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0" windowHeight="12585"/>
  </bookViews>
  <sheets>
    <sheet name="Hoja1" sheetId="1" r:id="rId1"/>
    <sheet name="Hoja2" sheetId="2" r:id="rId2"/>
  </sheets>
  <definedNames>
    <definedName name="_xlnm._FilterDatabase" localSheetId="0" hidden="1">Hoja1!$A$1:$K$1064</definedName>
    <definedName name="_xlnm.Print_Area" localSheetId="0">Hoja1!$A$1:$K$1064</definedName>
    <definedName name="_xlnm.Print_Titles" localSheetId="0">Hoja1!$1:$1</definedName>
  </definedNames>
  <calcPr calcId="145621"/>
</workbook>
</file>

<file path=xl/calcChain.xml><?xml version="1.0" encoding="utf-8"?>
<calcChain xmlns="http://schemas.openxmlformats.org/spreadsheetml/2006/main">
  <c r="K143" i="1" l="1"/>
  <c r="K933" i="1"/>
  <c r="K616" i="1"/>
  <c r="K613" i="1"/>
  <c r="K602" i="1"/>
  <c r="K595" i="1"/>
  <c r="K590" i="1"/>
  <c r="D589" i="1"/>
  <c r="D588" i="1"/>
  <c r="D266" i="1"/>
  <c r="D265" i="1"/>
  <c r="D264" i="1"/>
  <c r="D262" i="1"/>
  <c r="D261" i="1"/>
  <c r="D260" i="1"/>
  <c r="D258" i="1"/>
  <c r="D251" i="1"/>
  <c r="D250" i="1"/>
  <c r="D249" i="1"/>
  <c r="D248" i="1"/>
  <c r="D247" i="1"/>
  <c r="D245" i="1"/>
  <c r="D244" i="1"/>
  <c r="D241" i="1"/>
  <c r="D240" i="1"/>
  <c r="D239" i="1"/>
  <c r="D238" i="1"/>
  <c r="D237" i="1"/>
  <c r="D236" i="1"/>
  <c r="D235" i="1"/>
  <c r="D234" i="1"/>
  <c r="D233" i="1"/>
  <c r="D232" i="1"/>
  <c r="D231" i="1"/>
  <c r="D230" i="1"/>
  <c r="D229" i="1"/>
  <c r="D228" i="1"/>
  <c r="D227" i="1"/>
  <c r="D226" i="1"/>
  <c r="D225" i="1"/>
  <c r="D223" i="1"/>
  <c r="D222" i="1"/>
  <c r="D221" i="1"/>
  <c r="D220" i="1"/>
  <c r="D219" i="1"/>
  <c r="D218" i="1"/>
  <c r="D217" i="1"/>
  <c r="D216" i="1"/>
  <c r="D215" i="1"/>
  <c r="D214" i="1"/>
  <c r="D213" i="1"/>
  <c r="D212" i="1"/>
  <c r="D211" i="1"/>
  <c r="D210" i="1"/>
  <c r="D209" i="1"/>
  <c r="D208" i="1"/>
  <c r="D207" i="1"/>
  <c r="D206" i="1"/>
  <c r="D205" i="1"/>
  <c r="D204" i="1"/>
  <c r="D203" i="1"/>
  <c r="D202" i="1"/>
  <c r="D201" i="1"/>
  <c r="K368" i="1"/>
  <c r="K362" i="1"/>
  <c r="K360" i="1"/>
  <c r="K78" i="1" l="1"/>
  <c r="K59" i="1"/>
  <c r="K53" i="1"/>
</calcChain>
</file>

<file path=xl/sharedStrings.xml><?xml version="1.0" encoding="utf-8"?>
<sst xmlns="http://schemas.openxmlformats.org/spreadsheetml/2006/main" count="8332" uniqueCount="2013">
  <si>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</si>
  <si>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</si>
  <si>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</si>
  <si>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</si>
  <si>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</si>
  <si>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</si>
  <si>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</si>
  <si>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</si>
  <si>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</si>
  <si>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</si>
  <si>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</si>
  <si>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F R. Magallanes</t>
  </si>
  <si>
    <t>Licitación Privada Menor</t>
  </si>
  <si>
    <t>No Aplica</t>
  </si>
  <si>
    <t>Orden de Compra</t>
  </si>
  <si>
    <t>150 diplomas para Seminario IV Encuentro Derecho Penal en la Finnis Terrae días 29 y 30/09/16</t>
  </si>
  <si>
    <t>Empresa de Publicaciones La Prensa Austral Ltda.</t>
  </si>
  <si>
    <t>85.732.200-2</t>
  </si>
  <si>
    <t>200 dípticos y 30 afiches para Seminario IV Encuentro Derecho Penal en la Finnis Terrae</t>
  </si>
  <si>
    <t>Imprenta Rasmussen Ltda.</t>
  </si>
  <si>
    <t>79.866.170-1</t>
  </si>
  <si>
    <t>Insumos aseo para URAVIT</t>
  </si>
  <si>
    <t>Dist.Alejandra Chávez EIRL</t>
  </si>
  <si>
    <t>52.004.020-k</t>
  </si>
  <si>
    <t>Resmas carta y oficio para fiscalía regional</t>
  </si>
  <si>
    <t>Com.Redoffice Magallanes Ltda.</t>
  </si>
  <si>
    <t>78.307.990-9</t>
  </si>
  <si>
    <t>200 tarjeta visita para Director Ejecutivo Regional</t>
  </si>
  <si>
    <t>Impresos Vanic Ltda.</t>
  </si>
  <si>
    <t>89.202.400-6</t>
  </si>
  <si>
    <t>Pendrives para Unidad de Gestión</t>
  </si>
  <si>
    <t>Contratación Directa</t>
  </si>
  <si>
    <t>12-FR N° 511</t>
  </si>
  <si>
    <t>Filtros y lubricantes para mantención de 30.000 kms. vehículo asignado a fiscal regional</t>
  </si>
  <si>
    <t>Transworld Supply Automotriz Ltda.</t>
  </si>
  <si>
    <t>77.781.260-2</t>
  </si>
  <si>
    <t>2 alzadores niño para auto para URAVIT</t>
  </si>
  <si>
    <t>Com.e Ind.Silfa S.A.</t>
  </si>
  <si>
    <t>76.171.658.1</t>
  </si>
  <si>
    <t>2 silla bebé para auto para URAVIT</t>
  </si>
  <si>
    <t>Aromatizadores para Fiscalía Regional</t>
  </si>
  <si>
    <t>Rosa Jimena Barría López</t>
  </si>
  <si>
    <t>7.341.606-k</t>
  </si>
  <si>
    <t>Materiales de oficina para URAVIT</t>
  </si>
  <si>
    <t>Inges Ltda.</t>
  </si>
  <si>
    <t>76.567.094-2</t>
  </si>
  <si>
    <t>Contratación Directa (Exceptuada del Regl. Compras)</t>
  </si>
  <si>
    <t>Orden de Servicio</t>
  </si>
  <si>
    <t>Pasaje Santiago/Pta.Arenas/Santiago día 21  y 22/09/16</t>
  </si>
  <si>
    <t>Latam Airlines Group S.A.</t>
  </si>
  <si>
    <t>89.862.200-2</t>
  </si>
  <si>
    <t>Pasaje Pta.Arenas/Porvenir/Pta.Arenas días 05 y 07/10/16 por comisión de servicio</t>
  </si>
  <si>
    <t>12-FR N° 480</t>
  </si>
  <si>
    <t>Arriendo de salón,arriendo equipos y servicio coffe break días 29 y 30/09/16,IV Encuentro Derecho Penal</t>
  </si>
  <si>
    <t>Eventos y Convenciones Turísticas S.A.</t>
  </si>
  <si>
    <t>76.008.643-6</t>
  </si>
  <si>
    <t>Pasajes Copiapó/Santiago/Pto.Montt día 06/10/16 por comisión de servicio</t>
  </si>
  <si>
    <t>Sky Airline S.A.</t>
  </si>
  <si>
    <t>88.417.000-1</t>
  </si>
  <si>
    <t>Cambio fecha viaje por comisión de servicio para el día 03/10/16</t>
  </si>
  <si>
    <t>Cambio fecha viaje expositor IV Encuentro Derecho Penal día 29/09/16</t>
  </si>
  <si>
    <t xml:space="preserve">Pasaje maritimo P.Arenas / Porvenir  21/09/16  por comisión de servicio </t>
  </si>
  <si>
    <t>Transbordadora Austral Broom S.A.</t>
  </si>
  <si>
    <t>82.074.900-6</t>
  </si>
  <si>
    <t>Pasaje maritimo Porvenir  /P.Arenas  23/09/16 por comisión de servicio</t>
  </si>
  <si>
    <t>Pasaje Pta.Arenas/Porvenir día 26/09/16 por comisión de servicio</t>
  </si>
  <si>
    <t>Aerovías DAP S.A.</t>
  </si>
  <si>
    <t>89.428.000-k</t>
  </si>
  <si>
    <t>Pasaje Concepción/Pta.Arenas/Concepción días 27 y 28/09/16</t>
  </si>
  <si>
    <t>Pasaje Porvenir/Pta.Arenas día 26/09/16 por comisión de servicio</t>
  </si>
  <si>
    <t>Pasaje Pta.Arenas/Pto.Montt/Pta.Arenas días 26 y 30/09/16 por comisión de servicio(2 funcionarios)</t>
  </si>
  <si>
    <t>Mantención jardín fiscalía regional</t>
  </si>
  <si>
    <t>Dina Villarroel Arteaga</t>
  </si>
  <si>
    <t>6.147.500-1</t>
  </si>
  <si>
    <t>Pasaje Pta.Arenas/Santiago/Pta.Arenas días  27 y 30/09/16 por comisión de servicio</t>
  </si>
  <si>
    <t>Mantención de 30.000 kms. vehículo asignado a fiscal regional</t>
  </si>
  <si>
    <t>Pasaje Pta.Arenas/Balmaceda día 24/08/16 por comisión de servicio(2 funcionarios)</t>
  </si>
  <si>
    <t>Pasaje Pta.Arenas/Balmaceda día28/10/16 por comisión de servicio</t>
  </si>
  <si>
    <t>Cambio nombre pasajero comisión de servicio Pto.Varas</t>
  </si>
  <si>
    <t>Pasaje Pta.Arenas/Santiago/Pta.Arenas días 03 y 06/10/16 por comisión de servicio</t>
  </si>
  <si>
    <t>Pasaje Pta.Arenas/Porvenir día 03/10/2016 por comisión de servicio</t>
  </si>
  <si>
    <t>Pasaje Porvenir /Pta.Arenas  día 28/09/16 por comisión de servicio</t>
  </si>
  <si>
    <t>Pasaje Pta.Arenas/Porvenir  día  02/10/16 por comisión de servicio</t>
  </si>
  <si>
    <t>Provisión e instalación anexo mueble recepción URAVIT y FLPA para atención usuarios silla de ruedas</t>
  </si>
  <si>
    <t>Luís Héctor Paredes Montiel</t>
  </si>
  <si>
    <t>Pasaje Pta.Arenas/Porvenir/Porvenir  día 14/10/16 por comisión de servicio</t>
  </si>
  <si>
    <t>Pasaje Pta.Arenas/Santiago/Pta.Arenas días 18 y 26/10/16 por comisión de servicio (3 funcionarios)</t>
  </si>
  <si>
    <t>Pasaje Pta.Arenas/Santiago/Pta.Arenas días 18 y 26/10/16 por comisión de servicio (2 funcionarios)</t>
  </si>
  <si>
    <t>Pasaje Porvenir/Pta.Arenas/Porvenir días 18 y 24/10/16 por comisión de servicio</t>
  </si>
  <si>
    <t xml:space="preserve">Pasaje maritimo P.Arenas / Porvenir  05/10/16  por comisión de servicio </t>
  </si>
  <si>
    <t>Pasaje maritimo Porvenir /P.Arenas  07/10/16 por comisión de servicio</t>
  </si>
  <si>
    <t>Servicio Básico</t>
  </si>
  <si>
    <t>Boleta</t>
  </si>
  <si>
    <t>Consumo electricidad Fiscalía Regional desde el   28/07/16 al 30/08/16</t>
  </si>
  <si>
    <t>Edelmag S.A.</t>
  </si>
  <si>
    <t>88.221.200-9</t>
  </si>
  <si>
    <t>Consumo electricidad Fiscalía Local Pta.Arenas y URAVIT desde el  28/07/16 al 29/08/16</t>
  </si>
  <si>
    <t>Consumo electricidad Fiscalía Local Puerto Natales  desde el 04/08/16 al 05/09/16</t>
  </si>
  <si>
    <t>Consumo electricidad Fiscalía Local Porvenir  desde el  08/08/16 al 07/09/16</t>
  </si>
  <si>
    <t>Factura</t>
  </si>
  <si>
    <t>Servicio franqueo convenido FR,  FLPA , FLPN y FLPo. Agosto 2016</t>
  </si>
  <si>
    <t>Empresa de Correos de Chile</t>
  </si>
  <si>
    <t>60.503.000-9</t>
  </si>
  <si>
    <t>Servicio franqueo convenido  Fiscalía Regional y Fiscalía  Local Pta.Arenas Agosto 2016</t>
  </si>
  <si>
    <t>Consumo agua potable  Fiscalía Regional desde el   04/08/16 al 05/09/16</t>
  </si>
  <si>
    <t>Aguas Magallanes S.A.</t>
  </si>
  <si>
    <t>76.215.628-8</t>
  </si>
  <si>
    <t>Consumo agua potable  Fiscalía Local Punta Arenas  desde el 10/08/16 al 09/09/16</t>
  </si>
  <si>
    <t>Consumo agua potable  Fiscalía Local Porvenir   desde el  10/08/16 al 09/09/16</t>
  </si>
  <si>
    <t>Consumo agua potable  Fiscalía Local Pto.Natales   desde el  17/08/16 al 15/09/16</t>
  </si>
  <si>
    <t>Servicio telefónico Fiscalía Local Punta Arenas, fono 2224852</t>
  </si>
  <si>
    <t>Telefonica Chile S.A.</t>
  </si>
  <si>
    <t>90.635.000-9</t>
  </si>
  <si>
    <t>Servicio telefónico Fiscalía Local Porvenir, fono 2581563</t>
  </si>
  <si>
    <t>Consumo gas Fiscalía Local Porvenir  desde el  03/08/16 al 05/09/16</t>
  </si>
  <si>
    <t>Gasco S.A.</t>
  </si>
  <si>
    <t>90.310.000-1</t>
  </si>
  <si>
    <t>Consumo gas Fiscalía Local Pto.Natales  desde el 04/08/16 al 05/09/16</t>
  </si>
  <si>
    <t>Consumo gas Fiscalía Local Pta.Arenas desde el  05/07/16 al 05/08/16</t>
  </si>
  <si>
    <t>Consumo gas Fiscalía Local Pta.Arenas desde el  05/08/16 al 05/09/16</t>
  </si>
  <si>
    <t>FR. Antofagasta</t>
  </si>
  <si>
    <t>Coffe break por taller de capacitación</t>
  </si>
  <si>
    <t>MAYELA DAYAN RAMIREZ CERVANTES</t>
  </si>
  <si>
    <t>17.289.025-3</t>
  </si>
  <si>
    <t>Reposicion carga de combustible para vehículos de Fiscalías 2º Región</t>
  </si>
  <si>
    <t>99.520.000-7</t>
  </si>
  <si>
    <t>Compra materiales de oficina Fiscalía Local Antofagasta</t>
  </si>
  <si>
    <t>PROVEEDORES INTEGRALES PRISA S.A</t>
  </si>
  <si>
    <t>96.556.940-5</t>
  </si>
  <si>
    <t>Materiales de oficina Fiscalía Regional</t>
  </si>
  <si>
    <t>Compra carpetas institucionales</t>
  </si>
  <si>
    <t>SOC. COMERCIAL EL SALITRE LTDA.</t>
  </si>
  <si>
    <t>79.638.870-6</t>
  </si>
  <si>
    <t>Compra materiales de aseo Fiscalía Local Antofagasta</t>
  </si>
  <si>
    <t>Compra materiales de aseo para Fiscalía Regional</t>
  </si>
  <si>
    <t>Mantención de extintores y sus accesorios para oficinas Fiscalía Regional</t>
  </si>
  <si>
    <t>MIGUEL  ANGEL LOPEZ E.I .R.L</t>
  </si>
  <si>
    <t>76.351.080-8</t>
  </si>
  <si>
    <t>Compra trípode para cámara</t>
  </si>
  <si>
    <t>FALABELLA RETAIL S.A.</t>
  </si>
  <si>
    <t>77.261.280-k</t>
  </si>
  <si>
    <t>Mantención preventiva y correctiva sistema acceso vehicular Fiscalía Local de Calama</t>
  </si>
  <si>
    <t>CARLOS IGNACIO VALENZUELA PIZARRO</t>
  </si>
  <si>
    <t>19.951.238-2</t>
  </si>
  <si>
    <t>Mantención preventiva planta fotovoltaica Fiscalía Local de Calama</t>
  </si>
  <si>
    <t>RIV TECNOLOGIAS LTDA</t>
  </si>
  <si>
    <t>76.674.560-1</t>
  </si>
  <si>
    <t>Mantenimientos y reparaciones programadas en Fiscalía Local Antofagasta</t>
  </si>
  <si>
    <t>JORGE HALLE LAVIN</t>
  </si>
  <si>
    <t>4.765.843-8</t>
  </si>
  <si>
    <t>Publicación aviso concurso público administrativo</t>
  </si>
  <si>
    <t>EMPRESA PERIODISTICA EL NORTE S.A</t>
  </si>
  <si>
    <t>84.295.700-1</t>
  </si>
  <si>
    <t>Publicación aviso concurso público psicólogo</t>
  </si>
  <si>
    <t>Pasaje aéreo para funcionario en comisión de servicio.</t>
  </si>
  <si>
    <t xml:space="preserve">Servicio de traslado de funcionario a la localidad de Maria </t>
  </si>
  <si>
    <t>SOCIEDAD BARBOSA MEDAR Y CIA.LTDA.</t>
  </si>
  <si>
    <t>76.673.790-0</t>
  </si>
  <si>
    <t>Flete para destrucción de especies</t>
  </si>
  <si>
    <t>SLAVICA ETEROVIC CASTRO</t>
  </si>
  <si>
    <t>18.792.464-2</t>
  </si>
  <si>
    <t>Renovación de suscripciones de diarios regionales</t>
  </si>
  <si>
    <t>Alojamiento para relatora capacitación</t>
  </si>
  <si>
    <t>HOTEL ANTOFAGASTA S.A.</t>
  </si>
  <si>
    <t>96.884.900-k</t>
  </si>
  <si>
    <t>Monitor actividad Programa Prevención Alcohol y Droga</t>
  </si>
  <si>
    <t>ALEJANDRO ENRIQUE GONZALEZ CUTURRUFO</t>
  </si>
  <si>
    <t>8.050.072-6</t>
  </si>
  <si>
    <t>Licitación Privada Mayor</t>
  </si>
  <si>
    <t>Contrato</t>
  </si>
  <si>
    <t>s/n</t>
  </si>
  <si>
    <t>Evaluaciones psicolaborales cargo auxiliar</t>
  </si>
  <si>
    <t>ADS CONSULTORES S.A</t>
  </si>
  <si>
    <t>76.690.120-4</t>
  </si>
  <si>
    <t>Evaluaciones psicolaboral cargo Administrativo Operativo</t>
  </si>
  <si>
    <t>Pericia psicológica</t>
  </si>
  <si>
    <t>NORMA MARIA  MONTSERRAT MOLINA MARTINEZ</t>
  </si>
  <si>
    <t>13.633.044-6</t>
  </si>
  <si>
    <t>FN Nº 1715/2015</t>
  </si>
  <si>
    <t>JAIME RIVERA RIVAS</t>
  </si>
  <si>
    <t>10.571.666-4</t>
  </si>
  <si>
    <t>SANDRA SANDOVAL PASTEN</t>
  </si>
  <si>
    <t>11.376.468-6</t>
  </si>
  <si>
    <t>Compra horno eléctrico</t>
  </si>
  <si>
    <t>EASY RETAIL S.A.</t>
  </si>
  <si>
    <t>76.568.660-1</t>
  </si>
  <si>
    <t>02-FR Nº 545/2016</t>
  </si>
  <si>
    <t xml:space="preserve">Provisión e instalación de Equipos Aire Acondicionado </t>
  </si>
  <si>
    <t>CRISTIAN MILLA CHEPILLO</t>
  </si>
  <si>
    <t>12.801.643-0</t>
  </si>
  <si>
    <t xml:space="preserve">Boleta </t>
  </si>
  <si>
    <t>Servicio eléctrico periodo Agosto-Septiembre 2016  - Fiscalía Regional</t>
  </si>
  <si>
    <t>EMPRESA ELÉCTRICA DE ANTOFAGASTA S.A..</t>
  </si>
  <si>
    <t>96.541.920-9</t>
  </si>
  <si>
    <t>Servicio eléctrico periodo Agosto-Septiembre 2016  - Fiscalía Local Antofagasta</t>
  </si>
  <si>
    <t>Servicio eléctrico periodo Agosto-Septiembre 2016  - Fiscalía Local Calama</t>
  </si>
  <si>
    <t>Servicio eléctrico periodo Agosto-Septiembre 2016  - Fiscalía Local Tocopilla</t>
  </si>
  <si>
    <t>Consumo agua potable periodo Agosto-Septiembre 2016 - Fiscalía Regional</t>
  </si>
  <si>
    <t>AGUAS DE ANTOFAGASTA S.A.</t>
  </si>
  <si>
    <t>76.418.976-0</t>
  </si>
  <si>
    <t>Consumo agua potable periodo Agosto-Septiembre 2016 - Fiscalía Local Antofagasta</t>
  </si>
  <si>
    <t>Consumo agua potable periodo Agosto-Septiembre 2016 - Fiscalía Local Taltal</t>
  </si>
  <si>
    <t>No aplica</t>
  </si>
  <si>
    <t>Otro</t>
  </si>
  <si>
    <t>Nº Servicio 3207778</t>
  </si>
  <si>
    <t>Servicio Eléctrico Oficina Auxiliar Peralillo consumo mes de SEPTIEMBRE</t>
  </si>
  <si>
    <t>CGE DISTRIBUCIÓN S.A.</t>
  </si>
  <si>
    <t>99.513.400-4</t>
  </si>
  <si>
    <t>Nº Servicio 4251999</t>
  </si>
  <si>
    <t>Servicio Eléctrico Oficina Auxiliar Litueche consumo mes de SEPTIEMBRE</t>
  </si>
  <si>
    <t>Nº Servicio 2784519</t>
  </si>
  <si>
    <t>Servicio Eléctrico Fiscalía Local  Graneros consumo mes de AGOSTO</t>
  </si>
  <si>
    <t>Nº Servicio 2784989, 2785018, 2785024, 2785030, 2785000, 2785006, 2784994, 2785012,
2784983</t>
  </si>
  <si>
    <t>Servicio Eléctrico Fiscalía Local Rengo consumo mes de  AGOSTO</t>
  </si>
  <si>
    <t>Nº Servicio 5951161</t>
  </si>
  <si>
    <t>Servicio Eléctrico Edificio Fiscalía Local San Vicente consumo mes de  AGOSTO</t>
  </si>
  <si>
    <t>Nº Servicio 2787429</t>
  </si>
  <si>
    <t>Servicio Eléctrico Edificio Fiscalía Local San Fernando consumo mes de  AGOSTO</t>
  </si>
  <si>
    <t>Nº Servicio 7394812</t>
  </si>
  <si>
    <t>Servicio Eléctrico Edificio Fiscalía Local Santa Cruz consumo mes de  AGOSTO</t>
  </si>
  <si>
    <t>Nº Servicio 5841369</t>
  </si>
  <si>
    <t>Servicio Eléctrico Edificio Fiscalía Local Pichilemu consumo mes de  SEPTIEMBRE</t>
  </si>
  <si>
    <t>Nº Servicio 5868413</t>
  </si>
  <si>
    <t>Servicio Eléctrico Edificio Fiscalía Regional y Local Rancagua consumo mes de AGOSTO</t>
  </si>
  <si>
    <t>Nº Servicio 2136766-4</t>
  </si>
  <si>
    <t>Servicio de Agua Potable  Fiscalía Local de Graneros Consumo mes de  AGOSTO</t>
  </si>
  <si>
    <t>EMPRESA SERVICIOS SANITARIOS ESSBIO S.A</t>
  </si>
  <si>
    <t>76.833.300-9</t>
  </si>
  <si>
    <t>Nº Servicio 1942551-7</t>
  </si>
  <si>
    <t>Servicio de Agua Potable Fiscalía Local de Peralillo Consumo mes de  SEPTIEMBRE</t>
  </si>
  <si>
    <t>Nº Servicio 60112765-2</t>
  </si>
  <si>
    <t>Servicio de Agua Potable Fiscalía Local de Pichilemu Consumo mes de  AGOSTO</t>
  </si>
  <si>
    <t>Nº Servicio 4264495-1 
4264502-8 1160294-0</t>
  </si>
  <si>
    <t>Servicio de Agua Potable Fiscalía Local de San Vicente Consumo mes de AGOSTO</t>
  </si>
  <si>
    <t>Nº Servicio 1500452-5</t>
  </si>
  <si>
    <t>Servicio de Agua Potable Fiscalía Local de Santa Cruz Consumo mes de  AGOSTO</t>
  </si>
  <si>
    <t>Nº Servicio 2000392-8</t>
  </si>
  <si>
    <t>Servicio de Agua Potable Fiscalía Local de Rengo Consumo mes de AGOSTO</t>
  </si>
  <si>
    <t xml:space="preserve">Nº Servicio 1492514-7 </t>
  </si>
  <si>
    <t>Servicio de Agua Potable Fiscalía Local de San Fernando Consumo mes de SEPTIEMBRE</t>
  </si>
  <si>
    <t>Nº Servicio 60125749-1</t>
  </si>
  <si>
    <t>Servicio de Agua Potable Fiscalía Regional y Fiscalía Local de Rancagua Consumo mes de AGOSTO</t>
  </si>
  <si>
    <t>06-DER N° 137</t>
  </si>
  <si>
    <t>O/Servicio</t>
  </si>
  <si>
    <t>Servicio de reparación de impresora Zebra TP-2844.</t>
  </si>
  <si>
    <t>CLAUDIO SOTOMAYOR M. SERVICIOS E.I.R.L.</t>
  </si>
  <si>
    <t>76.462.865-9</t>
  </si>
  <si>
    <t>O/Compra</t>
  </si>
  <si>
    <t>Adquisición de papel kraft. Compra realizada a través Convenio Marco (Chilecompra)  697057-107-CM16</t>
  </si>
  <si>
    <t>Adquisición de pizarras. Compra realizada a través Convenio Marco (Chilecompra) 697057-108-CM16</t>
  </si>
  <si>
    <t>COMERCIAL 3 ARIES LIMITADA</t>
  </si>
  <si>
    <t>76.061.008-9</t>
  </si>
  <si>
    <t>Bandera Chilena para mástil exterior,  en trevira fina 100% poliéster de 2 x 3 metros.</t>
  </si>
  <si>
    <t>LORENA DE LOS ANGELES VON HAUSEN RICE</t>
  </si>
  <si>
    <t>16.921.123-K</t>
  </si>
  <si>
    <t>Adquisición de cajonera. Compra realizada a través Convenio Marco (Chilecompra) 697057-106-CM16</t>
  </si>
  <si>
    <t>DOM S.A.</t>
  </si>
  <si>
    <t>99.572.480-4</t>
  </si>
  <si>
    <t>Adquisición de telón eléctrico FL San Vicente</t>
  </si>
  <si>
    <t>SOC. COM. ELECTROVENTAS LTDA.</t>
  </si>
  <si>
    <t>76.317.590-1</t>
  </si>
  <si>
    <t>Servicio de impresión e instalación de mapa en tabique</t>
  </si>
  <si>
    <t>SOCIEDAD COMERCIAL TRIBE LIMITADA</t>
  </si>
  <si>
    <t>76.049.529-8</t>
  </si>
  <si>
    <t>Reparación del piso del auditorio de la Fiscalía Regional de O'Higgins</t>
  </si>
  <si>
    <t>CAROCA Y SANCHEZ LTDA.</t>
  </si>
  <si>
    <t>78.833.650-0</t>
  </si>
  <si>
    <t>Licitación Pública</t>
  </si>
  <si>
    <t xml:space="preserve">Pasajes Ida y Regreso Santiago - Puerto Montt - Santiago. IDA Vuelo LA 0285 13:40 y REGRESO LA 0272 </t>
  </si>
  <si>
    <t>TURISMO COCHA S.A.</t>
  </si>
  <si>
    <t>81.821.100-7</t>
  </si>
  <si>
    <t>Servicio de reparación y mantención de scanner HP Scanjet 7500, asignado a Gabinete Fiscalía Regional</t>
  </si>
  <si>
    <t>06-DER N° 161</t>
  </si>
  <si>
    <t>Servicio de reparación de escáner marca HP asignado a FL Rancagua</t>
  </si>
  <si>
    <t>Servicio de reparación y pintura oficina N° 2 5to piso ala norte Fiscalía Regional.</t>
  </si>
  <si>
    <t>JUAN EDUARDO TORRES VILCHES</t>
  </si>
  <si>
    <t>8.126.950-5</t>
  </si>
  <si>
    <t xml:space="preserve">Pasajes aéreos Santiago - Copiapó - Santiago. Ida LA0320 03/10/16 19:00 hrs Regreso LA0313 05/10/16 </t>
  </si>
  <si>
    <t>Servicio de limpieza y succión en pozo elevador de aguas lluvias y pozo elevador de aguas servidas, FR y FL Rancagua</t>
  </si>
  <si>
    <t>EDUARDO DEL CARMEN LOBOS PENALOZA</t>
  </si>
  <si>
    <t>5.483.026-2</t>
  </si>
  <si>
    <t>Provisión e instalación de vidrio templado en 5mm, medidas 172,3 x 140cm, con 6 pernos distanciadores en FR Rancagua</t>
  </si>
  <si>
    <t>GRACIELA PEÑA SILVA E HIJOS LTDA.</t>
  </si>
  <si>
    <t>76.332.780-9</t>
  </si>
  <si>
    <t>Adquisición de paneles led rectangulares para FR Rancagua</t>
  </si>
  <si>
    <t>COMERCIALIZADORA BELIGHT LIMITADA</t>
  </si>
  <si>
    <t>76.295.715-9</t>
  </si>
  <si>
    <t>Provisión e instalación de adhesivo dusted en oficinas 4to y 5to piso FR Rancagua.</t>
  </si>
  <si>
    <t>ALEJANDRA VERONICA CAMPOS VILLANUEVA</t>
  </si>
  <si>
    <t>10.832.689-1</t>
  </si>
  <si>
    <t>Servicio de pintura y reparación de muros, molduras y techo oficina FR 5to piso</t>
  </si>
  <si>
    <t>Servicios de Traslado de los bienes desde Fiscalía Local de Santa Cruz a Fiscalía Regional Rancagua.</t>
  </si>
  <si>
    <t>FRANCISCO ANTONIO ABARCA DURAN</t>
  </si>
  <si>
    <t>6.538.746-8</t>
  </si>
  <si>
    <t>Adquisición de cartridge HP</t>
  </si>
  <si>
    <t>RICARDO RODRIGUEZ Y CIA. LTDA.</t>
  </si>
  <si>
    <t>89.912.300-k</t>
  </si>
  <si>
    <t>Pasaje Santiago-Punta Arenas-Santiago. IDA Vuelo LA0091 16:20 y REGRESO Vuelo LA0288 13:05.</t>
  </si>
  <si>
    <t>Pasajes Ida y Regresp Santiago - Puerto Montt - Santiago. LA 0259 26/09/2016 13:30 y LA0272 29/09/16</t>
  </si>
  <si>
    <t>Servicio de mantención de equipos de aire acondicionado FL Graneros, Rengo, San Fernando y Santa Cruz</t>
  </si>
  <si>
    <t>ALEJANDRO PINTO GALAZ ACONDIC EDIF EIRL</t>
  </si>
  <si>
    <t>76.332.262-9</t>
  </si>
  <si>
    <t>06-FR N° 139</t>
  </si>
  <si>
    <t>Recarga teléfono satelital N° 870776405XXX de 500 minutos con vigencia de 365 días. Valor US $ 624,7</t>
  </si>
  <si>
    <t>TESAM CHILE S.A.</t>
  </si>
  <si>
    <t>96.880.440-5</t>
  </si>
  <si>
    <t>Reparación de equipos de aire acondicionado en FL Pichilemu</t>
  </si>
  <si>
    <t>Servicio de mantención 150.000 km, vehículo institucional DTXH-39.</t>
  </si>
  <si>
    <t>INDUMOTORA ONE S.A.</t>
  </si>
  <si>
    <t>79.567.420-9</t>
  </si>
  <si>
    <t>Servicio de coffe break 03/10/2016 y 14/11/2016. actividad curso diploma proceso penal y rol policial. Compra realizada a través Convenio Marco (Chilecompra) 697057-109-CM16</t>
  </si>
  <si>
    <t>RUTH AMALIA LUENGO PALMA</t>
  </si>
  <si>
    <t>12.734.896-0</t>
  </si>
  <si>
    <t>Publicación de aviso de  Licitación Pública para Domingo 02/10/2016.</t>
  </si>
  <si>
    <t>EMPRESA EL MERCURIO S.A.P.</t>
  </si>
  <si>
    <t>90.193.000-7</t>
  </si>
  <si>
    <t>Confección e instalación de cortinas roller para la Fiscalía Local de San Fernando</t>
  </si>
  <si>
    <t>PAULA MARIA VERA ESPINOSA</t>
  </si>
  <si>
    <t>9.514.719-4</t>
  </si>
  <si>
    <t>Adquisición e instalación de sistema de control de acceso en FL San Vicente</t>
  </si>
  <si>
    <t>FRAX BIOMETRÍA LIMITADA</t>
  </si>
  <si>
    <t>76.291.423-9</t>
  </si>
  <si>
    <t>Adquisición e instalación de tres equipos de aire acondicionado en 2do piso edificio Fiscalía Rancagua</t>
  </si>
  <si>
    <t>Adquisición de 3 trituradoras para FL Rancagua, Graneros y Pichilemu. Compra realizada a través Convenio Marco (Chilecompra) 697057-105-CM16</t>
  </si>
  <si>
    <t>IMPORT. Y EXPORT. ESTADO LIMITADA</t>
  </si>
  <si>
    <t>84.888.400-6</t>
  </si>
  <si>
    <t>06-FR N° 157</t>
  </si>
  <si>
    <t>Resolución</t>
  </si>
  <si>
    <t>SOCIEDAD DE DISTRIBUCIÓN, CANJE Y MENSAJERÍA LIMITADA</t>
  </si>
  <si>
    <t>77.262.170-1</t>
  </si>
  <si>
    <t>06-FR N° 164</t>
  </si>
  <si>
    <t>Reposición de equipos de aire acondicionado en las Fiscalías Locales de Santa Cruz, San Fernando, Rengo y Graneros</t>
  </si>
  <si>
    <t>COMPARECENCIA JUICIO ORAL</t>
  </si>
  <si>
    <t>IVANNA BATTAGLIA ALJARO</t>
  </si>
  <si>
    <t>10.676.258-9</t>
  </si>
  <si>
    <t>Materiales de oficina, F.L. Talca</t>
  </si>
  <si>
    <t>PRISA S.A.</t>
  </si>
  <si>
    <t>96556940-5</t>
  </si>
  <si>
    <t>Cableado y reparacion de puntos de red, F.L. Talca</t>
  </si>
  <si>
    <t>CRISTIAN CARREÑO RIVERA E.I.R.L.</t>
  </si>
  <si>
    <t>76373561-3</t>
  </si>
  <si>
    <t>Servicio de traslado de funcionarios, F. Locales</t>
  </si>
  <si>
    <t>BUSES VILLAR LTDA.</t>
  </si>
  <si>
    <t>76465610-5</t>
  </si>
  <si>
    <t>Relatoria monologo prevencion de drogas, F. Regional y Locales</t>
  </si>
  <si>
    <t>RODRIGO GONZALEZ RUBIO</t>
  </si>
  <si>
    <t>11471907-2</t>
  </si>
  <si>
    <t>Servicio digitalizacion de documentos, F.L. Talca</t>
  </si>
  <si>
    <t>SERVICIOS MARCELO RAMIREZ E.I.R.L.</t>
  </si>
  <si>
    <t>76092295-1</t>
  </si>
  <si>
    <t>Materiales de oficina, F.L. San Javier</t>
  </si>
  <si>
    <t>Suministro e instalacion de arco detector de metales, F.L. Talca</t>
  </si>
  <si>
    <t>SAN GABRIEL LTDA.</t>
  </si>
  <si>
    <t>76323126-7</t>
  </si>
  <si>
    <t>Pasajes aereos Santiago - Punta Arenas - Santiago, F. Regional y Cauquenes</t>
  </si>
  <si>
    <t>81821100-7</t>
  </si>
  <si>
    <t>Pasaje aereo Santiago - Puerto Montt - Santiago, F.L. Curico, Parral</t>
  </si>
  <si>
    <t>Pasaje aereo Santiago - Copiapo - Santiago, F. Regional</t>
  </si>
  <si>
    <t>Trituradoras de papel, F. Locales</t>
  </si>
  <si>
    <t>VIEYOR LTDA.</t>
  </si>
  <si>
    <t>77180230-3</t>
  </si>
  <si>
    <t>Mochila tipo morral, F. Regional</t>
  </si>
  <si>
    <t>DIEGO HERRERA SOTO</t>
  </si>
  <si>
    <t>17904588-5</t>
  </si>
  <si>
    <t>Presentador inalambrico, F. Regional</t>
  </si>
  <si>
    <t>COMERCIAL INFOLAND LTDA.</t>
  </si>
  <si>
    <t>76632910-1</t>
  </si>
  <si>
    <t>Mobiliario metalico, F.L. Parral</t>
  </si>
  <si>
    <t>PROCESA S.A.</t>
  </si>
  <si>
    <t>85506400-6</t>
  </si>
  <si>
    <t>Estanterias metalicas, F.L. Talca</t>
  </si>
  <si>
    <t>Suministro e instalacion de termo electrico, F. Regional</t>
  </si>
  <si>
    <t>LUIS FUENTES MORALES</t>
  </si>
  <si>
    <t>12590813-6</t>
  </si>
  <si>
    <t>Suministro e instalacion de vidrio, F.L. Linares</t>
  </si>
  <si>
    <t>COMERCIAL ARROAS LTDA.</t>
  </si>
  <si>
    <t>76093258-2</t>
  </si>
  <si>
    <t>Suministro e instalacion de bomba de condensado, F.L. Talca</t>
  </si>
  <si>
    <t>MANUEL HONORATO MORALES</t>
  </si>
  <si>
    <t>6043977-K</t>
  </si>
  <si>
    <t>Monitor deportivo, F. Regional y Locales</t>
  </si>
  <si>
    <t>RODRIGO NAVARRO CARRASCO</t>
  </si>
  <si>
    <t>15778006-9</t>
  </si>
  <si>
    <t>Servicio de alimentacion, F. Regional y Locales</t>
  </si>
  <si>
    <t>HOTELERA EL BOSQUE DE LIPIMAVIDA</t>
  </si>
  <si>
    <t>76328677-0</t>
  </si>
  <si>
    <t>Conectores, F. Regional</t>
  </si>
  <si>
    <t>COMPUSERVICE LTDA.</t>
  </si>
  <si>
    <t>76039328-2</t>
  </si>
  <si>
    <t>Suministro e instalacion de bicicletero, F.L. Linares</t>
  </si>
  <si>
    <t>SERGIO MEJIAS CERDA</t>
  </si>
  <si>
    <t>9012772-1</t>
  </si>
  <si>
    <t>Control y erradicacion de murcielagos, F.L. Licanten</t>
  </si>
  <si>
    <t>CRISTIAN HENRIQUEZ MELLADO</t>
  </si>
  <si>
    <t>14056959-3</t>
  </si>
  <si>
    <t>Automatizacion de porton, F.L. Linares</t>
  </si>
  <si>
    <t>Mobiliario, F. Regional y Locales</t>
  </si>
  <si>
    <t>SILLAS Y SILLAS S.A.</t>
  </si>
  <si>
    <t>76038442-9</t>
  </si>
  <si>
    <t>Cable categoria 6, F. Regional</t>
  </si>
  <si>
    <t>Servicio recepción especies para destruccion, F. Regional</t>
  </si>
  <si>
    <t>RESAM S.A.</t>
  </si>
  <si>
    <t>99.537.670-9</t>
  </si>
  <si>
    <t>Consumo de energia electrica Agosto 2016, F. L. Linares</t>
  </si>
  <si>
    <t>Consumo agua Potable Agosto 2016, F. L. Curico</t>
  </si>
  <si>
    <t>AGUAS NUEVO SUR MAULE</t>
  </si>
  <si>
    <t>96.963.440-6</t>
  </si>
  <si>
    <t>Consumo agua Potable Agosto 2016, F. L. Constitucion</t>
  </si>
  <si>
    <t>Consumo agua Potable Agosto 2016, F. L. Molina</t>
  </si>
  <si>
    <t>Consumo de energia electrica Agosto 2016, F.L. Constitucion</t>
  </si>
  <si>
    <t>Consumo de energia electrica Agosto 2016, F. L. Molina</t>
  </si>
  <si>
    <t>Consumo de energia electrica Agosto 2016, F.L. Cauquenes</t>
  </si>
  <si>
    <t>Consumo de energia electrica Agosto 2016, F.L. Licanten</t>
  </si>
  <si>
    <t>Consumo agua Potable Agosto 2016, F. L. Licanten</t>
  </si>
  <si>
    <t>Consumo agua Potable Agosto 2016, F. L. Linares</t>
  </si>
  <si>
    <t>Consumo de energia electrica Agosto 2016, F. Regional</t>
  </si>
  <si>
    <t>Consumo de energia electrica Agosto 2016, F. L. Talca</t>
  </si>
  <si>
    <t>Consumo de energia electrica Agosto 2016, F. L. Curico</t>
  </si>
  <si>
    <t>Consumo agua Potable Agosto 2016, F. L. Talca</t>
  </si>
  <si>
    <t>Consumo agua Potable Agosto 2016, F. L. Parral</t>
  </si>
  <si>
    <t>Consumo agua Potable Agosto 2016, F. Regional</t>
  </si>
  <si>
    <t>Consumo agua Potable Agosto 2016, F. L. Cauquenes</t>
  </si>
  <si>
    <t>Consumo agua Potable Agosto 2016, F. L. San Javier</t>
  </si>
  <si>
    <t>Consumo de energia electrica Agosto 2016, F.L. San Javier</t>
  </si>
  <si>
    <t>Consumo de energia electrica Agosto 2016, F.L. Parral</t>
  </si>
  <si>
    <t>F R. Los Ríos</t>
  </si>
  <si>
    <t>SOCIEDAD AUSTRAL DE ELECTRICIDAD</t>
  </si>
  <si>
    <t>76.073.162-5</t>
  </si>
  <si>
    <t>EMPRESA DE CORREOS DE CHILE</t>
  </si>
  <si>
    <t xml:space="preserve">Consumo telefónico y Servicio de banda ancha del mes de Agosto en instalaciones de tribunal. </t>
  </si>
  <si>
    <t>TELEFONICA DEL SUR S.A.</t>
  </si>
  <si>
    <t>90.299.000-3</t>
  </si>
  <si>
    <t>Servicio de agua de la Fiscalía Regional de los Rios.</t>
  </si>
  <si>
    <t>AGUAS DECIMAS</t>
  </si>
  <si>
    <t>96.703.230-1</t>
  </si>
  <si>
    <t>Servicio de agua de la Fiscalía Regional de los Rios  unidad de Victima y Testigos</t>
  </si>
  <si>
    <t>Adquisición de pasaje aéreo por comisión de servicio de capacitación de funcionario de la XIV Región.</t>
  </si>
  <si>
    <t>Adquisición de pasaje aéreo por comisión de servicio de funcionario XIV Región</t>
  </si>
  <si>
    <t>Servicio de instalacion de cortinas para la oficina de Director Ejecutivo de la Fiscalia XIV Region</t>
  </si>
  <si>
    <t>PERSIACORT SPA</t>
  </si>
  <si>
    <t>76.555.501-9</t>
  </si>
  <si>
    <t>FN/MP  N°1715</t>
  </si>
  <si>
    <t>Servicio de peritaje psicológico para usuario de Fiscalía Local. San Jose</t>
  </si>
  <si>
    <t>ELIANA MACARENA FERRADA  HERNANDEZ</t>
  </si>
  <si>
    <t>12.854.672-3</t>
  </si>
  <si>
    <t>Servicio de peritaje psicológico para usuario de Fiscalía Local de los Lagos</t>
  </si>
  <si>
    <t>Servicio de arriendo de vehiculo para funcionario Mp, trayecto Temuco-Valdivia, por visita inspección Técnica.</t>
  </si>
  <si>
    <t>ARRENDADORA DE VEHICULOS S.A.</t>
  </si>
  <si>
    <t>77.225.200-5</t>
  </si>
  <si>
    <t>Consumo de electricidad de la Fiscalía Local  de San Jose</t>
  </si>
  <si>
    <t>Se cancela suministro de gas para la Fiscalía Local de San Jose y Fiscalia Local de La Union</t>
  </si>
  <si>
    <t>91.806.000-6</t>
  </si>
  <si>
    <t>Servicio de agua de la Fiscalía Local de Valdivia</t>
  </si>
  <si>
    <t>4206893,4209499,4208770,4208772,4808771,4209500</t>
  </si>
  <si>
    <t>Consumo de electricidad de la Fiscalía Local  de Paillaco. Rio Bueno y Panguipulli</t>
  </si>
  <si>
    <t>Servicio de arriendo de salon para 15 personas por capacitacion de peritakes psicologicos</t>
  </si>
  <si>
    <t>NAVARRETE &amp;GONZALEZ ASOCIADOS LTDA.</t>
  </si>
  <si>
    <t>76.343.166-5</t>
  </si>
  <si>
    <t>Adquisición de petroleo para la caldera de la Fiscalia Local de Valdivia</t>
  </si>
  <si>
    <t>RUIZ Y CARREÑO S.A.</t>
  </si>
  <si>
    <t>96.918.440-0</t>
  </si>
  <si>
    <t>Se cancela suministro de gas para la Fiscalía Local de San Jose</t>
  </si>
  <si>
    <t>DER N°18</t>
  </si>
  <si>
    <t>Liticitacion para habilitacion de nuevas oficinas para la Unidad de Victima y Testigos de Fiscalia XIV Region</t>
  </si>
  <si>
    <t>CONSTRUCTORA TOROBAYO LTDA.</t>
  </si>
  <si>
    <t>76.396.883-9</t>
  </si>
  <si>
    <t>Consumo de electricidad de la Fiscalía Local  de  la Union</t>
  </si>
  <si>
    <t>Cambio  de pasaje aéreo por comisión de servicio de funcionario XIV Región</t>
  </si>
  <si>
    <t>Adquisición  de pasaje aéreo por comisión de servicio de funcionario XIV Región</t>
  </si>
  <si>
    <t>DER N° 20</t>
  </si>
  <si>
    <t>Adquisición de mesón de recepción empotrado para la Unidad de Victima y Testigos XIV Región</t>
  </si>
  <si>
    <t>JUAN ALBERTO VEECHI CURINO</t>
  </si>
  <si>
    <t>12.086.366-5</t>
  </si>
  <si>
    <t>Adquisición Licitación de mobiliarios para nuevas oficina de la Fiscalia de la XIV Region de los Rios</t>
  </si>
  <si>
    <t>JAIME VALDEAVELLANO SOTOMAYOR</t>
  </si>
  <si>
    <t>13.609.311-8</t>
  </si>
  <si>
    <t>Consumo de electricidad de la Fiscalía Regional de los Rios y Oficina de la Casano</t>
  </si>
  <si>
    <t>Servicio de peritaje de ADN de bovino de la Fiscalia Local de Valdivia</t>
  </si>
  <si>
    <t>UNIVERSIDAD AUSTRAL DE CHILE</t>
  </si>
  <si>
    <t>81.380.500-6</t>
  </si>
  <si>
    <t>Adquisición de pasaje aéreo por comisión de servicio de funcionario de la XIV Región.</t>
  </si>
  <si>
    <t>Habilitacion de climatizacion para las nuevas oficinas en la Fiscalia Regional de los Rios</t>
  </si>
  <si>
    <t>MARCOS AURELIO BELLO SANDOVAL</t>
  </si>
  <si>
    <t>15.687.574-0</t>
  </si>
  <si>
    <t>Servicio de arriendo de salon para 25 personas y coffe break para la Fiscalia Regional por capacitacion</t>
  </si>
  <si>
    <t>TURISMO DEL SUR S.A.</t>
  </si>
  <si>
    <t>96.631.880-5</t>
  </si>
  <si>
    <t>Servicio  de cena aniversario a realizarce el 21.10.2016 de la Fiscalia XIV Region</t>
  </si>
  <si>
    <t>SOCIEDAD MARTINEZ MARTINEZ LTDA.</t>
  </si>
  <si>
    <t>76.403.059-1</t>
  </si>
  <si>
    <t>F.R. Metrop. Sur</t>
  </si>
  <si>
    <t>15-FRMS N° 88</t>
  </si>
  <si>
    <t>Servicio de Relatoria Capacitacion "Desafíos de Persecución Penal", que forma parte del Programa de Capacitacion Autónoma 2016</t>
  </si>
  <si>
    <t>BENITO BARANDA FERRAN</t>
  </si>
  <si>
    <t>7.563.691-1</t>
  </si>
  <si>
    <t>15-FRMS N°94</t>
  </si>
  <si>
    <t>Servicio de Reparación Toldo retractil: Autorizado Res FR N° 94/2016, de fecha 14/09/2016</t>
  </si>
  <si>
    <t>COMERCIALIZADORA TROYA INSTALACIONES LTD</t>
  </si>
  <si>
    <t>76.307.493-5</t>
  </si>
  <si>
    <t>17-FN N°1072</t>
  </si>
  <si>
    <t>Servicio técnico a domicilio para reparación de Plotter HP 500.</t>
  </si>
  <si>
    <t>EDAPI S.A.</t>
  </si>
  <si>
    <t>85.541.900-9</t>
  </si>
  <si>
    <t>17-FN Nº 748</t>
  </si>
  <si>
    <t>Compra de pasajes aéreos para Fiscal Regional a Consejo de Fiscales en Copiapo</t>
  </si>
  <si>
    <t>Convenio Marco (Chilecompra)</t>
  </si>
  <si>
    <t>Compra de 250 partidores Philips S10 para bodega de custodia en Pirámide, y bodega de existencias de Gran Avenida. Chilecompra 696212-138-CM16.-</t>
  </si>
  <si>
    <t>CHILEMAT S.P.A.</t>
  </si>
  <si>
    <t>96.726.970-0</t>
  </si>
  <si>
    <t>Compra de nuevo timbre institucional para Jefe UAF. Chilecompra 696212-139-CM16.-</t>
  </si>
  <si>
    <t>HUMBERTO GARETTO E HIJOS LIMITADA</t>
  </si>
  <si>
    <t>81.771.100-6</t>
  </si>
  <si>
    <t>Compra de materiales de oficina para Bodegas de Existencias de Gran Avenida y Puente Alto (Septiembre). Chilecompra 696212-140-CM16.-</t>
  </si>
  <si>
    <t>ROLAND VORWERK Y COMPAÑIA LIMITADA</t>
  </si>
  <si>
    <t>78.178.530-K</t>
  </si>
  <si>
    <t>Compra de materiales de oficina para Bodegas de Existencias de Gran Avenida y Puente Alto (Septiembre). Chilecompra 696212-141-CM16.-</t>
  </si>
  <si>
    <t>Compra de materiales de oficina para Bodegas de Existencias de Gran Avenida y Puente Alto (Septiembre). Chilecompra 696212-142-CM16.-</t>
  </si>
  <si>
    <t>ABATTE PRODUCTOS PARA OFICINA S.A.</t>
  </si>
  <si>
    <t>96.909.950-0</t>
  </si>
  <si>
    <t>Compra de materiales de oficina para Bodegas de Existencias de Gran Avenida y Puente Alto (Septiembre). Chilecompra 696212-143-CM16.-</t>
  </si>
  <si>
    <t>DIMERC S.A.</t>
  </si>
  <si>
    <t>96.670.840-9</t>
  </si>
  <si>
    <t>Compra de materiales de oficina para Bodegas de Existencias de Gran Avenida y Puente Alto (Septiembre). Chilecompra 696212-144-CM16.-</t>
  </si>
  <si>
    <t>ECOFFICE COMPUTACION LIMITADA</t>
  </si>
  <si>
    <t>76.293.503-1</t>
  </si>
  <si>
    <t>Compra de materiales de oficina para Bodegas de Existencias de Gran Avenida y Puente Alto (Septiembre). Chilecompra 696212-146-CM16.-</t>
  </si>
  <si>
    <t>COMERCIAL OFFICENTER LIMITADA</t>
  </si>
  <si>
    <t>79.952.540-2</t>
  </si>
  <si>
    <t>Compra de materiales de oficina para Bodegas de Existencias de Gran Avenida y Puente Alto (Septiembre). Chilecompra 696212-147-CM16.-</t>
  </si>
  <si>
    <t>Compra de materiales de oficina para Bodegas de Existencias de Gran Avenida y Puente Alto (Septiembre). Chilecompra 696212-148-CM16.-</t>
  </si>
  <si>
    <t>INGRID DEL CARMEN RIQUELME TOBAR</t>
  </si>
  <si>
    <t>8.758.031-8</t>
  </si>
  <si>
    <t>Compra de materiales de oficina para Bodegas de Existencias de Gran Avenida y Puente Alto (Septiembre). Chilecompra 696212-149-CM16.-</t>
  </si>
  <si>
    <t>FAYMO S.A.</t>
  </si>
  <si>
    <t>76.837.310-8</t>
  </si>
  <si>
    <t>Compra de materiales de oficina para Bodegas de Existencias de Gran Avenida y Puente Alto (Septiembre). Chilecompra 696212-150-CM16.-</t>
  </si>
  <si>
    <t xml:space="preserve">Compra de 300 cintas adhesivas 18mm para Bodega Gran Avenida. Chilecompra 696212-151-CM16.- </t>
  </si>
  <si>
    <t>Compra de insumos de cafetería para Bodega Gran Avenida. Chilecompra 696212-152-CM16.-</t>
  </si>
  <si>
    <t>SOC. COMERCIAL SOLO FRESCO LTDA.</t>
  </si>
  <si>
    <t>76.102.347-0</t>
  </si>
  <si>
    <t>Compra de perforadora industrial para Oficina de Partes de Gran Avenida. Chilecompra 696212-153-CM16</t>
  </si>
  <si>
    <t>Publicación Aviso Licitación Pública, domingo 25-09-2016</t>
  </si>
  <si>
    <t>Compra de cajas plásticas para Bodega de Especies de Puente Alto y Bodega de Existencias de Gran Avenida. Chilecompra 696212-155-CM16.-</t>
  </si>
  <si>
    <t>SODIMAC S. A.</t>
  </si>
  <si>
    <t>96.792.430-K</t>
  </si>
  <si>
    <t>Compra de materiales de oficina para Bodega de Existencias de Gran Avenida (SEP 2). Chilecompra 696212-156-CM16</t>
  </si>
  <si>
    <t>Compra de materiales de oficina para Bodega de Existencias de Gran Avenida (SEP 2). Chilecompra 696212-157-CM16.-</t>
  </si>
  <si>
    <t>Compra de materiales de oficina para Bodega de Existencias de Gran Avenida (SEP 2). Chilecompra 696212-158-CM16.-</t>
  </si>
  <si>
    <t>Compra de materiales de oficina para Bodega de Existencias de Gran Avenida (SEP 2). Chilecompra 696212-159-CM16.-</t>
  </si>
  <si>
    <t>Compra de materiales de oficina para Bodega de Existencias de Gran Avenida (SEP 2). Chilecompra 696212-160-CM16.-</t>
  </si>
  <si>
    <t>Publicación Aviso Licitación Pública "Pintura Interior Edificio Gran Avenida" 02-10-2016</t>
  </si>
  <si>
    <t>Servicio de cambio de enchufes Unidad de Corte</t>
  </si>
  <si>
    <t>LUIS PATRICIO ORELLANA VELASQUEZ</t>
  </si>
  <si>
    <t>10.339.134-2</t>
  </si>
  <si>
    <t>Compra Carpetas de Causa delitos Violentos (amarillas para terminar el año 2016 por falta de stock)</t>
  </si>
  <si>
    <t>BARRA ZAMBRA IMPRESORES LIMITADA</t>
  </si>
  <si>
    <t>76.216.845-6</t>
  </si>
  <si>
    <t>Servicio de Almuerzo y coffee break para "Curso de Gestión del Desarrollo Organizacional" a realizarze el dia 08 de septiembre. Programa Preventivo 2016.</t>
  </si>
  <si>
    <t>MARIA DEL CARMEN PAIS ARAVENA</t>
  </si>
  <si>
    <t>4.010.476-3</t>
  </si>
  <si>
    <t>Compra de una paleta detector de metales para reemplazar equipo asignado a inmueble San Miguel, el que fue adquirido en el año 2005 y actualmente se encuentra en malas condiciones</t>
  </si>
  <si>
    <t>76.323.126-7</t>
  </si>
  <si>
    <t>Servicio de limpieza, mantencion y poda de areas verdes en inmueble Pirámide</t>
  </si>
  <si>
    <t>ALVARO GERMAN IBARRA GALLARDO</t>
  </si>
  <si>
    <t>8.636.148-5</t>
  </si>
  <si>
    <t>Adquisicion de 14 ampolletas led tipo dicroico para instalar en el exterior de Auditorio.</t>
  </si>
  <si>
    <t>Compra de punzones de repuesto para perforador REXEL HD2150.</t>
  </si>
  <si>
    <t>Compra de 100 equipos de telefonía celular de prepago Alcatel One Touch Básico, solicitados por URAVIT.</t>
  </si>
  <si>
    <t>ELECTRONICA CASA ROYAL LIMITADA</t>
  </si>
  <si>
    <t>83.030.600-5</t>
  </si>
  <si>
    <t>Servicio de reinstalacion de canaleta Legrand oficina atencion de público</t>
  </si>
  <si>
    <t>Servicio salon, amplificacion y coffee break para capacitacion "Curso de Desarrollo Institucional". Programa de Formación 2016 de RRHH.</t>
  </si>
  <si>
    <t>BANCO DEL ESTADO DE CHILE</t>
  </si>
  <si>
    <t>97.030.000-7</t>
  </si>
  <si>
    <t>Servicio de Capacitación "Taller Estrategias Autocuidado Atencion de Usuarios FL Puente Alto". Programa de Capacitacion Autónoma 2016</t>
  </si>
  <si>
    <t>ASESORIAS EN SOLUCIONES PUBLICAS LTDA</t>
  </si>
  <si>
    <t>76.499.330-6</t>
  </si>
  <si>
    <t>Taller Estrategias Autocuidado Atención de Usuarios URAVIT.  Programa Capacitación Autonoma 2016</t>
  </si>
  <si>
    <t>GUILLERMO ABALOS BARROS</t>
  </si>
  <si>
    <t>10.581.849-1</t>
  </si>
  <si>
    <t>Servicio de Retiro tabique, instalacion de 5 tabiques nuevos, lámparas, pintura, metc, para habilitacion de oficinas FL Puente Alto.</t>
  </si>
  <si>
    <t>EMP. CONSTRUCTORA LOS CASTORES DOS LTDA</t>
  </si>
  <si>
    <t>76.470.780-K</t>
  </si>
  <si>
    <t>Compra de botiquines metálicos para inmuebles de San Miguel, Puente Alto, y CJS. Solicitados por los Comités Paritarios respectivos.</t>
  </si>
  <si>
    <t>COMERC. DISTRIB. E IMPORT. KITMED LTDA.</t>
  </si>
  <si>
    <t>76.226.346-7</t>
  </si>
  <si>
    <t>17-FN Nº 1885</t>
  </si>
  <si>
    <t>Servicio de Evaluacion Psicolaboral Estamento Profesional (x3)</t>
  </si>
  <si>
    <t>EVALUACIONES &amp; DESARROLLO ORGANIZACIONAL</t>
  </si>
  <si>
    <t>76.588.490-K</t>
  </si>
  <si>
    <t>17-FN Nº 1506</t>
  </si>
  <si>
    <t>Compra de 400 cajas Storbox solicitadas por FL Puente Alto.</t>
  </si>
  <si>
    <t>STORBOX S.A.</t>
  </si>
  <si>
    <t>96.700.620-3</t>
  </si>
  <si>
    <t>Servicio de evaluación psicolaboral para estamento administrativo (x3).</t>
  </si>
  <si>
    <t>CONSULTORIA E INVESTIGACION EN RRHH SPA</t>
  </si>
  <si>
    <t>76.580.320-9</t>
  </si>
  <si>
    <t>Servicio de Evaluación Psicolaboral Estamento Auxiliar (x3)</t>
  </si>
  <si>
    <t>BGM CONSULTORES ASOCIADOS LTDA</t>
  </si>
  <si>
    <t>77.277.220-3</t>
  </si>
  <si>
    <t>Compra de 160 cajas Storbox para San Miguel correspondientes al mes de octubre 2016.</t>
  </si>
  <si>
    <t>Servicio de Evaluacion Psicolaboral Estamento Auxiliar (x3)</t>
  </si>
  <si>
    <t>CONSULTORA BUSINESS PARTNERS SEARCH LTDA</t>
  </si>
  <si>
    <t>76.190.699-2</t>
  </si>
  <si>
    <t>Electricidad Gran Avenida 3814 - Mes de Septiembre</t>
  </si>
  <si>
    <t>CHILECTRA S.A.</t>
  </si>
  <si>
    <t>96.800.570-7</t>
  </si>
  <si>
    <t>Electricidad Gran Avenida 3840 - Mes de Septiembre</t>
  </si>
  <si>
    <t>Electricidad Pirámide - Mes de Septiembre</t>
  </si>
  <si>
    <t>Electricidad Puente Alto - Mes de Septiembre</t>
  </si>
  <si>
    <t>EMPRESA ELECTRICA PUENTE ALTO LIMITADA</t>
  </si>
  <si>
    <t>80.313.300-K</t>
  </si>
  <si>
    <t>Agua Gran Avenida 3814 - Mes de Septiembre</t>
  </si>
  <si>
    <t>AGUAS ANDINAS S.A.</t>
  </si>
  <si>
    <t>61.808.000-5</t>
  </si>
  <si>
    <t>Agua Gran Avenida 3840 - Mes de Septiembre</t>
  </si>
  <si>
    <t>Agua Pirámide - Mes de Septiembre</t>
  </si>
  <si>
    <t>Agua Puente Alto - Mes de Septiembre</t>
  </si>
  <si>
    <t>No Hay</t>
  </si>
  <si>
    <t>Orden de Compra XXX</t>
  </si>
  <si>
    <t>Carga de combustible para último trimestre 2016 (oct-dic), PD $400.000 y GAS97$800.000., para vehiculos arrendados y vehiculo Institucional de FR Tarapaca.</t>
  </si>
  <si>
    <t>Compra de materiales de oficina para F. Local de Alto Hospicio.</t>
  </si>
  <si>
    <t>LASERONE LTDA</t>
  </si>
  <si>
    <t>77.687.190-7</t>
  </si>
  <si>
    <t>Compra de materiales de oficina para F. Local Alto Hospicio.</t>
  </si>
  <si>
    <t xml:space="preserve">COMERCIAL RED OFFICE NORTE </t>
  </si>
  <si>
    <t>77.630.820-K</t>
  </si>
  <si>
    <t>DISTRIBUIDORA NENE LTDA.</t>
  </si>
  <si>
    <t>76.067.436-2</t>
  </si>
  <si>
    <t>Compra de 1 Kardex 4 cajones, cubierta en formica para FAJ de F. Local Iquique.</t>
  </si>
  <si>
    <t>PROVEEDORA Y SERVICIOS VIDAL LTDA.</t>
  </si>
  <si>
    <t>77.637.890-9</t>
  </si>
  <si>
    <t>Compra de 100 resmas tamaño oficio para F. Local de Alto Hospicio.</t>
  </si>
  <si>
    <t>FRICAR IMPORT EXPORT LTDA.</t>
  </si>
  <si>
    <t>79.662.440-K</t>
  </si>
  <si>
    <t>Orden de Servicio XXX</t>
  </si>
  <si>
    <t>Servicio de almuerzo, coffe break y arriendo de salon para Jornadas enmarcadas en Prog. Prev. de Drogas FR Tarapaca.</t>
  </si>
  <si>
    <t>MARIELLA ANGELICA CERVELLINO WELSCH</t>
  </si>
  <si>
    <t>12.835.777-7</t>
  </si>
  <si>
    <t>Servicio de traslado de Fiscales y Funcs. días 14, 20 y 28-10-16, hasta Pica, enmarcado en Prog. Prev. de Drogas FR Tarapaca.</t>
  </si>
  <si>
    <t xml:space="preserve">SOC. DE TRANSPORTES CERVELLINO </t>
  </si>
  <si>
    <t>86.058.600-2</t>
  </si>
  <si>
    <t>Jornada de paintball día 07-10-16, enmarcada en Prog. Prev. de Drogas FR Tarapaca 2016, aut. sg. Res. FR N° 192/2016.</t>
  </si>
  <si>
    <t>PAINTBALL CLUB Y CIA LTDA</t>
  </si>
  <si>
    <t>76.096.085-3</t>
  </si>
  <si>
    <t>Publicación aviso llamado a concurso en Diario La Estrella de Iquique el 02-10-16.</t>
  </si>
  <si>
    <t xml:space="preserve">EMPRESA PERIODISTICA EL NORTE </t>
  </si>
  <si>
    <t>Consumo de agua potable Fiscalía Local de Pozo Almonte</t>
  </si>
  <si>
    <t>AGUAS DEL ALTIPLANO S.A.</t>
  </si>
  <si>
    <t>99.561.010-8</t>
  </si>
  <si>
    <t>Consumo de agua potable Fiscalía Regional</t>
  </si>
  <si>
    <t>Consumo de agua potable URAVIT</t>
  </si>
  <si>
    <t>Consumo de agua potable Fiscalía Local de Iquique</t>
  </si>
  <si>
    <t>Consumo de agua potable Fiscalía Local de Alto Hospicio</t>
  </si>
  <si>
    <t>Consumo de electricidad Fiscalía Local de Alto Hospicio</t>
  </si>
  <si>
    <t>ELIQSA</t>
  </si>
  <si>
    <t>96.541.870-9</t>
  </si>
  <si>
    <t>Consumo de electricidad Fiscalía Regional</t>
  </si>
  <si>
    <t>Consumo de electricidad URAVIT</t>
  </si>
  <si>
    <t>Consumo de electricidad Fiscalía Local de Iquique</t>
  </si>
  <si>
    <t>96.541.870-10</t>
  </si>
  <si>
    <t>Consumo de electricidad Fiscalía Local de Pozo Almonte</t>
  </si>
  <si>
    <t>Franqueo convenido Fiscalía Regional</t>
  </si>
  <si>
    <t>60.503.000-8</t>
  </si>
  <si>
    <t>F R. Metrop. Oriente</t>
  </si>
  <si>
    <t>Adquisición de 4 sillas ergonométricas turnos, uso las 24 hrs. Fiscalía de Flagrancia.</t>
  </si>
  <si>
    <t>EDGE S.P.A.</t>
  </si>
  <si>
    <t>76.067.326-9</t>
  </si>
  <si>
    <t>Res. DER 015-2015</t>
  </si>
  <si>
    <t>Mantención de muro treillage mas bancas en edificio Vespucio.</t>
  </si>
  <si>
    <t>ALEX REYES VARGAS</t>
  </si>
  <si>
    <t>13.081.903-6</t>
  </si>
  <si>
    <t>Compra materiales de oficina para Fiscalía Local Peñalolen Macul, para septiembre-octubre-noviembre.</t>
  </si>
  <si>
    <t>Compra de estufa TOYOTOMI modelo EPH-121 más despacho</t>
  </si>
  <si>
    <t>77261280-K</t>
  </si>
  <si>
    <t>Servicio de Interpretación Alemán - Español para imputado Juicio Oral el 08/09/2016.</t>
  </si>
  <si>
    <t>GONZALO FELIPE SERCE PINCHEIRA</t>
  </si>
  <si>
    <t>17.128.047-8</t>
  </si>
  <si>
    <t>Compra de 3 estufas calefactor Galileo 1500w.</t>
  </si>
  <si>
    <t>ROLAND VORWERK Y CIA. LTDA</t>
  </si>
  <si>
    <t>Adquisición de 480 talonarios de Formularios de Firmas, foliados, autocopiativos.</t>
  </si>
  <si>
    <t>IMPRENTA BARAHONA LTDA.</t>
  </si>
  <si>
    <t>78.511.790-5</t>
  </si>
  <si>
    <t>Adquisición de zapatos de seguridad para funcionarios de custodias de especies de Fiscalías Locales</t>
  </si>
  <si>
    <t>Adquisición de 8 pares de zapatos para auxiliares estafetas de la Fiscalía Regional y Fiscalías Locales.</t>
  </si>
  <si>
    <t>COMERCIAL MILAN LIMITADA</t>
  </si>
  <si>
    <t>83.160.600-2</t>
  </si>
  <si>
    <t xml:space="preserve">Adquisición de 100 vales de Alimentación para Victimas y testigos </t>
  </si>
  <si>
    <t>SODEXO SOLUCIONES DE MOTIVAC. CHILE S. A</t>
  </si>
  <si>
    <t>96.556.930-8</t>
  </si>
  <si>
    <t>Mantención  sala de reuniones Fiscalía Las Condes.</t>
  </si>
  <si>
    <t>LUIS RUBIO QUINTANILLA</t>
  </si>
  <si>
    <t>10.265.615-6</t>
  </si>
  <si>
    <t>Provisión e Instalación de láminas control solar patio primer piso F. Local de Las Condes</t>
  </si>
  <si>
    <t>SOC. COM. E IMPORTADORA ABAFLEX LTDA.</t>
  </si>
  <si>
    <t>Compra de 100 unidades (equivalente a 77 min.) de carga para teléfono satelital de prepago, asignado a FR</t>
  </si>
  <si>
    <t>COM. E INV. PANAMERICAN (CHILE) LTDA.</t>
  </si>
  <si>
    <t>77.601.300-5</t>
  </si>
  <si>
    <t>Adquisición de 17 proyectores standar Epson Powerlite.</t>
  </si>
  <si>
    <t>Adquisición de 2 proyectores alta definición Epson Powerlite W29.</t>
  </si>
  <si>
    <t>COMPAÑÍA DE COMPUTACIÓN Y PROCESOS LTDA</t>
  </si>
  <si>
    <t>76.403.612-3</t>
  </si>
  <si>
    <t>Retape, pintura y limpieza de 4 oficinas de Fiscalía Local Las Condes.</t>
  </si>
  <si>
    <t xml:space="preserve">Compra de 10 discos duros de 1 TB de capacidad, para uso de Unidad de Informática.  </t>
  </si>
  <si>
    <t>ING. Y CONSTR. RICARDO RODRIGUEZ Y CIA.</t>
  </si>
  <si>
    <t>89.912.300-K</t>
  </si>
  <si>
    <t>Compra de bandera chilena de 3 x 2 mts., para cada edificio de FRMO.</t>
  </si>
  <si>
    <t>Provisión e instalación de persiana de aluminio en ventanal sector puesto secretaria Fiscal Regional</t>
  </si>
  <si>
    <t>VENTA DE PERSIANAS DE ALUMINIO LIMITADA</t>
  </si>
  <si>
    <t>76.346.664-7</t>
  </si>
  <si>
    <t>Servicio de Monitoreo de alarmas por 36 meses en los 3 edificios de Fiscalía Oriente</t>
  </si>
  <si>
    <t>AUXI COMERCIAL LTDA.</t>
  </si>
  <si>
    <t>76.876.160-4</t>
  </si>
  <si>
    <t>Adquisición de pasajes  aéreos para 3 funcionarios, cometido de capacitación.</t>
  </si>
  <si>
    <t>Adquisición de dos pasajes aéreos para Abogados Asistentes, para capacitación en Puerto Varas</t>
  </si>
  <si>
    <t>Adquisición de pasaje aéreo para Fiscal Regional en el marco de su asistencia a Consejo General de Fiscales</t>
  </si>
  <si>
    <t>Adquisición de pasajes aéreos para funcionarias, por asistencia a capacitación en Puerto Varas</t>
  </si>
  <si>
    <t>Adquisición de pasajes aéreos para, Abogado Asesor y Fiscal Adjunto, por asistencia a Capacitación en Puerto Varas</t>
  </si>
  <si>
    <t xml:space="preserve">Destrucción de especies de FL Flagrancia en KDM Til Til el día  27/09/2016, </t>
  </si>
  <si>
    <t>K D M S.A.</t>
  </si>
  <si>
    <t>96.754.450-7</t>
  </si>
  <si>
    <t>Servicio de Interpretación Ruso - Esañol realizado el 15/09 para entrevista víctima.</t>
  </si>
  <si>
    <t>MIROSLAVA RAYMONDONA PETROVA-GOUTIERES</t>
  </si>
  <si>
    <t>14.672.841-3</t>
  </si>
  <si>
    <t>Servicio de Interpretación Español - Búlgaro para imputado audiencia del 16/09.</t>
  </si>
  <si>
    <t>Provisión e instalación de cuatro persianas Roller en oficina Fiscalía Regional</t>
  </si>
  <si>
    <t>EMPRESAS INDENOR S.A.</t>
  </si>
  <si>
    <t>84.588.900-7</t>
  </si>
  <si>
    <t>Servicio de Arriendo de Salón, Telón y Servicio de Coffee, para realización de taller el 28/09</t>
  </si>
  <si>
    <t>MARINA HOTELES LIMITADA</t>
  </si>
  <si>
    <t>78.865.110-4</t>
  </si>
  <si>
    <t>Servicio de Arriendo de Salón, Telón y Servicio de Coffee, para realizaciópn de taller el 05/10</t>
  </si>
  <si>
    <t>Res. FR N° 19-2016</t>
  </si>
  <si>
    <t>Provisión e instalación de batería de respaldo para ascensor de Fiscalía Local de Ñuñoa</t>
  </si>
  <si>
    <t>FABRIMETAL S.A.</t>
  </si>
  <si>
    <t>85.233.500-9</t>
  </si>
  <si>
    <t xml:space="preserve">Traslado de vehículo con grúa desde Curicó a CMVRC Santiago. </t>
  </si>
  <si>
    <t>JACQUELINE DEL CARMEN MAIRA ARRIAGADA</t>
  </si>
  <si>
    <t>12.857.936-2</t>
  </si>
  <si>
    <t>Res FN/MP N° 1784</t>
  </si>
  <si>
    <t>Provisión e instalación de piso vinílico para pisos 1 y 2 de edificio La Florida.</t>
  </si>
  <si>
    <t>ALFOMBRAS MULTICARPET LIMITADA</t>
  </si>
  <si>
    <t>96.556.470-5</t>
  </si>
  <si>
    <t>Servicio de destrucción de especies de FL La Florida, en KDM Til Til, el día 29 de septiembre.</t>
  </si>
  <si>
    <t>Adquisición de pasaje aéreo Stgo-Antofagasta-Stgo para Fiscal Adjunto por investigación.</t>
  </si>
  <si>
    <t>Pasaje aereo Santiago / Punta Arenas para Fiscal, por asistencia a IV Encuentro Derecho Penal</t>
  </si>
  <si>
    <t>Adqusición  pasaje de regreso Punta Arenas - Stgo. para Fiscal Regional.</t>
  </si>
  <si>
    <t>Res FR/OR N° 25</t>
  </si>
  <si>
    <t>Servicio de transporte de especies para destrucción de FL Flagrancia a KDM Til Til.</t>
  </si>
  <si>
    <t>NELSON ENRIQUE FUENTES GONZALEZ</t>
  </si>
  <si>
    <t>5.718.987-8</t>
  </si>
  <si>
    <t>Servicio de transporte de especies para destrucción desde Fiscalía Local La Florida a KDM Til Til.</t>
  </si>
  <si>
    <t>SOCIEDAD DE TRANSPORTE EXPRESO SUR LTDA.</t>
  </si>
  <si>
    <t>76.839.250-1</t>
  </si>
  <si>
    <t>Compra de DVDs grabables, para stock de Fiscalía Regional y Fiscalías Locales.</t>
  </si>
  <si>
    <t>Res FN/MP N° 1992</t>
  </si>
  <si>
    <t>Servicio de traslado de vehículos al CMVRC, mes de agosto. De distintas Fiscalías Locales</t>
  </si>
  <si>
    <t>MOVILIDAD URBANA SPA</t>
  </si>
  <si>
    <t>76.414.319-1</t>
  </si>
  <si>
    <t>Servicio de destrucción de especies de Fiscalía Local de Ñuñoa, en KDM Til Til, el día 3 de octubre.</t>
  </si>
  <si>
    <t>Complementa O/C interna N° 14160105 y Chilecompra N°696713-85-CM16 por coffee break de Jornada del 05/09</t>
  </si>
  <si>
    <t>Servicio de Interpretación.Español - Búlgaro para Audiencia de fecha 03/10/2016.</t>
  </si>
  <si>
    <t xml:space="preserve">Adquisición de tres códigos (penal, procesal penal y orgánico de tribunales) </t>
  </si>
  <si>
    <t>EDITORIAL LIBROMAR SPA</t>
  </si>
  <si>
    <t>76.240.638-1</t>
  </si>
  <si>
    <t>Servicio de almuerzo y atención en Centro de Eventos, por celebración aniversario</t>
  </si>
  <si>
    <t>HUMBERTO GACITUA MARTINEZ Y CIA. LTDA.</t>
  </si>
  <si>
    <t>79.700.760-9</t>
  </si>
  <si>
    <t>Servicio de traslado de fiscales y funcionarios desde los 3 edificios de FRMO hacia Centro de Evento por aniversario</t>
  </si>
  <si>
    <t>Res FN/MP N° 1562-16</t>
  </si>
  <si>
    <t>Servicio Modernización y Regularización para certificación del ascensor N°03 de Edificio Vespucio.</t>
  </si>
  <si>
    <t>MAC PUARSA CHILE COMERCIAL LTDA.</t>
  </si>
  <si>
    <t>77.272.980-4</t>
  </si>
  <si>
    <t>Compra de materiales de oficina para Fiscalía Local de Las Condes, stock para oct.-nov.-dic.</t>
  </si>
  <si>
    <t>Agua Potable Edificio Vespucio, 06-08-16 al 07-09-16.</t>
  </si>
  <si>
    <t>Agua Potable Edificio Irarrázabal,  27/07/16 al 26/08/16</t>
  </si>
  <si>
    <t>Energía eléctrica Edificio San Jorge 22/08/2016 al 22/09/16</t>
  </si>
  <si>
    <t>Energía eléctrica Edificio Los Militares  16/08/16 al 14/09/16.</t>
  </si>
  <si>
    <t>Energía eléctrica Edificio Vespucio del 16/08/16 al 14/09/16</t>
  </si>
  <si>
    <t>Servicio de Correo Privado Agosto   FL Peñalolen Macul</t>
  </si>
  <si>
    <t>POSTALCHILE LIMITADA</t>
  </si>
  <si>
    <t>76.013.075-3</t>
  </si>
  <si>
    <t>Servicio de Correo Privado Agosto  FL La Florida</t>
  </si>
  <si>
    <t>Servicio de Correo Privado Agosto  FL Las Condes</t>
  </si>
  <si>
    <t>Servicio de Correo Privado Agosto  FL Ñuñoa</t>
  </si>
  <si>
    <t>FN/MP N° 1.715/2015</t>
  </si>
  <si>
    <t>Informe Pericial</t>
  </si>
  <si>
    <t>ANDREA DEL CARMEN RUIZ HERRERA</t>
  </si>
  <si>
    <t>11730167-2</t>
  </si>
  <si>
    <t>DER N°13-2016</t>
  </si>
  <si>
    <t>17/16/2016</t>
  </si>
  <si>
    <t>FRANCISCO JAVIER ALVAREZ BELLO</t>
  </si>
  <si>
    <t>12053365-7</t>
  </si>
  <si>
    <t>NORMA MARIA  MONSERRAT MOLINA MARTINEZ</t>
  </si>
  <si>
    <t>13633044-6</t>
  </si>
  <si>
    <t>FR N°357</t>
  </si>
  <si>
    <t xml:space="preserve">Servicio de relatoría para talleres de autocuidado en el marco de las actividades del programa de prevención de drogas. </t>
  </si>
  <si>
    <t>Liliana Olguín Candia</t>
  </si>
  <si>
    <t>13.811.473-2</t>
  </si>
  <si>
    <t>Traslado de mobiliario desde la fiscalía local de Purén a la fiscalía regional.</t>
  </si>
  <si>
    <t>Edwin Hoffstetter Lopendia</t>
  </si>
  <si>
    <t>14.450.531-K</t>
  </si>
  <si>
    <t>FN/MP N° 623</t>
  </si>
  <si>
    <t>Publicación de concurso público para cargos de las fiscalías locales de Villarrica y Victoria.</t>
  </si>
  <si>
    <t>Sociedad Periodística Araucanía S.A.</t>
  </si>
  <si>
    <t>87.778.800-8</t>
  </si>
  <si>
    <t>Servicio de evaluaciones psicolaborales para cargo de la fiscalía local de Villarrica.</t>
  </si>
  <si>
    <t>Vidal y Pritzke Consultores Ltda.</t>
  </si>
  <si>
    <t>76.415.005-8</t>
  </si>
  <si>
    <t>Servicio de coffe break para actividad "Escolares en Justicia" realizada en la ciudad de Temuco.</t>
  </si>
  <si>
    <t>Lilian Monsalvez Monsalve</t>
  </si>
  <si>
    <t>9.177.939-0</t>
  </si>
  <si>
    <t xml:space="preserve">Servicio de atención para asistentes a la actividad previniendo en familia, en el marco de las actividades del programa de prevención de drogas. </t>
  </si>
  <si>
    <t>Servicio y Gestión Creativa Ltda.</t>
  </si>
  <si>
    <t>76.031.853-1</t>
  </si>
  <si>
    <t>Insumos para atención de autoridades por parte de la fiscalía regional.</t>
  </si>
  <si>
    <t>Distribuidora y Comercial Dimak Ltda.</t>
  </si>
  <si>
    <t>78.809.560-0</t>
  </si>
  <si>
    <t>Servicio de reparación eléctrica para la fiscalía local de Villarrica.</t>
  </si>
  <si>
    <t>Anibal Andrés Cofré Aqueveque</t>
  </si>
  <si>
    <t>13.608.338-4</t>
  </si>
  <si>
    <t>Renovación suscripción diario Correo del Lago para la fiscalía local de Pucón.</t>
  </si>
  <si>
    <t>Eduardo Wenger Meza</t>
  </si>
  <si>
    <t>7.064.154-2</t>
  </si>
  <si>
    <t>Servicio de atención para funcionarios asistentes a taller de autocuidado.</t>
  </si>
  <si>
    <t>Centro de Turismo Banquetería y Eventos San Pablo</t>
  </si>
  <si>
    <t>76.731.360-8</t>
  </si>
  <si>
    <t xml:space="preserve">Servicio de relatoría para jornada de autocuidado en el marco de las actividades del programa de prevención de drogas. </t>
  </si>
  <si>
    <t>Claudia Montenegro Avila</t>
  </si>
  <si>
    <t>10.215.328-6</t>
  </si>
  <si>
    <t>Arriendo de salón para ceremonia del aniversario institucional.</t>
  </si>
  <si>
    <t>Provisión e instalación de quicios hidraúlicos para la fiscalía local de Temuco.</t>
  </si>
  <si>
    <t>Iván Maury Díaz</t>
  </si>
  <si>
    <t>9.826.456-6</t>
  </si>
  <si>
    <t>FR N°368</t>
  </si>
  <si>
    <t>Reparación y cambio de controles remotos del portón de acceso vehicular del estacionamiento de la fiscalía regional.</t>
  </si>
  <si>
    <t>Sistemas de Seguridad SPA</t>
  </si>
  <si>
    <t>76.412.123-6</t>
  </si>
  <si>
    <t>Evaluación psicolaboral para cargo de la fiscalía local de Villarrica.</t>
  </si>
  <si>
    <t>Inversiones en Línea Ltda.</t>
  </si>
  <si>
    <t>76.015.173-4</t>
  </si>
  <si>
    <t>Pasaje aéreo para funcionario en comisión de servicio, trayecto Temuco-Stgo.-Temuco.</t>
  </si>
  <si>
    <t>Pasaje aéreo para fiscal en comisión de servicio, trayecto Temuco-Stgo.-Temuco.</t>
  </si>
  <si>
    <t>Servicio de amplificación e iluminación para ceremonia del aniversario</t>
  </si>
  <si>
    <t>AudioFest Producciones SPA</t>
  </si>
  <si>
    <t>76.422.937-1</t>
  </si>
  <si>
    <t>Servicio de exhumación en investigación de la fiscalía local de Temuco.</t>
  </si>
  <si>
    <t>Inmobiliaria Parques y Jardines S.A.</t>
  </si>
  <si>
    <t>96.516.000-0</t>
  </si>
  <si>
    <t>Servicio de atención para jornada de trabajo de administradores y equipo directivo de la región.</t>
  </si>
  <si>
    <t>Servicio de evaluaciones psicolaborales para cargo de la fiscalía local de Victoria.</t>
  </si>
  <si>
    <t>Servicio de evaluaciones psicolaborales para cargos de las fiscalías locales de Villarrica y Lautaro.</t>
  </si>
  <si>
    <t>Adquisición de mueble de oficina para la fiscalía local de Temuco.</t>
  </si>
  <si>
    <t>Enilda Figueroa Mellado</t>
  </si>
  <si>
    <t>6.189.318-0</t>
  </si>
  <si>
    <t>Adquisición de materiales de oficina para fiscalías de la región.</t>
  </si>
  <si>
    <t>Prisur S.A.</t>
  </si>
  <si>
    <t>76.041.579-0</t>
  </si>
  <si>
    <t>Proveedores Integrales Prisa S.A.</t>
  </si>
  <si>
    <t>Renovación suscripción diario La Tercera para la fiscalía regional.</t>
  </si>
  <si>
    <t>Promoservice S.A.</t>
  </si>
  <si>
    <t>96.669.790-3</t>
  </si>
  <si>
    <t>Adquisición de combustible para calefacción de la fiscalía local de Collipulli.</t>
  </si>
  <si>
    <t>Sociedad Comercial FyF Díaz Teppa Ltda.</t>
  </si>
  <si>
    <t>76.483.537-9</t>
  </si>
  <si>
    <t xml:space="preserve">Adquisición de insumos para actividad en el marco de las actividades del programa de prevención de drogas. </t>
  </si>
  <si>
    <t>Adquisición de neumáticos para vehiculo institucional.</t>
  </si>
  <si>
    <t>Salinas y Fabres S.A.</t>
  </si>
  <si>
    <t>91.502.000-3</t>
  </si>
  <si>
    <t>Orden de Compra Manual</t>
  </si>
  <si>
    <t>otro</t>
  </si>
  <si>
    <t>Consumo energía eléctrica fiscalía local de Villarrica, período del 30/07/2016 al 30/08/2016.</t>
  </si>
  <si>
    <t>Consumo de gas a granel para la fiscalía local de Villarrica.</t>
  </si>
  <si>
    <t>Empresas Lipigas S.A.</t>
  </si>
  <si>
    <t>96.928.510-K</t>
  </si>
  <si>
    <t>Consumo agua potable fiscalía local de Villarrica, período del 26/07/2016 al 26/08/2016.</t>
  </si>
  <si>
    <t>Aguas Araucanía S.A.</t>
  </si>
  <si>
    <t>76.215.637-7</t>
  </si>
  <si>
    <t>Consumo energía eléctrica fiscalía local de Temuco y fiscalía regional, período 29/07/2016 al  30/08/2016.</t>
  </si>
  <si>
    <t>Consumo de gas a granel para la fiscalía local de Traiguén.</t>
  </si>
  <si>
    <t>Gasco GLP S.A.</t>
  </si>
  <si>
    <t>96.568.740-8</t>
  </si>
  <si>
    <t>Consumo energía eléctrica fiscalía local de Pitrufquén, período del 02/08/2016 al 01/09/2016.</t>
  </si>
  <si>
    <t>Consumo agua potable fiscalía local de Victoria, período del 29/07/2016 al 30/08/2016.</t>
  </si>
  <si>
    <t>Consumo agua potable (terreno) fiscalía local de Carahue, período del 30/07/2016 al 31/08/2016.</t>
  </si>
  <si>
    <t>Consumo agua potable fiscalía local de Collipulli, período del 29/07/2016 al 30/08/2016.</t>
  </si>
  <si>
    <t>Consumo energía eléctrica fiscalía local de Lautaro, período 01/08/2016 al 01/09/2016.</t>
  </si>
  <si>
    <t>Empresa Eléctrica de la Frontera S.A.</t>
  </si>
  <si>
    <t>76.073.164-1</t>
  </si>
  <si>
    <t>Consumo energía eléctrica fiscalía local de Angol, período del 01/08/2016 al 01/09/2016.</t>
  </si>
  <si>
    <t>Consumo agua potable fiscalía local de Carahue, período del 02/08/2016 al 02/09/2016.</t>
  </si>
  <si>
    <t>Consumo agua potable fiscalía local de Angol, período del 28/07/2016 al 29/08/2016.</t>
  </si>
  <si>
    <t>Consumo energía eléctrica fiscalía local de Nueva Imperial, período 04/08/2016 al 06/09/2016.</t>
  </si>
  <si>
    <t>Consumo energía eléctrica fiscalía local de Curacautín, período del 04/08/2016 al 06/09/2016.</t>
  </si>
  <si>
    <t>Consumo agua potable fiscalía local de Loncoche, período del 15/08/2016 al 13/09/2016.</t>
  </si>
  <si>
    <t>Consumo agua potable fiscalía local de Nueva Imperial, período del 08/08/2016 al 08/09/2016.</t>
  </si>
  <si>
    <t>Consumo agua potable fiscalíalLocal de Temuco y fiscalía regional, período del 04/08/2016 al 05/09/2016.</t>
  </si>
  <si>
    <t>Consumo agua potable fiscalía local de Traiguén, período del 04/08/2016 al 05/09/2016.</t>
  </si>
  <si>
    <t>Consumo agua potable fiscalía local de Curacautín, período 10/08/2016 al 09/09/2016.</t>
  </si>
  <si>
    <t>Consumo energía eléctrica fiscalía local de Traiguén, período del 11/08/2016 al 13/09/2016.</t>
  </si>
  <si>
    <t>Consumo energía eléctrica fiscalía local de Collipulli, período 02/08/2016 al 02/09/2016.</t>
  </si>
  <si>
    <t>Consumo energía eléctrica fiscalía local de Victoria, período 16/08/2016 al 15/09/2016.</t>
  </si>
  <si>
    <t>Servicio de franqueo convenido para la fiscalía local de Villarrica, mes de Agosto 2016.</t>
  </si>
  <si>
    <t>Consumo energía eléctrica oficina de atención Purén, período 08/08/2016 al 08/09/2016.</t>
  </si>
  <si>
    <t>Consumo agua potable oficina de atención Purén, período del 03/08/2016 al 03/09/2016.</t>
  </si>
  <si>
    <t>Servicio de courier para las fiscalías de la región, mes de Agosto 2016.</t>
  </si>
  <si>
    <t>Servicio de franqueo convenido para las fiscalías de la región, mes de Agosto 2016.</t>
  </si>
  <si>
    <t>Servicio de franqueo convenido para la fiscalía local de Temuco, mes de Agosto 2016.</t>
  </si>
  <si>
    <t>Consumo telefónico correspondiente a líneas de alarmas, líneas de respaldo y  líneas de transferencia  de llamados de las fiscalías de la región, mes de Agosto  2016.</t>
  </si>
  <si>
    <t>Telefónica Chile S.A.</t>
  </si>
  <si>
    <t>Consumo agua potable fiscalía local de Pitrufquén, período del 11/08/2016 al 12/09/2016.</t>
  </si>
  <si>
    <t>Consumo energía eléctrica fiscalía local de Carahue, período del 19/08/2016 al 21/09/2016.</t>
  </si>
  <si>
    <t>Consumo energía eléctrica (terreno) fiscalía local de Carahue, período del 23/08/2016 al 23/09/2016.</t>
  </si>
  <si>
    <t>Consumo energía eléctrica fiscalía local de Loncoche, período 19/08/2016 al 21/09/2016.</t>
  </si>
  <si>
    <t>Sociedad Austral de Electricidad S.A</t>
  </si>
  <si>
    <t>Consumo de gas a granel para la fiscalía local de Loncoche.</t>
  </si>
  <si>
    <t>FN/MP N°1826</t>
  </si>
  <si>
    <t>Sociedad de Servicios de Seguridad Villablanca Ltda.</t>
  </si>
  <si>
    <t>76.799.890-2</t>
  </si>
  <si>
    <t>F R. Araucanía</t>
  </si>
  <si>
    <t>FN/MP N° 410</t>
  </si>
  <si>
    <t>Orden de compra</t>
  </si>
  <si>
    <t>Adquisición de telón eléctrico - Unidad de Análisis Criminal y Focos Investigativos</t>
  </si>
  <si>
    <t>IGESTEC COMERCIALIZADORA LTDA.</t>
  </si>
  <si>
    <t>76.241.351-5</t>
  </si>
  <si>
    <t>Adquisición de equipos para Fiscalías Locales: compra de proyectores y cámaras de fotográficas</t>
  </si>
  <si>
    <t>VIDEOCORP ING. Y TELECOMUNIC. S.A.</t>
  </si>
  <si>
    <t>89.629.300-1</t>
  </si>
  <si>
    <t>Adquisición de equipos para conexión de redes : cCompra de 2 Gefen Wirelles para Unidad de Análisis Criminal y Focos Investigativos</t>
  </si>
  <si>
    <t>Adquisición de materiales de oficina : compra de timbres y tarjetas de visita para la Fiscalía Local de Quillota y Fiscalía  Regional</t>
  </si>
  <si>
    <t>GLORIA PAOLA SANCHEZ UBILLO</t>
  </si>
  <si>
    <t>10.327.459-1</t>
  </si>
  <si>
    <t>Consumo de electricidad de Fiscalía Local de Limache, periodo 19/07/2016 al 19/08/2016</t>
  </si>
  <si>
    <t>CHILQUINTA ENERGIA S.A.</t>
  </si>
  <si>
    <t>96.813.520-1</t>
  </si>
  <si>
    <t xml:space="preserve">Consumo de electricidad de Fiscalía Local de La Calera, periodo 18/07/2016 al 18/08/2016. </t>
  </si>
  <si>
    <t>Consumo de electricidad de Fiscalía Local de Villa Alemana, periodo desde 22/07/2016 al 24/08/2016</t>
  </si>
  <si>
    <t>Consumo de electricidad de Fiscalía Local de San Antonio, periodo 20/07/2016 al 22/08/2016</t>
  </si>
  <si>
    <t xml:space="preserve">Consumo de luz Fiscalia Local de Casablanca, periodo de facturación del 26/07/2016 al 26/08/2016 </t>
  </si>
  <si>
    <t>ENERGIA DE CASABLANCA S.A</t>
  </si>
  <si>
    <t>96.766.110-4</t>
  </si>
  <si>
    <t xml:space="preserve">Consumo de agua potable Fiscalia Local de Limache, periodo de facturación del 21/07/2016 al 22/08/2016 </t>
  </si>
  <si>
    <t>ESVAL S.A.</t>
  </si>
  <si>
    <t>76.000.739-0</t>
  </si>
  <si>
    <t xml:space="preserve">Consumo de Agua de Fiscalía Local de Los Andes, periodo desde 15/07/2016 al 16/08/2016 </t>
  </si>
  <si>
    <t xml:space="preserve">Consumo de electricidad Fiscalia Regional  Valparaiso Edificio Tecnológico entre el periodo del 21/07/2016 al 23/08/2016, </t>
  </si>
  <si>
    <t>Consumo de electricidad de Fiscalía Local de San Felipe, periodo desde 13/07/2016 al 12/08/2016.</t>
  </si>
  <si>
    <t>Consumo de agua de Fiscalía Local de Viña del Mar,  periodo 18/07/2016 al 17/08/2016.</t>
  </si>
  <si>
    <t>Consumo de electricidad de Fiscalía Local de Los Andes, periodo desde 18/07/2016 al 18/08/2016.</t>
  </si>
  <si>
    <t>Adquisición de materiales de oficina : compra de timbres y tarjetas de visita para la Unidad de Análisis Criminal y Focos Investigativos</t>
  </si>
  <si>
    <t>Orden de servicios</t>
  </si>
  <si>
    <t>Informe de Evaluación Pericial psicológica</t>
  </si>
  <si>
    <t>ANA MARIA BACIGALUPO FALCON</t>
  </si>
  <si>
    <t>14.282.636-4</t>
  </si>
  <si>
    <t>Contratación de servicios de mantención de inmuebles : mantención sector recepción y luminarias en Fiscalía Local de Valparaiso</t>
  </si>
  <si>
    <t>PABLO GUERRERO CUTIÑO</t>
  </si>
  <si>
    <t>15.293.573-0</t>
  </si>
  <si>
    <t>Provisión e instalación de persianas en Unidad de Análisis Criminal y Focos Investigativos</t>
  </si>
  <si>
    <t>ALEX ROJAS NAVARRO</t>
  </si>
  <si>
    <t>13.727.136-2</t>
  </si>
  <si>
    <t>Compra de pasaje aéreo por comisión de servicios Santiago-Copiapo-Santiago - Consejo General de Fiscales</t>
  </si>
  <si>
    <t>Programa de Capacitación Nacional : Compra de pasajes aéreos Santiago-Puerto Montt-Santiago</t>
  </si>
  <si>
    <t>Consumo de electricidad de Fiscalía Local de Quintero, periodo 21/07/2016 al 23/08/2016 .</t>
  </si>
  <si>
    <t xml:space="preserve">Consumo de Agua de Fiscalía Local de Quintero, periodo 25/07/2016 al 25/08/2016 </t>
  </si>
  <si>
    <t xml:space="preserve">Consumo de agua potable Fiscalia Local de La Ligua, periodo de facturación del 25/07/2016 al 25/08/2016 </t>
  </si>
  <si>
    <t xml:space="preserve">Consumo de Agua de Fiscalía Local de Quillota, periodo 25/07/2016 al 25/08/2016 </t>
  </si>
  <si>
    <t>Compra de combustible para Fiscalias Locales y Fiscalia Regional</t>
  </si>
  <si>
    <t xml:space="preserve">Consumo de agua potable Fiscalia Local de La Calera, periodo de facturación del 29/07/2016 al 30/08/2016 </t>
  </si>
  <si>
    <t>Consumo de gas de Fiscalía Regional y Local Valparaíso, periodo desde 10/08/2016 al 12/09/2016</t>
  </si>
  <si>
    <t>GASVALPO S.A</t>
  </si>
  <si>
    <t>96.960.800-6</t>
  </si>
  <si>
    <t>Consumo de electricidad Fiscalia Local de Quilpue entre el periodo del 01/08/2016 al 31/08/2016.</t>
  </si>
  <si>
    <t xml:space="preserve">Consumo de electricidad Fiscalia Regional y Fiscalia  Local de Valparaiso entre el periodo del 01/08/2016 al 31/08/2016. </t>
  </si>
  <si>
    <t>Consumo de electricidad de Fiscalía Local de Quillota, periodo desde 27/07/2016/ al 29/08/2016.</t>
  </si>
  <si>
    <t>Contratación de servicio de desratizado en la Fiscalia Local de Quilpué</t>
  </si>
  <si>
    <t>MAURICIO ARRIOLA OLMOS INGENIERIA EIRL</t>
  </si>
  <si>
    <t>76.260.032-3</t>
  </si>
  <si>
    <t>Plan de Inversión FAE : compra de silla Infantil para Uravit</t>
  </si>
  <si>
    <t>COMERCIAL E INDUSTRIAL SILFA S.A.</t>
  </si>
  <si>
    <t>76.171.658-1</t>
  </si>
  <si>
    <t>Consumo de agua de Fiscalía Local de San Felipe, periodo desde 29/07/2016 al 30/08/2016</t>
  </si>
  <si>
    <t>Consumo de electricidad de Fiscalía Local de Isla de Pascua, periodo 28/07/2016 al 29/08/2016</t>
  </si>
  <si>
    <t>AGRICOLA Y SERVICIOS ISLA DE PASCUA LTDA</t>
  </si>
  <si>
    <t>87.634.600-1</t>
  </si>
  <si>
    <t xml:space="preserve">Consumo de agua Oficina de Atención Petorca,periodo desde 10/08/2016 al 09/09/2016 </t>
  </si>
  <si>
    <t>Consumo de electricidad de Fiscalía Local Viña del Mar, periodo desde 17/08/2016 al 15/09/2016</t>
  </si>
  <si>
    <t>COMPAÑÍA NACIONAL DE FUERZA ELECTRICA S.A.</t>
  </si>
  <si>
    <t>91.143.000-2</t>
  </si>
  <si>
    <t>Servicio de correos de Fiscalía Regional y Fiscalías Locales, mes de Agosto  2016</t>
  </si>
  <si>
    <t>Consumo de agua de Fiscalía Local de Villa Alemana,  periodo desde 10/08/2016 al 09/09/2016.</t>
  </si>
  <si>
    <t>Consumo de Agua de Fiscalía Local de San Antonio, periodo desde 10/08/2016 al 09/09/2016.</t>
  </si>
  <si>
    <t>Consumo de Agua de  Fiscalía Regional Edificio Tecnológico, periodo desde 10/08/2016 al 09/09/2016.</t>
  </si>
  <si>
    <t>Consumo de Agua de Fiscalía Local de Valparaiso y Fiscalía Regional, periodo desde 10/08/2016 al 09/09/2016.</t>
  </si>
  <si>
    <t>Programa de Capacitación Nacional : compra de pasaje aéreo Santiago-Puerto Montt-Santiago</t>
  </si>
  <si>
    <t>Adquisición de materiales de oficina: compra de artículos de oficina, cuadernos y lápices institucionales para las Fiscalías Locales y Fiscalía Regional</t>
  </si>
  <si>
    <t>MG PUBLICIDAD Y EVENTOS SPA</t>
  </si>
  <si>
    <t>76.202.065-3</t>
  </si>
  <si>
    <t>Publicación de Concurso público</t>
  </si>
  <si>
    <t>EMPRESA EL MERCURIO DE VALPARAISO S.A.P.</t>
  </si>
  <si>
    <t>96.705.640-5</t>
  </si>
  <si>
    <t>Plan de Fortalecimiento de la Institcuión: Habilitación de oficinas en la Fiscalía Local de San Felipe</t>
  </si>
  <si>
    <t>DARIO DIAZ AHUMADA</t>
  </si>
  <si>
    <t>13.432.378-7</t>
  </si>
  <si>
    <t>Compra de pasaje aéreo Isla Juan Fernández - Participación de Fiscal Adjunto en audiencias</t>
  </si>
  <si>
    <t>LINEA DE AEROSERVICIOS S.A.</t>
  </si>
  <si>
    <t>83.054.200-0</t>
  </si>
  <si>
    <t>Programa de Capacitación Nacional: Compra de pasaje aéreo Santiago-Puerto Montt-Santiago</t>
  </si>
  <si>
    <t>SKY AIRLINE S A</t>
  </si>
  <si>
    <t xml:space="preserve">Consumo de agua potable Fiscalia Local Casablanca, periodo de facturación del  12/08/2016 al 13/09/2016 </t>
  </si>
  <si>
    <t>Consumo de electricidad de Fiscalía Local Petorca, periodo desde 03/08/2016 al 02/09/2016</t>
  </si>
  <si>
    <t>Consumo de electricidad de Fiscalía Local La Ligua, periodo desde 13/08/2016 al 14/09/2016</t>
  </si>
  <si>
    <t xml:space="preserve">Consumo de Agua de Fiscalía Local de Quilpué, periodo desde  12/08/2016 al 13/09/2016 </t>
  </si>
  <si>
    <t>Obligación</t>
  </si>
  <si>
    <t>Envio de encomienda a la Fiscalía Local de Isla de Pascua</t>
  </si>
  <si>
    <t>BLUE EXPRESS S.A.</t>
  </si>
  <si>
    <t>96.938.840-5</t>
  </si>
  <si>
    <t>Adquisición de materiales de aseo para las Fiscalías Locales y Fiscalia Regional</t>
  </si>
  <si>
    <t>DISTRIBUIDORA MANZANO S.A.</t>
  </si>
  <si>
    <t>96.908.760-K</t>
  </si>
  <si>
    <t>Adquisición de materiales de oficina para las Fiscalías locales y Fiscalía Regional</t>
  </si>
  <si>
    <t>SOC COMERCIAL DISTRIBUCION GLOBAL LTDA</t>
  </si>
  <si>
    <t>76.100.732-7</t>
  </si>
  <si>
    <t>JUAN AGUSTIN LARRAGUIBEL BORQUEZ</t>
  </si>
  <si>
    <t>7.695.706-1</t>
  </si>
  <si>
    <t>05-DER N°31</t>
  </si>
  <si>
    <t xml:space="preserve">contrato </t>
  </si>
  <si>
    <t>Adquisición y distribución de carpetas de causas para las Fiscalías Locales</t>
  </si>
  <si>
    <t>Contratación de servicios : Cena Aniversario Institucional año 2016</t>
  </si>
  <si>
    <t>PANAMERICANA HOTELES S.A.</t>
  </si>
  <si>
    <t>96.914.990-7</t>
  </si>
  <si>
    <t>05-FR N°88</t>
  </si>
  <si>
    <t>Provisión e instalación de motor de cortina metálica de acceso vehícular de la Fiscalía Local de Valparaíso</t>
  </si>
  <si>
    <t>JUAN MOISES JAMETT RIOS</t>
  </si>
  <si>
    <t>6.405.037-0</t>
  </si>
  <si>
    <t>Adquisición de mobiliario para Unidad de Análisis Criminal y Focos Investigativos</t>
  </si>
  <si>
    <t>METALURGICA SILCOSIL LTDA.</t>
  </si>
  <si>
    <t>79.909.150-k</t>
  </si>
  <si>
    <t>Adquisición de insumos informáticos: cCompra de Toner para Impresora asignmada a la Fiscalía Local de Viña del Mar</t>
  </si>
  <si>
    <t>Compra de pasaje aéreo Santiago-Copiapo-Santiago - Fiscal SACFI asiste a Consejo General de Fiscales</t>
  </si>
  <si>
    <t>Contratación de servicio de matención sistema eléctrico:  Normalización de empalme eléctrico en Fiscalía Local de La Ligua</t>
  </si>
  <si>
    <t>DINAMO INGENIERIA SPA</t>
  </si>
  <si>
    <t>76.297.868-7</t>
  </si>
  <si>
    <t>Aviso Concurso Público Domingo 04/09/2016</t>
  </si>
  <si>
    <t>Aviso Modificatorio Concurso Público Domingo 06/09/2016</t>
  </si>
  <si>
    <t>Adquisición de (110) Resmas de Color</t>
  </si>
  <si>
    <t>DISTRIBUIDORA DIAZOL S.A.</t>
  </si>
  <si>
    <t>96.800.440-9</t>
  </si>
  <si>
    <t>Arriendo de Instalaciones para Celebración de Aniversario.</t>
  </si>
  <si>
    <t>CLAUDIO WIESE TRONCOSO</t>
  </si>
  <si>
    <t>14.342.563-0</t>
  </si>
  <si>
    <t>Adquisición de (7) Timbres Automáticos</t>
  </si>
  <si>
    <t>Adquisición de DD Externo (8) y Pendrive de 32 GB (20)</t>
  </si>
  <si>
    <t>COMERCIALIZADORA SP DIGITAL LIMITADA</t>
  </si>
  <si>
    <t>76.799.430-3</t>
  </si>
  <si>
    <t>Curso de Capacitación "Elementos de protección radiológica"</t>
  </si>
  <si>
    <t>TECNOLOGÍA Y CIENCIAS BIOMÉDICAS SPA.</t>
  </si>
  <si>
    <t>76.234.299-6</t>
  </si>
  <si>
    <t>Compra de (450) Resmas Carta y (460) Resmas Oficio para Fiscalías del CJS</t>
  </si>
  <si>
    <t>PROVEEDORES INTEGRALES PRISA S.A.</t>
  </si>
  <si>
    <t>Compra de (70) Resmas Carta y (70) Resmas Oficio para Fiscalía Local de Chacabuco.</t>
  </si>
  <si>
    <t>Compra de (20) Resmas Carta y (150) Resmas Oficio para U. de Corte</t>
  </si>
  <si>
    <t>Servicio de Interpretación en Lengua de Señas para Causa RUC 1600774093-3</t>
  </si>
  <si>
    <t>PAULINA CASTRO ARAYA</t>
  </si>
  <si>
    <t>16.379.120-K</t>
  </si>
  <si>
    <t>Pasajes Aéreos para P.Díaz por Capacitación</t>
  </si>
  <si>
    <t>Pasajes Aéreos para F.Artus por Capacitación</t>
  </si>
  <si>
    <t>Pasajes Aéreos para A. Montes por Consejo de Fiscales Regionales</t>
  </si>
  <si>
    <t>Adquisición de (40) Teléfonos Celulares Básicos y (10) Teléfonos Smartphone para URAVIT</t>
  </si>
  <si>
    <t>CENCOSUD RETAIL S.A.</t>
  </si>
  <si>
    <t>81.201.000-K</t>
  </si>
  <si>
    <t>Flete por Adquisición de Teléfonos Celulares Básicos y Teléfonos Smartphone para URAVIT</t>
  </si>
  <si>
    <t>Renovación a Suscripción diario La Tercera</t>
  </si>
  <si>
    <t>PROMOSERVICE S.A.</t>
  </si>
  <si>
    <t>FR N° 402</t>
  </si>
  <si>
    <t>Suscripción a Guía Silber</t>
  </si>
  <si>
    <t>SILBER EDITORES LIMITADA</t>
  </si>
  <si>
    <t>79.633.310-3</t>
  </si>
  <si>
    <t>FR N° 403</t>
  </si>
  <si>
    <t>Talleres de Autocuidado para Fiscales y Funcionarios de URAVIT</t>
  </si>
  <si>
    <t>Adquisición de (3) Bibliotecas</t>
  </si>
  <si>
    <t>DONOSO Y COMPAÑÍA LIMITADA</t>
  </si>
  <si>
    <t>83.067.300-8</t>
  </si>
  <si>
    <t>Adquisición de (1) Adaptador y (1) Cable HDMI</t>
  </si>
  <si>
    <t>ELECTRÓNICA CASA ROYAL LIMITADA</t>
  </si>
  <si>
    <t>Servicio de Coffee Break (80) para Capacitación</t>
  </si>
  <si>
    <t>LISETTE ÁLVAREZ ALQUINTA</t>
  </si>
  <si>
    <t>9.434.496-K</t>
  </si>
  <si>
    <t>FR N° 404</t>
  </si>
  <si>
    <t>Adquisición de (1) Cámara de Documentos</t>
  </si>
  <si>
    <t>DOCUMENTCAM CHILE SPA</t>
  </si>
  <si>
    <t>76.570.919-9</t>
  </si>
  <si>
    <t>Adquisición de (6) Escritorios Curvos</t>
  </si>
  <si>
    <t>JESUS GRACIA Y COMPAÑÍA LIMNITADA</t>
  </si>
  <si>
    <t>76.270.519-2</t>
  </si>
  <si>
    <t xml:space="preserve">Adquisición de (30) Botellones de Agua </t>
  </si>
  <si>
    <t>MANANTIAL S.A.</t>
  </si>
  <si>
    <t>96.711.590-8</t>
  </si>
  <si>
    <t>Servicio de Flete por Destrucción de Especies desde FL de Chacabuco hasta KDM</t>
  </si>
  <si>
    <t>NIBALDO REINOSO VARGAS</t>
  </si>
  <si>
    <t>7.936.078-3</t>
  </si>
  <si>
    <t>Servicio de Empastes de Egresos Contables</t>
  </si>
  <si>
    <t>LUZ RIVERA CANALES</t>
  </si>
  <si>
    <t>14.414.785-5</t>
  </si>
  <si>
    <t>Adquisición de (2) Sofá de tres cuerpos y (1) Bergere para ATI</t>
  </si>
  <si>
    <t>Flete por Adquisición de Sofás y Bergere para ATI</t>
  </si>
  <si>
    <t>Adquisición de (10) Bibliolockers</t>
  </si>
  <si>
    <t>GUNTER MEYER MUESBLES SPA.</t>
  </si>
  <si>
    <t>76.132.543-4</t>
  </si>
  <si>
    <t>Adquisición de (25) Galvanos Acrílicos</t>
  </si>
  <si>
    <t>JAIME RIQUELME GONZÁLEZ</t>
  </si>
  <si>
    <t>4.687.938-4</t>
  </si>
  <si>
    <t>Adquisición de (40) Toallas de Papel y (1.400) Carpetas de Cartulina para U. de Corte</t>
  </si>
  <si>
    <t>FR N° 417</t>
  </si>
  <si>
    <t>Taller del Programa de Prevención de Drogas "Fortalecimiento del Rol Parental"</t>
  </si>
  <si>
    <t>Adquisición de (10) Rollos de Atención de Público</t>
  </si>
  <si>
    <t>DER N° 10</t>
  </si>
  <si>
    <t>Adjudica Parcialmente Servicio de Mantención de Alarmas de Incendios, de Acceso y CCTV para FL de Chacabuco (Bimestral por un periodo de 30 meses)</t>
  </si>
  <si>
    <t>JC INGENIERIA SPA.</t>
  </si>
  <si>
    <t>52.000.571-4</t>
  </si>
  <si>
    <t>FR Nº 073</t>
  </si>
  <si>
    <t>Renueva Arriendo de Bodegas por Seis Meses</t>
  </si>
  <si>
    <t>INVERSIONES NORTE SUR SERVICIOS LIMITADA</t>
  </si>
  <si>
    <t>77.625.980-2</t>
  </si>
  <si>
    <t xml:space="preserve">Otro </t>
  </si>
  <si>
    <t>Servicio de electricidad FL Colina - del 29/08/2016 al 28/09/2016</t>
  </si>
  <si>
    <t>EMPRESA ELÉCTRICA DE COLINA LTDA.</t>
  </si>
  <si>
    <t>96.783.910-8</t>
  </si>
  <si>
    <t>Servicio de electricidad CSJ - del 25/08/2016 al 26/09/2016</t>
  </si>
  <si>
    <t>Servicio de agua potable FL Colina Periodo 11/08/2016 al 12/09/2016</t>
  </si>
  <si>
    <t>SEMBCORP AGUAS CHACABUCO S.A.</t>
  </si>
  <si>
    <t>86.915.400-8</t>
  </si>
  <si>
    <t>Servicio de agua potable CJS Periodo 29/06/2016 al 25/08/2016</t>
  </si>
  <si>
    <t>Servicio de agua potable Zona de seguridad y tránsito Periodo 29/06/2016 al 25/08/2016</t>
  </si>
  <si>
    <t>96.697.410-9</t>
  </si>
  <si>
    <t>F R. Bío Bío</t>
  </si>
  <si>
    <t>Orden Compra</t>
  </si>
  <si>
    <t xml:space="preserve">Compra de materiales de Oficina correspondiente al segundo semestre para Fiscalías Locales. </t>
  </si>
  <si>
    <t>PEDRO VALENZUELA ALISTER</t>
  </si>
  <si>
    <t>5.141.026-2</t>
  </si>
  <si>
    <t>Snack para funcionarios participantes a Taller de Fortalecimiento Fiscalías Locales. Programa de Drogas</t>
  </si>
  <si>
    <t>ROBERTO CISTERNAS CONTRERAS</t>
  </si>
  <si>
    <t>8.741.057-9</t>
  </si>
  <si>
    <t>Orden Servicio</t>
  </si>
  <si>
    <t>Mantención  Sistema de Circuito Cerrado Fiscalía Regional y Fiscalía Local de Concepción.</t>
  </si>
  <si>
    <t>IVAN MANUEL MERINO ITURRA</t>
  </si>
  <si>
    <t>9.339.073-3</t>
  </si>
  <si>
    <t>Mantención Preventiva de Portones automáticos Fiscalías Locales de Arauco y Lebu.</t>
  </si>
  <si>
    <t>Servicio de Relatoría. Taller de Fortalecimiento. Fiscalías Locales.</t>
  </si>
  <si>
    <t>SANDRA ISABEL MORALES VIDAURRE</t>
  </si>
  <si>
    <t>12.551.256-9</t>
  </si>
  <si>
    <t>Evaluación Psicológica postulante estamento Auxiliar para Fiscalía Local.</t>
  </si>
  <si>
    <t>ASOCIACION CHILENA DE SEGURIDAD</t>
  </si>
  <si>
    <t>70.360.100-6</t>
  </si>
  <si>
    <t>FR.N° 767</t>
  </si>
  <si>
    <t>Curso de Innovación , modalidad  e-learning  Fiscal Sr. Jose Orella, Fiscalía Local de Talcahuano</t>
  </si>
  <si>
    <t>UNIVERSIDAD DEL DESARROLLO</t>
  </si>
  <si>
    <t>71.644.300-0</t>
  </si>
  <si>
    <t>Compra de resmas tamaño oficio para funcionamiento Fiscalías Locales.</t>
  </si>
  <si>
    <t>PRISUR S.A.</t>
  </si>
  <si>
    <t>Provisión e Instalación de dados de hormigón  para soporte contenedor Fiscalía Yumbel</t>
  </si>
  <si>
    <t>EMCO LTDA.</t>
  </si>
  <si>
    <t>76.065.100-1</t>
  </si>
  <si>
    <t>27456948,27511619,27566479,27583643,27584938,27713384,3229648,3234697,3232708,3238613,3241443,3245204</t>
  </si>
  <si>
    <t>Servicio de consumo energía mes de Agosto Fiscalías Locales y Oficinas Atención Ministerio Público - Región del Bio Bio.</t>
  </si>
  <si>
    <t>EMPRESA ELECTRICA DE LA FRONTERA S.A.</t>
  </si>
  <si>
    <t>Compra de materiales de Oficina correspondiente al segundo semestre Fiscalías Locales</t>
  </si>
  <si>
    <t>COMERCIAL DARIO FABBRI LIMITADA</t>
  </si>
  <si>
    <t>76.176.425-K</t>
  </si>
  <si>
    <t>Mantención Preventiva de Portones automáticos Fiscalías Locales de Chillán, Bulnes, Quirihue y Yungay</t>
  </si>
  <si>
    <t>PUBL.E. FABIOLA SALAZAR LERMANDA EIRL</t>
  </si>
  <si>
    <t>76.201.137-9</t>
  </si>
  <si>
    <t>Arriendo de Salón , Jornada Asistentes de Fiscal.</t>
  </si>
  <si>
    <t>CENTRO DE EVENTOS VALLE DEL SOL S.A.</t>
  </si>
  <si>
    <t>76.202.957-K</t>
  </si>
  <si>
    <t>Compra de galletas para atención autoridades Fiscal Regional</t>
  </si>
  <si>
    <t>EMPRESA COMERCIAL LUIS VALDES LYON S.P.A</t>
  </si>
  <si>
    <t>76.231.391-K</t>
  </si>
  <si>
    <t>Provisión e Instalación de lamina de control solar grafito 5 para ventanas oficinas de la Unidad PRAI.</t>
  </si>
  <si>
    <t>DISTRIBUIDORA LUSTER Y CIA. LIMITADA</t>
  </si>
  <si>
    <t>76.383.966-4</t>
  </si>
  <si>
    <t>Publicación para Licitación Pública. Habilitación de Oficinas Fiscalía Regional.</t>
  </si>
  <si>
    <t>DIARIO EL SUR S.A.</t>
  </si>
  <si>
    <t>76.564.940-4</t>
  </si>
  <si>
    <t>Publicación de Concurso Público, para proveer cargos en Fiscalías Locales.</t>
  </si>
  <si>
    <t>Evaluaciones Psicológicas para postulantes estamento Técnico Unidad Recurso Humanos.</t>
  </si>
  <si>
    <t>SOC.MARTA AMESTICA BELMAR Y CIA.LTDA</t>
  </si>
  <si>
    <t>76.662.800-1</t>
  </si>
  <si>
    <t>21695189,21719297,21754036,21766367,21766388,21789991,21798605,21798606,21839612,21839613,22015166,22056134,22056538,22099025,22112697,22189261,22205291,783126,783449,783875,799536</t>
  </si>
  <si>
    <t>Servicio de consumo agua mes de  Agosto  Fiscalías Locales y Oficinas Atención Ministerio Público -Región del Bio Bio.</t>
  </si>
  <si>
    <t>8160093,8160095,8160097,8160098,8160099,8160100,8160101,8160102,8160103</t>
  </si>
  <si>
    <t>Compra de materiales de Oficina correspondiente al segundo semestre para funcionamiento Fiscalías Locales  Región del Bio Bio.</t>
  </si>
  <si>
    <t>COMERCIAL RED OFFICE LIMITADA</t>
  </si>
  <si>
    <t>77.012.870-6</t>
  </si>
  <si>
    <t>Provisión e Instalación de cortinas Roller para nuevas oficinas Unidad PRAI.</t>
  </si>
  <si>
    <t>KUHN Y HOCHBERGER LTDA.</t>
  </si>
  <si>
    <t>78.660.870-8</t>
  </si>
  <si>
    <t>170 A 198</t>
  </si>
  <si>
    <t>Pasajes Aéreos mes de Septiembre por Comisiones, Cursos  y  Cometidos Funcionarios Fiscalías Locales y Regional Región del Bio Bio.</t>
  </si>
  <si>
    <t>TURISMO ESQUERRE LTDA</t>
  </si>
  <si>
    <t>83.277.100-7</t>
  </si>
  <si>
    <t>Compra de dos Pendrives 32 GB para Ugi.</t>
  </si>
  <si>
    <t>CRECIC S.A.</t>
  </si>
  <si>
    <t>87.019.000-K</t>
  </si>
  <si>
    <t>Provisión e Instalación de  punto de red   Fiscalía  San Carlos.</t>
  </si>
  <si>
    <t>Compra de 31 pendrive para UGI</t>
  </si>
  <si>
    <t>Compra de resmas tamaño Carta  para funcionamiento Fiscalías Locales y Fiscalía Regional Región del Bio Bio.</t>
  </si>
  <si>
    <t>Compra de materiales de Oficina correspondiente al segundo semestre para funcionamiento Fiscalías Locales  de Concepción y Cañete Región del Bio Bio.</t>
  </si>
  <si>
    <t>Compra de materiales de Oficina correspondiente al segundo semestre para Fiscalía Regional y bodega Stock.</t>
  </si>
  <si>
    <t>149133266,149133267,149143060,149155779,152856417,153225283,154381397,8262790,8268974,8272583,8274061</t>
  </si>
  <si>
    <t>Servicio de consumo energía mes de  Agosto Fiscalías Locales y Oficinas Atención Ministerio Público - Región del Bio Bio.</t>
  </si>
  <si>
    <t>Servicio envíos de Franqueos normales y certificados  mes de  Agosto Fiscalía Regional y Fiscalías Locales Región del Bio Bio.</t>
  </si>
  <si>
    <t>Servicio courier  para Fiscalía Regional y Fiscalía Local de Concepción mes de Agosto</t>
  </si>
  <si>
    <t>CHILEXPRESS S.A.</t>
  </si>
  <si>
    <t>96.756.430-3</t>
  </si>
  <si>
    <t>Servicio de Courier y Valija mes de  Agosto Fiscalías Locales y Fiscalía Regional.</t>
  </si>
  <si>
    <t>FR. N°786</t>
  </si>
  <si>
    <t>Instalación de Software de acceso para Fiscalía Chillán.</t>
  </si>
  <si>
    <t>BASH SERVICIOS LIMITADA</t>
  </si>
  <si>
    <t>77.939.870-6</t>
  </si>
  <si>
    <t>FR.N° 761</t>
  </si>
  <si>
    <t>Renueva Contrato de Arriendo  Inmueble Oficina Curanilahue. Período de 12 meses a contar del  01 de Enero  2017</t>
  </si>
  <si>
    <t>SERGIO MELLADO ZAMBRANO</t>
  </si>
  <si>
    <t>8.616.303-9</t>
  </si>
  <si>
    <t>FR.N° 762</t>
  </si>
  <si>
    <t>Renueva Contrato de Mantención de ascensores Fiscalía Local de Concepción. Periodo por 12 meses a contar de 23 de Noviembre 2016.</t>
  </si>
  <si>
    <t>THYSSENKRUPP ELEVADORES S.A.</t>
  </si>
  <si>
    <t>96.726.480-6</t>
  </si>
  <si>
    <t>F R. Atacama</t>
  </si>
  <si>
    <t>Pago de Energía eléctrica periodo 11/08/2016 al 12/09/2016, Nº de Cliente 9363547 correspondiente a Fiscalía Local de Freirina (1.787 KWT)</t>
  </si>
  <si>
    <t>EMELAT S.A.</t>
  </si>
  <si>
    <t>87.601.500-5</t>
  </si>
  <si>
    <t>Pago de Energía eléctrica periodo 26/08/2016 al 26/09/2016, Nº de Cliente 9452185, correspondiente a Fiscalía Local de Vallenar (1.855 KWT )</t>
  </si>
  <si>
    <t>Pago de Compromisos de Consumo de Electricidad para la Fiscalía Regional de Atacama Nic Nº9397315 periodo del 30/08/2016 al 28/09/2016 ( Septiembre 3.074 KW)</t>
  </si>
  <si>
    <t>Pago de Energía eléctrica periodo 20/07/2016 al 18/08/2016, Nº de Cliente 9362742, correspondiente a la Fiscalía Local de Diego de Almagro (706 KWT )</t>
  </si>
  <si>
    <t>Pago de Compromisos de Consumo de Electricidad para la Fiscalía Local de Copiapó Nic Nº9395841 periodo del 30/08/2016 al 28/09/2016 (Septiembre 3.678 KW)</t>
  </si>
  <si>
    <t>Pago de Energía eléctrica periodo 31/08/2016 al 29/09/2016, Nº de Cliente 9446442, Correspondiente a Fiscalía Local de Caldera (1.286 KWT)</t>
  </si>
  <si>
    <t>Pago de Energía eléctrica periodo 10/08/2016 al 09/09/2016, Nº de Cliente 9348935 correspondiente a Fiscalía Local de Chañaral  (850 KWh)</t>
  </si>
  <si>
    <t>Servicio telefónico fijo ubicado en el Tribunal Oral en lo penal, Nº de teléfono 52-2214789, cliente 739879500, periodo Septiembre 2016.</t>
  </si>
  <si>
    <t>TELEFONICA CHILE S.A.</t>
  </si>
  <si>
    <t>Gasto de Agua Potable periodo 04/08/2016 al 03/09/2016, Nº de Servicio 151767-8 correspondiente a la Fiscalía Local de Freirina, consumo de 13 m3</t>
  </si>
  <si>
    <t>AGUAS CHAÑAR S.A..</t>
  </si>
  <si>
    <t>99.542.570-K</t>
  </si>
  <si>
    <t>Renta mensual telefonía fija, periodo Julio 2016, Contrato plataforma integral de comunicaciones del Ministerio Publico, III Región.</t>
  </si>
  <si>
    <t>ENTEL TELEFONIA LOCAL S.A.</t>
  </si>
  <si>
    <t>Renta mensual telefonía fija, periodo Agosto 2016, Contrato plataforma integral de comunicaciones del Ministerio Publico, III Región.</t>
  </si>
  <si>
    <t>Gasto de Agua Potable periodo 13/08/2016 (2054 m3) al 14/09/2016 (2064 m3), Nº de Servicio 318353-K correspondiente a la Fiscalía Local de Chañaral (10 M3).</t>
  </si>
  <si>
    <t>Gasto de Agua Potable periodo 13/08/2016 (2130 m3) al 14/09/2016 (2135 m3), Nº de Servicio 321748-5 correspondiente a la Fiscalía Local de Diego de Almagro (5 M3).</t>
  </si>
  <si>
    <t>Gasto de Agua Potable periodo 05/08/2016 al 05/09/2016, Nº de Servicio 182525-9 correspondiente a la Fiscalía Regional de Atacama, consumo de 23 m3.</t>
  </si>
  <si>
    <t>Gasto de Agua Potable periodo 29/07/2016 al 30/08/2016, Nº de Servicio 609623-9 correspondiente a la Fiscalía Local de Caldera, consumo de 15 m3.</t>
  </si>
  <si>
    <t>Gasto de Agua Potable periodo 06/08/2016 al 06/09/2016, Nº de Servicio 58128-3 correspondiente a la Fiscalía Local de Copiapó, consumo de 43 m3.</t>
  </si>
  <si>
    <t>Gasto de Agua Potable periodo 08/08/2016 al 07/09/2016, Nº de Servicio 129472-5 correspondiente a la Fiscalía Local de Vallenar, consumo de 14 m3.</t>
  </si>
  <si>
    <t>Pago de Compromisos de Consumo de Valija Comercial y Franqueo convenido para las Fiscalías  mes de Agosto de 2016, Resol. Nº 4 y Nº 185 del 19/01/2001 y 13/08/2001.</t>
  </si>
  <si>
    <t xml:space="preserve">Orden de Compra </t>
  </si>
  <si>
    <t>Materiales de aseo y oficina para la Fiscalía Local de Copiapó.</t>
  </si>
  <si>
    <t>Compra de Resmas de Fotocopia mes de octubre 2016, para Fiscalía Local de Copiapó y Regional.</t>
  </si>
  <si>
    <t>Compra de Pasajes Aéreos, tramo Copiapó-Punta Arenas-Copiapó, participación de los Fiscales Jorge Hernandez y Álvaro Cordova, seminario IV Encuentro de Derecho Penal en la Finis Terrae", días 29 y 30 de septiembre de 2016.</t>
  </si>
  <si>
    <t>Pasaje Ida y Regreso Victima de Causa.</t>
  </si>
  <si>
    <t xml:space="preserve"> Julio Artigas Finger / Participación en Jornada de capacitación de Fiscales Especializados en Delitos Medioambientales, realizado entre los días 08 y 09 de septiembre de 2016, en Santiago.</t>
  </si>
  <si>
    <t>Pasajes aéreos para participar en "Curso de Atención Integral a Victimas y Testigos", realizado en la ciudad de Puerto Varas los días 27 al 29 de septiembre de 2016.</t>
  </si>
  <si>
    <t xml:space="preserve">Orden de Servicio </t>
  </si>
  <si>
    <t>Servicio Traslado de vehículo incautado en causa, desde Huasco a Dicrep, solicitado por la administradora de la FL de Freirina.</t>
  </si>
  <si>
    <t>ALEJANDRO OMAR SILVA GUAJARDO</t>
  </si>
  <si>
    <t>8.650.982-2</t>
  </si>
  <si>
    <t>Servicio de Mantención de inmueble de la Fiscalía Local de Freirina, proyecto denominado " Confección de Radier Vehicular para Estacionamiento interior", enmarcado en los proyectos exploratorios 2017.</t>
  </si>
  <si>
    <t>EMIGDIO HUMBERTO VENEGAS CERECEDA</t>
  </si>
  <si>
    <t>8.912.342-9</t>
  </si>
  <si>
    <t>Servicio de atención de salón y café para la actividad enmarcada en el Plan de Prevención de Drogas 2016, denominada "Taller de Prácticas Preventivas", realizado los días 13 y 14 de septiembre de 2016.</t>
  </si>
  <si>
    <t>SUSANA DEL PILAR CORTES VALLEJOS</t>
  </si>
  <si>
    <t>10.942.937-6</t>
  </si>
  <si>
    <t>Servicio Profesionales de expositor para la actividad enmarcada en el Plan de Prevención de Drogas 2016, denominada "Taller de Prácticas Preventivas", realizado los días 13 y 14 de septiembre de 2016.</t>
  </si>
  <si>
    <t>FELIPE MATIAS SARABIA GONZALEZ</t>
  </si>
  <si>
    <t>13.068.167-0</t>
  </si>
  <si>
    <t>Servicio de publicación de aviso de llamado a Licitación Pública denominado " Servicio de Arriendo de Vehículos para la FR y FLs de Atacama", para publicado el día 14/09/2016.</t>
  </si>
  <si>
    <t>Servicio de evaluación Psicolaboral para la solicitud del Art. 70 para apoyo temporal de la Fiscalía Local de Vallenar valor de 2,38 UF al día 26/09/2016.</t>
  </si>
  <si>
    <t>RANDSTAD SERVICIOS LTDA.</t>
  </si>
  <si>
    <t>76.437.740-0</t>
  </si>
  <si>
    <t>Servicio de 2 Peritajes de causas, FL Copiapó, Fiscal Christian Gonzalez.</t>
  </si>
  <si>
    <t>KATIA MARABOLI GALLMEYER</t>
  </si>
  <si>
    <t>15.830.232-2</t>
  </si>
  <si>
    <t>Servicio Pericial de causa , Fiscalía Local de Copiapó, Fiscal Christian Gonzalez Carriel.</t>
  </si>
  <si>
    <t>FANNY ALEJANDRA LEON ORELLANA</t>
  </si>
  <si>
    <t>13.221.586-3</t>
  </si>
  <si>
    <t>03-DER Nº 32</t>
  </si>
  <si>
    <t>Adquisición de Carpetas Institucionales No TCMC, según muestra, adjudicada a través de Res. DER N° 32/2016 de fecha 21/09/2016, cantidad de 16.500 Carpetas.</t>
  </si>
  <si>
    <t>ASOCIADOS UNDURRAGA IMPRESORES LIMITADA</t>
  </si>
  <si>
    <t>96.508.130-5</t>
  </si>
  <si>
    <t>no aplica</t>
  </si>
  <si>
    <t>4000 kilos de pellets FL Osorno</t>
  </si>
  <si>
    <t>Soc.Com. Devaud &amp; Uribe Ltda.</t>
  </si>
  <si>
    <t>76.602.173-5</t>
  </si>
  <si>
    <t>Compra de materiales de oficina</t>
  </si>
  <si>
    <t>Comercial Redoffice Sur Ltda</t>
  </si>
  <si>
    <t>77.806.000-0</t>
  </si>
  <si>
    <t>Compra 10 discos duro externos 1TB</t>
  </si>
  <si>
    <t>Kepler Nova Ltda.</t>
  </si>
  <si>
    <t>76.426.265-4</t>
  </si>
  <si>
    <t>100 afiches 50x70 papel couché Jornada Forense</t>
  </si>
  <si>
    <t>Soc.Gráfica Andina Ltda.</t>
  </si>
  <si>
    <t>77.246.270-0</t>
  </si>
  <si>
    <t>250 carpetas papel couché Jornada Forense</t>
  </si>
  <si>
    <t>Imprenta América Ltda.</t>
  </si>
  <si>
    <t>87.726.400-9</t>
  </si>
  <si>
    <t>1 Cerradura teclado F.Regional</t>
  </si>
  <si>
    <t>Dap Ducasse Diseño Ltda.</t>
  </si>
  <si>
    <t>76.046.809-6</t>
  </si>
  <si>
    <t>Compra mobiliario FL Osorno y P.Varas</t>
  </si>
  <si>
    <t>Comercial Ebano Muebles</t>
  </si>
  <si>
    <t>76.103.446-4</t>
  </si>
  <si>
    <t>Gunter Meyer Muebles SPA</t>
  </si>
  <si>
    <t>10 Timbres automático</t>
  </si>
  <si>
    <t>Patricio Weitzler Barril</t>
  </si>
  <si>
    <t>7.486.593-3</t>
  </si>
  <si>
    <t>Compra 2 maletas FL P.Montt</t>
  </si>
  <si>
    <t>Samsonite Chile S.A.</t>
  </si>
  <si>
    <t>76.811.980-5</t>
  </si>
  <si>
    <t>Compra extractor de aire y llave para lavamanos</t>
  </si>
  <si>
    <t>Sodimac S.A.</t>
  </si>
  <si>
    <t>Compra pizarra 150x120</t>
  </si>
  <si>
    <t>Compra materiales de oficina</t>
  </si>
  <si>
    <t>Comercial Ebano Muebles Ltda.</t>
  </si>
  <si>
    <t>Compra bandeja portateclado</t>
  </si>
  <si>
    <t>Compra 11 banderas chilena</t>
  </si>
  <si>
    <t>Empresa T.Rigoberto Ampuero EIRL</t>
  </si>
  <si>
    <t>76.373.407-2</t>
  </si>
  <si>
    <t>Distribuidora Absa Ltda.</t>
  </si>
  <si>
    <t>79.668.170-5</t>
  </si>
  <si>
    <t>Compra 6 mástil para bandera</t>
  </si>
  <si>
    <t>1 Timbre automático</t>
  </si>
  <si>
    <t>Samuel Brito Jorquera</t>
  </si>
  <si>
    <t>6.919.934-8</t>
  </si>
  <si>
    <t>Pasaje aéreo Chaitén-P.Montt-Chaitén del 06-09 al 09-09-16</t>
  </si>
  <si>
    <t>Inversiones Aéreas Patagonia Ltda.</t>
  </si>
  <si>
    <t>77.758.740-4</t>
  </si>
  <si>
    <t>Pasaje aéreo P.Montt-Santiago-P.Montt del 06-09 al 09-09-2016</t>
  </si>
  <si>
    <t>Turismo Cocha S.A.</t>
  </si>
  <si>
    <t>Pasaje aéreo P.Montt-Santiago-Valdivia del 06-09 al 09-09-2016</t>
  </si>
  <si>
    <t>Pasaje aéreo Osorno-Santiago-P.Montt del 06-09 al 09-09-16</t>
  </si>
  <si>
    <t>81.8211.00-7</t>
  </si>
  <si>
    <t>Pasaje aéreo P.Montt-Santiago-P.Montt del 06-09 AL 11-09-16</t>
  </si>
  <si>
    <t>Pasaje aéreo Osorno-Santiago-P.Montt del 27-09 al 30-09-2016</t>
  </si>
  <si>
    <t>2 pasajes aéreo P.Montt-Copiapó-P.Montt del 11-09 al 14-09-16</t>
  </si>
  <si>
    <t>Pasaje aéreo P.Montt-Copiapó-P.Montt del 03-10 al 05-10-16</t>
  </si>
  <si>
    <t>Pasaje aéreo P.Montt-Santiago-P.Montt del 12-09 al 16-09-16</t>
  </si>
  <si>
    <t>Servicio coffe break Taller Media Training</t>
  </si>
  <si>
    <t>Jaime Bahamonde Oyarzo</t>
  </si>
  <si>
    <t>9.869.717-9</t>
  </si>
  <si>
    <t>Pasaje aéreo Santiago-P.Montt-Santiago del 21-10 al 22-10-16</t>
  </si>
  <si>
    <t>Arriendo de salón y servicio coffe break Taller Autocuidado Fiscales, Taller Atención Requerimientos Usuarios   Pro.de Drogas</t>
  </si>
  <si>
    <t>Hotelera Diego de Almagro Ltda.</t>
  </si>
  <si>
    <t>77.663.150-7</t>
  </si>
  <si>
    <t>Servicio de desratización septiembre a diciembre FL R.Negro</t>
  </si>
  <si>
    <t>Truly Nolen Chile S.A.</t>
  </si>
  <si>
    <t>96.591.760-8</t>
  </si>
  <si>
    <t>Servicio de mantención 140.000 kms vehículo institucional</t>
  </si>
  <si>
    <t>Difor Chile S.A.</t>
  </si>
  <si>
    <t>96.918.300-5</t>
  </si>
  <si>
    <t>Cena Aniversario 21-10-2016</t>
  </si>
  <si>
    <t>Gastronomía Club de Yates Ltda.</t>
  </si>
  <si>
    <t>77.659.270-6</t>
  </si>
  <si>
    <t>Pasaje aéreo P.Montt-Santiago-P.Montt del 23-09 al 05-10-16</t>
  </si>
  <si>
    <t>Pasaje aéreo P.Montt-Santiago-P.Montt del 21-11 al 27-11-16</t>
  </si>
  <si>
    <t>10-FN/MP N°1719</t>
  </si>
  <si>
    <t>Mantenimiento muros y otros FL Quinchao</t>
  </si>
  <si>
    <t>Hugo Zarabia Henríquez</t>
  </si>
  <si>
    <t>7.854.794-4</t>
  </si>
  <si>
    <t>Aviso concurso público 25-09-16 en los diarios Austral de Osorno, El Llanquihue de P.Montt y La Estrela de Chiloé. Cargo Administrativo FL Calbuco</t>
  </si>
  <si>
    <t>Servicios notariales arrendamiento escritura FL Hualaihué</t>
  </si>
  <si>
    <t>Alvaro Gajardo Casañas</t>
  </si>
  <si>
    <t>7.014.965-6</t>
  </si>
  <si>
    <t>Permiso camioneta arrendada viaje por Argentina</t>
  </si>
  <si>
    <t>Cía. De Leasing Tattersall S.A.</t>
  </si>
  <si>
    <t>96.565.580-8</t>
  </si>
  <si>
    <t>Pasaje aéreo P.Montt-Santiago-P.Montt del 26-09 al 29-09-16</t>
  </si>
  <si>
    <t>Pasaje aéreo P.Montt-Santiago-P.Montt del 26-09 al 29-09-2016</t>
  </si>
  <si>
    <t xml:space="preserve">Revisión equipo notebook </t>
  </si>
  <si>
    <t>Javier Conejeros Aravena y Cía.Ltda.</t>
  </si>
  <si>
    <t>76.110.280-K</t>
  </si>
  <si>
    <t>Revisión equipo scanner Kodax</t>
  </si>
  <si>
    <t>76.110.280-k</t>
  </si>
  <si>
    <t>Pasaje aéreo P.Montt-Santiago-P.Montt del 26-09 al 27-09-2016</t>
  </si>
  <si>
    <t>Pasaje aéreo P.Montt-Santiago-P.Montt del 16-10 al 18-10-16</t>
  </si>
  <si>
    <t>Pasaje aéreo P.Montt-Santiago-P.Montt del 16-10 al 17-10-16</t>
  </si>
  <si>
    <t>Pasaje aéreo P.Montt-Santiago-P.Montt del 24-10 al 01-11-16</t>
  </si>
  <si>
    <t>Pasaje aéreo P.Montt-Santiago-P.Montt del 04-10 al 07-10-2016</t>
  </si>
  <si>
    <t>Mantención cámara y cambio conector F.Regional</t>
  </si>
  <si>
    <t>Asesorías y Servicios Backup Chile SPA</t>
  </si>
  <si>
    <t>76.181.940-2</t>
  </si>
  <si>
    <t>Mantención cámara y cambio fuente de poder FL P.Montt</t>
  </si>
  <si>
    <t>Pintura exterior y otros FL R.Negro</t>
  </si>
  <si>
    <t>Ramon Luis Fuenzalida</t>
  </si>
  <si>
    <t>5.326.365-8</t>
  </si>
  <si>
    <t>10-FN/MP N°1792</t>
  </si>
  <si>
    <t>Servicio de mantención de equipos generadores F.Regional. FL P.Varas, FL Calbuco</t>
  </si>
  <si>
    <t>Distribuidora Perkins Chilena SAC</t>
  </si>
  <si>
    <t>93.641.000-6</t>
  </si>
  <si>
    <t>Pago de multa por cambio de fecha de pasaje</t>
  </si>
  <si>
    <t>Taller Media Training, abogados Ayudantes que subrogan a Fiscales Adjunto</t>
  </si>
  <si>
    <t xml:space="preserve">Maria Larenas Mendoza </t>
  </si>
  <si>
    <t>11.229.193-8</t>
  </si>
  <si>
    <t>10-FR N°98</t>
  </si>
  <si>
    <t>en proceso</t>
  </si>
  <si>
    <t>Reparación y mejoramiento de caseta caldera FL Maullín</t>
  </si>
  <si>
    <t>Juan Carlos Opitz Gallardo</t>
  </si>
  <si>
    <t>13.405.690-8</t>
  </si>
  <si>
    <t>10-FR N°99</t>
  </si>
  <si>
    <t>Renovación de contrato arrendamiento inmueble FL Futalefú</t>
  </si>
  <si>
    <t>Roberto Torres Ávila</t>
  </si>
  <si>
    <t>8.004.374-0</t>
  </si>
  <si>
    <t>10-FR N°100</t>
  </si>
  <si>
    <t>Taller de manejo del estrés y psicología positiva para funcionarios y fiscales FL Calbuco</t>
  </si>
  <si>
    <t>Sebastián Zelada Cordero</t>
  </si>
  <si>
    <t>15.336.937-2</t>
  </si>
  <si>
    <t>Consumo de electricidad FL Hualaihué</t>
  </si>
  <si>
    <t>Sociedad Austral de Electricidad S.A.</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</si>
  <si>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</si>
  <si>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</si>
  <si>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</si>
  <si>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</si>
  <si>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</si>
  <si>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</si>
  <si>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</si>
  <si>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</si>
  <si>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</si>
  <si>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</si>
  <si>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</si>
  <si>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</si>
  <si>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</si>
  <si>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</si>
  <si>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</si>
  <si>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</si>
  <si>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</si>
  <si>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</si>
  <si>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</si>
  <si>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</si>
  <si>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</si>
  <si>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</si>
  <si>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</si>
  <si>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</si>
  <si>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</si>
  <si>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</si>
  <si>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</si>
  <si>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</si>
  <si>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</si>
  <si>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</si>
  <si>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</si>
  <si>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</si>
  <si>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</si>
  <si>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</si>
  <si>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</si>
  <si>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Castro</t>
  </si>
  <si>
    <t>Abastible S.A.</t>
  </si>
  <si>
    <t>Consumo de gas FL Quinchao</t>
  </si>
  <si>
    <t>Consumo de gas FL Futaleufú</t>
  </si>
  <si>
    <t>Consumo de gas FL P.Varas</t>
  </si>
  <si>
    <t>Consumo de gas FL Ancud</t>
  </si>
  <si>
    <t>Consumo de gas FL Quellón</t>
  </si>
  <si>
    <t>Adq. Pasajes aereos a JLO y CNS asistencia a reuniones en la FN</t>
  </si>
  <si>
    <t>SKY AIRLINES S.A</t>
  </si>
  <si>
    <t>88417000-1</t>
  </si>
  <si>
    <t>Cambio pasajes aereos a CNS</t>
  </si>
  <si>
    <t>89862200-2</t>
  </si>
  <si>
    <t>Adq. Pasajes aereos JLO Consejo de FR</t>
  </si>
  <si>
    <t>18-FR-93</t>
  </si>
  <si>
    <t xml:space="preserve">Servicio de Pintado de Muros y Porton de la FLA </t>
  </si>
  <si>
    <t xml:space="preserve">Hector Cea Fonseca </t>
  </si>
  <si>
    <t>6567485-8</t>
  </si>
  <si>
    <t xml:space="preserve">Adq. Pasajes aereos SHC Capacitación regional </t>
  </si>
  <si>
    <t>Adq. Pasajes aereos a JMM Jornada I2</t>
  </si>
  <si>
    <t>Adq. Pasajes aereos a GUCH Jornada I2</t>
  </si>
  <si>
    <t>Adq. Pasajes aereos a ERV Capacitación causas Complejas</t>
  </si>
  <si>
    <t xml:space="preserve">Adq. Pasajes aereos a GUCH Toma de declaración investigación Regional </t>
  </si>
  <si>
    <t>Adquisición de contenedor tipo oficina y habilitación</t>
  </si>
  <si>
    <t>Containerland Ltda.</t>
  </si>
  <si>
    <t>96552310-3</t>
  </si>
  <si>
    <t xml:space="preserve">Servicio de fabricación de pollos de concreto para instalación de contenedor </t>
  </si>
  <si>
    <t xml:space="preserve">Adq. Pasaje aereo a CNS reunion con grupo CGE </t>
  </si>
  <si>
    <t xml:space="preserve">Adq. Pasaje aereo a CNS asistencia Aniverasrio MP </t>
  </si>
  <si>
    <t>Adquisición de materiales de oficina para stock de bodega</t>
  </si>
  <si>
    <t>ADELCO S.A</t>
  </si>
  <si>
    <t>84348700-9</t>
  </si>
  <si>
    <t>Adquisición de 120 alarmas como elementos de protección</t>
  </si>
  <si>
    <t>Electronica Casa Royal Ltda.</t>
  </si>
  <si>
    <t>83030600-5</t>
  </si>
  <si>
    <t xml:space="preserve">Adquisición de tintas para impresora </t>
  </si>
  <si>
    <t>Carlos Palma Rivera y otros Ltda.</t>
  </si>
  <si>
    <t>76596570-5</t>
  </si>
  <si>
    <t>Distribuidora Nene Ltda.</t>
  </si>
  <si>
    <t>76067436-2</t>
  </si>
  <si>
    <t>Adquisición de combustible para vehiculos instintucionales</t>
  </si>
  <si>
    <t>COPEC S.A</t>
  </si>
  <si>
    <t>Adquisición de insumos para actividad de Prevención de Drogas</t>
  </si>
  <si>
    <t xml:space="preserve">Sebastian Christiansen Gonzalez </t>
  </si>
  <si>
    <t>16770980--k</t>
  </si>
  <si>
    <t xml:space="preserve">Adquisición de 40 estuches con logo institucional </t>
  </si>
  <si>
    <t>Carlos Ancoma Humire</t>
  </si>
  <si>
    <t>6959645-2</t>
  </si>
  <si>
    <t xml:space="preserve">Adquisición de cortinas roller </t>
  </si>
  <si>
    <t xml:space="preserve">Soc. Izurieta y Cia Ltda. </t>
  </si>
  <si>
    <t>77279060-0</t>
  </si>
  <si>
    <t>Fiscalía Nacional</t>
  </si>
  <si>
    <t>FN/MP N° 2039</t>
  </si>
  <si>
    <t>Pasaje aéreo nacional para la Sra. Monserrat Ramírez Herrera, Santiago/Temuco/Santiago, 12 al 14 de septiembre de 2016.  (Participa en Seminario "Manejo del sitio del suceso en zonas rurales" que se realizará en la ciudad de Temuco 13 y 14 de septiembre del 2016).</t>
  </si>
  <si>
    <t>Pasaje aéreo nacional para el Sr. Antonio Segovia Arancibia, Santiago/Temuco/Santiago, 12 al 14 de septiembre de 2016.  (Participa en Seminario "Manejo del sitio del suceso en zonas rurales" que se realizará en la ciudad de Temuco 13 y 14 de septiembre del 2016).</t>
  </si>
  <si>
    <t>FN/MP N° 1618</t>
  </si>
  <si>
    <t>Compra de 20 kit membrana central para WC, para reparación de baños de la Fiscalía Nacional.</t>
  </si>
  <si>
    <t>Comercial Hispano Chilena Ltda.</t>
  </si>
  <si>
    <t>79.903.920-6</t>
  </si>
  <si>
    <t>FN/MP N°623</t>
  </si>
  <si>
    <t>Contratación arriendo de 17+1 micrófonos de conferencia (cuello de cisne) para reunión de coordinación del Fiscal Nacional con Divisiones, Unidades Especializadas y Unidades de Apoyo, el lunes 12 de septiembre de 2016 en Sala de Consejo de la Fiscalía Nacional.</t>
  </si>
  <si>
    <t>Servicios Técnicos Audiovisuales Limitada</t>
  </si>
  <si>
    <t>78.190.300-0</t>
  </si>
  <si>
    <t>Contratación arriendo de 17+1 micrófonos de conferencia (cuello de cisne) para reunión de coordinación del Fiscal Nacional con Divisiones, Unidades Especializadas y Unidades de Apoyo, el lunes 26 de septiembre de 2016 en Sala de Consejo de la Fiscalía Nacional.</t>
  </si>
  <si>
    <t>Pasaje aéreo nacional para el Sra. Berta Robles Fernández, Santiago/Temuco/Santiago, 12 al 14 de septiembre de 2016.  (Participa en Seminario "Manejo del sitio del suceso en zonas rurales" que se realizará en la ciudad de Temuco 13 y 14 de septiembre del 2016).</t>
  </si>
  <si>
    <t>Costo por despacho a domicilio de 200 vasos altos adquiridos mediante Orden de Compra de Convenio Marco N° 5148-316-CM16.</t>
  </si>
  <si>
    <t>Rodrigo Andrés Alday Rodríguez (SOCOEX Chile)</t>
  </si>
  <si>
    <t>16.558.483-K</t>
  </si>
  <si>
    <t>Pasaje aéreo internacional para Sra. Tania Gajardo Orellana, Santiago/Punta Cana/Santiago, 26 al 30 de septiembre de 2016.  (Participa en reunión plenaria del grupo de expertos en Lavado de Dinero de CICAD/OEA).</t>
  </si>
  <si>
    <t>Pasaje aéreo nacional para Sra. Claudia Milla Venegas, Santiago/Temuco/Santiago, 12 al 14 de septiembre de 2016.  (Acompaña al FN a Seminario Internacional).</t>
  </si>
  <si>
    <t>Pasaje aéreo internacional para Sr. Cesare Vecchio, expositor Seminario Internacional, Roma/Temuco/Roma, 11 al 15 de septiembre de 2016.  (Participa como expositor en Seminario "Manejo del sitio del suceso en zonas rurales").</t>
  </si>
  <si>
    <t>Pasaje aéreo internacional para Sr. Jesús Angel Gayoso Rey, expositor Seminario Internacional, Bilbao/Temuco/Bilbao, 11 al 15 de septiembre de 2016.  (Participa como expositor en Seminario "Manejo del sitio del suceso en zonas rurales").</t>
  </si>
  <si>
    <t>Contratación de 46 servicios de coffee break para Jornada AM + 32 servicios de coffee break para jornada PM, miércoles 07 de septiembre de 2016, para actividad del Sistema Aplicativo informático, en el contexto del modelo de procesos de ingreso y asignación. Auditórium Fiscalía Nacional.</t>
  </si>
  <si>
    <t>Lisette Álvarez Alquinta</t>
  </si>
  <si>
    <t>9.343.496-K</t>
  </si>
  <si>
    <t>Pasaje aéreo nacional para Sr. Christian Farfán Menares, Santiago/Arica/Santiago, 12 al 15 de septiembre de 2016.  (Apoyo a la implementación del proceso de ingreso y asignación de la FR de Arica).</t>
  </si>
  <si>
    <t>Pasaje aéreo nacional para Sra. Nelly Salvo Illabel, Santiago/Arica/Santiago, 12 al 15 de septiembre de 2016.  (Apoyo a la implementación del proceso de ingreso y asignación de la FR de Arica).</t>
  </si>
  <si>
    <t>Compra de 1 licencia ARCGis Desktop Basic single use mantención unidad.</t>
  </si>
  <si>
    <t>ESRI Chile S.A.</t>
  </si>
  <si>
    <t>76.504.980-6</t>
  </si>
  <si>
    <t>FN/MP N° 930</t>
  </si>
  <si>
    <t>Contratación servicio de traducción al idioma inglés de documento de causa RUC N° 1510038463-3, de la FR  de Maule, Fiscal Mauricio Richards.</t>
  </si>
  <si>
    <t>Irene De Marchi Zaharija</t>
  </si>
  <si>
    <t>7.190.721-K</t>
  </si>
  <si>
    <t>Contratación servicio de traducción al idioma inglés de documento de causa RUC N° 1600688171-1, de la FR de O'Higgins, Fiscal Sergio Moya.</t>
  </si>
  <si>
    <t>Pasaje aéreo internacional para Sr. Alfonso trilleras Matoma, expositor Seminario Internacional, Bogotá/Temuco/Bogotá, 12 al 14 de septiembre de 2016.  (Participa como expositor en Seminario "Manejo del sitio del suceso en zonas rurales").</t>
  </si>
  <si>
    <t>Compra de 2 timbres Shiny R-542 de 40mm. Para: DIRECTORA EJECUTIVA NACIONAL y DIRECTORA UNIDAD DE PLANIFICACIÓN Y COORDINACIÓN ESTRATÉGICA.</t>
  </si>
  <si>
    <t>Todo Timbre Limitada</t>
  </si>
  <si>
    <t>78.951.600-6</t>
  </si>
  <si>
    <t>FN/MP N° 1644</t>
  </si>
  <si>
    <t>200 soporte acrílico TIPO A de 100 X 70 cms. Para afiche de 90 x 60 cms + 200 soporte acrílico TIPO B de 110 x 80 cms. Para afiche de 100 x 70 cms. Incluye diseño, confección, embalaje y despacho.</t>
  </si>
  <si>
    <t>Work Project SPA</t>
  </si>
  <si>
    <t>76.345.999-2</t>
  </si>
  <si>
    <t>Compra de 8 licencias DELL TOAD FOR ORACLE BASE EDITION USUARIO.</t>
  </si>
  <si>
    <t>Sociedad de Servicios Computacionales MICROSERV Limitada</t>
  </si>
  <si>
    <t>79.642.560-1</t>
  </si>
  <si>
    <t>FN/MP N° 1696</t>
  </si>
  <si>
    <t>Contratación servicio de alojamiento para 2 intérpretes del idioma italiano que participarán en el Seminario Internacional Manejo del sitio del suceso en zonas rurales, 12 y 13 de septiembre en Hotel Goblin de la ciudad de Temuco.</t>
  </si>
  <si>
    <t>Alejandro Cárdenas Asesorías e Inversiones EIRL.</t>
  </si>
  <si>
    <t>76.036.712-5</t>
  </si>
  <si>
    <t>Pasaje aéreo nacional para Karin Goldman Leesman, Santiago/Temuco/Santiago, 12 al 14 de septiembre de 2016.  (Participa como interprete en Seminario "Manejo del sitio del suceso en zonas rurales").</t>
  </si>
  <si>
    <t>Pasaje aéreo nacional para Gabriela Perlo, Santiago/Temuco/Santiago, 12 al 14 de septiembre de 2016.  (Participa como interprete en Seminario "Manejo del sitio del suceso en zonas rurales").</t>
  </si>
  <si>
    <t>FN/MP N°1653</t>
  </si>
  <si>
    <t>Compra de 20 impresoras multifuncional RICOH, modelo MP 301SPF, para distribuir a lo largo del país, 1 impresora para cada UAF.</t>
  </si>
  <si>
    <t>Ricoh Chile S.A.</t>
  </si>
  <si>
    <t>96.513.980-K</t>
  </si>
  <si>
    <t>Pasaje aéreo nacional para Sr. Jorge Abbott Charme, Santiago/Copiapó/Santiago, 03 al 05 de octubre de 2016. (Dirige el Consejo General de Fiscales).</t>
  </si>
  <si>
    <t>Pasaje aéreo nacional para Sr. Manuel Espinoza, Santiago/Copiapó/Santiago, 03 al 05 de octubre de 2016. (Acompaña al FN al Consejo General de Fiscales).</t>
  </si>
  <si>
    <t>Compra de 20 impresoras térmicas ZEBRA LP-2824 plus, para distribuir a lo largo del país, 1 impresora para cada UAF.</t>
  </si>
  <si>
    <t>Centro Regional de Computación e Informática de Concepción S.A. (CRECIC)</t>
  </si>
  <si>
    <t>FN/MP N° 1697</t>
  </si>
  <si>
    <t>Compra de 105 roller negro con tapa 221, con grabado de logo institucional y reseña en lápiz + caja con placa grabada, reconocimiento a 5 años de servicio. 202 galvanos de cristal rectangular, con logo institucional y reseña grabada en láser, reconocimiento a 10 años de servicio. 297 galvanos de cristal con forma de flama, con logo institucional grabado en placa metalex y reseña grabada en láser, reconocimiento a 15 años de servicio.</t>
  </si>
  <si>
    <t>Cristian William Tala Manríquez</t>
  </si>
  <si>
    <t>7.515.289-2</t>
  </si>
  <si>
    <t>Pasaje aéreo nacional para el Sr. Cristian Farfán Menares, Santiago/Concepción/Santiago, 25 al 26 de septiembre de 2016. (Visita de acompañamiento y apoyo a la implementación del proceso de ingreso y asignación de la Fiscalía Local de Concepción).</t>
  </si>
  <si>
    <t>Pasaje aéreo nacional para el Sr. Claudio Ramírez Núñez, Santiago/Concepción/Santiago, 25 al 26 de septiembre de 2016. (Visita de acompañamiento y apoyo a la implementación del proceso de ingreso y asignación de la Fiscalía Local de Concepción).</t>
  </si>
  <si>
    <t>Pasaje aéreo nacional para la Sra. Faride Atue Soto, Santiago/Puerto Montt/Santiago, 26 de septiembre al 02 de octubre de 2016. (Coordinación curso integral a víctimas y testigos en Puerto Varas).</t>
  </si>
  <si>
    <t>Pasaje aéreo nacional para el Sr. Eduardo Velásquez Valdebenito, Santiago/Concepción/Santiago, 22 al 23 de septiembre de 2016. (Reunión de trabajo análisis criminal y alta complejidad).</t>
  </si>
  <si>
    <t>Servicio de impresión de 02 afiches "Cartas Derechos de los Usuarios - Rapa Nui".</t>
  </si>
  <si>
    <t>Sociedad de Comunicación Simple Limitada</t>
  </si>
  <si>
    <t>76.981.620-8</t>
  </si>
  <si>
    <t>Pasaje aéreo nacional para Sr. David Salinas Fuentes, Santiago/Concepción/Santiago, 22 al 23 de septiembre de 2016. (Reunión de trabajo Análisis Criminal y Alta Complejidad).</t>
  </si>
  <si>
    <t>Pasaje aéreo nacional para Sr. Claudio Bascuñan Gómez, Santiago/Temuco/Santiago, 25 al 27 de septiembre de 2016. (Consultoría Análisis de datos - SACFI). Se da en parte de pago boleto anterior no usado.</t>
  </si>
  <si>
    <t>Pasaje aéreo nacional para Sr. David Salinas Fuentes, Santiago/Temuco/Santiago, 26 al 27 de septiembre de 2016. (Consultoría Análisis de datos - SACFI).</t>
  </si>
  <si>
    <t>Pasaje aéreo nacional para Sra. Nelly Salvo Illabel, Santiago/Concepción/Santiago, 25 al 26 de septiembre de 2016. (Apoyo a la implementación del proceso de ingreso y asignación de la FL de Concepción).</t>
  </si>
  <si>
    <t>Pasaje aéreo nacional para Sra. Marta Herrera Seguel, Santiago/Punta Arenas/Santiago, 29 al 30 de septiembre de 2016. (Encuentro de Derecho Penal Universidad Finis Terrae).</t>
  </si>
  <si>
    <t>Contratación servicio de impresión de 500 afiches 50 x 60 cms. Modelo de Procesos, con impresión a 4/0 colores + polimate por tiro, corte recto, en papel couché de 250 grs.</t>
  </si>
  <si>
    <t>Contratación de 287 horas de apoyo técnico especializado de desarrollador Java Senior, para efectuar mejoras al portal SIAU.</t>
  </si>
  <si>
    <t>Smart Resourses Gallardo Consultoría Desarrollo y Servicios SPA.</t>
  </si>
  <si>
    <t>76.226.819-1</t>
  </si>
  <si>
    <t>Adquisición de 24 lustra muebles Diversey aerosol 360 cc.</t>
  </si>
  <si>
    <t>Limpieza Verde SPA</t>
  </si>
  <si>
    <t>76.059.183-1</t>
  </si>
  <si>
    <t>Adquisición de 06 control de mando Kensington inalámbrico láser</t>
  </si>
  <si>
    <t>Ingeniería y Construcción Ricardo Rodríguez y Compañía Limitada</t>
  </si>
  <si>
    <t>Dimerc S.A.</t>
  </si>
  <si>
    <t>Adquisición de 100 unidades de almacenamiento externo Verbatim CD regrabable individual.</t>
  </si>
  <si>
    <t>Chilena de Computación Ltda.</t>
  </si>
  <si>
    <t>78.359.230-4</t>
  </si>
  <si>
    <t>Comercial Red Office Ltda.</t>
  </si>
  <si>
    <t>Adquisición de 48 cajas de archivo Eurobox N°21.</t>
  </si>
  <si>
    <t>Comercial Humberto Williams Inostroza Fuentes</t>
  </si>
  <si>
    <t>76.358.082-2</t>
  </si>
  <si>
    <t>Pasaje aéreo nacional para el Sr. Luis Quiroga Escobar, Santiago/Antofagasta/Santiago, 21 de septiembre de 2016. (Apoyo en investigación de causa).</t>
  </si>
  <si>
    <t>Pasaje aéreo nacional para el Sr. Samuel Diaz Medel, Santiago/Concepción/Santiago, 26 al 28 de septiembre de 2016. (Seguridad de la información-CGI).</t>
  </si>
  <si>
    <t>Pasaje aéreo nacional para Karin Goldman Leesman, Santiago/Temuco/Santiago, 12 al 14 de septiembre de 2016.  (Participa como interprete en Seminario "Manejo del sitio del suceso en zonas rurales"). Cambio itinerario de regreso.</t>
  </si>
  <si>
    <t>Pasaje aéreo nacional para Gabriela Perlo, Santiago/Temuco/Santiago, 12 al 14 de septiembre de 2016.  (Participa como interprete en Seminario "Manejo del sitio del suceso en zonas rurales"). Cambio itinerario de regreso.</t>
  </si>
  <si>
    <t>FN/MP N° 1648</t>
  </si>
  <si>
    <t>Servicio de búsqueda y selección de candidato más idóneo que cumpla con los conocimientos, experiencia y actitud necesaria para desarrollar el cargo vacante de Jefe de la Unidad de Comunicaciones de la Fiscalía Nacional.</t>
  </si>
  <si>
    <t>Consultoría e Investigación en RRHH SPA</t>
  </si>
  <si>
    <t>50 Tarjetas de proximidad HID ISO PROX. Con logo color, foto personalizada ,para el sistema de control de acceso digital de la oficina de seguridad dependiente de la división de Recursos Humanos de la Fiscalía Nacional.</t>
  </si>
  <si>
    <t>Microcontrol Chile S.A.</t>
  </si>
  <si>
    <t>99.591.380-1</t>
  </si>
  <si>
    <t xml:space="preserve">Pasaje aéreo nacional Sra. Alicia Le Roy Barría, Santiago/Arica/Santiago, desde 18 al 21 de octubre de 2016. (Programa de auditoria 2016). </t>
  </si>
  <si>
    <t xml:space="preserve">Pasaje aéreo nacional Sr. Gabriel Araya Ibáñez, Santiago/Arica/Santiago, desde 18 al 21 de octubre de 2016. (Programa de auditoria 2016). </t>
  </si>
  <si>
    <t xml:space="preserve">Pasaje aéreo nacional Sr. Pablo Andrade Zúñiga, Santiago/Arica/Santiago, desde 16 al 21 de octubre de 2016. (Programa de auditoria 2016). </t>
  </si>
  <si>
    <t xml:space="preserve">Pasaje aéreo nacional Sr. Francisco Céspedes Narváez, Santiago/Arica/Santiago, desde 16 al 21 de octubre de 2016. (Programa de auditoria 2016). </t>
  </si>
  <si>
    <t xml:space="preserve">Pasaje aéreo nacional Sr. Asher Hasson Díaz, Santiago/Arica/Santiago, desde 16 al 21 de octubre de 2016. (Programa de auditoria 2016). </t>
  </si>
  <si>
    <t xml:space="preserve">Pasaje aéreo nacional Sra. Carola Vargas Parra, Santiago/Arica/Santiago, desde 16 al 21 de octubre de 2016. (Programa de auditoria 2016). </t>
  </si>
  <si>
    <t xml:space="preserve">Pasaje aéreo nacional Sr. Cesar Guillen Elgueta, Santiago/Arica/Santiago, desde 16 al 21 de octubre de 2016. (Programa de auditoria 2016). </t>
  </si>
  <si>
    <t xml:space="preserve">Pasaje aéreo nacional Sra. Alicia Le Roy Barría, Santiago/Temuco/Santiago, desde 05 al 07 de octubre de 2016. (Programa de auditoria 2016). </t>
  </si>
  <si>
    <t xml:space="preserve">Pasaje aéreo nacional Sr. Gabriel Araya Ibáñez, Santiago/Temuco/Santiago, desde 03 al 07 de octubre de 2016. (Programa de auditoria 2016). </t>
  </si>
  <si>
    <t xml:space="preserve">Pasaje aéreo nacional Sr. Pablo Andrade Zúñiga, Santiago/Temuco/Santiago, desde 03 al 07 de octubre de 2016. (Programa de auditoria 2016). </t>
  </si>
  <si>
    <t xml:space="preserve">Pasaje aéreo nacional Sr. Francisco Céspedes Narváez, Santiago/Temuco/Santiago, desde 03 al 07 de octubre de 2016. (Programa de auditoria 2016). </t>
  </si>
  <si>
    <t xml:space="preserve">Pasaje aéreo nacional Sr. Asher Hasson Díaz, Santiago/Temuco/Santiago, desde 03 al 07 de octubre de 2016. (Programa de auditoria 2016). </t>
  </si>
  <si>
    <t xml:space="preserve">Pasaje aéreo nacional Sr. Eduardo Gallegos Díaz, Santiago/Temuco/Santiago, desde 03 al 07 de octubre de 2016. (Programa de auditoria 2016). </t>
  </si>
  <si>
    <t xml:space="preserve">Pasaje aéreo nacional Sr. Jaime Estrada Osses, Santiago/Temuco/Santiago, desde 03 al 07 de octubre de 2016. (Programa de auditoria 2016). </t>
  </si>
  <si>
    <t>Publicación llamado a Licitación Pública: "CONFECCIÓN DE UNIFORMES, TEMPORADA PRIMAVERA VERANO 2016-2017 Y OTOÑO INVIERNO 2017, PARA FUNCIONARIOS Y FUNCIONARIAS DEL MINISTERIO PÚBLICO, DE TODO EL PAÍS". El domingo 18 de septiembre de 2016, en Diario El Mercurio, cuerpo Generales, MOD 2x2 COL.</t>
  </si>
  <si>
    <t xml:space="preserve">Empresa El Mercurio      S A P </t>
  </si>
  <si>
    <t>Servicio de arriendo de 10 mesas rectangulares de 1,50 x 0,60 cms. Con mantel azul (incluye traslados y montaje).  Curso de capacitación "Investigación de Causas Complejas".  Actividad a realizarse el día 29 de septiembre del 2016, en el Auditórium de la Fiscalía Nacional.</t>
  </si>
  <si>
    <t>Soc. Céspedes y Anríquez Ltda.</t>
  </si>
  <si>
    <t>76.161.826-1</t>
  </si>
  <si>
    <t>Pasaje aéreo nacional para el Sr. Sergio Orellana Blanco, profesional externo, Santiago/Temuco/Santiago, 21 al 23 de septiembre de 2016.  (Visita visor carpetas digitales). (Pasaje dado en parte de pago por suspensión del viaje)</t>
  </si>
  <si>
    <t>Pasaje aéreo nacional para el Sr. Daniel Hernandez Bravo, Santiago/Temuco/Santiago, 21 al 23 de septiembre de 2016.  (Visita visor carpetas digitales). (Pasaje dado en parte de pago por suspensión del viaje)</t>
  </si>
  <si>
    <t>Adquisición de 04 discos duros HDD PC Seagate externo 4TB.  Para ULDDECCO causa SQM.</t>
  </si>
  <si>
    <t>Francisco Antonio Godoy Tarraza</t>
  </si>
  <si>
    <t>14.256.082-8</t>
  </si>
  <si>
    <t xml:space="preserve">Pasaje aéreo nacional para la Sra. Marcela Abarca Villaseca, Santiago/Puerto Montt/Santiago, desde 26 al 30 de septiembre del 2016. (Curso "Atención Integral de Víctimas y Testigos"). </t>
  </si>
  <si>
    <t xml:space="preserve">Pasaje aéreo nacional para el Sr. Rodrigo Fernández Moraga, Santiago/Puerto Montt/Santiago, desde 26 al 30 de septiembre del 2016. (Jornada relatoría interna de Atención Integral de Víctimas y Testigos). </t>
  </si>
  <si>
    <t xml:space="preserve">Pasaje aéreo nacional para la Sra. Claudia Milla Venegas, Santiago/Copiapó/Santiago, desde 03 al 05 de octubre el 2016. (Acompaña al Fiscal Nacional al Consejo de Fiscales). </t>
  </si>
  <si>
    <t>Adquisición de 18 licencias Adobe Acrobat Pro DC 2015 múltiple platforms español.  (18 Licencias, 01 para cada Fiscalía Regional)</t>
  </si>
  <si>
    <t>Comercial Technosystems Chile Ltda.</t>
  </si>
  <si>
    <t>96.678.350-8</t>
  </si>
  <si>
    <t>Adquisición de 02 licencias Microsoft Windows Pro 10 SNGL NL Legalization Getgenuine (GGWA).  (02 licencias para notebook de la Fiscalía Regional Metropolitana Occidente).</t>
  </si>
  <si>
    <t xml:space="preserve">Contratación de servicio 40 coffee break servicio salado AM y 40 coffee break servicio dulce PM.  Capacitación "Investigación de causas complejas".  Actividad a realizarse el día 29 de septiembre del 2016 en el auditórium de la Fiscalía Nacional. </t>
  </si>
  <si>
    <t>Andrés Bustos Díaz</t>
  </si>
  <si>
    <t>7.982.659-6</t>
  </si>
  <si>
    <t xml:space="preserve">Pasaje aéreo nacional para la Sra. Victoria Becerra Osses, Santiago/Copiapó/Santiago, desde 03 al 04 de octubre el 2016. (Consejo de Fiscales General de Fiscales Regionales). </t>
  </si>
  <si>
    <t xml:space="preserve">Pasaje aéreo nacional para la Sra. Claudia Lefever Mancilla, Santiago/Copiapó/Santiago, desde 03 al 05 de octubre el 2016. (Acompaña al Fiscal Nacional al Consejo de Fiscales). </t>
  </si>
  <si>
    <t xml:space="preserve">Pasaje aéreo nacional para el Sr. Luis Toledo Ríos, Santiago/Iquique/Santiago, desde 27 al 28 de septiembre el 2016. (Reunión con Fiscal Regional y Asesores.  Presentación en torno a los puntos de venta de drogas (condenas) en Arica, Iquique y Antofagasta). </t>
  </si>
  <si>
    <t>Pasaje aéreo nacional para la Directora Ejecutiva Nacional Sra. Francisca Werth Wainer, Santiago/Copiapó/Santiago, desde 03 al 04 de octubre el 2016. (Consejo General de Fiscales Regionales).</t>
  </si>
  <si>
    <t>Pasaje aéreo nacional para la Sra. María José Taladriz, Santiago/Copiapó/Santiago, desde 04 al 05 de octubre el 2016. (Consejo General de Fiscales Regionales).</t>
  </si>
  <si>
    <t>Pasaje aéreo nacional para la Sra. Camila Guerrero Martínez, Santiago/Punta Arenas/Santiago, desde 28 de septiembre al 01 de octubre el 2016. (Participación IV encuentro de derecho penal; organiza la Fiscalía Regional de Magallanes).</t>
  </si>
  <si>
    <t>Pasaje aéreo internacional para el Sr. Alejandro Litman Silberman, Santiago/Paris-Francia/Santiago, desde 01 al 07 de octubre el 2016. (Participa en reunión de grupo de trabajo Anticorrupción de la OCDE).</t>
  </si>
  <si>
    <t>FN/MP N°1.858</t>
  </si>
  <si>
    <t>Servicio por traducción al idioma portugués del requerimiento internacional causa RUC 1600371491-9, Fiscalía Regional Metropolitana Centro Norte, Fiscal Ximena Chong.</t>
  </si>
  <si>
    <t>Oneide Queiroz de Larraín</t>
  </si>
  <si>
    <t>FN/MP N°930</t>
  </si>
  <si>
    <t>Servicio por traducción al idioma inglés causa RUC 1600138789-1, correspondiente a la Fiscalía Regional Metropolitana Sur, Fiscal Michael Flores.</t>
  </si>
  <si>
    <t>Contratación de servicios hoteleros; 02 arriendo de salón Valle del Maipo, montaje escuela 35 personas; 70 servicios de coffee break, alternativa B, horario AM; 70 servicios de coffee break, alternativa A, servicio PM; 02 servicios de: arriendo notebook, datashow, amplificación y telón. Actividad "Curso de Derechos Humanos" a realizarse los días 10 y 11 de noviembre de 2016.</t>
  </si>
  <si>
    <t>Marina Hoteles Ltda.</t>
  </si>
  <si>
    <t>Contratación de servicios hoteleros; 03 arriendo de salón Valle del Maipo, montaje escuela 45 personas; 135 servicios de coffee break, alternativa B, horario AM; 90 servicios de coffee break, alternativa A, servicio PM; 03 servicios de: arriendo notebook, datashow, amplificación y telón. Actividad "Perfeccionamiento jurídico relatores internos" a realizarse los días 16 al 18 de noviembre de 2016.</t>
  </si>
  <si>
    <t>Contratación de "Taller de clima organizacional",  18 y 19 de octubre del 2016.  Política de drogas.</t>
  </si>
  <si>
    <t>Para qué, Investigación, Consultoría y Coaching SPA.</t>
  </si>
  <si>
    <t>76.486.132-9</t>
  </si>
  <si>
    <t>Pasaje aéreo nacional para escolta Fiscal Nacional Sr. Danilo Bastías Hernández, Santiago/Copiapó/Santiago, desde 28 al 29 de septiembre el 2016. (Escolta al Sr. Fiscal Nacional, audiencia postulantes Fiscal Regional Corte de Apelaciones y visita a Fiscalías Locales).</t>
  </si>
  <si>
    <t>Pasaje aéreo nacional para Sra. Catalina Duque González, Santiago/Puerto Montt/Santiago, desde 05 al 07 de octubre el 2016. (Asiste a las segundas jornadas de medicina forense del sur).</t>
  </si>
  <si>
    <t>Pasaje aéreo nacional para Sra. María Angélica San Martín Ponce, Santiago/Puerto Montt/Santiago, desde 05 al 09 de octubre el 2016. (Asiste a las segundas jornadas de medicina forense del sur).</t>
  </si>
  <si>
    <t>Pasaje aéreo nacional para el Fiscal Nacional Sr. Jorge Abbott Charme, Santiago/Copiapó/Santiago, desde 28 al 29 de septiembre el 2016. (Audiencia postulante Fiscal Regional Corte de Apelaciones y visita Fiscalías Locales).</t>
  </si>
  <si>
    <t>Pasaje aéreo internacional para el Sr. Mauricio Fernández Montalbán, Santiago/Viena-Austria/Santiago, desde 16 al 22 de octubre el 2016. (Participación en conferencia de las partes de la convención de Naciones Unidas contra la delincuencia Organizada Transnacional y sus protocolos (o Convención de Palermo), que reúne a los representantes y puntos de contacto de todos los países que han suscrito este instrumento internacional)</t>
  </si>
  <si>
    <t>Copesa S.A.                                                  (La Tercera)</t>
  </si>
  <si>
    <t>76.170.725-6</t>
  </si>
  <si>
    <t>Pasaje aéreo nacional para la Sra. Marta Herrera Seguel, Santiago/Copiapó/Santiago, desde 03 al 05 de octubre el 2016. (Asiste a sesión N° 3 del Consejo General de Fiscales).</t>
  </si>
  <si>
    <t>Pasaje aéreo nacional para el Sr. Claudio Bascuñan Gómez, Santiago/Temuco/Santiago, desde 26 al 27 de septiembre el 2016. (Consultoría análisis de datos-SACFI).</t>
  </si>
  <si>
    <t>Pasaje aéreo nacional para el Sr. Daniel Hernandez Bravo, Santiago/Temuco/Santiago, desde 05 al 07 de octubre el 2016. (Visitas visor carpetas digitales).</t>
  </si>
  <si>
    <t>Publicación aviso llamado a concurso público para proveer cargo en la Fiscalía Nacional "Director (a) de la Unidad Especializada en Delitos Sexuales y Violencia Intrafamiliar", domingo 25 de septiembre de 2016, en diario El Mercurio, cuerpo E-par, MOD 4 x 2 col.</t>
  </si>
  <si>
    <t>FN/MP N° 93</t>
  </si>
  <si>
    <t>Contratación de los servicios de reparación y mantención de equipo de audio institucional, consola marca SAMSON, modelo MDR1248.</t>
  </si>
  <si>
    <t>Diego Astudillo Molina</t>
  </si>
  <si>
    <t>8.099.388-9</t>
  </si>
  <si>
    <t>Charla "La imputación subjetiva en los delitos de la Ley N° 20,000" y "Concurso en los delitos de la Ley N° 20,000".  "El bien jurídico protegido en los delitos de tráfico ilícito de estupefacientes y sustancias sicotrópicas".  Capacitación Unidad de Drogas, a realizarse el 11 de octubre del 2016 desde las 15:00 a las 19:00 hrs.</t>
  </si>
  <si>
    <t>Nicolás Oxman Vilches</t>
  </si>
  <si>
    <t>13.906.877-7</t>
  </si>
  <si>
    <t>FN/MP N° 1779</t>
  </si>
  <si>
    <t>Servicio de impresión de 10 afiches emplacados Fomex 92 x 130 cmts.  4/0 full color.</t>
  </si>
  <si>
    <t>Pasaje aéreo nacional para la Sra. Leslie Trollund Arellano, Santiago/Copiapó/Santiago, desde 05 al 07 de octubre el 2016. (Acompaña al Fiscal Nacional).</t>
  </si>
  <si>
    <t>Publicación aviso llamado a Licitación Pública "Adquisición de computadores portátiles". A publicar el domingo 28 de septiembre de 2016 en diario El Mercurio de circulación nacional, Generales, MOD 2 x 2.</t>
  </si>
  <si>
    <t xml:space="preserve">Pasaje aéreo nacional para el Sr. Sergio Orellana Blanco, profesional externo, Santiago/Temuco/Santiago, 05 al 07 de octubre de 2016.  (Visita visor carpetas digitales). </t>
  </si>
  <si>
    <t>Contratación de servicios hoteleros; 02 arriendo de salón Araucana II, montaje escuela 50 personas; 100 servicios de coffee break, alternativa A, horario AM; 80 servicios de coffee break, alternativa B, servicio PM; 02 servicios de: arriendo notebook, datashow, amplificación, telón y micrófono adicional. Actividad "Jornada Especializada en Violencia Intrafamiliar" a realizarse los días 19 y 20 de octubre de 2016.</t>
  </si>
  <si>
    <t>Hotelera Santa Magdalena S.A.       (Hotel Four Points By Sheraton)</t>
  </si>
  <si>
    <t>96.768.160-1</t>
  </si>
  <si>
    <t>FN/MP N° 1733</t>
  </si>
  <si>
    <t>Contratación arriendo de servicios de : 01 salón Fayer Zócalo;  01 amplificación  básica (consola, 02 cajas; 02 micrófonos y técnico); 01 micrófono inalámbrico lavalier y 02 tarimas de 2,4x1,2x0,3 metros.  Muestra fotográfica y coctel de honor a ofrecer a autoridades nacionales por 17° Aniversario Institucional del Ministerio Público.  Actividad a realizarse el día 17 de octubre del 2016).</t>
  </si>
  <si>
    <t>Corporación Centro Cultural Gabriela Mistral (GAM)</t>
  </si>
  <si>
    <t>65.011.263-6</t>
  </si>
  <si>
    <t xml:space="preserve">Compra de 4 mesas rectangulares de medidas 240 x 75 x 75 cms, con mecanismo plegable zincado, cubierta melamina blanca. </t>
  </si>
  <si>
    <t>Dumar S.A.</t>
  </si>
  <si>
    <t>76.088.231-3</t>
  </si>
  <si>
    <t>Pasaje aéreo nacional para la Sra. Maruzzella Pavan Avila, Santiago/Iquique/Santiago, desde 04 al 05 de octubre el 2016. (Asiste a reunión en la Fiscalía Regional y DA-MOP I Región visita obra Fiscalía Local de Iquique).</t>
  </si>
  <si>
    <t>Pasaje aéreo nacional para la Sra. Francesca Fazzi Gómez, Santiago/Iquique/Santiago, desde 04 al 05 de octubre el 2016. (Asiste a reunión en la Fiscalía Regional y DA-MOP I Región visita obra Fiscalía Local de Iquique).</t>
  </si>
  <si>
    <t>01 estuche de terciopelo abatibles Azul Blanco Azul de 28 x 24 cm, con plancha de metal cromada grabada a diamante con logo, texto y firma para el Fiscal Héctor Mella.</t>
  </si>
  <si>
    <t>Amanda SPA</t>
  </si>
  <si>
    <t>76.050.242-1</t>
  </si>
  <si>
    <t>FN/MP N° 1755</t>
  </si>
  <si>
    <t>Contratación de 70 servicios de coffee break especial simple.  Jornada de capacitación conjunta de UCIEX y el Ministerio de Relaciones Exteriores de Chile.  Actividad a realizarse el día 27 y 28 de septiembre del 2016.</t>
  </si>
  <si>
    <t>Mediterránea de Catering S.L. Unipersonal Agencia en Chile</t>
  </si>
  <si>
    <t>59.179.270-9</t>
  </si>
  <si>
    <t>Pasaje aéreo nacional para la Sra. Faride Atue Soto, Santiago/Temuco/Santiago, desde 04 de octubre el 2016. (Realización de focus group por plan de desarrollo de Academia de la Fiscalía).</t>
  </si>
  <si>
    <t>Pasaje aéreo nacional para la Sra. Paula Libano Dupre, Santiago/Temuco/Santiago, desde 04 de octubre el 2016. (Realización de focus group por plan de desarrollo de Academia de la Fiscalía).</t>
  </si>
  <si>
    <t>Pasaje aéreo nacional para el Sr. Danilo Bastías H., Santiago/Copiapó/Santiago, desde 03 al 05 de octubre el 2016. (Escolta al Sr. Fiscal Nacional, Consejo General de Fiscales y Acto Conmemoración del 17° Aniversario de la Fiscalía Nacional).</t>
  </si>
  <si>
    <t>FN/MP N°1732</t>
  </si>
  <si>
    <t>Servicio de levantamiento y análisis del Licenciamiento de la Plataforma Software Oracle para el equipamiento de Servidores del Banco Unificado de Datos Operativo (BUD-O).</t>
  </si>
  <si>
    <t>Pragma Informática S.A.</t>
  </si>
  <si>
    <t>77.063.770-8</t>
  </si>
  <si>
    <t>FN/MP N°1725</t>
  </si>
  <si>
    <t>Adquisiciones de 555 lectores de código de barra Datalogic Powerscan PD7100.</t>
  </si>
  <si>
    <t>Espex Ingeniería Ltda.</t>
  </si>
  <si>
    <t>77.683.370-3</t>
  </si>
  <si>
    <t>Avisaje en periódico impreso ediciones especiales La Segunda. (Renovación suscripción anual a Diario La Segunda, en su versión digital.  Usuario: Fiscal Nacional)</t>
  </si>
  <si>
    <t>Pasaje aéreo nacional para la Sra. María Elena Leiva Martínez., Santiago/Iquique/Santiago, desde 21 al 22 de septiembre el 2016. (Visitó inmueble para licitación mejoramiento Fiscalía Regional de Iquique).</t>
  </si>
  <si>
    <t>01 estuche de terciopelo abatibles Azul Blanco Azul de 28 x 24 cm, con plancha de metal cromada grabada a diamante con logo, texto y firma.</t>
  </si>
  <si>
    <t>Pasaje aéreo nacional para el Sr. Claudio Ramírez Núñez, Santiago/Copiapó/Santiago, desde 03 al 05 de octubre el 2016. (Consejo general de fiscales).</t>
  </si>
  <si>
    <t>Pasaje aéreo nacional para el Sr. Gonzalo Droguett, Santiago/Valdivia/Santiago, desde 11 al 12 de octubre el 2016. (Visita de acompañamiento para implementación de los procesos de ingreso y asignación).</t>
  </si>
  <si>
    <t>Pasaje aéreo nacional para el Sr. Cristian Farfán Menares, Santiago/Valdivia/Santiago, desde 11 al 12 de octubre el 2016. (Visita de acompañamiento para implementación de los procesos de ingreso y asignación).</t>
  </si>
  <si>
    <t>Pasaje aéreo internacional para la Sra. Ángela Chávez Torrico, Santiago/Córdoba-Argentina/Santiago, desde 23 al 26 de octubre el 2016. (Participa en acto del "X Aniversario del Departamento Protección de Testigos" de la Policía de Córdoba).</t>
  </si>
  <si>
    <t>FN/MP N°1810</t>
  </si>
  <si>
    <t>Contratación de servicios de: 01 Consultoría instalación; 01 Consultoría puesta en marcha; 01 Consultoría desarrollo de visitas, Dashboards y Reportes.  Consultoría asociadas a Licencias Desktop y Tableau Server.</t>
  </si>
  <si>
    <t>Microsystem S.A.</t>
  </si>
  <si>
    <t>94.099.000-9</t>
  </si>
  <si>
    <t xml:space="preserve">Compra de 13 licencias Tableau Desktop, incluye mantención por un año y 07 licencias Tableau Server, incluye mantención por un año y cada licencia es para 10 usuarios. </t>
  </si>
  <si>
    <t>Publicación aviso llamado a concurso público para proveer cargo en las Fiscalías Regionales de: Tarapacá y Aysén y Metropolitanas: Centro Norte; Oriente; Sur y Occidente, domingo 02 de octubre de 2016, en diario El Mercurio, cuerpo E-par, MOD 7 x 2 col.</t>
  </si>
  <si>
    <t>Arriendo de 17+1 micrófonos de conferencia (cuello de cisne) para reunión de coordinación del Fiscal Nacional con Divisiones, Unidades Especializadas y Unidades de Apoyo, el lunes 03 de octubre de 2016 en Auditórium de la Fiscalía Nacional.</t>
  </si>
  <si>
    <t>Pasaje aéreo nacional para la Sra. Marcela Neira Vallejos, Santiago/Puerto Montt/Santiago, desde 13 al 14 de octubre el 2016. (Visita de acompañamiento de los procesos de ingreso y asignación).</t>
  </si>
  <si>
    <t>Pasaje aéreo nacional para el Sr. Cristián Farfán, Santiago/Copiapó/Santiago, desde 05 al 06 de octubre el 2016. (Visita de acompañamiento de los procesos de ingreso y asignación).</t>
  </si>
  <si>
    <t>Pasaje aéreo nacional para el Sr. Esteban Loncopan Galaz, Santiago/Temuco/Santiago, desde 04 al 05 de octubre el 2016. (Capacitación a la Fiscalía Local Valdivia en sistema de apoyo nuevo proceso).</t>
  </si>
  <si>
    <t>Pasaje aéreo nacional para el Sr. Claudio Bascuñan Gómez, Santiago/Temuco/Santiago, desde 04 al 05 de octubre el 2016. (Consultoría análisis de datos-SACFI).</t>
  </si>
  <si>
    <t>Pasaje aéreo nacional para la Sra. María Elena Leiva Martinez, Santiago/Concepción/Santiago, desde 13 al 14 de octubre el 2016. (Asiste a reunión en DA-MOP VIII región por revisión Diseño Fiscalía Local de los Angeles y visita obras de Fiscalía Local Talcahuano y Fiscalía de Cañete).</t>
  </si>
  <si>
    <t>Pasaje aéreo nacional para la Sra. Nelly Salvo, Santiago/Puerto Montt/Santiago, desde 13 al 14 de octubre el 2016. (Visita de acompañamiento de los procesos de ingreso y asignación).</t>
  </si>
  <si>
    <t>Pasaje aéreo nacional para la Sra. Nelly Salvo, Santiago/Copiapó/Santiago, desde 05 al 06 de octubre el 2016. (Visita de acompañamiento de los procesos de ingreso y asignación).</t>
  </si>
  <si>
    <t>Servicio por traducción al idioma inglés causa RUC 1500373368-5, correspondiente a la Fiscalía Regional Centro Norte.</t>
  </si>
  <si>
    <t xml:space="preserve">Varias facturas </t>
  </si>
  <si>
    <t>15929604-29603-29602-29601-29600-29599-29598-29597-29596-29595-29594-29593 Y 29587</t>
  </si>
  <si>
    <t>Gasto en electricidad para la Fiscalía Nacional, correspondiente a las dependencias de General Mackenna 1369, Pisos 2, 3 y 4, Santiago, para el período comprendido entre el 25 Agosto de al 26 de Septiembre de 2016.</t>
  </si>
  <si>
    <t>FN/MP N° 1756</t>
  </si>
  <si>
    <t>-</t>
  </si>
  <si>
    <t>Contratación de Estudio de Elaboración de Plan de Monitoreo, Seguimiento y Evaluación del Sistema de Análisis Criminal y Focos Investigativos.</t>
  </si>
  <si>
    <t>Sociedad de Asesorías Profesionales Sustentank Limitada</t>
  </si>
  <si>
    <t>76.094.278-2</t>
  </si>
  <si>
    <t>FN/MP N° 1774</t>
  </si>
  <si>
    <t>Servicios adicionales de modificación del proyecto de arquitectura del Edificio Institucional de la Fiscalía Nacional, mediante ampliación del contrato vigente de supervisión técnica de arquitectura.</t>
  </si>
  <si>
    <t>Luis Corvalán Véliz</t>
  </si>
  <si>
    <t>6.557.675-9</t>
  </si>
  <si>
    <t>F R. Aysén</t>
  </si>
  <si>
    <t>Corte de pasto y mantención jardín Fiscalía Regional de Aysén y Fiscalía Local Coyhaique.</t>
  </si>
  <si>
    <t>Arnaldo Fabián Tobar Ramírez</t>
  </si>
  <si>
    <t>13.504.547-0</t>
  </si>
  <si>
    <t>Agua potable y alcantarillado Fiscalía Local  de Aysén, periodo 28.07.16 al 26.08.16</t>
  </si>
  <si>
    <t>Aguas Patagonia de Aysén S.A.</t>
  </si>
  <si>
    <t>99.501.280-5</t>
  </si>
  <si>
    <t>Agua potable y alcantarillado Fiscalía Local  Chile Chico, periodo 23.07.16 al 23.08.16</t>
  </si>
  <si>
    <t>99.501.280-4</t>
  </si>
  <si>
    <t>Agua potable (cargo fijo) Fiscalía Local  Chile Chico, periodo 23.07.16 al 23.08.16</t>
  </si>
  <si>
    <t>Agua potable y alcantarillado Fiscalía Local  Cochrane, periodo 25.07.16 al 24.08.17</t>
  </si>
  <si>
    <t>Arriendo de salón y servicio de coffee break para reunión con División RR.HH. y Fiscalías Locales de Chile Chico y  Cocharane</t>
  </si>
  <si>
    <t>Sociedad Comercial A y R Limitada</t>
  </si>
  <si>
    <t>76.603.582-5</t>
  </si>
  <si>
    <t>Consumo energía eléctrica Fiscalía Regional y Fiscalía Local de Coyhaique, período 03/08/16 al 05/09/16.</t>
  </si>
  <si>
    <t>Empresa Eléctrica de Aysén S.A.</t>
  </si>
  <si>
    <t>Combustible para vehículos asignados a la Fiscalía Regional de Aysén, aprovisionamiento próximo 5 meses</t>
  </si>
  <si>
    <t>Materiales de oficina para Fiscalía Regional de Aysén. O/C N° 697209-18-CM16 del 07/09/2016 de Chilecompra</t>
  </si>
  <si>
    <t>Benedicto del Carmen Cabezas Alveal</t>
  </si>
  <si>
    <t>6.239.182-0</t>
  </si>
  <si>
    <t>Materiales de oficina para Fiscalía Regional de Aysén. O/C N° 697209-19-CM16 del 07/09/2016 de Chilecompra</t>
  </si>
  <si>
    <t>Comercial Sotocopias</t>
  </si>
  <si>
    <t>76.025.795-8</t>
  </si>
  <si>
    <t>Materiales de oficina para Fiscalía Regional de Aysén. O/C N° 697209 - 20 - CM16 del 07/09/2016 de Chilecompra</t>
  </si>
  <si>
    <t>Materiales de oficina para Fiscalía Regional de Aysén. O/C N° 697209 - 17 - CM16 del 05/09/2016 de Chilecompra</t>
  </si>
  <si>
    <t>Relatoría de Taller Trabajo en Equipo para la Fiscalía Local de Coyhaique. Programa de Prevención de Consumo de Alcohol y Drogas</t>
  </si>
  <si>
    <t>Marcela Ximena Oyarzún Sánchez</t>
  </si>
  <si>
    <t>10.710.292-2</t>
  </si>
  <si>
    <t>Pasajes aéreos a Santiago para Fiscal Regional de Aysén.  Jornada SACFI.</t>
  </si>
  <si>
    <t>Pasajes aéreos Santiago - Copiapó para el Fiscal Regional de Aysén. Consejo General de Fiscales Regionales.</t>
  </si>
  <si>
    <t>Diferencia por cambio de fecha pasaje Fiscal Regional de Aysén, tramo Santiago - Coyhaique. Consejo General de Fiscales Regionales.</t>
  </si>
  <si>
    <t>Petróleo para caldera. calefacción Fiscalía Local de Aysén.</t>
  </si>
  <si>
    <t>Servicentro Aysén Patagonia Ltda.</t>
  </si>
  <si>
    <t>76.295.154-1</t>
  </si>
  <si>
    <t>Traslado petróleo para caldera Fiscalía Local de Aysén.</t>
  </si>
  <si>
    <t>Agua potable y alcantarillado Fiscalía Región de Aysén y Fiscalía Local  Coyhaique, periodo 16.08.16  al 13.09.16</t>
  </si>
  <si>
    <t>Pasajes a la ciudad de Santiago Sr. Patricio Marcos, Jornada SACFI.</t>
  </si>
  <si>
    <t>Publicación de aviso Licitación Pública Habilitación de Auditorium y Oficinas para Fiscalía Regional de Aysén</t>
  </si>
  <si>
    <t>Empresa El Mercurio S.A.P.</t>
  </si>
  <si>
    <t>91.193.000-7</t>
  </si>
  <si>
    <t>Compañía Tamango S.A.</t>
  </si>
  <si>
    <t>96.695.300-4</t>
  </si>
  <si>
    <t>Empresa Periodística de Aysén S.A.</t>
  </si>
  <si>
    <t>96.843.890-5</t>
  </si>
  <si>
    <t>Arriendo salón y servicio coffee break para taller de Gestión de Actitud, Fiscalía Regional de Aysén</t>
  </si>
  <si>
    <t>Comercial Pura Patagonia Ltda.</t>
  </si>
  <si>
    <t>76.347.028-8</t>
  </si>
  <si>
    <t>Consumo energía eléctrica  (cargo fijo) Fiscalía Local Chile Chico, periodo 18/07/16 al 16/09/16.</t>
  </si>
  <si>
    <t>Consumo energía eléctrica  Fiscalía Local Chile Chico, periodo 18/07/16 al 16/09/16.</t>
  </si>
  <si>
    <t>Consumo energía eléctrica Fiscalía  Local Aysén, periodo 19/08/16 al 21/09/16.</t>
  </si>
  <si>
    <t>Pasajes aéreos a Santiago para Fiscal Regional.  Conmemoración 17° Aniversario Fiscalia de Chile y Diligencias causa.</t>
  </si>
  <si>
    <t>Petróleo para caldera, calefacción Fiscalía Local de Cochrane.</t>
  </si>
  <si>
    <t>Inversiones J y M Ltda.</t>
  </si>
  <si>
    <t>76.061.563-3</t>
  </si>
  <si>
    <t>Por servicio telefonía fija, renta mensual, período agosto 2016.</t>
  </si>
  <si>
    <t>Entel Telefonía Local S.A.</t>
  </si>
  <si>
    <t>Pasajes aéreos a Santiago  para Técnico Operativo de Causas Fiscalía Local de Aysén.  Capacitación atendedores Nivel 2 SIAU, en El Quisco V Región.</t>
  </si>
  <si>
    <t>Servicio coffee break para Taller de Gestión por Procesos. Programa de capacitación autónoma Fiscalía Regional de Aysén</t>
  </si>
  <si>
    <t>Centro de Ap. Laboral Escuela España</t>
  </si>
  <si>
    <t>65.914.950-8</t>
  </si>
  <si>
    <t>DER N°  1248/2016</t>
  </si>
  <si>
    <t>Mantención equipos de aire acondicionado Fiscalía Regional Aysén y Fiscalía Local de Coyhaique</t>
  </si>
  <si>
    <t>Jorge Enrique Toledo Barrera</t>
  </si>
  <si>
    <t>10.736.838-8</t>
  </si>
  <si>
    <t>Pasajes aéreos a Santiago para profesional Unidad de Atención a Vícitimas y Testigos.  Lanzamiento de libro sobre Entrevista Investigativa - Fundación Amparo y Justicia.</t>
  </si>
  <si>
    <t>Pasajes aéreos a Santiago para Fiscal Adjunto Fiscalía Local de Chile Chico.  Curso es “Protección de la Víctima en el Derecho Internacional de los Derechos Humanos y su recepción en el Derecho Interno".</t>
  </si>
  <si>
    <t>Pasajes aéreos a Santiago para Fiscal Adjunto Fiscalía Local de Cochrane. Capacitación atendedores Nivel 2 SIAU, en El Quisco V Región.</t>
  </si>
  <si>
    <t>Pasajes aéreos a Santiago para Fiscal Adjunto Fiscalía Local de Coyhaique .   Lanzamiento de libro sobre Entrevista Investigativa - Fundación Amparo y Justicia.</t>
  </si>
  <si>
    <t>lpm, compra de boligrafos con estuche, programa de capacitación Regional 2016,(RRHH).FROccidente</t>
  </si>
  <si>
    <t>COMERC. E IMPORT. PRO-GIFT LTDA.</t>
  </si>
  <si>
    <t>76029873-5</t>
  </si>
  <si>
    <t>Res. FN N°623/2016</t>
  </si>
  <si>
    <t>31.03.2016</t>
  </si>
  <si>
    <t>Material  de oficina , edificio Bandera , (RES FN/MP 623/2016) de frcha 31-03-2016</t>
  </si>
  <si>
    <t>76061008-9</t>
  </si>
  <si>
    <t>Compra 4 banquetas 4 cuerpos polipropileno para sala espera Fl San Bernardo(chilecompra)</t>
  </si>
  <si>
    <t>DESITEC S.A.</t>
  </si>
  <si>
    <t>76207975-5</t>
  </si>
  <si>
    <t>lpm, impresión de 200 cuadernos tapa dura con logo institucional papel couche encuadernadas anillados</t>
  </si>
  <si>
    <t>78511790-5</t>
  </si>
  <si>
    <t>Compra de materiales de Oficina para la F.L: de Melipilla,  a traves de Chile Compra.</t>
  </si>
  <si>
    <t>MATERIAL DE OFICINA EDIFICIO BANDERA (RES N° FN MP 623/2016 CON FECHA 31-03-2016)</t>
  </si>
  <si>
    <t>MATERIAL DE OFICINA, FL SAN BERNARDO</t>
  </si>
  <si>
    <t>Compra de materiales de oficina por Chile Compra  OC 697058-197-CM16</t>
  </si>
  <si>
    <t>COMPRA MATERIALES DE OFICINA PARA FL MELIPILLA POR  CHILE COMPRA</t>
  </si>
  <si>
    <t>96670840-9</t>
  </si>
  <si>
    <t xml:space="preserve"> Compra de Materiles de oficina a traves de Chile Compra ( Res N|Res N° 623*16 de fecha 31 de marzo de 2016.</t>
  </si>
  <si>
    <t>MATERIAL DE OFICINA FL SAN BERNARDO</t>
  </si>
  <si>
    <t>MATERIAL DE ASEO FL SAN BERNARDO</t>
  </si>
  <si>
    <t>MATERIAL DE OFICINA FL TALAGANTE por chile compra OC 697058-198- CM</t>
  </si>
  <si>
    <t>MATERIALES DE ASEO PARA FL TALAGANTE POR CHILE COMPRA OC 697058-198-CM</t>
  </si>
  <si>
    <t>Compra 2 microondas para FL San Bernardo (chilecompra)</t>
  </si>
  <si>
    <t>96792430-k</t>
  </si>
  <si>
    <t>Compra tarjeta acceso FRCN para fiscal adjunto de Pudahuel Claudio Alvarez</t>
  </si>
  <si>
    <t>SOC.CONCESIONARIA C.DE JUSTICIA DE STGO.</t>
  </si>
  <si>
    <t>99557380-6</t>
  </si>
  <si>
    <t>LPM para el servicio de capacitación "Curso de administración de servidores Linux" para la UGI de la FROccidente</t>
  </si>
  <si>
    <t>IT WALL S. A.</t>
  </si>
  <si>
    <t>76077455-3</t>
  </si>
  <si>
    <t>Traslados funcionarios, el dia 15 de octubre de 2016</t>
  </si>
  <si>
    <t>BUSES ONAS</t>
  </si>
  <si>
    <t>76200215-9</t>
  </si>
  <si>
    <t>Salon para Curso de Capacitacion gestion del cambio y trabajo en equipo F.L. de Maipu con Coffe incluido.-</t>
  </si>
  <si>
    <t>CONCENTRADORES Y EJEC. DE NEGOCIO SPA.</t>
  </si>
  <si>
    <t>76361137-k</t>
  </si>
  <si>
    <t>Res. FR(4) N°487/2016</t>
  </si>
  <si>
    <t>C.D. Res,  FR N° 487/2016, Reparacion cortina Metalica Ed. de Bandera 655.</t>
  </si>
  <si>
    <t>CORTINAS METALICAS E.I.R.L.</t>
  </si>
  <si>
    <t>76405082-7</t>
  </si>
  <si>
    <t>Curso reclutamiento y selección por competencias,  RRHH FROccidente</t>
  </si>
  <si>
    <t>CDO EDUTEKNICA S.A</t>
  </si>
  <si>
    <t>76617220-2</t>
  </si>
  <si>
    <t>Cena aniversario 2016, Fiscalía Regional Occidente.</t>
  </si>
  <si>
    <t>PRODUCCIONES FRANCO GUADAGNO EIRL</t>
  </si>
  <si>
    <t>76784560-k</t>
  </si>
  <si>
    <t>LPM para el servicio de cableado estructurado en la Fl San Bernardo (5 puntos) Plan de fortalecimiento</t>
  </si>
  <si>
    <t>INGECORP ELECTRICIDAD LIMITADA</t>
  </si>
  <si>
    <t>76834570-8</t>
  </si>
  <si>
    <t>Curso capacitación Excel -Chile compra (solicita RRHH)</t>
  </si>
  <si>
    <t>LINARES Y COMPAÑIA LIMITADA</t>
  </si>
  <si>
    <t>77682510-7</t>
  </si>
  <si>
    <t>Curso Capacitacion de Excel 2010 nivel intermedio.- Del 18 al 20 de octubre 2016</t>
  </si>
  <si>
    <t>Curso Capacitacion Excel 2010 nivel Intermedio.- pdel 18 al 20 de octubre 2016</t>
  </si>
  <si>
    <t>LPM para el servicio de provisión e instalación de lámina de seguridad en vidrio del frontis de la Fl Curacaví.</t>
  </si>
  <si>
    <t>77919140-0</t>
  </si>
  <si>
    <t>Arriendo de Salón, servicio de alimentación y sistema de amplificación, RRHH FROccidente</t>
  </si>
  <si>
    <t>SOCIEDAD HOTELERA EUROTEL LTDA.</t>
  </si>
  <si>
    <t>78446860-7</t>
  </si>
  <si>
    <t>Publicación concurso publico Fiscalía Regional metropolitana occidente (RRHH) Mercado Publico</t>
  </si>
  <si>
    <t>90193000-7</t>
  </si>
  <si>
    <t>Publicación llamado a licitación pública CCAA FROccidente</t>
  </si>
  <si>
    <t>Publicación llamado licitación publica(chilecompra), Licitacion pública Control de Acceso Edificio de BANDERA 655.</t>
  </si>
  <si>
    <t>Servicio de Destruccion de Especies F.L. de Pudahuel en KDM planta Til Til.-</t>
  </si>
  <si>
    <t>96754450-7</t>
  </si>
  <si>
    <t>Compra de minutos telefono Satelital N° 870776405152.- Contratación directa mediante Resolución FR (4) 502/2016 de fecha 20-09-2016.-</t>
  </si>
  <si>
    <t>96880440-5</t>
  </si>
  <si>
    <t>Documento de Compra y N°</t>
  </si>
  <si>
    <t>Servicio de agua potable  Fiscalía Curacaví periodo 28/06 al 25/08</t>
  </si>
  <si>
    <t>61808000-5</t>
  </si>
  <si>
    <t>Actividad de Comite de Drogas Tarde de Bowling</t>
  </si>
  <si>
    <t xml:space="preserve"> ENTRETENIMIENTOS JOPAO LIMITADA</t>
  </si>
  <si>
    <t>76478480-4</t>
  </si>
  <si>
    <t>Res. FN/MP N°1185/2015</t>
  </si>
  <si>
    <t>Servicio de Evaluaciones psicolaborales, concurso Asesor de Prensa, 4 postulantes</t>
  </si>
  <si>
    <t>76588490-K</t>
  </si>
  <si>
    <t>Pasaje aereo Fiscal Regional a Copiapo para asistir a Consejo de Fiscales</t>
  </si>
  <si>
    <t>Pasaje aereo  Jose Miguel Lecaros Fiscalia Talagante hacia Puerto Montt</t>
  </si>
  <si>
    <t>Servicio de agua potable Edificio Bandera periodo 22.07 al 22.08</t>
  </si>
  <si>
    <t>Servicio agua potable Fiscalia San Bernardo periodo 06.08 al 07.09</t>
  </si>
  <si>
    <t>Servicio agua potable Fiscalia Melipilla periodo 13.08 al 12.09</t>
  </si>
  <si>
    <t>Servicio agua potable Edificio Teniente Cruz Pudahuel</t>
  </si>
  <si>
    <t>F R. Coquimbo</t>
  </si>
  <si>
    <t xml:space="preserve">Solicitud N° </t>
  </si>
  <si>
    <t>Gasto en Agua Potable, consumo del 25/07/2016 al 25/08/2016 de FL Andacollo.</t>
  </si>
  <si>
    <t>AGUAS DEL VALLE S.A.</t>
  </si>
  <si>
    <t>99.541.380-9</t>
  </si>
  <si>
    <t>Gasto en Agua Potable, consumo del 25/07/2016 al 25/08/2016 de FL Coquimbo.</t>
  </si>
  <si>
    <t>Gasto en Electricidad, consumo del 26/07/2016 al 24/08/2016 de FL de Los Vilos.</t>
  </si>
  <si>
    <t>CIA.NACIONAL DE FUERZA ELÉCTRICA S.A.</t>
  </si>
  <si>
    <t>Gasto en Electricidad, consumo del 28/07/2016 al 26/08/2016 de FL de Coquimbo.</t>
  </si>
  <si>
    <t>Gasto en Electricidad, consumo del 28/07/2016 al 26/08/2016 de FL de Ovalle.</t>
  </si>
  <si>
    <t>Gasto en Electricidad, consumo del 28/07/2016 al 26/08/2016 de FL de La Serena.</t>
  </si>
  <si>
    <t>Gasto en Electricidad, consumo del 28/07/2016 al 26/08/2016 de Fiscalía Regional.</t>
  </si>
  <si>
    <t>Gasto en Electricidad, consumo del 28/07/2016 al 26/08/2016 de FL de Vicuña.</t>
  </si>
  <si>
    <t>Gasto en Agua Potable, consumo del 26/07/2016 al 26/08/2016 de FL Vicuña.</t>
  </si>
  <si>
    <t>Gasto en Agua Potable, consumo del 28/07/2016 al 29/08/2016 de FL Ovalle.</t>
  </si>
  <si>
    <t>Gasto en Agua Potable, consumo del 27/07/2016 al 27/08/2016 de Fiscalía Regional.</t>
  </si>
  <si>
    <t>Gasto en Agua Potable, consumo del 02/08/2016 al 01/09/2016 de FL Illapel.</t>
  </si>
  <si>
    <t>Gasto en Electricidad, consumo del 03/08/2016 al 02/09/2016 de FL de Andacollo.</t>
  </si>
  <si>
    <t>Gasto en Electricidad, consumo del 02/08/2016 al 01/09/2016 de FL de Combarbalá.</t>
  </si>
  <si>
    <t>Gasto en Electricidad, consumo del 02/08/2016 al 01/09/2016 de FL de Illapel.</t>
  </si>
  <si>
    <t>Gasto en Telefonía Fija de FL de Vicuña, consumo mes de Agosto 2016.</t>
  </si>
  <si>
    <t>TELEFÓNICA CHILE S.A.</t>
  </si>
  <si>
    <t>Gasto en Telefonía Fija de Tribunal y Fiscalía Regional, consumo mes de Agosto 2016.</t>
  </si>
  <si>
    <t>Gasto en Telefonía Fija de FL de Combarbalá, consumo mes de Agosto 2016.</t>
  </si>
  <si>
    <t>Gasto en Telefonía Fija de FL de Coquimbo, consumo mes de Agosto 2016.</t>
  </si>
  <si>
    <t>Gasto en Telefonía Fija de FL de Los Vilos, consumo mes de Agosto 2016.</t>
  </si>
  <si>
    <t>Gasto en Telefonía Fija de FL de Andacollo, consumo mes de Agosto 2016.</t>
  </si>
  <si>
    <t>Gasto en Telefonía Fija de FL de Illapel, consumo mes de Agosto 2016.</t>
  </si>
  <si>
    <t>Gasto en Telefonía Fija de FL de Ovalle y Tribunal, consumo mes de Agosto 2016.</t>
  </si>
  <si>
    <t>Gasto en Agua Potable, consumo del 04/08/2016 al 05/09/2016 de FL Combarbala.</t>
  </si>
  <si>
    <t>Gasto en Agua Potable, consumo del 09/08/2016 al 08/09/2016 de FL Los Vilos.</t>
  </si>
  <si>
    <t>Reposición de fotoceldas para Sistema de Automatización del Portón de Acceso Vehicular de la FL de Ovalle.</t>
  </si>
  <si>
    <t>ASISTEL LIMITADA</t>
  </si>
  <si>
    <t>76.071.269-8</t>
  </si>
  <si>
    <t>Retiro y Provisión de Vidrios laminados para fachada de la Fiscalía Local de Ovalle.</t>
  </si>
  <si>
    <t>ALUMINIOS Y VIDRIOS LIMITADA</t>
  </si>
  <si>
    <t>79.692.470-5</t>
  </si>
  <si>
    <t>Reposición e Incorporación de Equipos de Climatización, en recepción Fiscalía Local de Los Vilos.</t>
  </si>
  <si>
    <t>SAMUEL BRAVO CASTILLO</t>
  </si>
  <si>
    <t>15.569.081-K</t>
  </si>
  <si>
    <t>04-FR Nº 399</t>
  </si>
  <si>
    <t>Servicio de Interpretación Chino - Español según causa en Fiscalía Local de Coquimbo.</t>
  </si>
  <si>
    <t>MEN - CHUN HSIEH</t>
  </si>
  <si>
    <t>14.643.812-1</t>
  </si>
  <si>
    <t>04-DER Nº 455</t>
  </si>
  <si>
    <t>Servicio de radiotaxi Agosto, para la Fiscalía Local de Ovalle.</t>
  </si>
  <si>
    <t>COMERCIALIZADORA GUERRA Y COMPAÑÍA SPA</t>
  </si>
  <si>
    <t>76.407.827-6</t>
  </si>
  <si>
    <t>Compra de Pasajes La Serena - Santiago - La Serena, para Profesional de UGI, quien asiste a Capacitación Sistema de Apoyo a nuevos Procesos.</t>
  </si>
  <si>
    <t>Compra de Pasajes La Serena - Santiago - La Serena, para Técnico de UGI, quien asiste a Capacitación Sistema de Apoyo a nuevos Procesos.</t>
  </si>
  <si>
    <t>Compra de Pasajes La Serena - Santiago - La Serena, para Fiscal de La Serena, quien asiste a Jornada de Delitos Ambientales.</t>
  </si>
  <si>
    <t>Compra de Pasajes La Serena - Santiago - La Serena, para Abogado Asesor de Fiscalía Regional, quien asiste a Jornada de Delitos Ambientales.</t>
  </si>
  <si>
    <t>Compra de Pasajes La Serena - Santiago - La Serena, para Fiscal de Andacollo, quien asiste a Jornada de Delitos Ambientales.</t>
  </si>
  <si>
    <t>Compra de Pasajes Puerto Montt - Serena - Puerto Montt, para testigos que asisten a Juicio Oral.</t>
  </si>
  <si>
    <t>Compra de Estanterías Metálicas para Fiscalía Local de Ovalle y Coquimbo.</t>
  </si>
  <si>
    <t>DISEÑO Y PRODUCCION PROAVANTI SPA</t>
  </si>
  <si>
    <t>76.267.122-0</t>
  </si>
  <si>
    <t>Mejoramiento de cubierta en sector norte del edificio de la Fiscalía Local de Illapel.</t>
  </si>
  <si>
    <t>SERVICIOS, TRANSPORTE MARCELINO FLORES Z.</t>
  </si>
  <si>
    <t>76.601.935-8</t>
  </si>
  <si>
    <t>Compra de Pasajes La Serena - Santiago - La Serena, para Director Ejecutivo Regional, quien asiste a Jornada de Unificación de Criterios de Extracción.</t>
  </si>
  <si>
    <t>04-FR Nº 768</t>
  </si>
  <si>
    <t>Ratificación de Informe en Juicio Oral, Fiscalía Local de La Serena</t>
  </si>
  <si>
    <t>PABLO OBREGÓN MONTOYA</t>
  </si>
  <si>
    <t>12.263.186-9</t>
  </si>
  <si>
    <t>Informe Pericial Psicológico, Fiscalía Local de Ovalle.</t>
  </si>
  <si>
    <t>Reembolso de gastos por Asistencia a Juicio Oral, Fiscalía Local de La Serena.</t>
  </si>
  <si>
    <t>04-FR Nº 769</t>
  </si>
  <si>
    <t>Ratificación de Informe en Juicio Oral, Fiscalía Local de Coquimbo</t>
  </si>
  <si>
    <t>MARÍA ALEJANDRA MENARES</t>
  </si>
  <si>
    <t>12.487.072-0</t>
  </si>
  <si>
    <t>Informe Pericial Psicológico, Fiscalía Local de Coquimbo</t>
  </si>
  <si>
    <t>Informe Pericial Psicológico, Fiscalía Local de Los Vilos</t>
  </si>
  <si>
    <t>Compra de Pasajes La Serena - Santiago - La Serena, para Técnico UGI y Técnico de La Serena, quienes asisten a Jornada de Capacitación I2.</t>
  </si>
  <si>
    <t>Compra de Pasajes La Serena - Santiago - La Serena, para Técnico UGI, quien asiste a Jornada de Unificación de Criterios de Extracción.</t>
  </si>
  <si>
    <t>Servicio de correspondencia del mes de Agosto 2016, Fiscalías de la IV Región.</t>
  </si>
  <si>
    <t>Compra de Toallas y Papel Higiénico para Dispensador, stock para las Fiscalías de la IV Región.</t>
  </si>
  <si>
    <t>AGROPLASTIC LIMITADA</t>
  </si>
  <si>
    <t>76.958.430-7</t>
  </si>
  <si>
    <t>Compra de Etiquetas Autoadhesiva para Carpetas de Causa, stock para las Fiscalías de la IV Region.</t>
  </si>
  <si>
    <t>Compra de Pasajes La Serena - Iquique - La Serena, para Técnico UGI, quien asiste prestar apoyo a la FR de Tarapacá.</t>
  </si>
  <si>
    <t>Servicio de Valija del mes de Septiembre de 2016.</t>
  </si>
  <si>
    <t>SOC. DE DISTRIB. CANJE Y MENSAJERIA LTDA.</t>
  </si>
  <si>
    <t>04-FR Nº 614</t>
  </si>
  <si>
    <t>Relatoría en Curso de Capacitación de Coaching, Liderazgo y Administración del Tiempo en Fiscalía Regional.</t>
  </si>
  <si>
    <t>SOC. ASESOR. E INV. JUAN PUCHEU MORIS</t>
  </si>
  <si>
    <t>76.119.042-3</t>
  </si>
  <si>
    <t>Compra de Bigotes y Barbas de pelo natural, para la Unidad de Atención de Victimas y Testigos de la Fiscalía Regional.</t>
  </si>
  <si>
    <t>DIST. COM. Y SERV. JAKY MECHITAS LTDA.</t>
  </si>
  <si>
    <t>76.034.619-5</t>
  </si>
  <si>
    <t>Reemisión de pasaje para Jefe UAF quien asiste a Curso de Recursos Físicos y Financieros y Gestión de Especies y Valores Incautados para Relatores.</t>
  </si>
  <si>
    <t>Servicio de Valija y Encomienda del mes de Agosto de 2016.</t>
  </si>
  <si>
    <t>Informe Pericial Psicológico, Fiscalía Local de Vicuña</t>
  </si>
  <si>
    <t>Informe Pericial Psicológico, Fiscalía Local de La Serena</t>
  </si>
  <si>
    <t>Informe Pericial Psicológico, Fiscalía Local de Andacollo</t>
  </si>
  <si>
    <t>Informe Pericial Psicológico, Fiscalía Local de Illapel</t>
  </si>
  <si>
    <t>LORETO STAPLEFIELD SEPULVEDA</t>
  </si>
  <si>
    <t>11.722.103-2</t>
  </si>
  <si>
    <t>Compra de Pasajes La Serena - Santiago - La Serena, para Director Ejecutivo Regional, quien asiste como invitado a Ceremonia de Aniversario Institucional.</t>
  </si>
  <si>
    <t>Aviso de llamado a Concurso para proveer el Cargo de Administrativo Operativo de la Fiscalía Local de Ovalle.</t>
  </si>
  <si>
    <t>ANTONIO PUGA Y COMPAÑÍA LIMITADA</t>
  </si>
  <si>
    <t>80.764.900-0</t>
  </si>
  <si>
    <t>Provisión e Instalación de Citofono y Enchufe para Fiscalía Local de Los Vilos.</t>
  </si>
  <si>
    <t>JUAN ROBLEDO CASTILLO</t>
  </si>
  <si>
    <t>10.535.616-1</t>
  </si>
  <si>
    <t>F.R. Libertador Bernardo O'Higgins</t>
  </si>
  <si>
    <t>F.R. Maule</t>
  </si>
  <si>
    <t>F.R. Tarapacá</t>
  </si>
  <si>
    <t>F.R. Valparaiso</t>
  </si>
  <si>
    <t>F.R. Metrop. Centro Norte</t>
  </si>
  <si>
    <t>F.R. Los Lagos</t>
  </si>
  <si>
    <t>F.R. Arica y Parinacota</t>
  </si>
  <si>
    <t>F.R. Metrop. Occidente</t>
  </si>
  <si>
    <r>
      <t xml:space="preserve">Publicación llamado al 3° Concurso Público 2016 para Fiscales Adjuntos de las Fiscalías Regionales Metropolitanas Sur y Occidente. El día lunes 26 de septiembre de 2016 en </t>
    </r>
    <r>
      <rPr>
        <i/>
        <sz val="10"/>
        <rFont val="Times New Roman"/>
        <family val="1"/>
      </rPr>
      <t>Diario La Tercera</t>
    </r>
    <r>
      <rPr>
        <sz val="10"/>
        <rFont val="Times New Roman"/>
        <family val="1"/>
      </rPr>
      <t>, MOD 3x2 Generales.</t>
    </r>
  </si>
  <si>
    <r>
      <t xml:space="preserve">Publicación llamado al 3° Concurso Público 2016 para Fiscales Adjuntos de las Fiscalías Regionales Metropolitanas Sur y Occidente. El día Domingo 25 de septiembre de 2016 en </t>
    </r>
    <r>
      <rPr>
        <i/>
        <sz val="10"/>
        <rFont val="Times New Roman"/>
        <family val="1"/>
      </rPr>
      <t>Diario El Mercurio, Cuerpo E página Par</t>
    </r>
    <r>
      <rPr>
        <sz val="10"/>
        <rFont val="Times New Roman"/>
        <family val="1"/>
      </rPr>
      <t>, MOD 4x2.</t>
    </r>
  </si>
  <si>
    <t>Costo por Cambio fecha viaje relator para día 29/09/2016.</t>
  </si>
  <si>
    <t>S/I</t>
  </si>
  <si>
    <t>Renueva contrato de traslado de valija para las fiscalías de la región de O'Higgins, por un año a partir del 22/12/2016. Costo mensual</t>
  </si>
  <si>
    <t>Servicios de protección personal para fiscales de la fiscalía local de Collipulli, período 06-10-2016 al 05-10-2017. Costo mensual</t>
  </si>
  <si>
    <t>FRM N° 191</t>
  </si>
  <si>
    <t>Licitación Privada</t>
  </si>
  <si>
    <t>Adquisición de material de oficina y otros diversos para stock en Fiscalía Nacional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</si>
</sst>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
    <numFmt numFmtId="165" formatCode="dd/mm/yy;@"/>
    <numFmt numFmtId="166" formatCode="&quot;$&quot;\ #,##0"/>
    <numFmt numFmtId="167" formatCode="dd/mm/yy"/>
    <numFmt numFmtId="168" formatCode="_-* #,##0_-;\-* #,##0_-;_-* &quot;-&quot;??_-;_-@_-"/>
    <numFmt numFmtId="169" formatCode="_-* #,##0\ _€_-;\-* #,##0\ _€_-;_-* &quot;-&quot;??\ _€_-;_-@_-"/>
    <numFmt numFmtId="170" formatCode="[$$-340A]\ #,##0"/>
    <numFmt numFmtId="171" formatCode="_-[$$-340A]\ * #,##0_-;\-[$$-340A]\ * #,##0_-;_-[$$-340A]\ * &quot;-&quot;_-;_-@_-"/>
  </numFmts>
  <fonts count="12" x14ac:knownFonts="1">
    <font>
      <sz val="11"/>
      <color theme="1"/>
      <name val="Calibri"/>
      <family val="2"/>
      <scheme val="minor"/>
    </font>
    <font>
      <sz val="11"/>
      <color theme="1"/>
      <name val="Calibri"/>
      <family val="2"/>
      <scheme val="minor"/>
    </font>
    <font>
      <sz val="11"/>
      <color rgb="FF006100"/>
      <name val="Calibri"/>
      <family val="2"/>
      <scheme val="minor"/>
    </font>
    <font>
      <b/>
      <sz val="8"/>
      <name val="Trebuchet MS"/>
      <family val="2"/>
    </font>
    <font>
      <sz val="10"/>
      <name val="Arial"/>
      <family val="2"/>
    </font>
    <font>
      <sz val="10"/>
      <name val="Arial"/>
      <family val="2"/>
    </font>
    <font>
      <sz val="10"/>
      <name val="Times New Roman"/>
      <family val="1"/>
    </font>
    <font>
      <sz val="10"/>
      <color theme="1"/>
      <name val="Times New Roman"/>
      <family val="1"/>
    </font>
    <font>
      <sz val="10"/>
      <color indexed="8"/>
      <name val="Times New Roman"/>
      <family val="1"/>
    </font>
    <font>
      <b/>
      <sz val="10"/>
      <name val="Times New Roman"/>
      <family val="1"/>
    </font>
    <font>
      <i/>
      <sz val="10"/>
      <name val="Times New Roman"/>
      <family val="1"/>
    </font>
    <font>
      <b/>
      <sz val="10"/>
      <color indexed="8"/>
      <name val="Times New Roman"/>
      <family val="1"/>
    </font>
  </fonts>
  <fills count="6">
    <fill>
      <patternFill patternType="none"/>
    </fill>
    <fill>
      <patternFill patternType="gray125"/>
    </fill>
    <fill>
      <patternFill patternType="solid">
        <fgColor rgb="FFC6EFCE"/>
      </patternFill>
    </fill>
    <fill>
      <patternFill patternType="solid">
        <fgColor indexed="9"/>
        <bgColor indexed="64"/>
      </patternFill>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 fillId="0" borderId="0"/>
    <xf numFmtId="44" fontId="4" fillId="0" borderId="0" applyFont="0" applyFill="0" applyBorder="0" applyAlignment="0" applyProtection="0"/>
    <xf numFmtId="0" fontId="1" fillId="0" borderId="0"/>
  </cellStyleXfs>
  <cellXfs count="195">
    <xf numFmtId="0" fontId="0" fillId="0" borderId="0" xfId="0"/>
    <xf numFmtId="0" fontId="6" fillId="0" borderId="1" xfId="0" applyFont="1" applyFill="1" applyBorder="1" applyAlignment="1">
      <alignment vertical="top" wrapText="1"/>
    </xf>
    <xf numFmtId="0" fontId="6" fillId="0" borderId="1" xfId="3" applyFont="1" applyFill="1" applyBorder="1" applyAlignment="1">
      <alignment vertical="top" wrapText="1"/>
    </xf>
    <xf numFmtId="0" fontId="6" fillId="0" borderId="1" xfId="3" applyFont="1" applyFill="1" applyBorder="1" applyAlignment="1">
      <alignment horizontal="center" vertical="top" wrapText="1"/>
    </xf>
    <xf numFmtId="164" fontId="6" fillId="0" borderId="1" xfId="3" applyNumberFormat="1" applyFont="1" applyFill="1" applyBorder="1" applyAlignment="1">
      <alignment horizontal="center" vertical="top" wrapText="1"/>
    </xf>
    <xf numFmtId="0" fontId="6" fillId="0" borderId="1" xfId="3" applyFont="1" applyFill="1" applyBorder="1" applyAlignment="1">
      <alignment horizontal="justify" vertical="top" wrapText="1"/>
    </xf>
    <xf numFmtId="166" fontId="6" fillId="0" borderId="1" xfId="3" applyNumberFormat="1" applyFont="1" applyFill="1" applyBorder="1" applyAlignment="1">
      <alignment horizontal="right" vertical="top" wrapText="1"/>
    </xf>
    <xf numFmtId="0" fontId="6" fillId="0" borderId="1" xfId="3" applyFont="1" applyFill="1" applyBorder="1" applyAlignment="1" applyProtection="1">
      <alignment horizontal="center" vertical="top" wrapText="1"/>
      <protection locked="0"/>
    </xf>
    <xf numFmtId="0" fontId="6" fillId="0" borderId="1" xfId="3" applyFont="1" applyFill="1" applyBorder="1" applyAlignment="1" applyProtection="1">
      <alignment horizontal="justify" vertical="top" wrapText="1"/>
      <protection locked="0"/>
    </xf>
    <xf numFmtId="170" fontId="6" fillId="0" borderId="1" xfId="3" applyNumberFormat="1" applyFont="1" applyFill="1" applyBorder="1" applyAlignment="1" applyProtection="1">
      <alignment horizontal="right" vertical="top" wrapText="1"/>
      <protection locked="0"/>
    </xf>
    <xf numFmtId="14" fontId="6" fillId="0" borderId="1" xfId="3"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protection locked="0"/>
    </xf>
    <xf numFmtId="14" fontId="6"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right" vertical="top" wrapText="1"/>
      <protection locked="0"/>
    </xf>
    <xf numFmtId="166" fontId="9" fillId="0" borderId="1" xfId="2" applyNumberFormat="1" applyFont="1" applyFill="1" applyBorder="1" applyAlignment="1" applyProtection="1">
      <alignment horizontal="right" vertical="top" wrapText="1"/>
      <protection locked="0"/>
    </xf>
    <xf numFmtId="0" fontId="6" fillId="0" borderId="1" xfId="8" applyFont="1" applyFill="1" applyBorder="1" applyAlignment="1" applyProtection="1">
      <alignment vertical="top" wrapText="1"/>
      <protection locked="0"/>
    </xf>
    <xf numFmtId="14" fontId="6" fillId="0" borderId="1" xfId="8"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166" fontId="6" fillId="0" borderId="1" xfId="2" applyNumberFormat="1" applyFont="1" applyFill="1" applyBorder="1" applyAlignment="1" applyProtection="1">
      <alignment horizontal="right" vertical="top" wrapText="1"/>
      <protection locked="0"/>
    </xf>
    <xf numFmtId="166" fontId="6" fillId="0" borderId="1" xfId="4" applyNumberFormat="1" applyFont="1" applyFill="1" applyBorder="1" applyAlignment="1" applyProtection="1">
      <alignment horizontal="right" vertical="top" wrapText="1"/>
      <protection locked="0"/>
    </xf>
    <xf numFmtId="11" fontId="6" fillId="0" borderId="1" xfId="1" applyNumberFormat="1" applyFont="1" applyFill="1" applyBorder="1" applyAlignment="1" applyProtection="1">
      <alignment horizontal="justify" vertical="top" wrapText="1"/>
      <protection locked="0"/>
    </xf>
    <xf numFmtId="14" fontId="6" fillId="0" borderId="1" xfId="0" applyNumberFormat="1" applyFont="1" applyFill="1" applyBorder="1" applyAlignment="1" applyProtection="1">
      <alignment horizontal="left" vertical="top" wrapText="1"/>
      <protection locked="0"/>
    </xf>
    <xf numFmtId="0" fontId="6" fillId="0" borderId="1" xfId="0" applyFont="1" applyBorder="1" applyAlignment="1">
      <alignment horizontal="left" vertical="top" wrapText="1"/>
    </xf>
    <xf numFmtId="0" fontId="6" fillId="0" borderId="1" xfId="0" applyFont="1" applyBorder="1" applyAlignment="1">
      <alignment horizontal="right" vertical="top" wrapText="1"/>
    </xf>
    <xf numFmtId="0" fontId="6" fillId="0" borderId="1" xfId="0" applyFont="1" applyBorder="1" applyAlignment="1">
      <alignment horizontal="justify" vertical="top" wrapText="1"/>
    </xf>
    <xf numFmtId="1" fontId="6" fillId="0" borderId="1" xfId="0" applyNumberFormat="1" applyFont="1" applyFill="1" applyBorder="1" applyAlignment="1" applyProtection="1">
      <alignment horizontal="right" vertical="top" wrapText="1"/>
      <protection locked="0"/>
    </xf>
    <xf numFmtId="0" fontId="6" fillId="0" borderId="1" xfId="0" applyFont="1" applyFill="1" applyBorder="1" applyAlignment="1">
      <alignment horizontal="left" vertical="top" wrapText="1"/>
    </xf>
    <xf numFmtId="0" fontId="6" fillId="0" borderId="1" xfId="8" applyFont="1" applyFill="1" applyBorder="1" applyAlignment="1">
      <alignment horizontal="left" vertical="top" wrapText="1"/>
    </xf>
    <xf numFmtId="0" fontId="6" fillId="0" borderId="1" xfId="3" applyFont="1" applyFill="1" applyBorder="1" applyAlignment="1">
      <alignment horizontal="right" vertical="top" wrapText="1"/>
    </xf>
    <xf numFmtId="0" fontId="6" fillId="0" borderId="1" xfId="3" applyFont="1" applyFill="1" applyBorder="1" applyAlignment="1" applyProtection="1">
      <alignment horizontal="right" vertical="top" wrapText="1"/>
      <protection locked="0"/>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3" borderId="1" xfId="0" applyFont="1" applyFill="1" applyBorder="1" applyAlignment="1">
      <alignment horizontal="left" vertical="top" wrapText="1"/>
    </xf>
    <xf numFmtId="165" fontId="3" fillId="0" borderId="1" xfId="0" applyNumberFormat="1" applyFont="1" applyBorder="1" applyAlignment="1">
      <alignment horizontal="center" vertical="top" wrapText="1"/>
    </xf>
    <xf numFmtId="166" fontId="3"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6" fillId="0" borderId="1" xfId="0" applyFont="1" applyFill="1" applyBorder="1" applyAlignment="1">
      <alignment horizontal="center" vertical="top" wrapText="1"/>
    </xf>
    <xf numFmtId="14" fontId="6" fillId="0" borderId="1" xfId="0" applyNumberFormat="1" applyFont="1" applyFill="1" applyBorder="1" applyAlignment="1">
      <alignment horizontal="center" vertical="top" wrapText="1"/>
    </xf>
    <xf numFmtId="0" fontId="6" fillId="0" borderId="1" xfId="0" applyFont="1" applyBorder="1" applyAlignment="1">
      <alignment vertical="top" wrapText="1"/>
    </xf>
    <xf numFmtId="14" fontId="6" fillId="0" borderId="1" xfId="0" applyNumberFormat="1" applyFont="1" applyBorder="1" applyAlignment="1">
      <alignment vertical="top" wrapText="1"/>
    </xf>
    <xf numFmtId="49" fontId="6" fillId="0" borderId="1" xfId="0" applyNumberFormat="1" applyFont="1" applyBorder="1" applyAlignment="1">
      <alignment vertical="top" wrapText="1"/>
    </xf>
    <xf numFmtId="0" fontId="6" fillId="0" borderId="1" xfId="0" applyFont="1" applyFill="1" applyBorder="1" applyAlignment="1">
      <alignment horizontal="justify" vertical="top" wrapText="1"/>
    </xf>
    <xf numFmtId="170" fontId="6" fillId="0" borderId="1" xfId="0" applyNumberFormat="1" applyFont="1" applyBorder="1" applyAlignment="1">
      <alignment vertical="top" wrapText="1"/>
    </xf>
    <xf numFmtId="0" fontId="6" fillId="0" borderId="1" xfId="0" applyFont="1" applyFill="1" applyBorder="1" applyAlignment="1">
      <alignment horizontal="right" vertical="top" wrapText="1"/>
    </xf>
    <xf numFmtId="166" fontId="6" fillId="0" borderId="1" xfId="0" applyNumberFormat="1" applyFont="1" applyFill="1" applyBorder="1" applyAlignment="1">
      <alignment horizontal="right" vertical="top" wrapText="1"/>
    </xf>
    <xf numFmtId="14" fontId="6" fillId="0" borderId="1" xfId="0" applyNumberFormat="1" applyFont="1" applyFill="1" applyBorder="1" applyAlignment="1">
      <alignment horizontal="right" vertical="top" wrapText="1"/>
    </xf>
    <xf numFmtId="0" fontId="6" fillId="0" borderId="1" xfId="5" applyFont="1" applyFill="1" applyBorder="1" applyAlignment="1">
      <alignment horizontal="right" vertical="top" wrapText="1"/>
    </xf>
    <xf numFmtId="1" fontId="6" fillId="0" borderId="1" xfId="0" applyNumberFormat="1" applyFont="1" applyFill="1" applyBorder="1" applyAlignment="1">
      <alignment horizontal="center" vertical="top" wrapText="1"/>
    </xf>
    <xf numFmtId="3" fontId="6" fillId="0" borderId="1" xfId="0" applyNumberFormat="1" applyFont="1" applyFill="1" applyBorder="1" applyAlignment="1">
      <alignment vertical="top" wrapText="1"/>
    </xf>
    <xf numFmtId="3" fontId="6" fillId="0" borderId="1" xfId="0" applyNumberFormat="1" applyFont="1" applyFill="1" applyBorder="1" applyAlignment="1">
      <alignment horizontal="right" vertical="top" wrapText="1"/>
    </xf>
    <xf numFmtId="170" fontId="6" fillId="0" borderId="1" xfId="0" applyNumberFormat="1" applyFont="1" applyFill="1" applyBorder="1" applyAlignment="1">
      <alignment horizontal="right" vertical="top" wrapText="1"/>
    </xf>
    <xf numFmtId="166" fontId="6" fillId="0" borderId="1" xfId="0" applyNumberFormat="1" applyFont="1" applyBorder="1" applyAlignment="1">
      <alignment horizontal="right" vertical="top" wrapText="1"/>
    </xf>
    <xf numFmtId="0" fontId="6" fillId="0" borderId="1" xfId="5" applyFont="1" applyFill="1" applyBorder="1" applyAlignment="1">
      <alignment vertical="top" wrapText="1"/>
    </xf>
    <xf numFmtId="0" fontId="6" fillId="0" borderId="1" xfId="5" applyFont="1" applyBorder="1" applyAlignment="1">
      <alignment vertical="top" wrapText="1"/>
    </xf>
    <xf numFmtId="14" fontId="6" fillId="0" borderId="1" xfId="5" applyNumberFormat="1" applyFont="1" applyBorder="1" applyAlignment="1">
      <alignment vertical="top" wrapText="1"/>
    </xf>
    <xf numFmtId="0" fontId="6" fillId="0" borderId="1" xfId="5" applyFont="1" applyBorder="1" applyAlignment="1">
      <alignment horizontal="right" vertical="top" wrapText="1"/>
    </xf>
    <xf numFmtId="168" fontId="6" fillId="0" borderId="1" xfId="6" applyNumberFormat="1" applyFont="1" applyBorder="1" applyAlignment="1">
      <alignment horizontal="right" vertical="top" wrapText="1"/>
    </xf>
    <xf numFmtId="14" fontId="6" fillId="0" borderId="1" xfId="5" applyNumberFormat="1" applyFont="1" applyBorder="1" applyAlignment="1">
      <alignment horizontal="left" vertical="top" wrapText="1"/>
    </xf>
    <xf numFmtId="0" fontId="6" fillId="0" borderId="1" xfId="5" applyFont="1" applyBorder="1" applyAlignment="1">
      <alignment horizontal="left" vertical="top" wrapText="1"/>
    </xf>
    <xf numFmtId="168" fontId="6" fillId="0" borderId="1" xfId="6" applyNumberFormat="1" applyFont="1" applyBorder="1" applyAlignment="1">
      <alignment horizontal="left" vertical="top" wrapText="1"/>
    </xf>
    <xf numFmtId="0" fontId="6" fillId="0" borderId="1" xfId="5" applyFont="1" applyFill="1" applyBorder="1" applyAlignment="1">
      <alignment horizontal="left" vertical="top" wrapText="1"/>
    </xf>
    <xf numFmtId="0" fontId="6" fillId="0" borderId="1" xfId="5" applyFont="1" applyBorder="1" applyAlignment="1">
      <alignment horizontal="center" vertical="top" wrapText="1"/>
    </xf>
    <xf numFmtId="14" fontId="6" fillId="0" borderId="1" xfId="5" applyNumberFormat="1" applyFont="1" applyBorder="1" applyAlignment="1">
      <alignment horizontal="center" vertical="top" wrapText="1"/>
    </xf>
    <xf numFmtId="168" fontId="6" fillId="0" borderId="1" xfId="6" applyNumberFormat="1" applyFont="1" applyFill="1" applyBorder="1" applyAlignment="1">
      <alignment horizontal="right" vertical="top" wrapText="1"/>
    </xf>
    <xf numFmtId="3" fontId="6" fillId="0" borderId="1" xfId="1" applyNumberFormat="1" applyFont="1" applyFill="1" applyBorder="1" applyAlignment="1">
      <alignment horizontal="right" vertical="top" wrapText="1"/>
    </xf>
    <xf numFmtId="14" fontId="6" fillId="0" borderId="1" xfId="5" applyNumberFormat="1" applyFont="1" applyFill="1" applyBorder="1" applyAlignment="1">
      <alignment vertical="top" wrapText="1"/>
    </xf>
    <xf numFmtId="169" fontId="6" fillId="0" borderId="1" xfId="1" applyNumberFormat="1" applyFont="1" applyFill="1" applyBorder="1" applyAlignment="1">
      <alignment horizontal="right" vertical="top" wrapText="1"/>
    </xf>
    <xf numFmtId="0" fontId="6" fillId="0" borderId="1" xfId="0" applyNumberFormat="1" applyFont="1" applyFill="1" applyBorder="1" applyAlignment="1">
      <alignment vertical="top" wrapText="1"/>
    </xf>
    <xf numFmtId="0" fontId="6" fillId="0" borderId="1" xfId="8" applyFont="1" applyFill="1" applyBorder="1" applyAlignment="1">
      <alignment horizontal="center" vertical="top" wrapText="1"/>
    </xf>
    <xf numFmtId="14" fontId="6" fillId="0" borderId="1" xfId="8" applyNumberFormat="1" applyFont="1" applyFill="1" applyBorder="1" applyAlignment="1">
      <alignment horizontal="center" vertical="top" wrapText="1"/>
    </xf>
    <xf numFmtId="0" fontId="6" fillId="0" borderId="1" xfId="8" applyFont="1" applyFill="1" applyBorder="1" applyAlignment="1">
      <alignment vertical="top" wrapText="1"/>
    </xf>
    <xf numFmtId="0" fontId="6" fillId="0" borderId="1" xfId="8" applyFont="1" applyFill="1" applyBorder="1" applyAlignment="1">
      <alignment horizontal="right" vertical="top" wrapText="1"/>
    </xf>
    <xf numFmtId="166" fontId="6" fillId="0" borderId="1" xfId="0" applyNumberFormat="1" applyFont="1" applyFill="1" applyBorder="1" applyAlignment="1">
      <alignment vertical="top" wrapText="1"/>
    </xf>
    <xf numFmtId="2" fontId="8" fillId="3" borderId="1" xfId="0" applyNumberFormat="1" applyFont="1" applyFill="1" applyBorder="1" applyAlignment="1">
      <alignment horizontal="left" vertical="top" wrapText="1"/>
    </xf>
    <xf numFmtId="2" fontId="8" fillId="3" borderId="1" xfId="0" applyNumberFormat="1" applyFont="1" applyFill="1" applyBorder="1" applyAlignment="1">
      <alignment horizontal="center" vertical="top" wrapText="1"/>
    </xf>
    <xf numFmtId="14" fontId="8" fillId="3" borderId="1" xfId="0" applyNumberFormat="1" applyFont="1" applyFill="1" applyBorder="1" applyAlignment="1">
      <alignment horizontal="center" vertical="top" wrapText="1"/>
    </xf>
    <xf numFmtId="0" fontId="11" fillId="3" borderId="1" xfId="0" applyNumberFormat="1" applyFont="1" applyFill="1" applyBorder="1" applyAlignment="1">
      <alignment horizontal="center" vertical="top" wrapText="1"/>
    </xf>
    <xf numFmtId="2" fontId="8" fillId="3" borderId="1" xfId="0" applyNumberFormat="1" applyFont="1" applyFill="1" applyBorder="1" applyAlignment="1">
      <alignment vertical="top" wrapText="1"/>
    </xf>
    <xf numFmtId="2" fontId="8" fillId="3" borderId="1" xfId="0" applyNumberFormat="1" applyFont="1" applyFill="1" applyBorder="1" applyAlignment="1">
      <alignment horizontal="right" vertical="top" wrapText="1"/>
    </xf>
    <xf numFmtId="170" fontId="11" fillId="3" borderId="1" xfId="0" applyNumberFormat="1" applyFont="1" applyFill="1" applyBorder="1" applyAlignment="1">
      <alignment horizontal="right" vertical="top" wrapText="1"/>
    </xf>
    <xf numFmtId="2" fontId="8" fillId="0" borderId="1" xfId="0" applyNumberFormat="1" applyFont="1" applyFill="1" applyBorder="1" applyAlignment="1">
      <alignment horizontal="center" vertical="top" wrapText="1"/>
    </xf>
    <xf numFmtId="0" fontId="6"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164" fontId="8" fillId="3" borderId="1" xfId="0" applyNumberFormat="1" applyFont="1" applyFill="1" applyBorder="1" applyAlignment="1">
      <alignment horizontal="center" vertical="top" wrapText="1"/>
    </xf>
    <xf numFmtId="0" fontId="6" fillId="3" borderId="1" xfId="0" applyFont="1" applyFill="1" applyBorder="1" applyAlignment="1">
      <alignment horizontal="left" vertical="top" wrapText="1"/>
    </xf>
    <xf numFmtId="0" fontId="8" fillId="3" borderId="1" xfId="0" applyNumberFormat="1" applyFont="1" applyFill="1" applyBorder="1" applyAlignment="1">
      <alignment horizontal="left" vertical="top" wrapText="1"/>
    </xf>
    <xf numFmtId="0" fontId="6" fillId="4" borderId="1" xfId="0" applyFont="1" applyFill="1" applyBorder="1" applyAlignment="1">
      <alignment vertical="top" wrapText="1"/>
    </xf>
    <xf numFmtId="170" fontId="8" fillId="3" borderId="1" xfId="0" applyNumberFormat="1" applyFont="1" applyFill="1" applyBorder="1" applyAlignment="1">
      <alignment horizontal="right" vertical="top" wrapText="1"/>
    </xf>
    <xf numFmtId="0" fontId="7" fillId="0" borderId="1" xfId="5" applyFont="1" applyBorder="1" applyAlignment="1">
      <alignment horizontal="left" vertical="top" wrapText="1"/>
    </xf>
    <xf numFmtId="14" fontId="7" fillId="0" borderId="1" xfId="5" applyNumberFormat="1" applyFont="1" applyBorder="1" applyAlignment="1">
      <alignment horizontal="center" vertical="top" wrapText="1"/>
    </xf>
    <xf numFmtId="0" fontId="7" fillId="0" borderId="1" xfId="5" applyFont="1" applyBorder="1" applyAlignment="1">
      <alignment vertical="top" wrapText="1"/>
    </xf>
    <xf numFmtId="0" fontId="7" fillId="0" borderId="1" xfId="5" applyFont="1" applyBorder="1" applyAlignment="1">
      <alignment horizontal="right" vertical="top" wrapText="1"/>
    </xf>
    <xf numFmtId="5" fontId="7" fillId="0" borderId="1" xfId="6" applyNumberFormat="1" applyFont="1" applyBorder="1" applyAlignment="1">
      <alignment vertical="top" wrapText="1"/>
    </xf>
    <xf numFmtId="0" fontId="8" fillId="0"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left" vertical="top" wrapText="1"/>
    </xf>
    <xf numFmtId="5" fontId="6" fillId="0" borderId="1" xfId="0" applyNumberFormat="1" applyFont="1" applyFill="1" applyBorder="1" applyAlignment="1">
      <alignment vertical="top" wrapText="1"/>
    </xf>
    <xf numFmtId="0" fontId="6" fillId="0" borderId="1" xfId="0" applyNumberFormat="1" applyFont="1" applyFill="1" applyBorder="1" applyAlignment="1">
      <alignment horizontal="left" vertical="top" wrapText="1"/>
    </xf>
    <xf numFmtId="0" fontId="8" fillId="4" borderId="1" xfId="0" applyFont="1" applyFill="1" applyBorder="1" applyAlignment="1">
      <alignment horizontal="center" vertical="top" wrapText="1"/>
    </xf>
    <xf numFmtId="164" fontId="8" fillId="4" borderId="1" xfId="0" applyNumberFormat="1" applyFont="1" applyFill="1" applyBorder="1" applyAlignment="1">
      <alignment horizontal="center" vertical="top" wrapText="1"/>
    </xf>
    <xf numFmtId="0" fontId="6" fillId="4" borderId="1" xfId="0" applyFont="1" applyFill="1" applyBorder="1" applyAlignment="1">
      <alignment horizontal="left" vertical="top" wrapText="1"/>
    </xf>
    <xf numFmtId="0" fontId="6" fillId="4" borderId="1" xfId="0" applyNumberFormat="1" applyFont="1" applyFill="1" applyBorder="1" applyAlignment="1">
      <alignment horizontal="left" vertical="top" wrapText="1"/>
    </xf>
    <xf numFmtId="14" fontId="6" fillId="4" borderId="1" xfId="0" applyNumberFormat="1" applyFont="1" applyFill="1" applyBorder="1" applyAlignment="1">
      <alignment horizontal="center" vertical="top" wrapText="1"/>
    </xf>
    <xf numFmtId="2" fontId="6" fillId="4" borderId="1" xfId="0" applyNumberFormat="1" applyFont="1" applyFill="1" applyBorder="1" applyAlignment="1">
      <alignment horizontal="left" vertical="top" wrapText="1"/>
    </xf>
    <xf numFmtId="0" fontId="6" fillId="4" borderId="1" xfId="0" applyFont="1" applyFill="1" applyBorder="1" applyAlignment="1">
      <alignment horizontal="right" vertical="top" wrapText="1"/>
    </xf>
    <xf numFmtId="5" fontId="6" fillId="4" borderId="1" xfId="0" applyNumberFormat="1" applyFont="1" applyFill="1" applyBorder="1" applyAlignment="1">
      <alignment vertical="top" wrapText="1"/>
    </xf>
    <xf numFmtId="3" fontId="7" fillId="0" borderId="1" xfId="5" applyNumberFormat="1" applyFont="1" applyBorder="1" applyAlignment="1">
      <alignment horizontal="right" vertical="top" wrapText="1"/>
    </xf>
    <xf numFmtId="5" fontId="6" fillId="0" borderId="1" xfId="9" applyNumberFormat="1" applyFont="1" applyFill="1" applyBorder="1" applyAlignment="1" applyProtection="1">
      <alignment vertical="top" wrapText="1"/>
      <protection locked="0"/>
    </xf>
    <xf numFmtId="14" fontId="8" fillId="0" borderId="1" xfId="0" applyNumberFormat="1" applyFont="1" applyFill="1" applyBorder="1" applyAlignment="1">
      <alignment horizontal="center" vertical="top" wrapText="1"/>
    </xf>
    <xf numFmtId="0" fontId="7" fillId="0" borderId="1" xfId="7" applyFont="1" applyFill="1" applyBorder="1" applyAlignment="1">
      <alignment vertical="top" wrapText="1"/>
    </xf>
    <xf numFmtId="14" fontId="7" fillId="0" borderId="1" xfId="7" applyNumberFormat="1" applyFont="1" applyFill="1" applyBorder="1" applyAlignment="1">
      <alignment vertical="top" wrapText="1"/>
    </xf>
    <xf numFmtId="0" fontId="6" fillId="0" borderId="1" xfId="5" applyFont="1" applyFill="1" applyBorder="1" applyAlignment="1">
      <alignment horizontal="center" vertical="top" wrapText="1"/>
    </xf>
    <xf numFmtId="14" fontId="6" fillId="0" borderId="1" xfId="5" applyNumberFormat="1" applyFont="1" applyFill="1" applyBorder="1" applyAlignment="1">
      <alignment horizontal="center" vertical="top" wrapText="1"/>
    </xf>
    <xf numFmtId="166" fontId="6" fillId="0" borderId="1" xfId="5" applyNumberFormat="1" applyFont="1" applyFill="1" applyBorder="1" applyAlignment="1">
      <alignment horizontal="right" vertical="top" wrapText="1"/>
    </xf>
    <xf numFmtId="0" fontId="6" fillId="4" borderId="1" xfId="5"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1" xfId="0" applyFont="1" applyFill="1" applyBorder="1" applyAlignment="1" applyProtection="1">
      <alignment vertical="top" wrapText="1"/>
      <protection locked="0"/>
    </xf>
    <xf numFmtId="0" fontId="7" fillId="4" borderId="1" xfId="0" applyFont="1" applyFill="1" applyBorder="1" applyAlignment="1" applyProtection="1">
      <alignment horizontal="center" vertical="top" wrapText="1"/>
      <protection locked="0"/>
    </xf>
    <xf numFmtId="42" fontId="6" fillId="4" borderId="1" xfId="0" applyNumberFormat="1" applyFont="1" applyFill="1" applyBorder="1" applyAlignment="1">
      <alignment vertical="top" wrapText="1"/>
    </xf>
    <xf numFmtId="0" fontId="6" fillId="4" borderId="1" xfId="0" applyFont="1" applyFill="1" applyBorder="1" applyAlignment="1" applyProtection="1">
      <alignment vertical="top" wrapText="1"/>
      <protection locked="0"/>
    </xf>
    <xf numFmtId="0" fontId="6" fillId="4" borderId="1" xfId="0" applyFont="1" applyFill="1" applyBorder="1" applyAlignment="1" applyProtection="1">
      <alignment horizontal="center" vertical="top" wrapText="1"/>
      <protection locked="0"/>
    </xf>
    <xf numFmtId="14" fontId="6" fillId="4" borderId="1" xfId="0" applyNumberFormat="1" applyFont="1" applyFill="1" applyBorder="1" applyAlignment="1" applyProtection="1">
      <alignment horizontal="center" vertical="top" wrapText="1"/>
      <protection locked="0"/>
    </xf>
    <xf numFmtId="0" fontId="7" fillId="4" borderId="1" xfId="0" applyFont="1" applyFill="1" applyBorder="1" applyAlignment="1">
      <alignment vertical="top" wrapText="1"/>
    </xf>
    <xf numFmtId="0" fontId="6" fillId="4" borderId="1" xfId="0" applyFont="1" applyFill="1" applyBorder="1" applyAlignment="1" applyProtection="1">
      <alignment horizontal="left" vertical="top" wrapText="1"/>
      <protection locked="0"/>
    </xf>
    <xf numFmtId="0" fontId="7" fillId="4" borderId="1" xfId="0" applyFont="1" applyFill="1" applyBorder="1" applyAlignment="1" applyProtection="1">
      <alignment horizontal="left" vertical="top" wrapText="1"/>
      <protection locked="0"/>
    </xf>
    <xf numFmtId="42" fontId="6" fillId="4" borderId="1" xfId="0" applyNumberFormat="1" applyFont="1" applyFill="1" applyBorder="1" applyAlignment="1">
      <alignment horizontal="center" vertical="top" wrapText="1"/>
    </xf>
    <xf numFmtId="165" fontId="6" fillId="4" borderId="1" xfId="0" applyNumberFormat="1" applyFont="1" applyFill="1" applyBorder="1" applyAlignment="1">
      <alignment horizontal="center" vertical="top" wrapText="1"/>
    </xf>
    <xf numFmtId="166" fontId="6" fillId="4" borderId="1" xfId="0" applyNumberFormat="1" applyFont="1" applyFill="1" applyBorder="1" applyAlignment="1">
      <alignment vertical="top" wrapText="1"/>
    </xf>
    <xf numFmtId="14" fontId="6" fillId="0" borderId="1"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166" fontId="6" fillId="0" borderId="1" xfId="0" applyNumberFormat="1" applyFont="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3" fontId="6" fillId="0" borderId="1" xfId="0" applyNumberFormat="1" applyFont="1" applyBorder="1" applyAlignment="1">
      <alignment horizontal="right" vertical="top"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0" fontId="6" fillId="3" borderId="1" xfId="0" applyFont="1" applyFill="1" applyBorder="1" applyAlignment="1">
      <alignment horizontal="justify" vertical="top" wrapText="1"/>
    </xf>
    <xf numFmtId="0" fontId="6" fillId="3" borderId="1" xfId="0" applyFont="1" applyFill="1" applyBorder="1" applyAlignment="1">
      <alignment vertical="top" wrapText="1"/>
    </xf>
    <xf numFmtId="164" fontId="6" fillId="3" borderId="1" xfId="0" applyNumberFormat="1" applyFont="1" applyFill="1" applyBorder="1" applyAlignment="1">
      <alignment horizontal="center" vertical="top" wrapText="1"/>
    </xf>
    <xf numFmtId="0" fontId="6" fillId="3" borderId="1" xfId="0" applyFont="1" applyFill="1" applyBorder="1" applyAlignment="1">
      <alignment horizontal="right" vertical="top" wrapText="1"/>
    </xf>
    <xf numFmtId="166" fontId="6" fillId="3" borderId="1" xfId="0" applyNumberFormat="1" applyFont="1" applyFill="1" applyBorder="1" applyAlignment="1">
      <alignment horizontal="right" vertical="top" wrapText="1"/>
    </xf>
    <xf numFmtId="3" fontId="6" fillId="3" borderId="1" xfId="0" applyNumberFormat="1" applyFont="1" applyFill="1" applyBorder="1" applyAlignment="1">
      <alignment horizontal="right" vertical="top" wrapText="1"/>
    </xf>
    <xf numFmtId="166" fontId="9" fillId="0" borderId="1" xfId="0" applyNumberFormat="1" applyFont="1" applyBorder="1" applyAlignment="1">
      <alignment vertical="top" wrapText="1"/>
    </xf>
    <xf numFmtId="0" fontId="7" fillId="0" borderId="1" xfId="10" applyFont="1" applyBorder="1" applyAlignment="1">
      <alignment vertical="top" wrapText="1"/>
    </xf>
    <xf numFmtId="14" fontId="6" fillId="0" borderId="1" xfId="0" applyNumberFormat="1" applyFont="1" applyBorder="1" applyAlignment="1">
      <alignment horizontal="right" vertical="top" wrapText="1"/>
    </xf>
    <xf numFmtId="167" fontId="6" fillId="0" borderId="1" xfId="0" applyNumberFormat="1" applyFont="1" applyFill="1" applyBorder="1" applyAlignment="1" applyProtection="1">
      <alignment horizontal="center" vertical="top" wrapText="1"/>
      <protection locked="0"/>
    </xf>
    <xf numFmtId="165" fontId="6" fillId="0" borderId="1" xfId="0" applyNumberFormat="1" applyFont="1" applyFill="1" applyBorder="1" applyAlignment="1" applyProtection="1">
      <alignment horizontal="center" vertical="top" wrapText="1"/>
      <protection locked="0"/>
    </xf>
    <xf numFmtId="0" fontId="6" fillId="0" borderId="1" xfId="7" applyFont="1" applyBorder="1" applyAlignment="1">
      <alignment horizontal="center" vertical="top" wrapText="1"/>
    </xf>
    <xf numFmtId="164" fontId="6" fillId="0" borderId="1" xfId="7" applyNumberFormat="1" applyFont="1" applyBorder="1" applyAlignment="1">
      <alignment horizontal="center" vertical="top" wrapText="1"/>
    </xf>
    <xf numFmtId="0" fontId="6" fillId="0" borderId="1" xfId="7" applyFont="1" applyFill="1" applyBorder="1" applyAlignment="1">
      <alignment horizontal="center" vertical="top" wrapText="1"/>
    </xf>
    <xf numFmtId="164" fontId="6" fillId="0" borderId="1" xfId="7" applyNumberFormat="1" applyFont="1" applyFill="1" applyBorder="1" applyAlignment="1">
      <alignment horizontal="center" vertical="top" wrapText="1"/>
    </xf>
    <xf numFmtId="0" fontId="6" fillId="0" borderId="1" xfId="7" applyFont="1" applyFill="1" applyBorder="1" applyAlignment="1">
      <alignment horizontal="justify" vertical="top" wrapText="1"/>
    </xf>
    <xf numFmtId="0" fontId="6" fillId="0" borderId="1" xfId="7" applyFont="1" applyBorder="1" applyAlignment="1">
      <alignment horizontal="right" vertical="top" wrapText="1"/>
    </xf>
    <xf numFmtId="166" fontId="6" fillId="0" borderId="1" xfId="7" applyNumberFormat="1" applyFont="1" applyFill="1" applyBorder="1" applyAlignment="1">
      <alignment horizontal="right" vertical="top" wrapText="1"/>
    </xf>
    <xf numFmtId="0" fontId="6" fillId="0" borderId="1" xfId="7" applyFont="1" applyFill="1" applyBorder="1" applyAlignment="1">
      <alignment vertical="top" wrapText="1"/>
    </xf>
    <xf numFmtId="0" fontId="6" fillId="0" borderId="1" xfId="7" applyFont="1" applyBorder="1" applyAlignment="1">
      <alignment horizontal="left" vertical="top" wrapText="1"/>
    </xf>
    <xf numFmtId="0" fontId="6" fillId="0" borderId="1" xfId="7" applyFont="1" applyBorder="1" applyAlignment="1">
      <alignment horizontal="justify" vertical="top" wrapText="1"/>
    </xf>
    <xf numFmtId="166" fontId="6" fillId="3" borderId="1" xfId="7" applyNumberFormat="1" applyFont="1" applyFill="1" applyBorder="1" applyAlignment="1">
      <alignment horizontal="right" vertical="top" wrapText="1"/>
    </xf>
    <xf numFmtId="0" fontId="6" fillId="0" borderId="1" xfId="7" applyFont="1" applyFill="1" applyBorder="1" applyAlignment="1">
      <alignment horizontal="left" vertical="top" wrapText="1"/>
    </xf>
    <xf numFmtId="0" fontId="6" fillId="0" borderId="1" xfId="7" applyFont="1" applyFill="1" applyBorder="1" applyAlignment="1">
      <alignment horizontal="right" vertical="top" wrapText="1"/>
    </xf>
    <xf numFmtId="3" fontId="6" fillId="0" borderId="1" xfId="7" applyNumberFormat="1" applyFont="1" applyBorder="1" applyAlignment="1">
      <alignment horizontal="right" vertical="top" wrapText="1"/>
    </xf>
    <xf numFmtId="3" fontId="6" fillId="0" borderId="1" xfId="7" applyNumberFormat="1" applyFont="1" applyFill="1" applyBorder="1" applyAlignment="1">
      <alignment horizontal="right" vertical="top" wrapText="1"/>
    </xf>
    <xf numFmtId="0" fontId="6" fillId="0" borderId="1" xfId="8" applyFont="1" applyFill="1" applyBorder="1" applyAlignment="1" applyProtection="1">
      <alignment horizontal="justify" vertical="top" wrapText="1"/>
      <protection locked="0"/>
    </xf>
    <xf numFmtId="0" fontId="6" fillId="4" borderId="1" xfId="0" applyFont="1" applyFill="1" applyBorder="1" applyAlignment="1">
      <alignment horizontal="center" vertical="top" wrapText="1"/>
    </xf>
    <xf numFmtId="170" fontId="6" fillId="4" borderId="1" xfId="0" applyNumberFormat="1" applyFont="1" applyFill="1" applyBorder="1" applyAlignment="1">
      <alignment horizontal="left" vertical="top" wrapText="1"/>
    </xf>
    <xf numFmtId="42" fontId="7" fillId="0" borderId="1" xfId="0" applyNumberFormat="1" applyFont="1" applyBorder="1" applyAlignment="1">
      <alignment vertical="top" wrapText="1"/>
    </xf>
    <xf numFmtId="0" fontId="6" fillId="4" borderId="1" xfId="0" applyFont="1" applyFill="1" applyBorder="1" applyAlignment="1">
      <alignment horizontal="justify" vertical="top" wrapText="1"/>
    </xf>
    <xf numFmtId="42" fontId="7" fillId="4" borderId="1" xfId="0" applyNumberFormat="1" applyFont="1" applyFill="1" applyBorder="1" applyAlignment="1">
      <alignment vertical="top" wrapText="1"/>
    </xf>
    <xf numFmtId="0" fontId="6" fillId="0" borderId="1" xfId="8"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center" vertical="top" wrapText="1"/>
      <protection locked="0"/>
    </xf>
    <xf numFmtId="0" fontId="6" fillId="0" borderId="1" xfId="8" applyFont="1" applyBorder="1" applyAlignment="1">
      <alignment horizontal="justify" vertical="top" wrapText="1"/>
    </xf>
    <xf numFmtId="14" fontId="6" fillId="0" borderId="1" xfId="8" applyNumberFormat="1" applyFont="1" applyFill="1" applyBorder="1" applyAlignment="1" applyProtection="1">
      <alignment horizontal="left" vertical="top" wrapText="1"/>
      <protection locked="0"/>
    </xf>
    <xf numFmtId="0" fontId="6" fillId="0" borderId="1" xfId="8" applyFont="1" applyFill="1" applyBorder="1" applyAlignment="1" applyProtection="1">
      <alignment horizontal="center" vertical="top" wrapText="1"/>
      <protection locked="0"/>
    </xf>
    <xf numFmtId="0" fontId="7" fillId="0" borderId="1" xfId="0" applyFont="1" applyFill="1" applyBorder="1" applyAlignment="1">
      <alignment vertical="top" wrapText="1"/>
    </xf>
    <xf numFmtId="0" fontId="6" fillId="5" borderId="1" xfId="0" applyFont="1" applyFill="1" applyBorder="1" applyAlignment="1">
      <alignment horizontal="left" vertical="top" wrapText="1"/>
    </xf>
    <xf numFmtId="11" fontId="6" fillId="0" borderId="1" xfId="0" applyNumberFormat="1" applyFont="1" applyFill="1" applyBorder="1" applyAlignment="1" applyProtection="1">
      <alignment horizontal="justify" vertical="top" wrapText="1"/>
      <protection locked="0"/>
    </xf>
    <xf numFmtId="171" fontId="6" fillId="0" borderId="1" xfId="0" applyNumberFormat="1" applyFont="1" applyFill="1" applyBorder="1" applyAlignment="1" applyProtection="1">
      <alignment horizontal="right" vertical="top" wrapText="1"/>
      <protection locked="0"/>
    </xf>
    <xf numFmtId="0" fontId="8" fillId="0" borderId="1" xfId="0" applyFont="1" applyFill="1" applyBorder="1" applyAlignment="1" applyProtection="1">
      <alignment horizontal="center" vertical="top" wrapText="1"/>
      <protection locked="0"/>
    </xf>
    <xf numFmtId="14" fontId="8" fillId="0" borderId="1" xfId="0" applyNumberFormat="1" applyFont="1" applyFill="1" applyBorder="1" applyAlignment="1" applyProtection="1">
      <alignment horizontal="center" vertical="top" wrapText="1"/>
      <protection locked="0"/>
    </xf>
    <xf numFmtId="11" fontId="8" fillId="0" borderId="1" xfId="0" applyNumberFormat="1" applyFont="1" applyFill="1" applyBorder="1" applyAlignment="1" applyProtection="1">
      <alignment horizontal="justify" vertical="top" wrapText="1"/>
      <protection locked="0"/>
    </xf>
    <xf numFmtId="165" fontId="8" fillId="0" borderId="1" xfId="0" applyNumberFormat="1" applyFont="1" applyFill="1" applyBorder="1" applyAlignment="1" applyProtection="1">
      <alignment horizontal="right" vertical="top" wrapText="1"/>
      <protection locked="0"/>
    </xf>
    <xf numFmtId="165" fontId="8" fillId="0" borderId="1" xfId="0" applyNumberFormat="1" applyFont="1" applyFill="1" applyBorder="1" applyAlignment="1" applyProtection="1">
      <alignment horizontal="center" vertical="top" wrapText="1"/>
      <protection locked="0"/>
    </xf>
    <xf numFmtId="11" fontId="6" fillId="0" borderId="1" xfId="0" applyNumberFormat="1" applyFont="1" applyBorder="1" applyAlignment="1" applyProtection="1">
      <alignment horizontal="justify" vertical="top" wrapText="1"/>
      <protection locked="0"/>
    </xf>
    <xf numFmtId="0" fontId="6" fillId="0" borderId="1" xfId="8" applyFont="1" applyBorder="1" applyAlignment="1" applyProtection="1">
      <alignment horizontal="center" vertical="top" wrapText="1"/>
      <protection locked="0"/>
    </xf>
    <xf numFmtId="0" fontId="6" fillId="0" borderId="1" xfId="2" applyNumberFormat="1" applyFont="1" applyFill="1" applyBorder="1" applyAlignment="1" applyProtection="1">
      <alignment horizontal="center" vertical="top" wrapText="1"/>
      <protection locked="0"/>
    </xf>
    <xf numFmtId="171" fontId="7" fillId="0" borderId="1" xfId="0" applyNumberFormat="1" applyFont="1" applyFill="1" applyBorder="1" applyAlignment="1" applyProtection="1">
      <alignment horizontal="right" vertical="top" wrapText="1"/>
      <protection locked="0"/>
    </xf>
    <xf numFmtId="171"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6" fillId="0" borderId="1" xfId="0" applyFont="1" applyBorder="1" applyAlignment="1" applyProtection="1">
      <alignment horizontal="right" vertical="top" wrapText="1"/>
      <protection locked="0"/>
    </xf>
    <xf numFmtId="171" fontId="6" fillId="0" borderId="1" xfId="2" applyNumberFormat="1" applyFont="1" applyFill="1" applyBorder="1" applyAlignment="1" applyProtection="1">
      <alignment horizontal="right" vertical="top" wrapText="1"/>
      <protection locked="0"/>
    </xf>
    <xf numFmtId="14" fontId="6" fillId="0" borderId="1" xfId="0" applyNumberFormat="1" applyFont="1" applyBorder="1" applyAlignment="1" applyProtection="1">
      <alignment horizontal="center" vertical="top" wrapText="1"/>
      <protection locked="0"/>
    </xf>
    <xf numFmtId="0" fontId="6" fillId="0" borderId="1" xfId="0" applyNumberFormat="1" applyFont="1" applyBorder="1" applyAlignment="1" applyProtection="1">
      <alignment horizontal="center" vertical="top" wrapText="1"/>
      <protection locked="0"/>
    </xf>
  </cellXfs>
  <cellStyles count="11">
    <cellStyle name="Buena" xfId="3" builtinId="26"/>
    <cellStyle name="Millares" xfId="1" builtinId="3"/>
    <cellStyle name="Millares 2" xfId="6"/>
    <cellStyle name="Moneda" xfId="2" builtinId="4"/>
    <cellStyle name="Moneda 2" xfId="4"/>
    <cellStyle name="Moneda_Hoja1" xfId="9"/>
    <cellStyle name="Normal" xfId="0" builtinId="0"/>
    <cellStyle name="Normal 2" xfId="5"/>
    <cellStyle name="Normal 2 2" xfId="8"/>
    <cellStyle name="Normal 3" xfId="7"/>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64"/>
  <sheetViews>
    <sheetView tabSelected="1" zoomScale="90" zoomScaleNormal="90" workbookViewId="0"/>
  </sheetViews>
  <sheetFormatPr baseColWidth="10" defaultRowHeight="15" x14ac:dyDescent="0.25"/>
  <cols>
    <col min="1" max="1" width="20.7109375" customWidth="1"/>
    <col min="2" max="2" width="42.7109375" bestFit="1" customWidth="1"/>
    <col min="3" max="3" width="15.7109375" customWidth="1"/>
    <col min="4" max="4" width="16.42578125" customWidth="1"/>
    <col min="5" max="5" width="17" customWidth="1"/>
    <col min="6" max="6" width="18.140625" customWidth="1"/>
    <col min="8" max="8" width="56.85546875" customWidth="1"/>
    <col min="9" max="9" width="31" customWidth="1"/>
    <col min="10" max="10" width="16.7109375" customWidth="1"/>
    <col min="11" max="11" width="14" customWidth="1"/>
  </cols>
  <sheetData>
    <row r="1" spans="1:11" ht="94.5" x14ac:dyDescent="0.25">
      <c r="A1" s="33" t="s">
        <v>0</v>
      </c>
      <c r="B1" s="33" t="s">
        <v>1</v>
      </c>
      <c r="C1" s="34" t="s">
        <v>2</v>
      </c>
      <c r="D1" s="35" t="s">
        <v>3</v>
      </c>
      <c r="E1" s="36" t="s">
        <v>4</v>
      </c>
      <c r="F1" s="33" t="s">
        <v>5</v>
      </c>
      <c r="G1" s="37" t="s">
        <v>6</v>
      </c>
      <c r="H1" s="34" t="s">
        <v>7</v>
      </c>
      <c r="I1" s="34" t="s">
        <v>8</v>
      </c>
      <c r="J1" s="34" t="s">
        <v>9</v>
      </c>
      <c r="K1" s="38" t="s">
        <v>10</v>
      </c>
    </row>
    <row r="2" spans="1:11" x14ac:dyDescent="0.25">
      <c r="A2" s="39" t="s">
        <v>2002</v>
      </c>
      <c r="B2" s="1" t="s">
        <v>46</v>
      </c>
      <c r="C2" s="40" t="s">
        <v>202</v>
      </c>
      <c r="D2" s="41" t="s">
        <v>13</v>
      </c>
      <c r="E2" s="42" t="s">
        <v>47</v>
      </c>
      <c r="F2" s="42">
        <v>18160184</v>
      </c>
      <c r="G2" s="43">
        <v>42625</v>
      </c>
      <c r="H2" s="44" t="s">
        <v>1456</v>
      </c>
      <c r="I2" s="45" t="s">
        <v>1457</v>
      </c>
      <c r="J2" s="26" t="s">
        <v>1458</v>
      </c>
      <c r="K2" s="46">
        <v>529808</v>
      </c>
    </row>
    <row r="3" spans="1:11" x14ac:dyDescent="0.25">
      <c r="A3" s="39" t="s">
        <v>2002</v>
      </c>
      <c r="B3" s="1" t="s">
        <v>46</v>
      </c>
      <c r="C3" s="40" t="s">
        <v>202</v>
      </c>
      <c r="D3" s="41" t="s">
        <v>13</v>
      </c>
      <c r="E3" s="42" t="s">
        <v>47</v>
      </c>
      <c r="F3" s="42">
        <v>18160189</v>
      </c>
      <c r="G3" s="43">
        <v>42625</v>
      </c>
      <c r="H3" s="44" t="s">
        <v>1459</v>
      </c>
      <c r="I3" s="45" t="s">
        <v>1457</v>
      </c>
      <c r="J3" s="26" t="s">
        <v>1458</v>
      </c>
      <c r="K3" s="46">
        <v>35000</v>
      </c>
    </row>
    <row r="4" spans="1:11" x14ac:dyDescent="0.25">
      <c r="A4" s="39" t="s">
        <v>2002</v>
      </c>
      <c r="B4" s="1" t="s">
        <v>46</v>
      </c>
      <c r="C4" s="40" t="s">
        <v>202</v>
      </c>
      <c r="D4" s="40" t="s">
        <v>13</v>
      </c>
      <c r="E4" s="42" t="s">
        <v>47</v>
      </c>
      <c r="F4" s="42">
        <v>18160190</v>
      </c>
      <c r="G4" s="43">
        <v>42625</v>
      </c>
      <c r="H4" s="44" t="s">
        <v>1459</v>
      </c>
      <c r="I4" s="45" t="s">
        <v>1457</v>
      </c>
      <c r="J4" s="26" t="s">
        <v>1458</v>
      </c>
      <c r="K4" s="46">
        <v>35000</v>
      </c>
    </row>
    <row r="5" spans="1:11" x14ac:dyDescent="0.25">
      <c r="A5" s="39" t="s">
        <v>2002</v>
      </c>
      <c r="B5" s="1" t="s">
        <v>46</v>
      </c>
      <c r="C5" s="40" t="s">
        <v>202</v>
      </c>
      <c r="D5" s="41" t="s">
        <v>13</v>
      </c>
      <c r="E5" s="42" t="s">
        <v>47</v>
      </c>
      <c r="F5" s="42">
        <v>18160192</v>
      </c>
      <c r="G5" s="43">
        <v>42626</v>
      </c>
      <c r="H5" s="44" t="s">
        <v>1461</v>
      </c>
      <c r="I5" s="29" t="s">
        <v>49</v>
      </c>
      <c r="J5" s="26" t="s">
        <v>1460</v>
      </c>
      <c r="K5" s="46">
        <v>30252</v>
      </c>
    </row>
    <row r="6" spans="1:11" x14ac:dyDescent="0.25">
      <c r="A6" s="39" t="s">
        <v>2002</v>
      </c>
      <c r="B6" s="1" t="s">
        <v>168</v>
      </c>
      <c r="C6" s="40" t="s">
        <v>1462</v>
      </c>
      <c r="D6" s="41">
        <v>42618</v>
      </c>
      <c r="E6" s="42" t="s">
        <v>47</v>
      </c>
      <c r="F6" s="42">
        <v>18160193</v>
      </c>
      <c r="G6" s="43">
        <v>42626</v>
      </c>
      <c r="H6" s="44" t="s">
        <v>1463</v>
      </c>
      <c r="I6" s="45" t="s">
        <v>1464</v>
      </c>
      <c r="J6" s="26" t="s">
        <v>1465</v>
      </c>
      <c r="K6" s="46">
        <v>2257430</v>
      </c>
    </row>
    <row r="7" spans="1:11" x14ac:dyDescent="0.25">
      <c r="A7" s="39" t="s">
        <v>2002</v>
      </c>
      <c r="B7" s="1" t="s">
        <v>46</v>
      </c>
      <c r="C7" s="40" t="s">
        <v>202</v>
      </c>
      <c r="D7" s="41" t="s">
        <v>13</v>
      </c>
      <c r="E7" s="42" t="s">
        <v>47</v>
      </c>
      <c r="F7" s="42">
        <v>18160194</v>
      </c>
      <c r="G7" s="43">
        <v>42626</v>
      </c>
      <c r="H7" s="44" t="s">
        <v>1461</v>
      </c>
      <c r="I7" s="45" t="s">
        <v>1457</v>
      </c>
      <c r="J7" s="26" t="s">
        <v>1458</v>
      </c>
      <c r="K7" s="46">
        <v>182514</v>
      </c>
    </row>
    <row r="8" spans="1:11" x14ac:dyDescent="0.25">
      <c r="A8" s="39" t="s">
        <v>2002</v>
      </c>
      <c r="B8" s="1" t="s">
        <v>46</v>
      </c>
      <c r="C8" s="40" t="s">
        <v>202</v>
      </c>
      <c r="D8" s="41" t="s">
        <v>13</v>
      </c>
      <c r="E8" s="42" t="s">
        <v>47</v>
      </c>
      <c r="F8" s="42">
        <v>18160195</v>
      </c>
      <c r="G8" s="43">
        <v>42629</v>
      </c>
      <c r="H8" s="44" t="s">
        <v>1466</v>
      </c>
      <c r="I8" s="45" t="s">
        <v>1457</v>
      </c>
      <c r="J8" s="26" t="s">
        <v>1458</v>
      </c>
      <c r="K8" s="46">
        <v>317464</v>
      </c>
    </row>
    <row r="9" spans="1:11" x14ac:dyDescent="0.25">
      <c r="A9" s="39" t="s">
        <v>2002</v>
      </c>
      <c r="B9" s="1" t="s">
        <v>46</v>
      </c>
      <c r="C9" s="40" t="s">
        <v>202</v>
      </c>
      <c r="D9" s="41" t="s">
        <v>13</v>
      </c>
      <c r="E9" s="42" t="s">
        <v>47</v>
      </c>
      <c r="F9" s="42">
        <v>18160196</v>
      </c>
      <c r="G9" s="43">
        <v>42629</v>
      </c>
      <c r="H9" s="44" t="s">
        <v>1467</v>
      </c>
      <c r="I9" s="29" t="s">
        <v>49</v>
      </c>
      <c r="J9" s="26" t="s">
        <v>1460</v>
      </c>
      <c r="K9" s="46">
        <v>140002</v>
      </c>
    </row>
    <row r="10" spans="1:11" x14ac:dyDescent="0.25">
      <c r="A10" s="39" t="s">
        <v>2002</v>
      </c>
      <c r="B10" s="1" t="s">
        <v>46</v>
      </c>
      <c r="C10" s="40" t="s">
        <v>202</v>
      </c>
      <c r="D10" s="41" t="s">
        <v>13</v>
      </c>
      <c r="E10" s="42" t="s">
        <v>47</v>
      </c>
      <c r="F10" s="42">
        <v>18160197</v>
      </c>
      <c r="G10" s="43">
        <v>42629</v>
      </c>
      <c r="H10" s="44" t="s">
        <v>1468</v>
      </c>
      <c r="I10" s="29" t="s">
        <v>49</v>
      </c>
      <c r="J10" s="47" t="s">
        <v>1460</v>
      </c>
      <c r="K10" s="46">
        <v>140002</v>
      </c>
    </row>
    <row r="11" spans="1:11" x14ac:dyDescent="0.25">
      <c r="A11" s="39" t="s">
        <v>2002</v>
      </c>
      <c r="B11" s="1" t="s">
        <v>46</v>
      </c>
      <c r="C11" s="40" t="s">
        <v>202</v>
      </c>
      <c r="D11" s="41" t="s">
        <v>13</v>
      </c>
      <c r="E11" s="42" t="s">
        <v>47</v>
      </c>
      <c r="F11" s="42">
        <v>18160198</v>
      </c>
      <c r="G11" s="43">
        <v>42629</v>
      </c>
      <c r="H11" s="44" t="s">
        <v>1469</v>
      </c>
      <c r="I11" s="29" t="s">
        <v>49</v>
      </c>
      <c r="J11" s="47" t="s">
        <v>1460</v>
      </c>
      <c r="K11" s="46">
        <v>129023</v>
      </c>
    </row>
    <row r="12" spans="1:11" ht="25.5" x14ac:dyDescent="0.25">
      <c r="A12" s="39" t="s">
        <v>2002</v>
      </c>
      <c r="B12" s="1" t="s">
        <v>46</v>
      </c>
      <c r="C12" s="40" t="s">
        <v>202</v>
      </c>
      <c r="D12" s="41" t="s">
        <v>13</v>
      </c>
      <c r="E12" s="42" t="s">
        <v>47</v>
      </c>
      <c r="F12" s="42">
        <v>18160199</v>
      </c>
      <c r="G12" s="43">
        <v>42629</v>
      </c>
      <c r="H12" s="44" t="s">
        <v>1470</v>
      </c>
      <c r="I12" s="44" t="s">
        <v>1457</v>
      </c>
      <c r="J12" s="26" t="s">
        <v>1458</v>
      </c>
      <c r="K12" s="48">
        <v>207764</v>
      </c>
    </row>
    <row r="13" spans="1:11" x14ac:dyDescent="0.25">
      <c r="A13" s="39" t="s">
        <v>2002</v>
      </c>
      <c r="B13" s="1" t="s">
        <v>2011</v>
      </c>
      <c r="C13" s="40" t="s">
        <v>202</v>
      </c>
      <c r="D13" s="41" t="s">
        <v>13</v>
      </c>
      <c r="E13" s="42" t="s">
        <v>47</v>
      </c>
      <c r="F13" s="42">
        <v>18160058</v>
      </c>
      <c r="G13" s="49">
        <v>42639</v>
      </c>
      <c r="H13" s="44" t="s">
        <v>1471</v>
      </c>
      <c r="I13" s="45" t="s">
        <v>1472</v>
      </c>
      <c r="J13" s="47" t="s">
        <v>1473</v>
      </c>
      <c r="K13" s="48">
        <v>2614430</v>
      </c>
    </row>
    <row r="14" spans="1:11" ht="25.5" x14ac:dyDescent="0.25">
      <c r="A14" s="39" t="s">
        <v>2002</v>
      </c>
      <c r="B14" s="1" t="s">
        <v>12</v>
      </c>
      <c r="C14" s="40" t="s">
        <v>202</v>
      </c>
      <c r="D14" s="41" t="s">
        <v>13</v>
      </c>
      <c r="E14" s="42" t="s">
        <v>47</v>
      </c>
      <c r="F14" s="42">
        <v>18160201</v>
      </c>
      <c r="G14" s="49">
        <v>42639</v>
      </c>
      <c r="H14" s="44" t="s">
        <v>1474</v>
      </c>
      <c r="I14" s="45" t="s">
        <v>1464</v>
      </c>
      <c r="J14" s="26" t="s">
        <v>1465</v>
      </c>
      <c r="K14" s="48">
        <v>502180</v>
      </c>
    </row>
    <row r="15" spans="1:11" x14ac:dyDescent="0.25">
      <c r="A15" s="39" t="s">
        <v>2002</v>
      </c>
      <c r="B15" s="1" t="s">
        <v>46</v>
      </c>
      <c r="C15" s="40" t="s">
        <v>202</v>
      </c>
      <c r="D15" s="41" t="s">
        <v>13</v>
      </c>
      <c r="E15" s="42" t="s">
        <v>47</v>
      </c>
      <c r="F15" s="42">
        <v>18160202</v>
      </c>
      <c r="G15" s="49">
        <v>42639</v>
      </c>
      <c r="H15" s="44" t="s">
        <v>1475</v>
      </c>
      <c r="I15" s="29" t="s">
        <v>49</v>
      </c>
      <c r="J15" s="47" t="s">
        <v>1460</v>
      </c>
      <c r="K15" s="48">
        <v>406084</v>
      </c>
    </row>
    <row r="16" spans="1:11" x14ac:dyDescent="0.25">
      <c r="A16" s="39" t="s">
        <v>2002</v>
      </c>
      <c r="B16" s="1" t="s">
        <v>46</v>
      </c>
      <c r="C16" s="40" t="s">
        <v>202</v>
      </c>
      <c r="D16" s="41" t="s">
        <v>13</v>
      </c>
      <c r="E16" s="42" t="s">
        <v>47</v>
      </c>
      <c r="F16" s="42">
        <v>18160203</v>
      </c>
      <c r="G16" s="49">
        <v>42639</v>
      </c>
      <c r="H16" s="44" t="s">
        <v>1476</v>
      </c>
      <c r="I16" s="29" t="s">
        <v>49</v>
      </c>
      <c r="J16" s="47" t="s">
        <v>1460</v>
      </c>
      <c r="K16" s="48">
        <v>451654</v>
      </c>
    </row>
    <row r="17" spans="1:11" x14ac:dyDescent="0.25">
      <c r="A17" s="39" t="s">
        <v>2002</v>
      </c>
      <c r="B17" s="1" t="s">
        <v>12</v>
      </c>
      <c r="C17" s="40" t="s">
        <v>202</v>
      </c>
      <c r="D17" s="41" t="s">
        <v>13</v>
      </c>
      <c r="E17" s="42" t="s">
        <v>14</v>
      </c>
      <c r="F17" s="42">
        <v>18160053</v>
      </c>
      <c r="G17" s="49">
        <v>42626</v>
      </c>
      <c r="H17" s="44" t="s">
        <v>1477</v>
      </c>
      <c r="I17" s="45" t="s">
        <v>1478</v>
      </c>
      <c r="J17" s="47" t="s">
        <v>1479</v>
      </c>
      <c r="K17" s="48">
        <v>676277</v>
      </c>
    </row>
    <row r="18" spans="1:11" x14ac:dyDescent="0.25">
      <c r="A18" s="39" t="s">
        <v>2002</v>
      </c>
      <c r="B18" s="1" t="s">
        <v>12</v>
      </c>
      <c r="C18" s="40" t="s">
        <v>202</v>
      </c>
      <c r="D18" s="41" t="s">
        <v>13</v>
      </c>
      <c r="E18" s="42" t="s">
        <v>14</v>
      </c>
      <c r="F18" s="42">
        <v>18160054</v>
      </c>
      <c r="G18" s="49">
        <v>42639</v>
      </c>
      <c r="H18" s="44" t="s">
        <v>1480</v>
      </c>
      <c r="I18" s="45" t="s">
        <v>1481</v>
      </c>
      <c r="J18" s="47" t="s">
        <v>1482</v>
      </c>
      <c r="K18" s="48">
        <v>358856</v>
      </c>
    </row>
    <row r="19" spans="1:11" x14ac:dyDescent="0.25">
      <c r="A19" s="39" t="s">
        <v>2002</v>
      </c>
      <c r="B19" s="1" t="s">
        <v>12</v>
      </c>
      <c r="C19" s="40" t="s">
        <v>202</v>
      </c>
      <c r="D19" s="41" t="s">
        <v>13</v>
      </c>
      <c r="E19" s="42" t="s">
        <v>14</v>
      </c>
      <c r="F19" s="42">
        <v>18160055</v>
      </c>
      <c r="G19" s="49">
        <v>42639</v>
      </c>
      <c r="H19" s="45" t="s">
        <v>1483</v>
      </c>
      <c r="I19" s="45" t="s">
        <v>1484</v>
      </c>
      <c r="J19" s="47" t="s">
        <v>1485</v>
      </c>
      <c r="K19" s="48">
        <v>290333</v>
      </c>
    </row>
    <row r="20" spans="1:11" x14ac:dyDescent="0.25">
      <c r="A20" s="39" t="s">
        <v>2002</v>
      </c>
      <c r="B20" s="1" t="s">
        <v>12</v>
      </c>
      <c r="C20" s="40" t="s">
        <v>202</v>
      </c>
      <c r="D20" s="41" t="s">
        <v>13</v>
      </c>
      <c r="E20" s="42" t="s">
        <v>14</v>
      </c>
      <c r="F20" s="42">
        <v>18160057</v>
      </c>
      <c r="G20" s="49">
        <v>42639</v>
      </c>
      <c r="H20" s="44" t="s">
        <v>1477</v>
      </c>
      <c r="I20" s="45" t="s">
        <v>1486</v>
      </c>
      <c r="J20" s="47" t="s">
        <v>1487</v>
      </c>
      <c r="K20" s="48">
        <v>352279</v>
      </c>
    </row>
    <row r="21" spans="1:11" x14ac:dyDescent="0.25">
      <c r="A21" s="39" t="s">
        <v>2002</v>
      </c>
      <c r="B21" s="1" t="s">
        <v>46</v>
      </c>
      <c r="C21" s="40" t="s">
        <v>202</v>
      </c>
      <c r="D21" s="41" t="s">
        <v>13</v>
      </c>
      <c r="E21" s="56" t="s">
        <v>47</v>
      </c>
      <c r="F21" s="47">
        <v>18160059</v>
      </c>
      <c r="G21" s="49">
        <v>42642</v>
      </c>
      <c r="H21" s="45" t="s">
        <v>1488</v>
      </c>
      <c r="I21" s="45" t="s">
        <v>1489</v>
      </c>
      <c r="J21" s="50" t="s">
        <v>125</v>
      </c>
      <c r="K21" s="48">
        <v>700000</v>
      </c>
    </row>
    <row r="22" spans="1:11" x14ac:dyDescent="0.25">
      <c r="A22" s="39" t="s">
        <v>2002</v>
      </c>
      <c r="B22" s="1" t="s">
        <v>12</v>
      </c>
      <c r="C22" s="40" t="s">
        <v>202</v>
      </c>
      <c r="D22" s="41" t="s">
        <v>13</v>
      </c>
      <c r="E22" s="42" t="s">
        <v>14</v>
      </c>
      <c r="F22" s="47">
        <v>18160060</v>
      </c>
      <c r="G22" s="49">
        <v>42643</v>
      </c>
      <c r="H22" s="45" t="s">
        <v>1490</v>
      </c>
      <c r="I22" s="45" t="s">
        <v>1491</v>
      </c>
      <c r="J22" s="47" t="s">
        <v>1492</v>
      </c>
      <c r="K22" s="48">
        <v>171750</v>
      </c>
    </row>
    <row r="23" spans="1:11" x14ac:dyDescent="0.25">
      <c r="A23" s="39" t="s">
        <v>2002</v>
      </c>
      <c r="B23" s="1" t="s">
        <v>12</v>
      </c>
      <c r="C23" s="40" t="s">
        <v>202</v>
      </c>
      <c r="D23" s="41" t="s">
        <v>13</v>
      </c>
      <c r="E23" s="42" t="s">
        <v>14</v>
      </c>
      <c r="F23" s="47">
        <v>18160061</v>
      </c>
      <c r="G23" s="49">
        <v>42643</v>
      </c>
      <c r="H23" s="45" t="s">
        <v>1493</v>
      </c>
      <c r="I23" s="45" t="s">
        <v>1494</v>
      </c>
      <c r="J23" s="47" t="s">
        <v>1495</v>
      </c>
      <c r="K23" s="48">
        <v>247200</v>
      </c>
    </row>
    <row r="24" spans="1:11" x14ac:dyDescent="0.25">
      <c r="A24" s="39" t="s">
        <v>2002</v>
      </c>
      <c r="B24" s="1" t="s">
        <v>12</v>
      </c>
      <c r="C24" s="40" t="s">
        <v>202</v>
      </c>
      <c r="D24" s="41" t="s">
        <v>13</v>
      </c>
      <c r="E24" s="42" t="s">
        <v>14</v>
      </c>
      <c r="F24" s="47">
        <v>18160062</v>
      </c>
      <c r="G24" s="49">
        <v>42643</v>
      </c>
      <c r="H24" s="45" t="s">
        <v>1496</v>
      </c>
      <c r="I24" s="45" t="s">
        <v>1497</v>
      </c>
      <c r="J24" s="47" t="s">
        <v>1498</v>
      </c>
      <c r="K24" s="48">
        <v>489843</v>
      </c>
    </row>
    <row r="25" spans="1:11" ht="38.25" x14ac:dyDescent="0.25">
      <c r="A25" s="39" t="s">
        <v>1998</v>
      </c>
      <c r="B25" s="1" t="s">
        <v>46</v>
      </c>
      <c r="C25" s="40" t="s">
        <v>202</v>
      </c>
      <c r="D25" s="41" t="s">
        <v>13</v>
      </c>
      <c r="E25" s="56" t="s">
        <v>47</v>
      </c>
      <c r="F25" s="51">
        <v>1160071</v>
      </c>
      <c r="G25" s="41">
        <v>42625</v>
      </c>
      <c r="H25" s="1" t="s">
        <v>620</v>
      </c>
      <c r="I25" s="45" t="s">
        <v>1489</v>
      </c>
      <c r="J25" s="50" t="s">
        <v>125</v>
      </c>
      <c r="K25" s="52">
        <v>1200000</v>
      </c>
    </row>
    <row r="26" spans="1:11" ht="25.5" x14ac:dyDescent="0.25">
      <c r="A26" s="39" t="s">
        <v>1998</v>
      </c>
      <c r="B26" s="29" t="s">
        <v>12</v>
      </c>
      <c r="C26" s="40" t="s">
        <v>618</v>
      </c>
      <c r="D26" s="40" t="s">
        <v>618</v>
      </c>
      <c r="E26" s="40" t="s">
        <v>619</v>
      </c>
      <c r="F26" s="51">
        <v>1160067</v>
      </c>
      <c r="G26" s="41">
        <v>42618</v>
      </c>
      <c r="H26" s="1" t="s">
        <v>621</v>
      </c>
      <c r="I26" s="29" t="s">
        <v>622</v>
      </c>
      <c r="J26" s="53" t="s">
        <v>623</v>
      </c>
      <c r="K26" s="52">
        <v>50051</v>
      </c>
    </row>
    <row r="27" spans="1:11" ht="25.5" x14ac:dyDescent="0.25">
      <c r="A27" s="39" t="s">
        <v>1998</v>
      </c>
      <c r="B27" s="29" t="s">
        <v>12</v>
      </c>
      <c r="C27" s="40" t="s">
        <v>618</v>
      </c>
      <c r="D27" s="40" t="s">
        <v>618</v>
      </c>
      <c r="E27" s="40" t="s">
        <v>619</v>
      </c>
      <c r="F27" s="51">
        <v>1160068</v>
      </c>
      <c r="G27" s="41">
        <v>42618</v>
      </c>
      <c r="H27" s="1" t="s">
        <v>624</v>
      </c>
      <c r="I27" s="29" t="s">
        <v>625</v>
      </c>
      <c r="J27" s="53" t="s">
        <v>626</v>
      </c>
      <c r="K27" s="52">
        <v>444859</v>
      </c>
    </row>
    <row r="28" spans="1:11" ht="25.5" x14ac:dyDescent="0.25">
      <c r="A28" s="39" t="s">
        <v>1998</v>
      </c>
      <c r="B28" s="29" t="s">
        <v>12</v>
      </c>
      <c r="C28" s="40" t="s">
        <v>618</v>
      </c>
      <c r="D28" s="40" t="s">
        <v>618</v>
      </c>
      <c r="E28" s="40" t="s">
        <v>619</v>
      </c>
      <c r="F28" s="51">
        <v>1160069</v>
      </c>
      <c r="G28" s="41">
        <v>42618</v>
      </c>
      <c r="H28" s="1" t="s">
        <v>624</v>
      </c>
      <c r="I28" s="29" t="s">
        <v>627</v>
      </c>
      <c r="J28" s="53" t="s">
        <v>628</v>
      </c>
      <c r="K28" s="52">
        <v>93799</v>
      </c>
    </row>
    <row r="29" spans="1:11" ht="25.5" x14ac:dyDescent="0.25">
      <c r="A29" s="39" t="s">
        <v>1998</v>
      </c>
      <c r="B29" s="29" t="s">
        <v>12</v>
      </c>
      <c r="C29" s="40" t="s">
        <v>618</v>
      </c>
      <c r="D29" s="40" t="s">
        <v>618</v>
      </c>
      <c r="E29" s="40" t="s">
        <v>619</v>
      </c>
      <c r="F29" s="51">
        <v>1160070</v>
      </c>
      <c r="G29" s="41">
        <v>42619</v>
      </c>
      <c r="H29" s="1" t="s">
        <v>629</v>
      </c>
      <c r="I29" s="29" t="s">
        <v>630</v>
      </c>
      <c r="J29" s="53" t="s">
        <v>631</v>
      </c>
      <c r="K29" s="52">
        <v>232050</v>
      </c>
    </row>
    <row r="30" spans="1:11" ht="25.5" x14ac:dyDescent="0.25">
      <c r="A30" s="39" t="s">
        <v>1998</v>
      </c>
      <c r="B30" s="29" t="s">
        <v>12</v>
      </c>
      <c r="C30" s="40" t="s">
        <v>618</v>
      </c>
      <c r="D30" s="40" t="s">
        <v>618</v>
      </c>
      <c r="E30" s="40" t="s">
        <v>619</v>
      </c>
      <c r="F30" s="51">
        <v>1160072</v>
      </c>
      <c r="G30" s="41">
        <v>42641</v>
      </c>
      <c r="H30" s="1" t="s">
        <v>632</v>
      </c>
      <c r="I30" s="29" t="s">
        <v>633</v>
      </c>
      <c r="J30" s="53" t="s">
        <v>634</v>
      </c>
      <c r="K30" s="52">
        <v>235000</v>
      </c>
    </row>
    <row r="31" spans="1:11" ht="25.5" x14ac:dyDescent="0.25">
      <c r="A31" s="39" t="s">
        <v>1998</v>
      </c>
      <c r="B31" s="29" t="s">
        <v>12</v>
      </c>
      <c r="C31" s="40" t="s">
        <v>618</v>
      </c>
      <c r="D31" s="40" t="s">
        <v>618</v>
      </c>
      <c r="E31" s="40" t="s">
        <v>635</v>
      </c>
      <c r="F31" s="51">
        <v>1160067</v>
      </c>
      <c r="G31" s="41">
        <v>42642</v>
      </c>
      <c r="H31" s="1" t="s">
        <v>636</v>
      </c>
      <c r="I31" s="29" t="s">
        <v>637</v>
      </c>
      <c r="J31" s="53" t="s">
        <v>638</v>
      </c>
      <c r="K31" s="52">
        <v>1124550</v>
      </c>
    </row>
    <row r="32" spans="1:11" ht="25.5" x14ac:dyDescent="0.25">
      <c r="A32" s="39" t="s">
        <v>1998</v>
      </c>
      <c r="B32" s="29" t="s">
        <v>12</v>
      </c>
      <c r="C32" s="40" t="s">
        <v>618</v>
      </c>
      <c r="D32" s="40" t="s">
        <v>618</v>
      </c>
      <c r="E32" s="40" t="s">
        <v>635</v>
      </c>
      <c r="F32" s="51">
        <v>1160068</v>
      </c>
      <c r="G32" s="41">
        <v>42642</v>
      </c>
      <c r="H32" s="1" t="s">
        <v>639</v>
      </c>
      <c r="I32" s="29" t="s">
        <v>640</v>
      </c>
      <c r="J32" s="53" t="s">
        <v>641</v>
      </c>
      <c r="K32" s="52">
        <v>480000</v>
      </c>
    </row>
    <row r="33" spans="1:11" ht="25.5" x14ac:dyDescent="0.25">
      <c r="A33" s="39" t="s">
        <v>1998</v>
      </c>
      <c r="B33" s="29" t="s">
        <v>12</v>
      </c>
      <c r="C33" s="40" t="s">
        <v>618</v>
      </c>
      <c r="D33" s="40" t="s">
        <v>618</v>
      </c>
      <c r="E33" s="40" t="s">
        <v>619</v>
      </c>
      <c r="F33" s="51">
        <v>1160070</v>
      </c>
      <c r="G33" s="41">
        <v>42643</v>
      </c>
      <c r="H33" s="1" t="s">
        <v>642</v>
      </c>
      <c r="I33" s="29" t="s">
        <v>643</v>
      </c>
      <c r="J33" s="53" t="s">
        <v>644</v>
      </c>
      <c r="K33" s="52">
        <v>575960</v>
      </c>
    </row>
    <row r="34" spans="1:11" ht="25.5" x14ac:dyDescent="0.25">
      <c r="A34" s="39" t="s">
        <v>1998</v>
      </c>
      <c r="B34" s="1" t="s">
        <v>46</v>
      </c>
      <c r="C34" s="40" t="s">
        <v>202</v>
      </c>
      <c r="D34" s="41" t="s">
        <v>13</v>
      </c>
      <c r="E34" s="56" t="s">
        <v>47</v>
      </c>
      <c r="F34" s="51">
        <v>1160069</v>
      </c>
      <c r="G34" s="41">
        <v>42643</v>
      </c>
      <c r="H34" s="1" t="s">
        <v>645</v>
      </c>
      <c r="I34" s="29" t="s">
        <v>646</v>
      </c>
      <c r="J34" s="53" t="s">
        <v>152</v>
      </c>
      <c r="K34" s="52">
        <v>215123</v>
      </c>
    </row>
    <row r="35" spans="1:11" x14ac:dyDescent="0.25">
      <c r="A35" s="39" t="s">
        <v>1998</v>
      </c>
      <c r="B35" s="11" t="s">
        <v>91</v>
      </c>
      <c r="C35" s="40" t="s">
        <v>618</v>
      </c>
      <c r="D35" s="40" t="s">
        <v>618</v>
      </c>
      <c r="E35" s="40" t="s">
        <v>203</v>
      </c>
      <c r="F35" s="40">
        <v>731</v>
      </c>
      <c r="G35" s="41">
        <v>42622</v>
      </c>
      <c r="H35" s="1" t="s">
        <v>647</v>
      </c>
      <c r="I35" s="29" t="s">
        <v>648</v>
      </c>
      <c r="J35" s="53" t="s">
        <v>649</v>
      </c>
      <c r="K35" s="54">
        <v>50850</v>
      </c>
    </row>
    <row r="36" spans="1:11" x14ac:dyDescent="0.25">
      <c r="A36" s="39" t="s">
        <v>1998</v>
      </c>
      <c r="B36" s="11" t="s">
        <v>91</v>
      </c>
      <c r="C36" s="40" t="s">
        <v>618</v>
      </c>
      <c r="D36" s="40" t="s">
        <v>618</v>
      </c>
      <c r="E36" s="40" t="s">
        <v>203</v>
      </c>
      <c r="F36" s="40">
        <v>731</v>
      </c>
      <c r="G36" s="41">
        <v>42622</v>
      </c>
      <c r="H36" s="1" t="s">
        <v>650</v>
      </c>
      <c r="I36" s="29" t="s">
        <v>648</v>
      </c>
      <c r="J36" s="53" t="s">
        <v>649</v>
      </c>
      <c r="K36" s="54">
        <v>6650</v>
      </c>
    </row>
    <row r="37" spans="1:11" x14ac:dyDescent="0.25">
      <c r="A37" s="39" t="s">
        <v>1998</v>
      </c>
      <c r="B37" s="11" t="s">
        <v>91</v>
      </c>
      <c r="C37" s="40" t="s">
        <v>618</v>
      </c>
      <c r="D37" s="40" t="s">
        <v>618</v>
      </c>
      <c r="E37" s="40" t="s">
        <v>203</v>
      </c>
      <c r="F37" s="40">
        <v>731</v>
      </c>
      <c r="G37" s="41">
        <v>42622</v>
      </c>
      <c r="H37" s="1" t="s">
        <v>651</v>
      </c>
      <c r="I37" s="29" t="s">
        <v>648</v>
      </c>
      <c r="J37" s="53" t="s">
        <v>649</v>
      </c>
      <c r="K37" s="54">
        <v>17000</v>
      </c>
    </row>
    <row r="38" spans="1:11" x14ac:dyDescent="0.25">
      <c r="A38" s="39" t="s">
        <v>1998</v>
      </c>
      <c r="B38" s="11" t="s">
        <v>91</v>
      </c>
      <c r="C38" s="40" t="s">
        <v>618</v>
      </c>
      <c r="D38" s="40" t="s">
        <v>618</v>
      </c>
      <c r="E38" s="40" t="s">
        <v>203</v>
      </c>
      <c r="F38" s="40">
        <v>731</v>
      </c>
      <c r="G38" s="41">
        <v>42622</v>
      </c>
      <c r="H38" s="1" t="s">
        <v>652</v>
      </c>
      <c r="I38" s="29" t="s">
        <v>648</v>
      </c>
      <c r="J38" s="53" t="s">
        <v>649</v>
      </c>
      <c r="K38" s="54">
        <v>74350</v>
      </c>
    </row>
    <row r="39" spans="1:11" x14ac:dyDescent="0.25">
      <c r="A39" s="39" t="s">
        <v>1998</v>
      </c>
      <c r="B39" s="11" t="s">
        <v>91</v>
      </c>
      <c r="C39" s="40" t="s">
        <v>618</v>
      </c>
      <c r="D39" s="40" t="s">
        <v>618</v>
      </c>
      <c r="E39" s="40" t="s">
        <v>203</v>
      </c>
      <c r="F39" s="51">
        <v>758</v>
      </c>
      <c r="G39" s="41">
        <v>42636</v>
      </c>
      <c r="H39" s="1" t="s">
        <v>653</v>
      </c>
      <c r="I39" s="29" t="s">
        <v>648</v>
      </c>
      <c r="J39" s="53" t="s">
        <v>649</v>
      </c>
      <c r="K39" s="52">
        <v>50950</v>
      </c>
    </row>
    <row r="40" spans="1:11" x14ac:dyDescent="0.25">
      <c r="A40" s="39" t="s">
        <v>1998</v>
      </c>
      <c r="B40" s="11" t="s">
        <v>91</v>
      </c>
      <c r="C40" s="40" t="s">
        <v>618</v>
      </c>
      <c r="D40" s="40" t="s">
        <v>618</v>
      </c>
      <c r="E40" s="40" t="s">
        <v>203</v>
      </c>
      <c r="F40" s="40">
        <v>723</v>
      </c>
      <c r="G40" s="41">
        <v>42622</v>
      </c>
      <c r="H40" s="1" t="s">
        <v>654</v>
      </c>
      <c r="I40" s="29" t="s">
        <v>655</v>
      </c>
      <c r="J40" s="53" t="s">
        <v>656</v>
      </c>
      <c r="K40" s="54">
        <v>91500</v>
      </c>
    </row>
    <row r="41" spans="1:11" x14ac:dyDescent="0.25">
      <c r="A41" s="39" t="s">
        <v>1998</v>
      </c>
      <c r="B41" s="11" t="s">
        <v>91</v>
      </c>
      <c r="C41" s="40" t="s">
        <v>618</v>
      </c>
      <c r="D41" s="40" t="s">
        <v>618</v>
      </c>
      <c r="E41" s="40" t="s">
        <v>203</v>
      </c>
      <c r="F41" s="40">
        <v>724</v>
      </c>
      <c r="G41" s="41">
        <v>42622</v>
      </c>
      <c r="H41" s="1" t="s">
        <v>654</v>
      </c>
      <c r="I41" s="29" t="s">
        <v>655</v>
      </c>
      <c r="J41" s="53" t="s">
        <v>656</v>
      </c>
      <c r="K41" s="54">
        <v>43700</v>
      </c>
    </row>
    <row r="42" spans="1:11" x14ac:dyDescent="0.25">
      <c r="A42" s="39" t="s">
        <v>1998</v>
      </c>
      <c r="B42" s="11" t="s">
        <v>91</v>
      </c>
      <c r="C42" s="40" t="s">
        <v>618</v>
      </c>
      <c r="D42" s="40" t="s">
        <v>618</v>
      </c>
      <c r="E42" s="40" t="s">
        <v>203</v>
      </c>
      <c r="F42" s="40">
        <v>725</v>
      </c>
      <c r="G42" s="41">
        <v>42622</v>
      </c>
      <c r="H42" s="1" t="s">
        <v>654</v>
      </c>
      <c r="I42" s="29" t="s">
        <v>655</v>
      </c>
      <c r="J42" s="53" t="s">
        <v>656</v>
      </c>
      <c r="K42" s="54">
        <v>33500</v>
      </c>
    </row>
    <row r="43" spans="1:11" x14ac:dyDescent="0.25">
      <c r="A43" s="39" t="s">
        <v>1998</v>
      </c>
      <c r="B43" s="11" t="s">
        <v>91</v>
      </c>
      <c r="C43" s="40" t="s">
        <v>618</v>
      </c>
      <c r="D43" s="40" t="s">
        <v>618</v>
      </c>
      <c r="E43" s="40" t="s">
        <v>203</v>
      </c>
      <c r="F43" s="40">
        <v>726</v>
      </c>
      <c r="G43" s="41">
        <v>42622</v>
      </c>
      <c r="H43" s="1" t="s">
        <v>654</v>
      </c>
      <c r="I43" s="29" t="s">
        <v>655</v>
      </c>
      <c r="J43" s="53" t="s">
        <v>656</v>
      </c>
      <c r="K43" s="54">
        <v>156400</v>
      </c>
    </row>
    <row r="44" spans="1:11" x14ac:dyDescent="0.25">
      <c r="A44" s="39" t="s">
        <v>1998</v>
      </c>
      <c r="B44" s="11" t="s">
        <v>91</v>
      </c>
      <c r="C44" s="40" t="s">
        <v>618</v>
      </c>
      <c r="D44" s="40" t="s">
        <v>618</v>
      </c>
      <c r="E44" s="40" t="s">
        <v>203</v>
      </c>
      <c r="F44" s="40">
        <v>727</v>
      </c>
      <c r="G44" s="41">
        <v>42622</v>
      </c>
      <c r="H44" s="1" t="s">
        <v>654</v>
      </c>
      <c r="I44" s="29" t="s">
        <v>655</v>
      </c>
      <c r="J44" s="53" t="s">
        <v>656</v>
      </c>
      <c r="K44" s="54">
        <v>68900</v>
      </c>
    </row>
    <row r="45" spans="1:11" x14ac:dyDescent="0.25">
      <c r="A45" s="39" t="s">
        <v>1998</v>
      </c>
      <c r="B45" s="11" t="s">
        <v>91</v>
      </c>
      <c r="C45" s="40" t="s">
        <v>618</v>
      </c>
      <c r="D45" s="40" t="s">
        <v>618</v>
      </c>
      <c r="E45" s="40" t="s">
        <v>203</v>
      </c>
      <c r="F45" s="40">
        <v>722</v>
      </c>
      <c r="G45" s="41">
        <v>42622</v>
      </c>
      <c r="H45" s="1" t="s">
        <v>657</v>
      </c>
      <c r="I45" s="29" t="s">
        <v>655</v>
      </c>
      <c r="J45" s="53" t="s">
        <v>656</v>
      </c>
      <c r="K45" s="54">
        <v>737000</v>
      </c>
    </row>
    <row r="46" spans="1:11" x14ac:dyDescent="0.25">
      <c r="A46" s="39" t="s">
        <v>1998</v>
      </c>
      <c r="B46" s="11" t="s">
        <v>91</v>
      </c>
      <c r="C46" s="40" t="s">
        <v>618</v>
      </c>
      <c r="D46" s="40" t="s">
        <v>618</v>
      </c>
      <c r="E46" s="40" t="s">
        <v>203</v>
      </c>
      <c r="F46" s="40">
        <v>728</v>
      </c>
      <c r="G46" s="41">
        <v>42622</v>
      </c>
      <c r="H46" s="1" t="s">
        <v>658</v>
      </c>
      <c r="I46" s="29" t="s">
        <v>655</v>
      </c>
      <c r="J46" s="53" t="s">
        <v>656</v>
      </c>
      <c r="K46" s="54">
        <v>212500</v>
      </c>
    </row>
    <row r="47" spans="1:11" x14ac:dyDescent="0.25">
      <c r="A47" s="39" t="s">
        <v>1998</v>
      </c>
      <c r="B47" s="11" t="s">
        <v>91</v>
      </c>
      <c r="C47" s="40" t="s">
        <v>618</v>
      </c>
      <c r="D47" s="40" t="s">
        <v>618</v>
      </c>
      <c r="E47" s="40" t="s">
        <v>203</v>
      </c>
      <c r="F47" s="40">
        <v>721</v>
      </c>
      <c r="G47" s="41">
        <v>42622</v>
      </c>
      <c r="H47" s="1" t="s">
        <v>659</v>
      </c>
      <c r="I47" s="29" t="s">
        <v>655</v>
      </c>
      <c r="J47" s="53" t="s">
        <v>660</v>
      </c>
      <c r="K47" s="54">
        <v>700000</v>
      </c>
    </row>
    <row r="48" spans="1:11" x14ac:dyDescent="0.25">
      <c r="A48" s="39" t="s">
        <v>1998</v>
      </c>
      <c r="B48" s="11" t="s">
        <v>91</v>
      </c>
      <c r="C48" s="40" t="s">
        <v>618</v>
      </c>
      <c r="D48" s="40" t="s">
        <v>618</v>
      </c>
      <c r="E48" s="40" t="s">
        <v>203</v>
      </c>
      <c r="F48" s="40">
        <v>729</v>
      </c>
      <c r="G48" s="41">
        <v>42622</v>
      </c>
      <c r="H48" s="1" t="s">
        <v>661</v>
      </c>
      <c r="I48" s="29" t="s">
        <v>655</v>
      </c>
      <c r="J48" s="53" t="s">
        <v>656</v>
      </c>
      <c r="K48" s="54">
        <v>213800</v>
      </c>
    </row>
    <row r="49" spans="1:11" x14ac:dyDescent="0.25">
      <c r="A49" s="39" t="s">
        <v>1998</v>
      </c>
      <c r="B49" s="11" t="s">
        <v>91</v>
      </c>
      <c r="C49" s="40" t="s">
        <v>618</v>
      </c>
      <c r="D49" s="40" t="s">
        <v>618</v>
      </c>
      <c r="E49" s="40" t="s">
        <v>203</v>
      </c>
      <c r="F49" s="51">
        <v>751</v>
      </c>
      <c r="G49" s="41">
        <v>42635</v>
      </c>
      <c r="H49" s="1" t="s">
        <v>662</v>
      </c>
      <c r="I49" s="29" t="s">
        <v>428</v>
      </c>
      <c r="J49" s="53" t="s">
        <v>663</v>
      </c>
      <c r="K49" s="52">
        <v>31980</v>
      </c>
    </row>
    <row r="50" spans="1:11" x14ac:dyDescent="0.25">
      <c r="A50" s="39" t="s">
        <v>1998</v>
      </c>
      <c r="B50" s="11" t="s">
        <v>91</v>
      </c>
      <c r="C50" s="40" t="s">
        <v>618</v>
      </c>
      <c r="D50" s="40" t="s">
        <v>618</v>
      </c>
      <c r="E50" s="40" t="s">
        <v>203</v>
      </c>
      <c r="F50" s="51">
        <v>751</v>
      </c>
      <c r="G50" s="41">
        <v>42635</v>
      </c>
      <c r="H50" s="1" t="s">
        <v>662</v>
      </c>
      <c r="I50" s="29" t="s">
        <v>428</v>
      </c>
      <c r="J50" s="53" t="s">
        <v>102</v>
      </c>
      <c r="K50" s="55">
        <v>655</v>
      </c>
    </row>
    <row r="51" spans="1:11" ht="25.5" x14ac:dyDescent="0.25">
      <c r="A51" s="29" t="s">
        <v>120</v>
      </c>
      <c r="B51" s="29" t="s">
        <v>12</v>
      </c>
      <c r="C51" s="19" t="s">
        <v>13</v>
      </c>
      <c r="D51" s="19" t="s">
        <v>13</v>
      </c>
      <c r="E51" s="56" t="s">
        <v>47</v>
      </c>
      <c r="F51" s="57">
        <v>2160281</v>
      </c>
      <c r="G51" s="58">
        <v>42622</v>
      </c>
      <c r="H51" s="57" t="s">
        <v>121</v>
      </c>
      <c r="I51" s="57" t="s">
        <v>122</v>
      </c>
      <c r="J51" s="59" t="s">
        <v>123</v>
      </c>
      <c r="K51" s="60">
        <v>166667</v>
      </c>
    </row>
    <row r="52" spans="1:11" ht="25.5" x14ac:dyDescent="0.25">
      <c r="A52" s="29" t="s">
        <v>120</v>
      </c>
      <c r="B52" s="29" t="s">
        <v>12</v>
      </c>
      <c r="C52" s="19" t="s">
        <v>13</v>
      </c>
      <c r="D52" s="19" t="s">
        <v>13</v>
      </c>
      <c r="E52" s="56" t="s">
        <v>47</v>
      </c>
      <c r="F52" s="57">
        <v>2160296</v>
      </c>
      <c r="G52" s="58">
        <v>42634</v>
      </c>
      <c r="H52" s="57" t="s">
        <v>121</v>
      </c>
      <c r="I52" s="57" t="s">
        <v>122</v>
      </c>
      <c r="J52" s="59" t="s">
        <v>123</v>
      </c>
      <c r="K52" s="60">
        <v>166680</v>
      </c>
    </row>
    <row r="53" spans="1:11" x14ac:dyDescent="0.25">
      <c r="A53" s="29" t="s">
        <v>120</v>
      </c>
      <c r="B53" s="1" t="s">
        <v>46</v>
      </c>
      <c r="C53" s="40" t="s">
        <v>202</v>
      </c>
      <c r="D53" s="41" t="s">
        <v>13</v>
      </c>
      <c r="E53" s="56" t="s">
        <v>47</v>
      </c>
      <c r="F53" s="59">
        <v>9</v>
      </c>
      <c r="G53" s="61">
        <v>42643</v>
      </c>
      <c r="H53" s="62" t="s">
        <v>124</v>
      </c>
      <c r="I53" s="45" t="s">
        <v>1489</v>
      </c>
      <c r="J53" s="50" t="s">
        <v>125</v>
      </c>
      <c r="K53" s="63">
        <f>100000+200000+500000+500000+2050000</f>
        <v>3350000</v>
      </c>
    </row>
    <row r="54" spans="1:11" ht="25.5" x14ac:dyDescent="0.25">
      <c r="A54" s="29" t="s">
        <v>120</v>
      </c>
      <c r="B54" s="29" t="s">
        <v>12</v>
      </c>
      <c r="C54" s="19" t="s">
        <v>13</v>
      </c>
      <c r="D54" s="19" t="s">
        <v>13</v>
      </c>
      <c r="E54" s="56" t="s">
        <v>14</v>
      </c>
      <c r="F54" s="57">
        <v>2160065</v>
      </c>
      <c r="G54" s="58">
        <v>42622</v>
      </c>
      <c r="H54" s="57" t="s">
        <v>126</v>
      </c>
      <c r="I54" s="57" t="s">
        <v>127</v>
      </c>
      <c r="J54" s="50" t="s">
        <v>128</v>
      </c>
      <c r="K54" s="60">
        <v>187217</v>
      </c>
    </row>
    <row r="55" spans="1:11" ht="25.5" x14ac:dyDescent="0.25">
      <c r="A55" s="29" t="s">
        <v>120</v>
      </c>
      <c r="B55" s="29" t="s">
        <v>12</v>
      </c>
      <c r="C55" s="19" t="s">
        <v>13</v>
      </c>
      <c r="D55" s="19" t="s">
        <v>13</v>
      </c>
      <c r="E55" s="56" t="s">
        <v>14</v>
      </c>
      <c r="F55" s="57">
        <v>2160066</v>
      </c>
      <c r="G55" s="58">
        <v>42622</v>
      </c>
      <c r="H55" s="57" t="s">
        <v>129</v>
      </c>
      <c r="I55" s="57" t="s">
        <v>127</v>
      </c>
      <c r="J55" s="50" t="s">
        <v>128</v>
      </c>
      <c r="K55" s="60">
        <v>237742</v>
      </c>
    </row>
    <row r="56" spans="1:11" ht="25.5" x14ac:dyDescent="0.25">
      <c r="A56" s="29" t="s">
        <v>120</v>
      </c>
      <c r="B56" s="29" t="s">
        <v>12</v>
      </c>
      <c r="C56" s="19" t="s">
        <v>13</v>
      </c>
      <c r="D56" s="19" t="s">
        <v>13</v>
      </c>
      <c r="E56" s="56" t="s">
        <v>14</v>
      </c>
      <c r="F56" s="57">
        <v>2160068</v>
      </c>
      <c r="G56" s="58">
        <v>42622</v>
      </c>
      <c r="H56" s="57" t="s">
        <v>130</v>
      </c>
      <c r="I56" s="57" t="s">
        <v>131</v>
      </c>
      <c r="J56" s="59" t="s">
        <v>132</v>
      </c>
      <c r="K56" s="60">
        <v>999600</v>
      </c>
    </row>
    <row r="57" spans="1:11" ht="25.5" x14ac:dyDescent="0.25">
      <c r="A57" s="29" t="s">
        <v>120</v>
      </c>
      <c r="B57" s="29" t="s">
        <v>12</v>
      </c>
      <c r="C57" s="19" t="s">
        <v>13</v>
      </c>
      <c r="D57" s="19" t="s">
        <v>13</v>
      </c>
      <c r="E57" s="56" t="s">
        <v>14</v>
      </c>
      <c r="F57" s="57">
        <v>2160065</v>
      </c>
      <c r="G57" s="58">
        <v>42622</v>
      </c>
      <c r="H57" s="57" t="s">
        <v>133</v>
      </c>
      <c r="I57" s="57" t="s">
        <v>127</v>
      </c>
      <c r="J57" s="50" t="s">
        <v>128</v>
      </c>
      <c r="K57" s="60">
        <v>70109</v>
      </c>
    </row>
    <row r="58" spans="1:11" ht="25.5" x14ac:dyDescent="0.25">
      <c r="A58" s="29" t="s">
        <v>120</v>
      </c>
      <c r="B58" s="29" t="s">
        <v>12</v>
      </c>
      <c r="C58" s="19" t="s">
        <v>13</v>
      </c>
      <c r="D58" s="19" t="s">
        <v>13</v>
      </c>
      <c r="E58" s="56" t="s">
        <v>14</v>
      </c>
      <c r="F58" s="57">
        <v>2160067</v>
      </c>
      <c r="G58" s="58">
        <v>42622</v>
      </c>
      <c r="H58" s="57" t="s">
        <v>134</v>
      </c>
      <c r="I58" s="57" t="s">
        <v>127</v>
      </c>
      <c r="J58" s="50" t="s">
        <v>128</v>
      </c>
      <c r="K58" s="60">
        <v>411739</v>
      </c>
    </row>
    <row r="59" spans="1:11" ht="25.5" x14ac:dyDescent="0.25">
      <c r="A59" s="29" t="s">
        <v>120</v>
      </c>
      <c r="B59" s="29" t="s">
        <v>12</v>
      </c>
      <c r="C59" s="19" t="s">
        <v>13</v>
      </c>
      <c r="D59" s="19" t="s">
        <v>13</v>
      </c>
      <c r="E59" s="56" t="s">
        <v>47</v>
      </c>
      <c r="F59" s="57">
        <v>2160288</v>
      </c>
      <c r="G59" s="58">
        <v>42626</v>
      </c>
      <c r="H59" s="57" t="s">
        <v>135</v>
      </c>
      <c r="I59" s="57" t="s">
        <v>136</v>
      </c>
      <c r="J59" s="59" t="s">
        <v>137</v>
      </c>
      <c r="K59" s="60">
        <f>78778+176477</f>
        <v>255255</v>
      </c>
    </row>
    <row r="60" spans="1:11" x14ac:dyDescent="0.25">
      <c r="A60" s="29" t="s">
        <v>120</v>
      </c>
      <c r="B60" s="29" t="s">
        <v>12</v>
      </c>
      <c r="C60" s="19" t="s">
        <v>13</v>
      </c>
      <c r="D60" s="19" t="s">
        <v>13</v>
      </c>
      <c r="E60" s="56" t="s">
        <v>14</v>
      </c>
      <c r="F60" s="57">
        <v>2160070</v>
      </c>
      <c r="G60" s="58">
        <v>42622</v>
      </c>
      <c r="H60" s="57" t="s">
        <v>138</v>
      </c>
      <c r="I60" s="57" t="s">
        <v>139</v>
      </c>
      <c r="J60" s="59" t="s">
        <v>140</v>
      </c>
      <c r="K60" s="60">
        <v>31990</v>
      </c>
    </row>
    <row r="61" spans="1:11" ht="25.5" x14ac:dyDescent="0.25">
      <c r="A61" s="29" t="s">
        <v>120</v>
      </c>
      <c r="B61" s="29" t="s">
        <v>12</v>
      </c>
      <c r="C61" s="19" t="s">
        <v>13</v>
      </c>
      <c r="D61" s="19" t="s">
        <v>13</v>
      </c>
      <c r="E61" s="56" t="s">
        <v>47</v>
      </c>
      <c r="F61" s="57">
        <v>2160286</v>
      </c>
      <c r="G61" s="58">
        <v>42626</v>
      </c>
      <c r="H61" s="57" t="s">
        <v>141</v>
      </c>
      <c r="I61" s="57" t="s">
        <v>142</v>
      </c>
      <c r="J61" s="59" t="s">
        <v>143</v>
      </c>
      <c r="K61" s="60">
        <v>314692</v>
      </c>
    </row>
    <row r="62" spans="1:11" x14ac:dyDescent="0.25">
      <c r="A62" s="29" t="s">
        <v>120</v>
      </c>
      <c r="B62" s="29" t="s">
        <v>12</v>
      </c>
      <c r="C62" s="19" t="s">
        <v>13</v>
      </c>
      <c r="D62" s="19" t="s">
        <v>13</v>
      </c>
      <c r="E62" s="56" t="s">
        <v>47</v>
      </c>
      <c r="F62" s="57">
        <v>2160304</v>
      </c>
      <c r="G62" s="58">
        <v>42643</v>
      </c>
      <c r="H62" s="57" t="s">
        <v>144</v>
      </c>
      <c r="I62" s="57" t="s">
        <v>145</v>
      </c>
      <c r="J62" s="59" t="s">
        <v>146</v>
      </c>
      <c r="K62" s="60">
        <v>632195</v>
      </c>
    </row>
    <row r="63" spans="1:11" ht="25.5" x14ac:dyDescent="0.25">
      <c r="A63" s="29" t="s">
        <v>120</v>
      </c>
      <c r="B63" s="29" t="s">
        <v>12</v>
      </c>
      <c r="C63" s="19" t="s">
        <v>13</v>
      </c>
      <c r="D63" s="19" t="s">
        <v>13</v>
      </c>
      <c r="E63" s="56" t="s">
        <v>47</v>
      </c>
      <c r="F63" s="57">
        <v>2160287</v>
      </c>
      <c r="G63" s="58">
        <v>42626</v>
      </c>
      <c r="H63" s="57" t="s">
        <v>147</v>
      </c>
      <c r="I63" s="57" t="s">
        <v>148</v>
      </c>
      <c r="J63" s="50" t="s">
        <v>149</v>
      </c>
      <c r="K63" s="60">
        <v>2250290</v>
      </c>
    </row>
    <row r="64" spans="1:11" ht="25.5" x14ac:dyDescent="0.25">
      <c r="A64" s="29" t="s">
        <v>120</v>
      </c>
      <c r="B64" s="1" t="s">
        <v>46</v>
      </c>
      <c r="C64" s="40" t="s">
        <v>202</v>
      </c>
      <c r="D64" s="41" t="s">
        <v>13</v>
      </c>
      <c r="E64" s="56" t="s">
        <v>47</v>
      </c>
      <c r="F64" s="57">
        <v>2160285</v>
      </c>
      <c r="G64" s="58">
        <v>42622</v>
      </c>
      <c r="H64" s="57" t="s">
        <v>150</v>
      </c>
      <c r="I64" s="57" t="s">
        <v>151</v>
      </c>
      <c r="J64" s="50" t="s">
        <v>152</v>
      </c>
      <c r="K64" s="60">
        <v>324124</v>
      </c>
    </row>
    <row r="65" spans="1:11" ht="25.5" x14ac:dyDescent="0.25">
      <c r="A65" s="29" t="s">
        <v>120</v>
      </c>
      <c r="B65" s="1" t="s">
        <v>46</v>
      </c>
      <c r="C65" s="40" t="s">
        <v>202</v>
      </c>
      <c r="D65" s="41" t="s">
        <v>13</v>
      </c>
      <c r="E65" s="56" t="s">
        <v>47</v>
      </c>
      <c r="F65" s="57">
        <v>2160303</v>
      </c>
      <c r="G65" s="58">
        <v>42643</v>
      </c>
      <c r="H65" s="57" t="s">
        <v>153</v>
      </c>
      <c r="I65" s="57" t="s">
        <v>151</v>
      </c>
      <c r="J65" s="50" t="s">
        <v>152</v>
      </c>
      <c r="K65" s="60">
        <v>324124</v>
      </c>
    </row>
    <row r="66" spans="1:11" x14ac:dyDescent="0.25">
      <c r="A66" s="29" t="s">
        <v>120</v>
      </c>
      <c r="B66" s="1" t="s">
        <v>46</v>
      </c>
      <c r="C66" s="11" t="s">
        <v>13</v>
      </c>
      <c r="D66" s="11" t="s">
        <v>13</v>
      </c>
      <c r="E66" s="56" t="s">
        <v>47</v>
      </c>
      <c r="F66" s="57">
        <v>2160074</v>
      </c>
      <c r="G66" s="58">
        <v>42636</v>
      </c>
      <c r="H66" s="56" t="s">
        <v>154</v>
      </c>
      <c r="I66" s="29" t="s">
        <v>49</v>
      </c>
      <c r="J66" s="50" t="s">
        <v>50</v>
      </c>
      <c r="K66" s="60">
        <v>42011</v>
      </c>
    </row>
    <row r="67" spans="1:11" ht="25.5" x14ac:dyDescent="0.25">
      <c r="A67" s="29" t="s">
        <v>120</v>
      </c>
      <c r="B67" s="29" t="s">
        <v>12</v>
      </c>
      <c r="C67" s="19" t="s">
        <v>13</v>
      </c>
      <c r="D67" s="19" t="s">
        <v>13</v>
      </c>
      <c r="E67" s="29" t="s">
        <v>99</v>
      </c>
      <c r="F67" s="57">
        <v>13</v>
      </c>
      <c r="G67" s="58">
        <v>42617</v>
      </c>
      <c r="H67" s="57" t="s">
        <v>155</v>
      </c>
      <c r="I67" s="57" t="s">
        <v>156</v>
      </c>
      <c r="J67" s="59" t="s">
        <v>157</v>
      </c>
      <c r="K67" s="60">
        <v>100000</v>
      </c>
    </row>
    <row r="68" spans="1:11" x14ac:dyDescent="0.25">
      <c r="A68" s="29" t="s">
        <v>120</v>
      </c>
      <c r="B68" s="1" t="s">
        <v>46</v>
      </c>
      <c r="C68" s="11" t="s">
        <v>13</v>
      </c>
      <c r="D68" s="11" t="s">
        <v>13</v>
      </c>
      <c r="E68" s="56" t="s">
        <v>47</v>
      </c>
      <c r="F68" s="57">
        <v>2160292</v>
      </c>
      <c r="G68" s="58">
        <v>42626</v>
      </c>
      <c r="H68" s="56" t="s">
        <v>154</v>
      </c>
      <c r="I68" s="29" t="s">
        <v>49</v>
      </c>
      <c r="J68" s="50" t="s">
        <v>50</v>
      </c>
      <c r="K68" s="60">
        <v>120693</v>
      </c>
    </row>
    <row r="69" spans="1:11" x14ac:dyDescent="0.25">
      <c r="A69" s="29" t="s">
        <v>120</v>
      </c>
      <c r="B69" s="1" t="s">
        <v>46</v>
      </c>
      <c r="C69" s="11" t="s">
        <v>13</v>
      </c>
      <c r="D69" s="11" t="s">
        <v>13</v>
      </c>
      <c r="E69" s="56" t="s">
        <v>47</v>
      </c>
      <c r="F69" s="57">
        <v>2160300</v>
      </c>
      <c r="G69" s="58">
        <v>42636</v>
      </c>
      <c r="H69" s="56" t="s">
        <v>154</v>
      </c>
      <c r="I69" s="29" t="s">
        <v>49</v>
      </c>
      <c r="J69" s="50" t="s">
        <v>50</v>
      </c>
      <c r="K69" s="60">
        <v>120693</v>
      </c>
    </row>
    <row r="70" spans="1:11" x14ac:dyDescent="0.25">
      <c r="A70" s="29" t="s">
        <v>120</v>
      </c>
      <c r="B70" s="1" t="s">
        <v>46</v>
      </c>
      <c r="C70" s="11" t="s">
        <v>13</v>
      </c>
      <c r="D70" s="11" t="s">
        <v>13</v>
      </c>
      <c r="E70" s="56" t="s">
        <v>47</v>
      </c>
      <c r="F70" s="57">
        <v>2160291</v>
      </c>
      <c r="G70" s="58">
        <v>42626</v>
      </c>
      <c r="H70" s="56" t="s">
        <v>154</v>
      </c>
      <c r="I70" s="29" t="s">
        <v>49</v>
      </c>
      <c r="J70" s="50" t="s">
        <v>50</v>
      </c>
      <c r="K70" s="60">
        <v>123895</v>
      </c>
    </row>
    <row r="71" spans="1:11" x14ac:dyDescent="0.25">
      <c r="A71" s="29" t="s">
        <v>120</v>
      </c>
      <c r="B71" s="29" t="s">
        <v>12</v>
      </c>
      <c r="C71" s="19" t="s">
        <v>13</v>
      </c>
      <c r="D71" s="19" t="s">
        <v>13</v>
      </c>
      <c r="E71" s="56" t="s">
        <v>47</v>
      </c>
      <c r="F71" s="57">
        <v>2160294</v>
      </c>
      <c r="G71" s="58">
        <v>42633</v>
      </c>
      <c r="H71" s="57" t="s">
        <v>158</v>
      </c>
      <c r="I71" s="57" t="s">
        <v>159</v>
      </c>
      <c r="J71" s="59" t="s">
        <v>160</v>
      </c>
      <c r="K71" s="60">
        <v>140000</v>
      </c>
    </row>
    <row r="72" spans="1:11" x14ac:dyDescent="0.25">
      <c r="A72" s="29" t="s">
        <v>120</v>
      </c>
      <c r="B72" s="1" t="s">
        <v>46</v>
      </c>
      <c r="C72" s="11" t="s">
        <v>13</v>
      </c>
      <c r="D72" s="11" t="s">
        <v>13</v>
      </c>
      <c r="E72" s="56" t="s">
        <v>47</v>
      </c>
      <c r="F72" s="57">
        <v>2160298</v>
      </c>
      <c r="G72" s="58">
        <v>42636</v>
      </c>
      <c r="H72" s="56" t="s">
        <v>154</v>
      </c>
      <c r="I72" s="29" t="s">
        <v>49</v>
      </c>
      <c r="J72" s="50" t="s">
        <v>50</v>
      </c>
      <c r="K72" s="60">
        <v>184664</v>
      </c>
    </row>
    <row r="73" spans="1:11" x14ac:dyDescent="0.25">
      <c r="A73" s="29" t="s">
        <v>120</v>
      </c>
      <c r="B73" s="1" t="s">
        <v>46</v>
      </c>
      <c r="C73" s="11" t="s">
        <v>13</v>
      </c>
      <c r="D73" s="11" t="s">
        <v>13</v>
      </c>
      <c r="E73" s="56" t="s">
        <v>47</v>
      </c>
      <c r="F73" s="57">
        <v>2160283</v>
      </c>
      <c r="G73" s="58">
        <v>42622</v>
      </c>
      <c r="H73" s="56" t="s">
        <v>154</v>
      </c>
      <c r="I73" s="29" t="s">
        <v>49</v>
      </c>
      <c r="J73" s="50" t="s">
        <v>50</v>
      </c>
      <c r="K73" s="60">
        <v>222173</v>
      </c>
    </row>
    <row r="74" spans="1:11" x14ac:dyDescent="0.25">
      <c r="A74" s="29" t="s">
        <v>120</v>
      </c>
      <c r="B74" s="1" t="s">
        <v>46</v>
      </c>
      <c r="C74" s="11" t="s">
        <v>13</v>
      </c>
      <c r="D74" s="11" t="s">
        <v>13</v>
      </c>
      <c r="E74" s="56" t="s">
        <v>47</v>
      </c>
      <c r="F74" s="57">
        <v>2160299</v>
      </c>
      <c r="G74" s="58">
        <v>42636</v>
      </c>
      <c r="H74" s="56" t="s">
        <v>154</v>
      </c>
      <c r="I74" s="29" t="s">
        <v>49</v>
      </c>
      <c r="J74" s="50" t="s">
        <v>50</v>
      </c>
      <c r="K74" s="60">
        <v>229946</v>
      </c>
    </row>
    <row r="75" spans="1:11" x14ac:dyDescent="0.25">
      <c r="A75" s="29" t="s">
        <v>120</v>
      </c>
      <c r="B75" s="1" t="s">
        <v>46</v>
      </c>
      <c r="C75" s="11" t="s">
        <v>13</v>
      </c>
      <c r="D75" s="11" t="s">
        <v>13</v>
      </c>
      <c r="E75" s="56" t="s">
        <v>47</v>
      </c>
      <c r="F75" s="57">
        <v>2160297</v>
      </c>
      <c r="G75" s="58">
        <v>42636</v>
      </c>
      <c r="H75" s="56" t="s">
        <v>154</v>
      </c>
      <c r="I75" s="29" t="s">
        <v>49</v>
      </c>
      <c r="J75" s="50" t="s">
        <v>50</v>
      </c>
      <c r="K75" s="60">
        <v>233999</v>
      </c>
    </row>
    <row r="76" spans="1:11" x14ac:dyDescent="0.25">
      <c r="A76" s="29" t="s">
        <v>120</v>
      </c>
      <c r="B76" s="1" t="s">
        <v>46</v>
      </c>
      <c r="C76" s="11" t="s">
        <v>13</v>
      </c>
      <c r="D76" s="11" t="s">
        <v>13</v>
      </c>
      <c r="E76" s="56" t="s">
        <v>47</v>
      </c>
      <c r="F76" s="57">
        <v>2160289</v>
      </c>
      <c r="G76" s="58">
        <v>42642</v>
      </c>
      <c r="H76" s="56" t="s">
        <v>154</v>
      </c>
      <c r="I76" s="29" t="s">
        <v>49</v>
      </c>
      <c r="J76" s="50" t="s">
        <v>50</v>
      </c>
      <c r="K76" s="60">
        <v>283334</v>
      </c>
    </row>
    <row r="77" spans="1:11" x14ac:dyDescent="0.25">
      <c r="A77" s="29" t="s">
        <v>120</v>
      </c>
      <c r="B77" s="1" t="s">
        <v>46</v>
      </c>
      <c r="C77" s="11" t="s">
        <v>13</v>
      </c>
      <c r="D77" s="11" t="s">
        <v>13</v>
      </c>
      <c r="E77" s="56" t="s">
        <v>47</v>
      </c>
      <c r="F77" s="57">
        <v>2160290</v>
      </c>
      <c r="G77" s="58">
        <v>42642</v>
      </c>
      <c r="H77" s="56" t="s">
        <v>154</v>
      </c>
      <c r="I77" s="29" t="s">
        <v>49</v>
      </c>
      <c r="J77" s="50" t="s">
        <v>50</v>
      </c>
      <c r="K77" s="60">
        <v>405164</v>
      </c>
    </row>
    <row r="78" spans="1:11" ht="25.5" x14ac:dyDescent="0.25">
      <c r="A78" s="29" t="s">
        <v>120</v>
      </c>
      <c r="B78" s="1" t="s">
        <v>46</v>
      </c>
      <c r="C78" s="40" t="s">
        <v>202</v>
      </c>
      <c r="D78" s="41" t="s">
        <v>13</v>
      </c>
      <c r="E78" s="56" t="s">
        <v>47</v>
      </c>
      <c r="F78" s="57">
        <v>2160278</v>
      </c>
      <c r="G78" s="58">
        <v>42622</v>
      </c>
      <c r="H78" s="57" t="s">
        <v>161</v>
      </c>
      <c r="I78" s="57" t="s">
        <v>151</v>
      </c>
      <c r="J78" s="50" t="s">
        <v>152</v>
      </c>
      <c r="K78" s="60">
        <f>100800+100800+100800+129600</f>
        <v>432000</v>
      </c>
    </row>
    <row r="79" spans="1:11" x14ac:dyDescent="0.25">
      <c r="A79" s="29" t="s">
        <v>120</v>
      </c>
      <c r="B79" s="29" t="s">
        <v>12</v>
      </c>
      <c r="C79" s="19" t="s">
        <v>13</v>
      </c>
      <c r="D79" s="11" t="s">
        <v>13</v>
      </c>
      <c r="E79" s="56" t="s">
        <v>47</v>
      </c>
      <c r="F79" s="57">
        <v>2160293</v>
      </c>
      <c r="G79" s="58">
        <v>42633</v>
      </c>
      <c r="H79" s="57" t="s">
        <v>162</v>
      </c>
      <c r="I79" s="57" t="s">
        <v>163</v>
      </c>
      <c r="J79" s="59" t="s">
        <v>164</v>
      </c>
      <c r="K79" s="60">
        <v>78540</v>
      </c>
    </row>
    <row r="80" spans="1:11" ht="25.5" x14ac:dyDescent="0.25">
      <c r="A80" s="29" t="s">
        <v>120</v>
      </c>
      <c r="B80" s="29" t="s">
        <v>12</v>
      </c>
      <c r="C80" s="19" t="s">
        <v>13</v>
      </c>
      <c r="D80" s="11" t="s">
        <v>13</v>
      </c>
      <c r="E80" s="56" t="s">
        <v>47</v>
      </c>
      <c r="F80" s="57">
        <v>2160282</v>
      </c>
      <c r="G80" s="58">
        <v>42622</v>
      </c>
      <c r="H80" s="57" t="s">
        <v>165</v>
      </c>
      <c r="I80" s="57" t="s">
        <v>166</v>
      </c>
      <c r="J80" s="59" t="s">
        <v>167</v>
      </c>
      <c r="K80" s="60">
        <v>80809</v>
      </c>
    </row>
    <row r="81" spans="1:11" x14ac:dyDescent="0.25">
      <c r="A81" s="29" t="s">
        <v>120</v>
      </c>
      <c r="B81" s="29" t="s">
        <v>168</v>
      </c>
      <c r="C81" s="58">
        <v>42626</v>
      </c>
      <c r="D81" s="19">
        <v>16987</v>
      </c>
      <c r="E81" s="56" t="s">
        <v>169</v>
      </c>
      <c r="F81" s="50" t="s">
        <v>170</v>
      </c>
      <c r="G81" s="58">
        <v>42626</v>
      </c>
      <c r="H81" s="57" t="s">
        <v>171</v>
      </c>
      <c r="I81" s="57" t="s">
        <v>172</v>
      </c>
      <c r="J81" s="50" t="s">
        <v>173</v>
      </c>
      <c r="K81" s="60">
        <v>272600</v>
      </c>
    </row>
    <row r="82" spans="1:11" x14ac:dyDescent="0.25">
      <c r="A82" s="29" t="s">
        <v>120</v>
      </c>
      <c r="B82" s="29" t="s">
        <v>168</v>
      </c>
      <c r="C82" s="58">
        <v>42626</v>
      </c>
      <c r="D82" s="19">
        <v>16987</v>
      </c>
      <c r="E82" s="56" t="s">
        <v>169</v>
      </c>
      <c r="F82" s="50" t="s">
        <v>170</v>
      </c>
      <c r="G82" s="58">
        <v>42626</v>
      </c>
      <c r="H82" s="57" t="s">
        <v>174</v>
      </c>
      <c r="I82" s="57" t="s">
        <v>172</v>
      </c>
      <c r="J82" s="50" t="s">
        <v>173</v>
      </c>
      <c r="K82" s="60">
        <v>293584</v>
      </c>
    </row>
    <row r="83" spans="1:11" ht="25.5" x14ac:dyDescent="0.25">
      <c r="A83" s="29" t="s">
        <v>120</v>
      </c>
      <c r="B83" s="29" t="s">
        <v>12</v>
      </c>
      <c r="C83" s="29" t="s">
        <v>13</v>
      </c>
      <c r="D83" s="29" t="s">
        <v>13</v>
      </c>
      <c r="E83" s="56" t="s">
        <v>92</v>
      </c>
      <c r="F83" s="57">
        <v>1795</v>
      </c>
      <c r="G83" s="58">
        <v>42633</v>
      </c>
      <c r="H83" s="56" t="s">
        <v>175</v>
      </c>
      <c r="I83" s="57" t="s">
        <v>176</v>
      </c>
      <c r="J83" s="50" t="s">
        <v>177</v>
      </c>
      <c r="K83" s="60">
        <v>60000</v>
      </c>
    </row>
    <row r="84" spans="1:11" ht="25.5" x14ac:dyDescent="0.25">
      <c r="A84" s="29" t="s">
        <v>120</v>
      </c>
      <c r="B84" s="29" t="s">
        <v>12</v>
      </c>
      <c r="C84" s="29" t="s">
        <v>13</v>
      </c>
      <c r="D84" s="29" t="s">
        <v>13</v>
      </c>
      <c r="E84" s="56" t="s">
        <v>92</v>
      </c>
      <c r="F84" s="57">
        <v>1796</v>
      </c>
      <c r="G84" s="58">
        <v>42633</v>
      </c>
      <c r="H84" s="56" t="s">
        <v>175</v>
      </c>
      <c r="I84" s="57" t="s">
        <v>176</v>
      </c>
      <c r="J84" s="50" t="s">
        <v>177</v>
      </c>
      <c r="K84" s="60">
        <v>60000</v>
      </c>
    </row>
    <row r="85" spans="1:11" x14ac:dyDescent="0.25">
      <c r="A85" s="29" t="s">
        <v>120</v>
      </c>
      <c r="B85" s="29" t="s">
        <v>267</v>
      </c>
      <c r="C85" s="19" t="s">
        <v>178</v>
      </c>
      <c r="D85" s="24">
        <v>42279</v>
      </c>
      <c r="E85" s="56" t="s">
        <v>92</v>
      </c>
      <c r="F85" s="57">
        <v>241</v>
      </c>
      <c r="G85" s="58">
        <v>42635</v>
      </c>
      <c r="H85" s="56" t="s">
        <v>175</v>
      </c>
      <c r="I85" s="57" t="s">
        <v>179</v>
      </c>
      <c r="J85" s="59" t="s">
        <v>180</v>
      </c>
      <c r="K85" s="60">
        <v>104896</v>
      </c>
    </row>
    <row r="86" spans="1:11" x14ac:dyDescent="0.25">
      <c r="A86" s="29" t="s">
        <v>120</v>
      </c>
      <c r="B86" s="29" t="s">
        <v>267</v>
      </c>
      <c r="C86" s="19" t="s">
        <v>178</v>
      </c>
      <c r="D86" s="24">
        <v>42279</v>
      </c>
      <c r="E86" s="56" t="s">
        <v>92</v>
      </c>
      <c r="F86" s="57">
        <v>284</v>
      </c>
      <c r="G86" s="58">
        <v>42639</v>
      </c>
      <c r="H86" s="56" t="s">
        <v>175</v>
      </c>
      <c r="I86" s="57" t="s">
        <v>181</v>
      </c>
      <c r="J86" s="50" t="s">
        <v>182</v>
      </c>
      <c r="K86" s="60">
        <v>155747</v>
      </c>
    </row>
    <row r="87" spans="1:11" x14ac:dyDescent="0.25">
      <c r="A87" s="29" t="s">
        <v>120</v>
      </c>
      <c r="B87" s="29" t="s">
        <v>12</v>
      </c>
      <c r="C87" s="19" t="s">
        <v>13</v>
      </c>
      <c r="D87" s="11" t="s">
        <v>13</v>
      </c>
      <c r="E87" s="56" t="s">
        <v>14</v>
      </c>
      <c r="F87" s="57">
        <v>2160073</v>
      </c>
      <c r="G87" s="58">
        <v>42641</v>
      </c>
      <c r="H87" s="56" t="s">
        <v>183</v>
      </c>
      <c r="I87" s="57" t="s">
        <v>184</v>
      </c>
      <c r="J87" s="59" t="s">
        <v>185</v>
      </c>
      <c r="K87" s="60">
        <v>39990</v>
      </c>
    </row>
    <row r="88" spans="1:11" x14ac:dyDescent="0.25">
      <c r="A88" s="29" t="s">
        <v>120</v>
      </c>
      <c r="B88" s="29" t="s">
        <v>168</v>
      </c>
      <c r="C88" s="19" t="s">
        <v>186</v>
      </c>
      <c r="D88" s="24">
        <v>42619</v>
      </c>
      <c r="E88" s="64" t="s">
        <v>14</v>
      </c>
      <c r="F88" s="65">
        <v>2160071</v>
      </c>
      <c r="G88" s="66">
        <v>42633</v>
      </c>
      <c r="H88" s="62" t="s">
        <v>187</v>
      </c>
      <c r="I88" s="62" t="s">
        <v>188</v>
      </c>
      <c r="J88" s="59" t="s">
        <v>189</v>
      </c>
      <c r="K88" s="60">
        <v>3148494</v>
      </c>
    </row>
    <row r="89" spans="1:11" ht="25.5" x14ac:dyDescent="0.25">
      <c r="A89" s="29" t="s">
        <v>120</v>
      </c>
      <c r="B89" s="11" t="s">
        <v>91</v>
      </c>
      <c r="C89" s="19" t="s">
        <v>13</v>
      </c>
      <c r="D89" s="19" t="s">
        <v>13</v>
      </c>
      <c r="E89" s="56" t="s">
        <v>190</v>
      </c>
      <c r="F89" s="57">
        <v>35077860</v>
      </c>
      <c r="G89" s="58">
        <v>42627</v>
      </c>
      <c r="H89" s="56" t="s">
        <v>191</v>
      </c>
      <c r="I89" s="56" t="s">
        <v>192</v>
      </c>
      <c r="J89" s="50" t="s">
        <v>193</v>
      </c>
      <c r="K89" s="67">
        <v>669000</v>
      </c>
    </row>
    <row r="90" spans="1:11" ht="25.5" x14ac:dyDescent="0.25">
      <c r="A90" s="29" t="s">
        <v>120</v>
      </c>
      <c r="B90" s="11" t="s">
        <v>91</v>
      </c>
      <c r="C90" s="29" t="s">
        <v>13</v>
      </c>
      <c r="D90" s="29" t="s">
        <v>13</v>
      </c>
      <c r="E90" s="29" t="s">
        <v>99</v>
      </c>
      <c r="F90" s="57">
        <v>3398298</v>
      </c>
      <c r="G90" s="58">
        <v>42627</v>
      </c>
      <c r="H90" s="56" t="s">
        <v>194</v>
      </c>
      <c r="I90" s="1" t="s">
        <v>192</v>
      </c>
      <c r="J90" s="47" t="s">
        <v>193</v>
      </c>
      <c r="K90" s="68">
        <v>654700</v>
      </c>
    </row>
    <row r="91" spans="1:11" ht="25.5" x14ac:dyDescent="0.25">
      <c r="A91" s="29" t="s">
        <v>120</v>
      </c>
      <c r="B91" s="11" t="s">
        <v>91</v>
      </c>
      <c r="C91" s="29" t="s">
        <v>13</v>
      </c>
      <c r="D91" s="29" t="s">
        <v>13</v>
      </c>
      <c r="E91" s="29" t="s">
        <v>99</v>
      </c>
      <c r="F91" s="57">
        <v>3405430</v>
      </c>
      <c r="G91" s="58">
        <v>42641</v>
      </c>
      <c r="H91" s="56" t="s">
        <v>195</v>
      </c>
      <c r="I91" s="1" t="s">
        <v>192</v>
      </c>
      <c r="J91" s="47" t="s">
        <v>193</v>
      </c>
      <c r="K91" s="68">
        <v>35900</v>
      </c>
    </row>
    <row r="92" spans="1:11" ht="25.5" x14ac:dyDescent="0.25">
      <c r="A92" s="29" t="s">
        <v>120</v>
      </c>
      <c r="B92" s="11" t="s">
        <v>91</v>
      </c>
      <c r="C92" s="29" t="s">
        <v>13</v>
      </c>
      <c r="D92" s="29" t="s">
        <v>13</v>
      </c>
      <c r="E92" s="29" t="s">
        <v>99</v>
      </c>
      <c r="F92" s="57">
        <v>35214794</v>
      </c>
      <c r="G92" s="58">
        <v>42643</v>
      </c>
      <c r="H92" s="56" t="s">
        <v>196</v>
      </c>
      <c r="I92" s="1" t="s">
        <v>192</v>
      </c>
      <c r="J92" s="47" t="s">
        <v>193</v>
      </c>
      <c r="K92" s="68">
        <v>153600</v>
      </c>
    </row>
    <row r="93" spans="1:11" ht="25.5" x14ac:dyDescent="0.25">
      <c r="A93" s="29" t="s">
        <v>120</v>
      </c>
      <c r="B93" s="11" t="s">
        <v>91</v>
      </c>
      <c r="C93" s="29" t="s">
        <v>13</v>
      </c>
      <c r="D93" s="29" t="s">
        <v>13</v>
      </c>
      <c r="E93" s="29" t="s">
        <v>190</v>
      </c>
      <c r="F93" s="57">
        <v>21346527</v>
      </c>
      <c r="G93" s="69">
        <v>42627</v>
      </c>
      <c r="H93" s="1" t="s">
        <v>197</v>
      </c>
      <c r="I93" s="1" t="s">
        <v>198</v>
      </c>
      <c r="J93" s="47" t="s">
        <v>199</v>
      </c>
      <c r="K93" s="68">
        <v>118884</v>
      </c>
    </row>
    <row r="94" spans="1:11" ht="25.5" x14ac:dyDescent="0.25">
      <c r="A94" s="29" t="s">
        <v>120</v>
      </c>
      <c r="B94" s="11" t="s">
        <v>91</v>
      </c>
      <c r="C94" s="29" t="s">
        <v>13</v>
      </c>
      <c r="D94" s="29" t="s">
        <v>13</v>
      </c>
      <c r="E94" s="29" t="s">
        <v>99</v>
      </c>
      <c r="F94" s="1">
        <v>655241</v>
      </c>
      <c r="G94" s="69">
        <v>42642</v>
      </c>
      <c r="H94" s="1" t="s">
        <v>200</v>
      </c>
      <c r="I94" s="1" t="s">
        <v>198</v>
      </c>
      <c r="J94" s="47" t="s">
        <v>199</v>
      </c>
      <c r="K94" s="68">
        <v>123483</v>
      </c>
    </row>
    <row r="95" spans="1:11" ht="25.5" x14ac:dyDescent="0.25">
      <c r="A95" s="29" t="s">
        <v>120</v>
      </c>
      <c r="B95" s="11" t="s">
        <v>91</v>
      </c>
      <c r="C95" s="29" t="s">
        <v>13</v>
      </c>
      <c r="D95" s="29" t="s">
        <v>13</v>
      </c>
      <c r="E95" s="29" t="s">
        <v>190</v>
      </c>
      <c r="F95" s="57">
        <v>21368069</v>
      </c>
      <c r="G95" s="58">
        <v>42627</v>
      </c>
      <c r="H95" s="1" t="s">
        <v>201</v>
      </c>
      <c r="I95" s="1" t="s">
        <v>198</v>
      </c>
      <c r="J95" s="70" t="s">
        <v>199</v>
      </c>
      <c r="K95" s="68">
        <v>9072</v>
      </c>
    </row>
    <row r="96" spans="1:11" ht="38.25" x14ac:dyDescent="0.25">
      <c r="A96" s="29" t="s">
        <v>1227</v>
      </c>
      <c r="B96" s="11" t="s">
        <v>91</v>
      </c>
      <c r="C96" s="40" t="s">
        <v>13</v>
      </c>
      <c r="D96" s="41" t="s">
        <v>13</v>
      </c>
      <c r="E96" s="41" t="s">
        <v>13</v>
      </c>
      <c r="F96" s="41" t="s">
        <v>13</v>
      </c>
      <c r="G96" s="41">
        <v>42628</v>
      </c>
      <c r="H96" s="1" t="s">
        <v>1228</v>
      </c>
      <c r="I96" s="1" t="s">
        <v>1229</v>
      </c>
      <c r="J96" s="47" t="s">
        <v>1230</v>
      </c>
      <c r="K96" s="21">
        <v>211000</v>
      </c>
    </row>
    <row r="97" spans="1:11" ht="38.25" x14ac:dyDescent="0.25">
      <c r="A97" s="29" t="s">
        <v>1227</v>
      </c>
      <c r="B97" s="11" t="s">
        <v>91</v>
      </c>
      <c r="C97" s="40" t="s">
        <v>13</v>
      </c>
      <c r="D97" s="41" t="s">
        <v>13</v>
      </c>
      <c r="E97" s="41" t="s">
        <v>13</v>
      </c>
      <c r="F97" s="41" t="s">
        <v>13</v>
      </c>
      <c r="G97" s="41">
        <v>42643</v>
      </c>
      <c r="H97" s="1" t="s">
        <v>1231</v>
      </c>
      <c r="I97" s="1" t="s">
        <v>1229</v>
      </c>
      <c r="J97" s="47" t="s">
        <v>1230</v>
      </c>
      <c r="K97" s="21">
        <v>249600</v>
      </c>
    </row>
    <row r="98" spans="1:11" ht="38.25" x14ac:dyDescent="0.25">
      <c r="A98" s="29" t="s">
        <v>1227</v>
      </c>
      <c r="B98" s="11" t="s">
        <v>91</v>
      </c>
      <c r="C98" s="40" t="s">
        <v>13</v>
      </c>
      <c r="D98" s="41" t="s">
        <v>13</v>
      </c>
      <c r="E98" s="41" t="s">
        <v>13</v>
      </c>
      <c r="F98" s="41" t="s">
        <v>13</v>
      </c>
      <c r="G98" s="41">
        <v>42643</v>
      </c>
      <c r="H98" s="1" t="s">
        <v>1232</v>
      </c>
      <c r="I98" s="1" t="s">
        <v>1229</v>
      </c>
      <c r="J98" s="47" t="s">
        <v>1230</v>
      </c>
      <c r="K98" s="21">
        <v>518700</v>
      </c>
    </row>
    <row r="99" spans="1:11" ht="38.25" x14ac:dyDescent="0.25">
      <c r="A99" s="29" t="s">
        <v>1227</v>
      </c>
      <c r="B99" s="11" t="s">
        <v>91</v>
      </c>
      <c r="C99" s="40" t="s">
        <v>13</v>
      </c>
      <c r="D99" s="41" t="s">
        <v>13</v>
      </c>
      <c r="E99" s="41" t="s">
        <v>13</v>
      </c>
      <c r="F99" s="41" t="s">
        <v>13</v>
      </c>
      <c r="G99" s="41">
        <v>42628</v>
      </c>
      <c r="H99" s="1" t="s">
        <v>1233</v>
      </c>
      <c r="I99" s="1" t="s">
        <v>1229</v>
      </c>
      <c r="J99" s="47" t="s">
        <v>1230</v>
      </c>
      <c r="K99" s="21">
        <v>80600</v>
      </c>
    </row>
    <row r="100" spans="1:11" ht="38.25" x14ac:dyDescent="0.25">
      <c r="A100" s="29" t="s">
        <v>1227</v>
      </c>
      <c r="B100" s="11" t="s">
        <v>91</v>
      </c>
      <c r="C100" s="40" t="s">
        <v>13</v>
      </c>
      <c r="D100" s="41" t="s">
        <v>13</v>
      </c>
      <c r="E100" s="41" t="s">
        <v>13</v>
      </c>
      <c r="F100" s="41" t="s">
        <v>13</v>
      </c>
      <c r="G100" s="41">
        <v>42643</v>
      </c>
      <c r="H100" s="1" t="s">
        <v>1234</v>
      </c>
      <c r="I100" s="1" t="s">
        <v>1229</v>
      </c>
      <c r="J100" s="47" t="s">
        <v>1230</v>
      </c>
      <c r="K100" s="21">
        <v>642600</v>
      </c>
    </row>
    <row r="101" spans="1:11" ht="38.25" x14ac:dyDescent="0.25">
      <c r="A101" s="29" t="s">
        <v>1227</v>
      </c>
      <c r="B101" s="11" t="s">
        <v>91</v>
      </c>
      <c r="C101" s="40" t="s">
        <v>13</v>
      </c>
      <c r="D101" s="41" t="s">
        <v>13</v>
      </c>
      <c r="E101" s="41" t="s">
        <v>13</v>
      </c>
      <c r="F101" s="41" t="s">
        <v>13</v>
      </c>
      <c r="G101" s="41">
        <v>42643</v>
      </c>
      <c r="H101" s="1" t="s">
        <v>1235</v>
      </c>
      <c r="I101" s="1" t="s">
        <v>1229</v>
      </c>
      <c r="J101" s="47" t="s">
        <v>1230</v>
      </c>
      <c r="K101" s="21">
        <v>175300</v>
      </c>
    </row>
    <row r="102" spans="1:11" ht="38.25" x14ac:dyDescent="0.25">
      <c r="A102" s="29" t="s">
        <v>1227</v>
      </c>
      <c r="B102" s="11" t="s">
        <v>91</v>
      </c>
      <c r="C102" s="40" t="s">
        <v>13</v>
      </c>
      <c r="D102" s="41" t="s">
        <v>13</v>
      </c>
      <c r="E102" s="41" t="s">
        <v>13</v>
      </c>
      <c r="F102" s="41" t="s">
        <v>13</v>
      </c>
      <c r="G102" s="41">
        <v>42628</v>
      </c>
      <c r="H102" s="71" t="s">
        <v>1236</v>
      </c>
      <c r="I102" s="1" t="s">
        <v>1229</v>
      </c>
      <c r="J102" s="47" t="s">
        <v>1230</v>
      </c>
      <c r="K102" s="21">
        <v>100400</v>
      </c>
    </row>
    <row r="103" spans="1:11" ht="25.5" x14ac:dyDescent="0.25">
      <c r="A103" s="29" t="s">
        <v>1227</v>
      </c>
      <c r="B103" s="11" t="s">
        <v>91</v>
      </c>
      <c r="C103" s="40" t="s">
        <v>13</v>
      </c>
      <c r="D103" s="41" t="s">
        <v>13</v>
      </c>
      <c r="E103" s="41" t="s">
        <v>13</v>
      </c>
      <c r="F103" s="41" t="s">
        <v>13</v>
      </c>
      <c r="G103" s="41">
        <v>42625</v>
      </c>
      <c r="H103" s="1" t="s">
        <v>1237</v>
      </c>
      <c r="I103" s="1" t="s">
        <v>1238</v>
      </c>
      <c r="J103" s="47" t="s">
        <v>112</v>
      </c>
      <c r="K103" s="21">
        <v>32129</v>
      </c>
    </row>
    <row r="104" spans="1:11" ht="38.25" x14ac:dyDescent="0.25">
      <c r="A104" s="29" t="s">
        <v>1227</v>
      </c>
      <c r="B104" s="11" t="s">
        <v>91</v>
      </c>
      <c r="C104" s="40" t="s">
        <v>13</v>
      </c>
      <c r="D104" s="41" t="s">
        <v>13</v>
      </c>
      <c r="E104" s="41" t="s">
        <v>13</v>
      </c>
      <c r="F104" s="41" t="s">
        <v>13</v>
      </c>
      <c r="G104" s="41">
        <v>42628</v>
      </c>
      <c r="H104" s="1" t="s">
        <v>1239</v>
      </c>
      <c r="I104" s="1" t="s">
        <v>1240</v>
      </c>
      <c r="J104" s="47" t="s">
        <v>1241</v>
      </c>
      <c r="K104" s="21">
        <v>27660</v>
      </c>
    </row>
    <row r="105" spans="1:11" ht="25.5" x14ac:dyDescent="0.25">
      <c r="A105" s="30" t="s">
        <v>1227</v>
      </c>
      <c r="B105" s="11" t="s">
        <v>91</v>
      </c>
      <c r="C105" s="72" t="s">
        <v>13</v>
      </c>
      <c r="D105" s="73" t="s">
        <v>13</v>
      </c>
      <c r="E105" s="73" t="s">
        <v>13</v>
      </c>
      <c r="F105" s="73" t="s">
        <v>13</v>
      </c>
      <c r="G105" s="73">
        <v>42625</v>
      </c>
      <c r="H105" s="74" t="s">
        <v>1242</v>
      </c>
      <c r="I105" s="74" t="s">
        <v>1243</v>
      </c>
      <c r="J105" s="75" t="s">
        <v>1133</v>
      </c>
      <c r="K105" s="22">
        <v>3932731</v>
      </c>
    </row>
    <row r="106" spans="1:11" ht="25.5" x14ac:dyDescent="0.25">
      <c r="A106" s="30" t="s">
        <v>1227</v>
      </c>
      <c r="B106" s="11" t="s">
        <v>91</v>
      </c>
      <c r="C106" s="72" t="s">
        <v>13</v>
      </c>
      <c r="D106" s="73" t="s">
        <v>13</v>
      </c>
      <c r="E106" s="73" t="s">
        <v>13</v>
      </c>
      <c r="F106" s="73" t="s">
        <v>13</v>
      </c>
      <c r="G106" s="73">
        <v>42643</v>
      </c>
      <c r="H106" s="74" t="s">
        <v>1244</v>
      </c>
      <c r="I106" s="74" t="s">
        <v>1243</v>
      </c>
      <c r="J106" s="75" t="s">
        <v>1133</v>
      </c>
      <c r="K106" s="22">
        <v>3942626</v>
      </c>
    </row>
    <row r="107" spans="1:11" ht="38.25" x14ac:dyDescent="0.25">
      <c r="A107" s="29" t="s">
        <v>1227</v>
      </c>
      <c r="B107" s="11" t="s">
        <v>91</v>
      </c>
      <c r="C107" s="40" t="s">
        <v>13</v>
      </c>
      <c r="D107" s="41" t="s">
        <v>13</v>
      </c>
      <c r="E107" s="41" t="s">
        <v>13</v>
      </c>
      <c r="F107" s="41" t="s">
        <v>13</v>
      </c>
      <c r="G107" s="41">
        <v>42639</v>
      </c>
      <c r="H107" s="1" t="s">
        <v>1245</v>
      </c>
      <c r="I107" s="1" t="s">
        <v>1240</v>
      </c>
      <c r="J107" s="47" t="s">
        <v>1241</v>
      </c>
      <c r="K107" s="21">
        <v>16660</v>
      </c>
    </row>
    <row r="108" spans="1:11" ht="38.25" x14ac:dyDescent="0.25">
      <c r="A108" s="29" t="s">
        <v>1227</v>
      </c>
      <c r="B108" s="11" t="s">
        <v>91</v>
      </c>
      <c r="C108" s="40" t="s">
        <v>13</v>
      </c>
      <c r="D108" s="41" t="s">
        <v>13</v>
      </c>
      <c r="E108" s="41" t="s">
        <v>13</v>
      </c>
      <c r="F108" s="41" t="s">
        <v>13</v>
      </c>
      <c r="G108" s="41">
        <v>42639</v>
      </c>
      <c r="H108" s="1" t="s">
        <v>1246</v>
      </c>
      <c r="I108" s="1" t="s">
        <v>1240</v>
      </c>
      <c r="J108" s="47" t="s">
        <v>1241</v>
      </c>
      <c r="K108" s="21">
        <v>11100</v>
      </c>
    </row>
    <row r="109" spans="1:11" ht="38.25" x14ac:dyDescent="0.25">
      <c r="A109" s="29" t="s">
        <v>1227</v>
      </c>
      <c r="B109" s="11" t="s">
        <v>91</v>
      </c>
      <c r="C109" s="40" t="s">
        <v>13</v>
      </c>
      <c r="D109" s="41" t="s">
        <v>13</v>
      </c>
      <c r="E109" s="41" t="s">
        <v>13</v>
      </c>
      <c r="F109" s="41" t="s">
        <v>13</v>
      </c>
      <c r="G109" s="41">
        <v>42628</v>
      </c>
      <c r="H109" s="1" t="s">
        <v>1247</v>
      </c>
      <c r="I109" s="1" t="s">
        <v>1240</v>
      </c>
      <c r="J109" s="47" t="s">
        <v>1241</v>
      </c>
      <c r="K109" s="21">
        <v>40888</v>
      </c>
    </row>
    <row r="110" spans="1:11" ht="38.25" x14ac:dyDescent="0.25">
      <c r="A110" s="29" t="s">
        <v>1227</v>
      </c>
      <c r="B110" s="11" t="s">
        <v>91</v>
      </c>
      <c r="C110" s="40" t="s">
        <v>13</v>
      </c>
      <c r="D110" s="41" t="s">
        <v>13</v>
      </c>
      <c r="E110" s="41" t="s">
        <v>13</v>
      </c>
      <c r="F110" s="41" t="s">
        <v>13</v>
      </c>
      <c r="G110" s="41">
        <v>42628</v>
      </c>
      <c r="H110" s="1" t="s">
        <v>1248</v>
      </c>
      <c r="I110" s="1" t="s">
        <v>1240</v>
      </c>
      <c r="J110" s="47" t="s">
        <v>1241</v>
      </c>
      <c r="K110" s="21">
        <v>27165</v>
      </c>
    </row>
    <row r="111" spans="1:11" ht="38.25" x14ac:dyDescent="0.25">
      <c r="A111" s="29" t="s">
        <v>1227</v>
      </c>
      <c r="B111" s="11" t="s">
        <v>91</v>
      </c>
      <c r="C111" s="40" t="s">
        <v>13</v>
      </c>
      <c r="D111" s="41" t="s">
        <v>13</v>
      </c>
      <c r="E111" s="41" t="s">
        <v>13</v>
      </c>
      <c r="F111" s="41" t="s">
        <v>13</v>
      </c>
      <c r="G111" s="41">
        <v>42628</v>
      </c>
      <c r="H111" s="1" t="s">
        <v>1249</v>
      </c>
      <c r="I111" s="1" t="s">
        <v>1240</v>
      </c>
      <c r="J111" s="47" t="s">
        <v>1241</v>
      </c>
      <c r="K111" s="21">
        <v>75830</v>
      </c>
    </row>
    <row r="112" spans="1:11" ht="38.25" x14ac:dyDescent="0.25">
      <c r="A112" s="29" t="s">
        <v>1227</v>
      </c>
      <c r="B112" s="11" t="s">
        <v>91</v>
      </c>
      <c r="C112" s="40" t="s">
        <v>13</v>
      </c>
      <c r="D112" s="41" t="s">
        <v>13</v>
      </c>
      <c r="E112" s="41" t="s">
        <v>13</v>
      </c>
      <c r="F112" s="41" t="s">
        <v>13</v>
      </c>
      <c r="G112" s="41">
        <v>42628</v>
      </c>
      <c r="H112" s="1" t="s">
        <v>1250</v>
      </c>
      <c r="I112" s="1" t="s">
        <v>1240</v>
      </c>
      <c r="J112" s="47" t="s">
        <v>1241</v>
      </c>
      <c r="K112" s="21">
        <v>18780</v>
      </c>
    </row>
    <row r="113" spans="1:11" ht="38.25" x14ac:dyDescent="0.25">
      <c r="A113" s="29" t="s">
        <v>1227</v>
      </c>
      <c r="B113" s="11" t="s">
        <v>91</v>
      </c>
      <c r="C113" s="40" t="s">
        <v>13</v>
      </c>
      <c r="D113" s="41" t="s">
        <v>13</v>
      </c>
      <c r="E113" s="41" t="s">
        <v>13</v>
      </c>
      <c r="F113" s="41" t="s">
        <v>13</v>
      </c>
      <c r="G113" s="41">
        <v>42636</v>
      </c>
      <c r="H113" s="1" t="s">
        <v>1251</v>
      </c>
      <c r="I113" s="1" t="s">
        <v>428</v>
      </c>
      <c r="J113" s="47" t="s">
        <v>102</v>
      </c>
      <c r="K113" s="21">
        <v>892904</v>
      </c>
    </row>
    <row r="114" spans="1:11" ht="25.5" x14ac:dyDescent="0.25">
      <c r="A114" s="29" t="s">
        <v>1227</v>
      </c>
      <c r="B114" s="1" t="s">
        <v>12</v>
      </c>
      <c r="C114" s="40" t="s">
        <v>13</v>
      </c>
      <c r="D114" s="40" t="s">
        <v>13</v>
      </c>
      <c r="E114" s="40" t="s">
        <v>1252</v>
      </c>
      <c r="F114" s="40">
        <v>31600056</v>
      </c>
      <c r="G114" s="41">
        <v>42614</v>
      </c>
      <c r="H114" s="71" t="s">
        <v>1253</v>
      </c>
      <c r="I114" s="1" t="s">
        <v>127</v>
      </c>
      <c r="J114" s="47" t="s">
        <v>128</v>
      </c>
      <c r="K114" s="76">
        <v>761933</v>
      </c>
    </row>
    <row r="115" spans="1:11" ht="25.5" x14ac:dyDescent="0.25">
      <c r="A115" s="29" t="s">
        <v>1227</v>
      </c>
      <c r="B115" s="1" t="s">
        <v>12</v>
      </c>
      <c r="C115" s="40" t="s">
        <v>13</v>
      </c>
      <c r="D115" s="40" t="s">
        <v>13</v>
      </c>
      <c r="E115" s="40" t="s">
        <v>1252</v>
      </c>
      <c r="F115" s="40">
        <v>31600061</v>
      </c>
      <c r="G115" s="41">
        <v>42643</v>
      </c>
      <c r="H115" s="71" t="s">
        <v>1254</v>
      </c>
      <c r="I115" s="1" t="s">
        <v>127</v>
      </c>
      <c r="J115" s="47" t="s">
        <v>128</v>
      </c>
      <c r="K115" s="76">
        <v>753854</v>
      </c>
    </row>
    <row r="116" spans="1:11" ht="51" x14ac:dyDescent="0.25">
      <c r="A116" s="29" t="s">
        <v>1227</v>
      </c>
      <c r="B116" s="29" t="s">
        <v>267</v>
      </c>
      <c r="C116" s="40" t="s">
        <v>1500</v>
      </c>
      <c r="D116" s="41">
        <v>42327</v>
      </c>
      <c r="E116" s="1" t="s">
        <v>47</v>
      </c>
      <c r="F116" s="40">
        <v>31600105</v>
      </c>
      <c r="G116" s="41">
        <v>42628</v>
      </c>
      <c r="H116" s="71" t="s">
        <v>1255</v>
      </c>
      <c r="I116" s="1" t="s">
        <v>269</v>
      </c>
      <c r="J116" s="47" t="s">
        <v>270</v>
      </c>
      <c r="K116" s="76">
        <v>590093</v>
      </c>
    </row>
    <row r="117" spans="1:11" x14ac:dyDescent="0.25">
      <c r="A117" s="29" t="s">
        <v>1227</v>
      </c>
      <c r="B117" s="29" t="s">
        <v>267</v>
      </c>
      <c r="C117" s="40" t="s">
        <v>1500</v>
      </c>
      <c r="D117" s="41">
        <v>42327</v>
      </c>
      <c r="E117" s="1" t="s">
        <v>47</v>
      </c>
      <c r="F117" s="40">
        <v>31600106</v>
      </c>
      <c r="G117" s="41">
        <v>42636</v>
      </c>
      <c r="H117" s="71" t="s">
        <v>1256</v>
      </c>
      <c r="I117" s="1" t="s">
        <v>269</v>
      </c>
      <c r="J117" s="47" t="s">
        <v>270</v>
      </c>
      <c r="K117" s="76">
        <v>188170</v>
      </c>
    </row>
    <row r="118" spans="1:11" ht="38.25" x14ac:dyDescent="0.25">
      <c r="A118" s="29" t="s">
        <v>1227</v>
      </c>
      <c r="B118" s="29" t="s">
        <v>267</v>
      </c>
      <c r="C118" s="40" t="s">
        <v>1500</v>
      </c>
      <c r="D118" s="41">
        <v>42327</v>
      </c>
      <c r="E118" s="1" t="s">
        <v>47</v>
      </c>
      <c r="F118" s="40">
        <v>31600098</v>
      </c>
      <c r="G118" s="41">
        <v>42620</v>
      </c>
      <c r="H118" s="71" t="s">
        <v>1257</v>
      </c>
      <c r="I118" s="1" t="s">
        <v>269</v>
      </c>
      <c r="J118" s="47" t="s">
        <v>270</v>
      </c>
      <c r="K118" s="76">
        <v>117723</v>
      </c>
    </row>
    <row r="119" spans="1:11" ht="38.25" x14ac:dyDescent="0.25">
      <c r="A119" s="29" t="s">
        <v>1227</v>
      </c>
      <c r="B119" s="29" t="s">
        <v>267</v>
      </c>
      <c r="C119" s="40" t="s">
        <v>1500</v>
      </c>
      <c r="D119" s="41">
        <v>42327</v>
      </c>
      <c r="E119" s="1" t="s">
        <v>47</v>
      </c>
      <c r="F119" s="40">
        <v>31600099</v>
      </c>
      <c r="G119" s="41">
        <v>42621</v>
      </c>
      <c r="H119" s="71" t="s">
        <v>1258</v>
      </c>
      <c r="I119" s="1" t="s">
        <v>269</v>
      </c>
      <c r="J119" s="47" t="s">
        <v>270</v>
      </c>
      <c r="K119" s="76">
        <v>421125</v>
      </c>
    </row>
    <row r="120" spans="1:11" ht="25.5" x14ac:dyDescent="0.25">
      <c r="A120" s="29" t="s">
        <v>1227</v>
      </c>
      <c r="B120" s="1" t="s">
        <v>12</v>
      </c>
      <c r="C120" s="40" t="s">
        <v>13</v>
      </c>
      <c r="D120" s="40" t="s">
        <v>13</v>
      </c>
      <c r="E120" s="40" t="s">
        <v>1259</v>
      </c>
      <c r="F120" s="40">
        <v>31600100</v>
      </c>
      <c r="G120" s="41">
        <v>42620</v>
      </c>
      <c r="H120" s="71" t="s">
        <v>1260</v>
      </c>
      <c r="I120" s="1" t="s">
        <v>1261</v>
      </c>
      <c r="J120" s="47" t="s">
        <v>1262</v>
      </c>
      <c r="K120" s="76">
        <v>178500</v>
      </c>
    </row>
    <row r="121" spans="1:11" ht="51" x14ac:dyDescent="0.25">
      <c r="A121" s="29" t="s">
        <v>1227</v>
      </c>
      <c r="B121" s="1" t="s">
        <v>12</v>
      </c>
      <c r="C121" s="40" t="s">
        <v>13</v>
      </c>
      <c r="D121" s="40" t="s">
        <v>13</v>
      </c>
      <c r="E121" s="40" t="s">
        <v>1259</v>
      </c>
      <c r="F121" s="40">
        <v>31600101</v>
      </c>
      <c r="G121" s="41">
        <v>42620</v>
      </c>
      <c r="H121" s="71" t="s">
        <v>1263</v>
      </c>
      <c r="I121" s="1" t="s">
        <v>1264</v>
      </c>
      <c r="J121" s="47" t="s">
        <v>1265</v>
      </c>
      <c r="K121" s="76">
        <v>2157232</v>
      </c>
    </row>
    <row r="122" spans="1:11" ht="38.25" x14ac:dyDescent="0.25">
      <c r="A122" s="29" t="s">
        <v>1227</v>
      </c>
      <c r="B122" s="1" t="s">
        <v>12</v>
      </c>
      <c r="C122" s="40" t="s">
        <v>13</v>
      </c>
      <c r="D122" s="40" t="s">
        <v>13</v>
      </c>
      <c r="E122" s="40" t="s">
        <v>1259</v>
      </c>
      <c r="F122" s="40">
        <v>31600102</v>
      </c>
      <c r="G122" s="41">
        <v>42621</v>
      </c>
      <c r="H122" s="71" t="s">
        <v>1266</v>
      </c>
      <c r="I122" s="1" t="s">
        <v>1267</v>
      </c>
      <c r="J122" s="47" t="s">
        <v>1268</v>
      </c>
      <c r="K122" s="76">
        <v>1547833</v>
      </c>
    </row>
    <row r="123" spans="1:11" ht="38.25" x14ac:dyDescent="0.25">
      <c r="A123" s="29" t="s">
        <v>1227</v>
      </c>
      <c r="B123" s="1" t="s">
        <v>12</v>
      </c>
      <c r="C123" s="40" t="s">
        <v>13</v>
      </c>
      <c r="D123" s="40" t="s">
        <v>13</v>
      </c>
      <c r="E123" s="40" t="s">
        <v>1259</v>
      </c>
      <c r="F123" s="40">
        <v>31600103</v>
      </c>
      <c r="G123" s="41">
        <v>42621</v>
      </c>
      <c r="H123" s="71" t="s">
        <v>1269</v>
      </c>
      <c r="I123" s="1" t="s">
        <v>1270</v>
      </c>
      <c r="J123" s="47" t="s">
        <v>1271</v>
      </c>
      <c r="K123" s="76">
        <v>960000</v>
      </c>
    </row>
    <row r="124" spans="1:11" ht="38.25" x14ac:dyDescent="0.25">
      <c r="A124" s="29" t="s">
        <v>1227</v>
      </c>
      <c r="B124" s="1" t="s">
        <v>46</v>
      </c>
      <c r="C124" s="40" t="s">
        <v>202</v>
      </c>
      <c r="D124" s="41" t="s">
        <v>13</v>
      </c>
      <c r="E124" s="56" t="s">
        <v>47</v>
      </c>
      <c r="F124" s="40">
        <v>31600104</v>
      </c>
      <c r="G124" s="41">
        <v>42625</v>
      </c>
      <c r="H124" s="71" t="s">
        <v>1272</v>
      </c>
      <c r="I124" s="1" t="s">
        <v>314</v>
      </c>
      <c r="J124" s="47" t="s">
        <v>315</v>
      </c>
      <c r="K124" s="76">
        <v>297154</v>
      </c>
    </row>
    <row r="125" spans="1:11" ht="38.25" x14ac:dyDescent="0.25">
      <c r="A125" s="29" t="s">
        <v>1227</v>
      </c>
      <c r="B125" s="1" t="s">
        <v>12</v>
      </c>
      <c r="C125" s="40" t="s">
        <v>13</v>
      </c>
      <c r="D125" s="40" t="s">
        <v>13</v>
      </c>
      <c r="E125" s="40" t="s">
        <v>1259</v>
      </c>
      <c r="F125" s="40">
        <v>31600108</v>
      </c>
      <c r="G125" s="41">
        <v>42639</v>
      </c>
      <c r="H125" s="71" t="s">
        <v>1273</v>
      </c>
      <c r="I125" s="1" t="s">
        <v>1274</v>
      </c>
      <c r="J125" s="47" t="s">
        <v>1275</v>
      </c>
      <c r="K125" s="76">
        <v>62414</v>
      </c>
    </row>
    <row r="126" spans="1:11" x14ac:dyDescent="0.25">
      <c r="A126" s="29" t="s">
        <v>1227</v>
      </c>
      <c r="B126" s="1" t="s">
        <v>46</v>
      </c>
      <c r="C126" s="40" t="s">
        <v>13</v>
      </c>
      <c r="D126" s="40" t="s">
        <v>13</v>
      </c>
      <c r="E126" s="40" t="s">
        <v>13</v>
      </c>
      <c r="F126" s="41" t="s">
        <v>13</v>
      </c>
      <c r="G126" s="41">
        <v>42622</v>
      </c>
      <c r="H126" s="71" t="s">
        <v>1276</v>
      </c>
      <c r="I126" s="1" t="s">
        <v>1277</v>
      </c>
      <c r="J126" s="47" t="s">
        <v>1278</v>
      </c>
      <c r="K126" s="76">
        <v>314550</v>
      </c>
    </row>
    <row r="127" spans="1:11" ht="25.5" x14ac:dyDescent="0.25">
      <c r="A127" s="29" t="s">
        <v>1227</v>
      </c>
      <c r="B127" s="1" t="s">
        <v>46</v>
      </c>
      <c r="C127" s="40" t="s">
        <v>13</v>
      </c>
      <c r="D127" s="40" t="s">
        <v>13</v>
      </c>
      <c r="E127" s="40" t="s">
        <v>13</v>
      </c>
      <c r="F127" s="41" t="s">
        <v>13</v>
      </c>
      <c r="G127" s="41">
        <v>42620</v>
      </c>
      <c r="H127" s="71" t="s">
        <v>1279</v>
      </c>
      <c r="I127" s="1" t="s">
        <v>1280</v>
      </c>
      <c r="J127" s="47" t="s">
        <v>1281</v>
      </c>
      <c r="K127" s="76">
        <v>156786</v>
      </c>
    </row>
    <row r="128" spans="1:11" ht="38.25" x14ac:dyDescent="0.25">
      <c r="A128" s="29" t="s">
        <v>1227</v>
      </c>
      <c r="B128" s="1" t="s">
        <v>168</v>
      </c>
      <c r="C128" s="40" t="s">
        <v>1282</v>
      </c>
      <c r="D128" s="41">
        <v>42634</v>
      </c>
      <c r="E128" s="40" t="s">
        <v>13</v>
      </c>
      <c r="F128" s="41" t="s">
        <v>13</v>
      </c>
      <c r="G128" s="41">
        <v>42620</v>
      </c>
      <c r="H128" s="71" t="s">
        <v>1283</v>
      </c>
      <c r="I128" s="1" t="s">
        <v>1284</v>
      </c>
      <c r="J128" s="47" t="s">
        <v>1285</v>
      </c>
      <c r="K128" s="76">
        <v>6027945</v>
      </c>
    </row>
    <row r="129" spans="1:11" ht="25.5" x14ac:dyDescent="0.25">
      <c r="A129" s="77" t="s">
        <v>1891</v>
      </c>
      <c r="B129" s="11" t="s">
        <v>91</v>
      </c>
      <c r="C129" s="78" t="s">
        <v>13</v>
      </c>
      <c r="D129" s="79" t="s">
        <v>13</v>
      </c>
      <c r="E129" s="78" t="s">
        <v>1892</v>
      </c>
      <c r="F129" s="80">
        <v>227</v>
      </c>
      <c r="G129" s="79">
        <v>42618</v>
      </c>
      <c r="H129" s="81" t="s">
        <v>1893</v>
      </c>
      <c r="I129" s="78" t="s">
        <v>1894</v>
      </c>
      <c r="J129" s="82" t="s">
        <v>1895</v>
      </c>
      <c r="K129" s="83">
        <v>9446</v>
      </c>
    </row>
    <row r="130" spans="1:11" ht="25.5" x14ac:dyDescent="0.25">
      <c r="A130" s="77" t="s">
        <v>1891</v>
      </c>
      <c r="B130" s="11" t="s">
        <v>91</v>
      </c>
      <c r="C130" s="78" t="s">
        <v>13</v>
      </c>
      <c r="D130" s="79" t="s">
        <v>13</v>
      </c>
      <c r="E130" s="78" t="s">
        <v>1892</v>
      </c>
      <c r="F130" s="80">
        <v>228</v>
      </c>
      <c r="G130" s="79">
        <v>42618</v>
      </c>
      <c r="H130" s="81" t="s">
        <v>1896</v>
      </c>
      <c r="I130" s="78" t="s">
        <v>1894</v>
      </c>
      <c r="J130" s="82" t="s">
        <v>1895</v>
      </c>
      <c r="K130" s="83">
        <v>71032</v>
      </c>
    </row>
    <row r="131" spans="1:11" ht="25.5" x14ac:dyDescent="0.25">
      <c r="A131" s="77" t="s">
        <v>1891</v>
      </c>
      <c r="B131" s="11" t="s">
        <v>91</v>
      </c>
      <c r="C131" s="78" t="s">
        <v>13</v>
      </c>
      <c r="D131" s="79" t="s">
        <v>13</v>
      </c>
      <c r="E131" s="78" t="s">
        <v>1892</v>
      </c>
      <c r="F131" s="80">
        <v>229</v>
      </c>
      <c r="G131" s="79">
        <v>42618</v>
      </c>
      <c r="H131" s="81" t="s">
        <v>1897</v>
      </c>
      <c r="I131" s="78" t="s">
        <v>1898</v>
      </c>
      <c r="J131" s="82" t="s">
        <v>987</v>
      </c>
      <c r="K131" s="83">
        <v>219600</v>
      </c>
    </row>
    <row r="132" spans="1:11" ht="25.5" x14ac:dyDescent="0.25">
      <c r="A132" s="77" t="s">
        <v>1891</v>
      </c>
      <c r="B132" s="11" t="s">
        <v>91</v>
      </c>
      <c r="C132" s="78" t="s">
        <v>13</v>
      </c>
      <c r="D132" s="79" t="s">
        <v>13</v>
      </c>
      <c r="E132" s="78" t="s">
        <v>1892</v>
      </c>
      <c r="F132" s="80">
        <v>230</v>
      </c>
      <c r="G132" s="79">
        <v>42618</v>
      </c>
      <c r="H132" s="81" t="s">
        <v>1899</v>
      </c>
      <c r="I132" s="78" t="s">
        <v>1898</v>
      </c>
      <c r="J132" s="82" t="s">
        <v>987</v>
      </c>
      <c r="K132" s="83">
        <v>851100</v>
      </c>
    </row>
    <row r="133" spans="1:11" ht="25.5" x14ac:dyDescent="0.25">
      <c r="A133" s="77" t="s">
        <v>1891</v>
      </c>
      <c r="B133" s="11" t="s">
        <v>91</v>
      </c>
      <c r="C133" s="78" t="s">
        <v>13</v>
      </c>
      <c r="D133" s="79" t="s">
        <v>13</v>
      </c>
      <c r="E133" s="78" t="s">
        <v>1892</v>
      </c>
      <c r="F133" s="80">
        <v>231</v>
      </c>
      <c r="G133" s="79">
        <v>42618</v>
      </c>
      <c r="H133" s="81" t="s">
        <v>1900</v>
      </c>
      <c r="I133" s="78" t="s">
        <v>1898</v>
      </c>
      <c r="J133" s="82" t="s">
        <v>987</v>
      </c>
      <c r="K133" s="83">
        <v>371500</v>
      </c>
    </row>
    <row r="134" spans="1:11" ht="25.5" x14ac:dyDescent="0.25">
      <c r="A134" s="77" t="s">
        <v>1891</v>
      </c>
      <c r="B134" s="11" t="s">
        <v>91</v>
      </c>
      <c r="C134" s="78" t="s">
        <v>13</v>
      </c>
      <c r="D134" s="79" t="s">
        <v>13</v>
      </c>
      <c r="E134" s="78" t="s">
        <v>1892</v>
      </c>
      <c r="F134" s="80">
        <v>232</v>
      </c>
      <c r="G134" s="79">
        <v>42618</v>
      </c>
      <c r="H134" s="81" t="s">
        <v>1901</v>
      </c>
      <c r="I134" s="78" t="s">
        <v>1898</v>
      </c>
      <c r="J134" s="82" t="s">
        <v>987</v>
      </c>
      <c r="K134" s="83">
        <v>441500</v>
      </c>
    </row>
    <row r="135" spans="1:11" ht="25.5" x14ac:dyDescent="0.25">
      <c r="A135" s="77" t="s">
        <v>1891</v>
      </c>
      <c r="B135" s="11" t="s">
        <v>91</v>
      </c>
      <c r="C135" s="78" t="s">
        <v>13</v>
      </c>
      <c r="D135" s="79" t="s">
        <v>13</v>
      </c>
      <c r="E135" s="78" t="s">
        <v>1892</v>
      </c>
      <c r="F135" s="80">
        <v>233</v>
      </c>
      <c r="G135" s="79">
        <v>42618</v>
      </c>
      <c r="H135" s="81" t="s">
        <v>1902</v>
      </c>
      <c r="I135" s="78" t="s">
        <v>1898</v>
      </c>
      <c r="J135" s="82" t="s">
        <v>987</v>
      </c>
      <c r="K135" s="83">
        <v>813400</v>
      </c>
    </row>
    <row r="136" spans="1:11" ht="25.5" x14ac:dyDescent="0.25">
      <c r="A136" s="77" t="s">
        <v>1891</v>
      </c>
      <c r="B136" s="11" t="s">
        <v>91</v>
      </c>
      <c r="C136" s="78" t="s">
        <v>13</v>
      </c>
      <c r="D136" s="79" t="s">
        <v>13</v>
      </c>
      <c r="E136" s="78" t="s">
        <v>1892</v>
      </c>
      <c r="F136" s="80">
        <v>234</v>
      </c>
      <c r="G136" s="79">
        <v>42618</v>
      </c>
      <c r="H136" s="81" t="s">
        <v>1903</v>
      </c>
      <c r="I136" s="78" t="s">
        <v>1898</v>
      </c>
      <c r="J136" s="82" t="s">
        <v>987</v>
      </c>
      <c r="K136" s="83">
        <v>141900</v>
      </c>
    </row>
    <row r="137" spans="1:11" ht="25.5" x14ac:dyDescent="0.25">
      <c r="A137" s="77" t="s">
        <v>1891</v>
      </c>
      <c r="B137" s="11" t="s">
        <v>91</v>
      </c>
      <c r="C137" s="78" t="s">
        <v>13</v>
      </c>
      <c r="D137" s="79" t="s">
        <v>13</v>
      </c>
      <c r="E137" s="78" t="s">
        <v>1892</v>
      </c>
      <c r="F137" s="80">
        <v>235</v>
      </c>
      <c r="G137" s="79">
        <v>42625</v>
      </c>
      <c r="H137" s="81" t="s">
        <v>1904</v>
      </c>
      <c r="I137" s="78" t="s">
        <v>1894</v>
      </c>
      <c r="J137" s="82" t="s">
        <v>1895</v>
      </c>
      <c r="K137" s="83">
        <v>69746</v>
      </c>
    </row>
    <row r="138" spans="1:11" ht="25.5" x14ac:dyDescent="0.25">
      <c r="A138" s="77" t="s">
        <v>1891</v>
      </c>
      <c r="B138" s="11" t="s">
        <v>91</v>
      </c>
      <c r="C138" s="78" t="s">
        <v>13</v>
      </c>
      <c r="D138" s="79" t="s">
        <v>13</v>
      </c>
      <c r="E138" s="78" t="s">
        <v>1892</v>
      </c>
      <c r="F138" s="80">
        <v>236</v>
      </c>
      <c r="G138" s="79">
        <v>42625</v>
      </c>
      <c r="H138" s="81" t="s">
        <v>1905</v>
      </c>
      <c r="I138" s="78" t="s">
        <v>1894</v>
      </c>
      <c r="J138" s="82" t="s">
        <v>1895</v>
      </c>
      <c r="K138" s="83">
        <v>12490</v>
      </c>
    </row>
    <row r="139" spans="1:11" ht="25.5" x14ac:dyDescent="0.25">
      <c r="A139" s="77" t="s">
        <v>1891</v>
      </c>
      <c r="B139" s="11" t="s">
        <v>91</v>
      </c>
      <c r="C139" s="78" t="s">
        <v>13</v>
      </c>
      <c r="D139" s="79" t="s">
        <v>13</v>
      </c>
      <c r="E139" s="78" t="s">
        <v>1892</v>
      </c>
      <c r="F139" s="80">
        <v>237</v>
      </c>
      <c r="G139" s="79">
        <v>42625</v>
      </c>
      <c r="H139" s="81" t="s">
        <v>1906</v>
      </c>
      <c r="I139" s="78" t="s">
        <v>1894</v>
      </c>
      <c r="J139" s="82" t="s">
        <v>1895</v>
      </c>
      <c r="K139" s="83">
        <v>148255</v>
      </c>
    </row>
    <row r="140" spans="1:11" ht="25.5" x14ac:dyDescent="0.25">
      <c r="A140" s="77" t="s">
        <v>1891</v>
      </c>
      <c r="B140" s="11" t="s">
        <v>91</v>
      </c>
      <c r="C140" s="78" t="s">
        <v>13</v>
      </c>
      <c r="D140" s="79" t="s">
        <v>13</v>
      </c>
      <c r="E140" s="78" t="s">
        <v>1892</v>
      </c>
      <c r="F140" s="80">
        <v>238</v>
      </c>
      <c r="G140" s="79">
        <v>42625</v>
      </c>
      <c r="H140" s="81" t="s">
        <v>1907</v>
      </c>
      <c r="I140" s="78" t="s">
        <v>1894</v>
      </c>
      <c r="J140" s="82" t="s">
        <v>1895</v>
      </c>
      <c r="K140" s="83">
        <v>29015</v>
      </c>
    </row>
    <row r="141" spans="1:11" ht="25.5" x14ac:dyDescent="0.25">
      <c r="A141" s="77" t="s">
        <v>1891</v>
      </c>
      <c r="B141" s="11" t="s">
        <v>91</v>
      </c>
      <c r="C141" s="78" t="s">
        <v>13</v>
      </c>
      <c r="D141" s="79" t="s">
        <v>13</v>
      </c>
      <c r="E141" s="78" t="s">
        <v>1892</v>
      </c>
      <c r="F141" s="80">
        <v>239</v>
      </c>
      <c r="G141" s="79">
        <v>42625</v>
      </c>
      <c r="H141" s="81" t="s">
        <v>1908</v>
      </c>
      <c r="I141" s="78" t="s">
        <v>1898</v>
      </c>
      <c r="J141" s="82" t="s">
        <v>987</v>
      </c>
      <c r="K141" s="83">
        <v>70900</v>
      </c>
    </row>
    <row r="142" spans="1:11" ht="25.5" x14ac:dyDescent="0.25">
      <c r="A142" s="77" t="s">
        <v>1891</v>
      </c>
      <c r="B142" s="11" t="s">
        <v>91</v>
      </c>
      <c r="C142" s="78" t="s">
        <v>13</v>
      </c>
      <c r="D142" s="79" t="s">
        <v>13</v>
      </c>
      <c r="E142" s="78" t="s">
        <v>1892</v>
      </c>
      <c r="F142" s="80">
        <v>240</v>
      </c>
      <c r="G142" s="79">
        <v>42625</v>
      </c>
      <c r="H142" s="81" t="s">
        <v>1909</v>
      </c>
      <c r="I142" s="78" t="s">
        <v>1898</v>
      </c>
      <c r="J142" s="82" t="s">
        <v>987</v>
      </c>
      <c r="K142" s="83">
        <v>127600</v>
      </c>
    </row>
    <row r="143" spans="1:11" ht="25.5" x14ac:dyDescent="0.25">
      <c r="A143" s="77" t="s">
        <v>1891</v>
      </c>
      <c r="B143" s="11" t="s">
        <v>91</v>
      </c>
      <c r="C143" s="78" t="s">
        <v>13</v>
      </c>
      <c r="D143" s="79" t="s">
        <v>13</v>
      </c>
      <c r="E143" s="78" t="s">
        <v>1892</v>
      </c>
      <c r="F143" s="80">
        <v>241</v>
      </c>
      <c r="G143" s="79">
        <v>42625</v>
      </c>
      <c r="H143" s="81" t="s">
        <v>1910</v>
      </c>
      <c r="I143" s="78" t="s">
        <v>1898</v>
      </c>
      <c r="J143" s="82" t="s">
        <v>987</v>
      </c>
      <c r="K143" s="83">
        <f>98000+25500+26200</f>
        <v>149700</v>
      </c>
    </row>
    <row r="144" spans="1:11" x14ac:dyDescent="0.25">
      <c r="A144" s="77" t="s">
        <v>1891</v>
      </c>
      <c r="B144" s="11" t="s">
        <v>91</v>
      </c>
      <c r="C144" s="78" t="s">
        <v>13</v>
      </c>
      <c r="D144" s="79" t="s">
        <v>13</v>
      </c>
      <c r="E144" s="78" t="s">
        <v>1892</v>
      </c>
      <c r="F144" s="80">
        <v>242</v>
      </c>
      <c r="G144" s="79">
        <v>42626</v>
      </c>
      <c r="H144" s="81" t="s">
        <v>1911</v>
      </c>
      <c r="I144" s="78" t="s">
        <v>1912</v>
      </c>
      <c r="J144" s="82" t="s">
        <v>112</v>
      </c>
      <c r="K144" s="83">
        <v>16451</v>
      </c>
    </row>
    <row r="145" spans="1:11" ht="25.5" x14ac:dyDescent="0.25">
      <c r="A145" s="77" t="s">
        <v>1891</v>
      </c>
      <c r="B145" s="11" t="s">
        <v>91</v>
      </c>
      <c r="C145" s="78" t="s">
        <v>13</v>
      </c>
      <c r="D145" s="79" t="s">
        <v>13</v>
      </c>
      <c r="E145" s="78" t="s">
        <v>1892</v>
      </c>
      <c r="F145" s="80">
        <v>243</v>
      </c>
      <c r="G145" s="79">
        <v>42626</v>
      </c>
      <c r="H145" s="81" t="s">
        <v>1913</v>
      </c>
      <c r="I145" s="78" t="s">
        <v>1912</v>
      </c>
      <c r="J145" s="82" t="s">
        <v>112</v>
      </c>
      <c r="K145" s="83">
        <v>17000</v>
      </c>
    </row>
    <row r="146" spans="1:11" ht="25.5" x14ac:dyDescent="0.25">
      <c r="A146" s="77" t="s">
        <v>1891</v>
      </c>
      <c r="B146" s="11" t="s">
        <v>91</v>
      </c>
      <c r="C146" s="78" t="s">
        <v>13</v>
      </c>
      <c r="D146" s="79" t="s">
        <v>13</v>
      </c>
      <c r="E146" s="78" t="s">
        <v>1892</v>
      </c>
      <c r="F146" s="80">
        <v>244</v>
      </c>
      <c r="G146" s="79">
        <v>42626</v>
      </c>
      <c r="H146" s="81" t="s">
        <v>1914</v>
      </c>
      <c r="I146" s="78" t="s">
        <v>1912</v>
      </c>
      <c r="J146" s="82" t="s">
        <v>112</v>
      </c>
      <c r="K146" s="83">
        <v>16390</v>
      </c>
    </row>
    <row r="147" spans="1:11" ht="25.5" x14ac:dyDescent="0.25">
      <c r="A147" s="77" t="s">
        <v>1891</v>
      </c>
      <c r="B147" s="11" t="s">
        <v>91</v>
      </c>
      <c r="C147" s="78" t="s">
        <v>13</v>
      </c>
      <c r="D147" s="79" t="s">
        <v>13</v>
      </c>
      <c r="E147" s="78" t="s">
        <v>1892</v>
      </c>
      <c r="F147" s="80">
        <v>245</v>
      </c>
      <c r="G147" s="79">
        <v>42626</v>
      </c>
      <c r="H147" s="81" t="s">
        <v>1915</v>
      </c>
      <c r="I147" s="78" t="s">
        <v>1912</v>
      </c>
      <c r="J147" s="82" t="s">
        <v>112</v>
      </c>
      <c r="K147" s="83">
        <v>16239</v>
      </c>
    </row>
    <row r="148" spans="1:11" ht="25.5" x14ac:dyDescent="0.25">
      <c r="A148" s="77" t="s">
        <v>1891</v>
      </c>
      <c r="B148" s="11" t="s">
        <v>91</v>
      </c>
      <c r="C148" s="78" t="s">
        <v>13</v>
      </c>
      <c r="D148" s="79" t="s">
        <v>13</v>
      </c>
      <c r="E148" s="78" t="s">
        <v>1892</v>
      </c>
      <c r="F148" s="80">
        <v>246</v>
      </c>
      <c r="G148" s="79">
        <v>42626</v>
      </c>
      <c r="H148" s="81" t="s">
        <v>1916</v>
      </c>
      <c r="I148" s="78" t="s">
        <v>1912</v>
      </c>
      <c r="J148" s="82" t="s">
        <v>112</v>
      </c>
      <c r="K148" s="83">
        <v>16377</v>
      </c>
    </row>
    <row r="149" spans="1:11" ht="25.5" x14ac:dyDescent="0.25">
      <c r="A149" s="77" t="s">
        <v>1891</v>
      </c>
      <c r="B149" s="11" t="s">
        <v>91</v>
      </c>
      <c r="C149" s="78" t="s">
        <v>13</v>
      </c>
      <c r="D149" s="79" t="s">
        <v>13</v>
      </c>
      <c r="E149" s="78" t="s">
        <v>1892</v>
      </c>
      <c r="F149" s="80">
        <v>247</v>
      </c>
      <c r="G149" s="79">
        <v>42626</v>
      </c>
      <c r="H149" s="81" t="s">
        <v>1917</v>
      </c>
      <c r="I149" s="78" t="s">
        <v>1912</v>
      </c>
      <c r="J149" s="82" t="s">
        <v>112</v>
      </c>
      <c r="K149" s="83">
        <v>16317</v>
      </c>
    </row>
    <row r="150" spans="1:11" x14ac:dyDescent="0.25">
      <c r="A150" s="77" t="s">
        <v>1891</v>
      </c>
      <c r="B150" s="11" t="s">
        <v>91</v>
      </c>
      <c r="C150" s="78" t="s">
        <v>13</v>
      </c>
      <c r="D150" s="79" t="s">
        <v>13</v>
      </c>
      <c r="E150" s="78" t="s">
        <v>1892</v>
      </c>
      <c r="F150" s="80">
        <v>248</v>
      </c>
      <c r="G150" s="79">
        <v>42626</v>
      </c>
      <c r="H150" s="81" t="s">
        <v>1918</v>
      </c>
      <c r="I150" s="78" t="s">
        <v>1912</v>
      </c>
      <c r="J150" s="82" t="s">
        <v>112</v>
      </c>
      <c r="K150" s="83">
        <v>16111</v>
      </c>
    </row>
    <row r="151" spans="1:11" ht="25.5" x14ac:dyDescent="0.25">
      <c r="A151" s="77" t="s">
        <v>1891</v>
      </c>
      <c r="B151" s="11" t="s">
        <v>91</v>
      </c>
      <c r="C151" s="78" t="s">
        <v>13</v>
      </c>
      <c r="D151" s="79" t="s">
        <v>13</v>
      </c>
      <c r="E151" s="78" t="s">
        <v>1892</v>
      </c>
      <c r="F151" s="80">
        <v>249</v>
      </c>
      <c r="G151" s="79">
        <v>42626</v>
      </c>
      <c r="H151" s="81" t="s">
        <v>1919</v>
      </c>
      <c r="I151" s="78" t="s">
        <v>1912</v>
      </c>
      <c r="J151" s="82" t="s">
        <v>112</v>
      </c>
      <c r="K151" s="83">
        <v>16934</v>
      </c>
    </row>
    <row r="152" spans="1:11" ht="25.5" x14ac:dyDescent="0.25">
      <c r="A152" s="77" t="s">
        <v>1891</v>
      </c>
      <c r="B152" s="11" t="s">
        <v>91</v>
      </c>
      <c r="C152" s="78" t="s">
        <v>13</v>
      </c>
      <c r="D152" s="79" t="s">
        <v>13</v>
      </c>
      <c r="E152" s="78" t="s">
        <v>1892</v>
      </c>
      <c r="F152" s="80">
        <v>250</v>
      </c>
      <c r="G152" s="79">
        <v>42626</v>
      </c>
      <c r="H152" s="81" t="s">
        <v>1920</v>
      </c>
      <c r="I152" s="78" t="s">
        <v>1894</v>
      </c>
      <c r="J152" s="82" t="s">
        <v>1895</v>
      </c>
      <c r="K152" s="83">
        <v>18064</v>
      </c>
    </row>
    <row r="153" spans="1:11" ht="25.5" x14ac:dyDescent="0.25">
      <c r="A153" s="77" t="s">
        <v>1891</v>
      </c>
      <c r="B153" s="11" t="s">
        <v>91</v>
      </c>
      <c r="C153" s="78" t="s">
        <v>13</v>
      </c>
      <c r="D153" s="79" t="s">
        <v>13</v>
      </c>
      <c r="E153" s="78" t="s">
        <v>1892</v>
      </c>
      <c r="F153" s="80">
        <v>251</v>
      </c>
      <c r="G153" s="79">
        <v>42634</v>
      </c>
      <c r="H153" s="81" t="s">
        <v>1921</v>
      </c>
      <c r="I153" s="78" t="s">
        <v>1894</v>
      </c>
      <c r="J153" s="82" t="s">
        <v>1895</v>
      </c>
      <c r="K153" s="83">
        <v>16549</v>
      </c>
    </row>
    <row r="154" spans="1:11" ht="25.5" x14ac:dyDescent="0.25">
      <c r="A154" s="77" t="s">
        <v>1891</v>
      </c>
      <c r="B154" s="84" t="s">
        <v>12</v>
      </c>
      <c r="C154" s="78" t="s">
        <v>13</v>
      </c>
      <c r="D154" s="79" t="s">
        <v>13</v>
      </c>
      <c r="E154" s="85" t="s">
        <v>243</v>
      </c>
      <c r="F154" s="80">
        <v>4160365</v>
      </c>
      <c r="G154" s="79">
        <v>42625</v>
      </c>
      <c r="H154" s="81" t="s">
        <v>1922</v>
      </c>
      <c r="I154" s="78" t="s">
        <v>1923</v>
      </c>
      <c r="J154" s="82" t="s">
        <v>1924</v>
      </c>
      <c r="K154" s="83">
        <v>154700</v>
      </c>
    </row>
    <row r="155" spans="1:11" ht="25.5" x14ac:dyDescent="0.25">
      <c r="A155" s="77" t="s">
        <v>1891</v>
      </c>
      <c r="B155" s="84" t="s">
        <v>12</v>
      </c>
      <c r="C155" s="78" t="s">
        <v>13</v>
      </c>
      <c r="D155" s="79" t="s">
        <v>13</v>
      </c>
      <c r="E155" s="85" t="s">
        <v>243</v>
      </c>
      <c r="F155" s="80">
        <v>4160367</v>
      </c>
      <c r="G155" s="79">
        <v>42626</v>
      </c>
      <c r="H155" s="81" t="s">
        <v>1925</v>
      </c>
      <c r="I155" s="78" t="s">
        <v>1926</v>
      </c>
      <c r="J155" s="82" t="s">
        <v>1927</v>
      </c>
      <c r="K155" s="83">
        <v>1168580</v>
      </c>
    </row>
    <row r="156" spans="1:11" ht="25.5" x14ac:dyDescent="0.25">
      <c r="A156" s="77" t="s">
        <v>1891</v>
      </c>
      <c r="B156" s="84" t="s">
        <v>12</v>
      </c>
      <c r="C156" s="78" t="s">
        <v>13</v>
      </c>
      <c r="D156" s="79" t="s">
        <v>13</v>
      </c>
      <c r="E156" s="85" t="s">
        <v>243</v>
      </c>
      <c r="F156" s="80">
        <v>4160368</v>
      </c>
      <c r="G156" s="79">
        <v>42626</v>
      </c>
      <c r="H156" s="81" t="s">
        <v>1928</v>
      </c>
      <c r="I156" s="78" t="s">
        <v>1929</v>
      </c>
      <c r="J156" s="82" t="s">
        <v>1930</v>
      </c>
      <c r="K156" s="83">
        <v>2047395</v>
      </c>
    </row>
    <row r="157" spans="1:11" ht="25.5" x14ac:dyDescent="0.25">
      <c r="A157" s="77" t="s">
        <v>1891</v>
      </c>
      <c r="B157" s="1" t="s">
        <v>31</v>
      </c>
      <c r="C157" s="86" t="s">
        <v>1931</v>
      </c>
      <c r="D157" s="87">
        <v>42521</v>
      </c>
      <c r="E157" s="85" t="s">
        <v>243</v>
      </c>
      <c r="F157" s="80">
        <v>4160369</v>
      </c>
      <c r="G157" s="79">
        <v>42626</v>
      </c>
      <c r="H157" s="81" t="s">
        <v>1932</v>
      </c>
      <c r="I157" s="78" t="s">
        <v>1933</v>
      </c>
      <c r="J157" s="82" t="s">
        <v>1934</v>
      </c>
      <c r="K157" s="83">
        <v>33333</v>
      </c>
    </row>
    <row r="158" spans="1:11" ht="25.5" x14ac:dyDescent="0.25">
      <c r="A158" s="77" t="s">
        <v>1891</v>
      </c>
      <c r="B158" s="84" t="s">
        <v>168</v>
      </c>
      <c r="C158" s="78" t="s">
        <v>1935</v>
      </c>
      <c r="D158" s="79">
        <v>42545</v>
      </c>
      <c r="E158" s="85" t="s">
        <v>243</v>
      </c>
      <c r="F158" s="80">
        <v>4160370</v>
      </c>
      <c r="G158" s="79">
        <v>42626</v>
      </c>
      <c r="H158" s="81" t="s">
        <v>1936</v>
      </c>
      <c r="I158" s="78" t="s">
        <v>1937</v>
      </c>
      <c r="J158" s="82" t="s">
        <v>1938</v>
      </c>
      <c r="K158" s="83">
        <v>185575</v>
      </c>
    </row>
    <row r="159" spans="1:11" ht="38.25" x14ac:dyDescent="0.25">
      <c r="A159" s="77" t="s">
        <v>1891</v>
      </c>
      <c r="B159" s="1" t="s">
        <v>46</v>
      </c>
      <c r="C159" s="78" t="s">
        <v>13</v>
      </c>
      <c r="D159" s="79" t="s">
        <v>13</v>
      </c>
      <c r="E159" s="85" t="s">
        <v>243</v>
      </c>
      <c r="F159" s="80">
        <v>4160371</v>
      </c>
      <c r="G159" s="79">
        <v>42626</v>
      </c>
      <c r="H159" s="81" t="s">
        <v>1939</v>
      </c>
      <c r="I159" s="29" t="s">
        <v>49</v>
      </c>
      <c r="J159" s="82" t="s">
        <v>50</v>
      </c>
      <c r="K159" s="83">
        <v>119859</v>
      </c>
    </row>
    <row r="160" spans="1:11" ht="25.5" x14ac:dyDescent="0.25">
      <c r="A160" s="77" t="s">
        <v>1891</v>
      </c>
      <c r="B160" s="1" t="s">
        <v>46</v>
      </c>
      <c r="C160" s="78" t="s">
        <v>13</v>
      </c>
      <c r="D160" s="79" t="s">
        <v>13</v>
      </c>
      <c r="E160" s="85" t="s">
        <v>243</v>
      </c>
      <c r="F160" s="80">
        <v>4160372</v>
      </c>
      <c r="G160" s="79">
        <v>42626</v>
      </c>
      <c r="H160" s="81" t="s">
        <v>1940</v>
      </c>
      <c r="I160" s="29" t="s">
        <v>49</v>
      </c>
      <c r="J160" s="82" t="s">
        <v>50</v>
      </c>
      <c r="K160" s="83">
        <v>119859</v>
      </c>
    </row>
    <row r="161" spans="1:11" ht="25.5" x14ac:dyDescent="0.25">
      <c r="A161" s="77" t="s">
        <v>1891</v>
      </c>
      <c r="B161" s="1" t="s">
        <v>46</v>
      </c>
      <c r="C161" s="78" t="s">
        <v>13</v>
      </c>
      <c r="D161" s="79" t="s">
        <v>13</v>
      </c>
      <c r="E161" s="85" t="s">
        <v>243</v>
      </c>
      <c r="F161" s="80">
        <v>4160373</v>
      </c>
      <c r="G161" s="79">
        <v>42626</v>
      </c>
      <c r="H161" s="81" t="s">
        <v>1941</v>
      </c>
      <c r="I161" s="29" t="s">
        <v>49</v>
      </c>
      <c r="J161" s="82" t="s">
        <v>50</v>
      </c>
      <c r="K161" s="83">
        <v>121750</v>
      </c>
    </row>
    <row r="162" spans="1:11" ht="38.25" x14ac:dyDescent="0.25">
      <c r="A162" s="77" t="s">
        <v>1891</v>
      </c>
      <c r="B162" s="1" t="s">
        <v>46</v>
      </c>
      <c r="C162" s="78" t="s">
        <v>13</v>
      </c>
      <c r="D162" s="79" t="s">
        <v>13</v>
      </c>
      <c r="E162" s="85" t="s">
        <v>243</v>
      </c>
      <c r="F162" s="80">
        <v>4160374</v>
      </c>
      <c r="G162" s="79">
        <v>42626</v>
      </c>
      <c r="H162" s="81" t="s">
        <v>1942</v>
      </c>
      <c r="I162" s="29" t="s">
        <v>49</v>
      </c>
      <c r="J162" s="82" t="s">
        <v>50</v>
      </c>
      <c r="K162" s="83">
        <v>121750</v>
      </c>
    </row>
    <row r="163" spans="1:11" ht="25.5" x14ac:dyDescent="0.25">
      <c r="A163" s="77" t="s">
        <v>1891</v>
      </c>
      <c r="B163" s="1" t="s">
        <v>46</v>
      </c>
      <c r="C163" s="78" t="s">
        <v>13</v>
      </c>
      <c r="D163" s="79" t="s">
        <v>13</v>
      </c>
      <c r="E163" s="85" t="s">
        <v>243</v>
      </c>
      <c r="F163" s="80">
        <v>4160375</v>
      </c>
      <c r="G163" s="79">
        <v>42626</v>
      </c>
      <c r="H163" s="81" t="s">
        <v>1943</v>
      </c>
      <c r="I163" s="29" t="s">
        <v>49</v>
      </c>
      <c r="J163" s="82" t="s">
        <v>50</v>
      </c>
      <c r="K163" s="83">
        <v>137822</v>
      </c>
    </row>
    <row r="164" spans="1:11" ht="25.5" x14ac:dyDescent="0.25">
      <c r="A164" s="77" t="s">
        <v>1891</v>
      </c>
      <c r="B164" s="1" t="s">
        <v>46</v>
      </c>
      <c r="C164" s="78" t="s">
        <v>13</v>
      </c>
      <c r="D164" s="79" t="s">
        <v>13</v>
      </c>
      <c r="E164" s="85" t="s">
        <v>243</v>
      </c>
      <c r="F164" s="80">
        <v>4160376</v>
      </c>
      <c r="G164" s="79">
        <v>42626</v>
      </c>
      <c r="H164" s="81" t="s">
        <v>1944</v>
      </c>
      <c r="I164" s="29" t="s">
        <v>49</v>
      </c>
      <c r="J164" s="82" t="s">
        <v>50</v>
      </c>
      <c r="K164" s="83">
        <v>286194</v>
      </c>
    </row>
    <row r="165" spans="1:11" ht="25.5" x14ac:dyDescent="0.25">
      <c r="A165" s="77" t="s">
        <v>1891</v>
      </c>
      <c r="B165" s="74" t="s">
        <v>505</v>
      </c>
      <c r="C165" s="78" t="s">
        <v>13</v>
      </c>
      <c r="D165" s="79" t="s">
        <v>13</v>
      </c>
      <c r="E165" s="85" t="s">
        <v>247</v>
      </c>
      <c r="F165" s="80">
        <v>4160050</v>
      </c>
      <c r="G165" s="79">
        <v>42626</v>
      </c>
      <c r="H165" s="81" t="s">
        <v>1945</v>
      </c>
      <c r="I165" s="78" t="s">
        <v>1946</v>
      </c>
      <c r="J165" s="82" t="s">
        <v>1947</v>
      </c>
      <c r="K165" s="83">
        <v>1983236</v>
      </c>
    </row>
    <row r="166" spans="1:11" ht="25.5" x14ac:dyDescent="0.25">
      <c r="A166" s="77" t="s">
        <v>1891</v>
      </c>
      <c r="B166" s="84" t="s">
        <v>12</v>
      </c>
      <c r="C166" s="78" t="s">
        <v>13</v>
      </c>
      <c r="D166" s="79" t="s">
        <v>13</v>
      </c>
      <c r="E166" s="85" t="s">
        <v>243</v>
      </c>
      <c r="F166" s="80">
        <v>4160377</v>
      </c>
      <c r="G166" s="79">
        <v>42626</v>
      </c>
      <c r="H166" s="81" t="s">
        <v>1948</v>
      </c>
      <c r="I166" s="78" t="s">
        <v>1949</v>
      </c>
      <c r="J166" s="82" t="s">
        <v>1950</v>
      </c>
      <c r="K166" s="83">
        <v>1149459</v>
      </c>
    </row>
    <row r="167" spans="1:11" ht="38.25" x14ac:dyDescent="0.25">
      <c r="A167" s="77" t="s">
        <v>1891</v>
      </c>
      <c r="B167" s="1" t="s">
        <v>46</v>
      </c>
      <c r="C167" s="78" t="s">
        <v>13</v>
      </c>
      <c r="D167" s="79" t="s">
        <v>13</v>
      </c>
      <c r="E167" s="85" t="s">
        <v>243</v>
      </c>
      <c r="F167" s="80">
        <v>4160378</v>
      </c>
      <c r="G167" s="79">
        <v>42626</v>
      </c>
      <c r="H167" s="81" t="s">
        <v>1951</v>
      </c>
      <c r="I167" s="29" t="s">
        <v>49</v>
      </c>
      <c r="J167" s="82" t="s">
        <v>50</v>
      </c>
      <c r="K167" s="83">
        <v>66810</v>
      </c>
    </row>
    <row r="168" spans="1:11" x14ac:dyDescent="0.25">
      <c r="A168" s="77" t="s">
        <v>1891</v>
      </c>
      <c r="B168" s="1" t="s">
        <v>31</v>
      </c>
      <c r="C168" s="86" t="s">
        <v>1952</v>
      </c>
      <c r="D168" s="87">
        <v>42293</v>
      </c>
      <c r="E168" s="85" t="s">
        <v>243</v>
      </c>
      <c r="F168" s="80">
        <v>4160379</v>
      </c>
      <c r="G168" s="79">
        <v>42627</v>
      </c>
      <c r="H168" s="88" t="s">
        <v>1953</v>
      </c>
      <c r="I168" s="78" t="s">
        <v>1954</v>
      </c>
      <c r="J168" s="82" t="s">
        <v>1955</v>
      </c>
      <c r="K168" s="83">
        <v>104870</v>
      </c>
    </row>
    <row r="169" spans="1:11" x14ac:dyDescent="0.25">
      <c r="A169" s="77" t="s">
        <v>1891</v>
      </c>
      <c r="B169" s="1" t="s">
        <v>31</v>
      </c>
      <c r="C169" s="86" t="s">
        <v>1952</v>
      </c>
      <c r="D169" s="87">
        <v>42293</v>
      </c>
      <c r="E169" s="85" t="s">
        <v>243</v>
      </c>
      <c r="F169" s="80">
        <v>4160380</v>
      </c>
      <c r="G169" s="79">
        <v>42627</v>
      </c>
      <c r="H169" s="88" t="s">
        <v>1953</v>
      </c>
      <c r="I169" s="78" t="s">
        <v>1954</v>
      </c>
      <c r="J169" s="82" t="s">
        <v>1955</v>
      </c>
      <c r="K169" s="83">
        <v>104870</v>
      </c>
    </row>
    <row r="170" spans="1:11" x14ac:dyDescent="0.25">
      <c r="A170" s="77" t="s">
        <v>1891</v>
      </c>
      <c r="B170" s="1" t="s">
        <v>31</v>
      </c>
      <c r="C170" s="86" t="s">
        <v>1952</v>
      </c>
      <c r="D170" s="87">
        <v>42293</v>
      </c>
      <c r="E170" s="85" t="s">
        <v>243</v>
      </c>
      <c r="F170" s="80">
        <v>4160381</v>
      </c>
      <c r="G170" s="79">
        <v>42627</v>
      </c>
      <c r="H170" s="88" t="s">
        <v>1956</v>
      </c>
      <c r="I170" s="78" t="s">
        <v>1954</v>
      </c>
      <c r="J170" s="82" t="s">
        <v>1955</v>
      </c>
      <c r="K170" s="83">
        <v>157163</v>
      </c>
    </row>
    <row r="171" spans="1:11" ht="25.5" x14ac:dyDescent="0.25">
      <c r="A171" s="77" t="s">
        <v>1891</v>
      </c>
      <c r="B171" s="1" t="s">
        <v>31</v>
      </c>
      <c r="C171" s="86" t="s">
        <v>1952</v>
      </c>
      <c r="D171" s="87">
        <v>42293</v>
      </c>
      <c r="E171" s="85" t="s">
        <v>243</v>
      </c>
      <c r="F171" s="80">
        <v>4160382</v>
      </c>
      <c r="G171" s="79">
        <v>42627</v>
      </c>
      <c r="H171" s="88" t="s">
        <v>1957</v>
      </c>
      <c r="I171" s="78" t="s">
        <v>1954</v>
      </c>
      <c r="J171" s="82" t="s">
        <v>1955</v>
      </c>
      <c r="K171" s="83">
        <v>216561</v>
      </c>
    </row>
    <row r="172" spans="1:11" x14ac:dyDescent="0.25">
      <c r="A172" s="77" t="s">
        <v>1891</v>
      </c>
      <c r="B172" s="1" t="s">
        <v>31</v>
      </c>
      <c r="C172" s="86" t="s">
        <v>1958</v>
      </c>
      <c r="D172" s="79">
        <v>42293</v>
      </c>
      <c r="E172" s="85" t="s">
        <v>243</v>
      </c>
      <c r="F172" s="80">
        <v>4160383</v>
      </c>
      <c r="G172" s="79">
        <v>42627</v>
      </c>
      <c r="H172" s="88" t="s">
        <v>1959</v>
      </c>
      <c r="I172" s="78" t="s">
        <v>1960</v>
      </c>
      <c r="J172" s="82" t="s">
        <v>1961</v>
      </c>
      <c r="K172" s="83">
        <v>104884</v>
      </c>
    </row>
    <row r="173" spans="1:11" x14ac:dyDescent="0.25">
      <c r="A173" s="77" t="s">
        <v>1891</v>
      </c>
      <c r="B173" s="1" t="s">
        <v>31</v>
      </c>
      <c r="C173" s="86" t="s">
        <v>1958</v>
      </c>
      <c r="D173" s="79">
        <v>42293</v>
      </c>
      <c r="E173" s="85" t="s">
        <v>243</v>
      </c>
      <c r="F173" s="80">
        <v>4160384</v>
      </c>
      <c r="G173" s="79">
        <v>42627</v>
      </c>
      <c r="H173" s="88" t="s">
        <v>1962</v>
      </c>
      <c r="I173" s="78" t="s">
        <v>1960</v>
      </c>
      <c r="J173" s="82" t="s">
        <v>1961</v>
      </c>
      <c r="K173" s="83">
        <v>157255</v>
      </c>
    </row>
    <row r="174" spans="1:11" x14ac:dyDescent="0.25">
      <c r="A174" s="77" t="s">
        <v>1891</v>
      </c>
      <c r="B174" s="1" t="s">
        <v>31</v>
      </c>
      <c r="C174" s="86" t="s">
        <v>1958</v>
      </c>
      <c r="D174" s="79">
        <v>42293</v>
      </c>
      <c r="E174" s="85" t="s">
        <v>243</v>
      </c>
      <c r="F174" s="80">
        <v>4160385</v>
      </c>
      <c r="G174" s="79">
        <v>42627</v>
      </c>
      <c r="H174" s="88" t="s">
        <v>1963</v>
      </c>
      <c r="I174" s="78" t="s">
        <v>1960</v>
      </c>
      <c r="J174" s="82" t="s">
        <v>1961</v>
      </c>
      <c r="K174" s="83">
        <v>157234</v>
      </c>
    </row>
    <row r="175" spans="1:11" x14ac:dyDescent="0.25">
      <c r="A175" s="77" t="s">
        <v>1891</v>
      </c>
      <c r="B175" s="1" t="s">
        <v>31</v>
      </c>
      <c r="C175" s="86" t="s">
        <v>1958</v>
      </c>
      <c r="D175" s="79">
        <v>42293</v>
      </c>
      <c r="E175" s="85" t="s">
        <v>243</v>
      </c>
      <c r="F175" s="80">
        <v>4160386</v>
      </c>
      <c r="G175" s="79">
        <v>42627</v>
      </c>
      <c r="H175" s="88" t="s">
        <v>1956</v>
      </c>
      <c r="I175" s="78" t="s">
        <v>1960</v>
      </c>
      <c r="J175" s="82" t="s">
        <v>1961</v>
      </c>
      <c r="K175" s="83">
        <v>157234</v>
      </c>
    </row>
    <row r="176" spans="1:11" ht="25.5" x14ac:dyDescent="0.25">
      <c r="A176" s="77" t="s">
        <v>1891</v>
      </c>
      <c r="B176" s="1" t="s">
        <v>46</v>
      </c>
      <c r="C176" s="78" t="s">
        <v>13</v>
      </c>
      <c r="D176" s="79" t="s">
        <v>13</v>
      </c>
      <c r="E176" s="85" t="s">
        <v>243</v>
      </c>
      <c r="F176" s="80">
        <v>4160387</v>
      </c>
      <c r="G176" s="79">
        <v>42627</v>
      </c>
      <c r="H176" s="81" t="s">
        <v>1964</v>
      </c>
      <c r="I176" s="29" t="s">
        <v>49</v>
      </c>
      <c r="J176" s="82" t="s">
        <v>50</v>
      </c>
      <c r="K176" s="83">
        <v>204656</v>
      </c>
    </row>
    <row r="177" spans="1:11" x14ac:dyDescent="0.25">
      <c r="A177" s="77" t="s">
        <v>1891</v>
      </c>
      <c r="B177" s="1" t="s">
        <v>31</v>
      </c>
      <c r="C177" s="86" t="s">
        <v>1958</v>
      </c>
      <c r="D177" s="79">
        <v>42293</v>
      </c>
      <c r="E177" s="85" t="s">
        <v>243</v>
      </c>
      <c r="F177" s="80">
        <v>4160388</v>
      </c>
      <c r="G177" s="79">
        <v>42627</v>
      </c>
      <c r="H177" s="88" t="s">
        <v>1963</v>
      </c>
      <c r="I177" s="78" t="s">
        <v>1960</v>
      </c>
      <c r="J177" s="82" t="s">
        <v>1961</v>
      </c>
      <c r="K177" s="83">
        <v>157184</v>
      </c>
    </row>
    <row r="178" spans="1:11" ht="25.5" x14ac:dyDescent="0.25">
      <c r="A178" s="77" t="s">
        <v>1891</v>
      </c>
      <c r="B178" s="1" t="s">
        <v>46</v>
      </c>
      <c r="C178" s="78" t="s">
        <v>13</v>
      </c>
      <c r="D178" s="79" t="s">
        <v>13</v>
      </c>
      <c r="E178" s="85" t="s">
        <v>243</v>
      </c>
      <c r="F178" s="80">
        <v>4160389</v>
      </c>
      <c r="G178" s="79">
        <v>42628</v>
      </c>
      <c r="H178" s="81" t="s">
        <v>1965</v>
      </c>
      <c r="I178" s="29" t="s">
        <v>49</v>
      </c>
      <c r="J178" s="82" t="s">
        <v>50</v>
      </c>
      <c r="K178" s="83">
        <v>79937</v>
      </c>
    </row>
    <row r="179" spans="1:11" ht="25.5" x14ac:dyDescent="0.25">
      <c r="A179" s="77" t="s">
        <v>1891</v>
      </c>
      <c r="B179" s="11" t="s">
        <v>91</v>
      </c>
      <c r="C179" s="78" t="s">
        <v>13</v>
      </c>
      <c r="D179" s="79" t="s">
        <v>13</v>
      </c>
      <c r="E179" s="78" t="s">
        <v>243</v>
      </c>
      <c r="F179" s="80">
        <v>4160390</v>
      </c>
      <c r="G179" s="79">
        <v>42629</v>
      </c>
      <c r="H179" s="81" t="s">
        <v>1966</v>
      </c>
      <c r="I179" s="78" t="s">
        <v>428</v>
      </c>
      <c r="J179" s="82" t="s">
        <v>102</v>
      </c>
      <c r="K179" s="83">
        <v>234926</v>
      </c>
    </row>
    <row r="180" spans="1:11" ht="25.5" x14ac:dyDescent="0.25">
      <c r="A180" s="77" t="s">
        <v>1891</v>
      </c>
      <c r="B180" s="84" t="s">
        <v>12</v>
      </c>
      <c r="C180" s="78" t="s">
        <v>13</v>
      </c>
      <c r="D180" s="79" t="s">
        <v>13</v>
      </c>
      <c r="E180" s="85" t="s">
        <v>247</v>
      </c>
      <c r="F180" s="80">
        <v>4160051</v>
      </c>
      <c r="G180" s="79">
        <v>42629</v>
      </c>
      <c r="H180" s="81" t="s">
        <v>1967</v>
      </c>
      <c r="I180" s="78" t="s">
        <v>1968</v>
      </c>
      <c r="J180" s="82" t="s">
        <v>1969</v>
      </c>
      <c r="K180" s="83">
        <v>2259881</v>
      </c>
    </row>
    <row r="181" spans="1:11" ht="25.5" x14ac:dyDescent="0.25">
      <c r="A181" s="77" t="s">
        <v>1891</v>
      </c>
      <c r="B181" s="74" t="s">
        <v>505</v>
      </c>
      <c r="C181" s="78" t="s">
        <v>13</v>
      </c>
      <c r="D181" s="79" t="s">
        <v>13</v>
      </c>
      <c r="E181" s="85" t="s">
        <v>247</v>
      </c>
      <c r="F181" s="80">
        <v>4160052</v>
      </c>
      <c r="G181" s="79">
        <v>42636</v>
      </c>
      <c r="H181" s="81" t="s">
        <v>1970</v>
      </c>
      <c r="I181" s="78" t="s">
        <v>1191</v>
      </c>
      <c r="J181" s="82" t="s">
        <v>1192</v>
      </c>
      <c r="K181" s="83">
        <v>1255123</v>
      </c>
    </row>
    <row r="182" spans="1:11" ht="25.5" x14ac:dyDescent="0.25">
      <c r="A182" s="77" t="s">
        <v>1891</v>
      </c>
      <c r="B182" s="1" t="s">
        <v>46</v>
      </c>
      <c r="C182" s="78" t="s">
        <v>13</v>
      </c>
      <c r="D182" s="79" t="s">
        <v>13</v>
      </c>
      <c r="E182" s="85" t="s">
        <v>243</v>
      </c>
      <c r="F182" s="80">
        <v>4160391</v>
      </c>
      <c r="G182" s="79">
        <v>42636</v>
      </c>
      <c r="H182" s="81" t="s">
        <v>1971</v>
      </c>
      <c r="I182" s="29" t="s">
        <v>49</v>
      </c>
      <c r="J182" s="82" t="s">
        <v>50</v>
      </c>
      <c r="K182" s="83">
        <v>344106</v>
      </c>
    </row>
    <row r="183" spans="1:11" ht="25.5" x14ac:dyDescent="0.25">
      <c r="A183" s="77" t="s">
        <v>1891</v>
      </c>
      <c r="B183" s="11" t="s">
        <v>91</v>
      </c>
      <c r="C183" s="78" t="s">
        <v>13</v>
      </c>
      <c r="D183" s="79" t="s">
        <v>13</v>
      </c>
      <c r="E183" s="85" t="s">
        <v>243</v>
      </c>
      <c r="F183" s="80">
        <v>4160392</v>
      </c>
      <c r="G183" s="79">
        <v>42636</v>
      </c>
      <c r="H183" s="77" t="s">
        <v>1972</v>
      </c>
      <c r="I183" s="78" t="s">
        <v>1973</v>
      </c>
      <c r="J183" s="82" t="s">
        <v>329</v>
      </c>
      <c r="K183" s="83">
        <v>52486</v>
      </c>
    </row>
    <row r="184" spans="1:11" ht="25.5" x14ac:dyDescent="0.25">
      <c r="A184" s="77" t="s">
        <v>1891</v>
      </c>
      <c r="B184" s="1" t="s">
        <v>31</v>
      </c>
      <c r="C184" s="86" t="s">
        <v>1974</v>
      </c>
      <c r="D184" s="87">
        <v>42614</v>
      </c>
      <c r="E184" s="85" t="s">
        <v>243</v>
      </c>
      <c r="F184" s="80">
        <v>4160393</v>
      </c>
      <c r="G184" s="79">
        <v>42639</v>
      </c>
      <c r="H184" s="88" t="s">
        <v>1975</v>
      </c>
      <c r="I184" s="78" t="s">
        <v>1976</v>
      </c>
      <c r="J184" s="82" t="s">
        <v>1977</v>
      </c>
      <c r="K184" s="83">
        <v>500000</v>
      </c>
    </row>
    <row r="185" spans="1:11" ht="25.5" x14ac:dyDescent="0.25">
      <c r="A185" s="77" t="s">
        <v>1891</v>
      </c>
      <c r="B185" s="84" t="s">
        <v>12</v>
      </c>
      <c r="C185" s="78" t="s">
        <v>13</v>
      </c>
      <c r="D185" s="79" t="s">
        <v>13</v>
      </c>
      <c r="E185" s="85" t="s">
        <v>247</v>
      </c>
      <c r="F185" s="80">
        <v>4160053</v>
      </c>
      <c r="G185" s="79">
        <v>42639</v>
      </c>
      <c r="H185" s="81" t="s">
        <v>1978</v>
      </c>
      <c r="I185" s="78" t="s">
        <v>1979</v>
      </c>
      <c r="J185" s="82" t="s">
        <v>1980</v>
      </c>
      <c r="K185" s="83">
        <v>568500</v>
      </c>
    </row>
    <row r="186" spans="1:11" ht="38.25" x14ac:dyDescent="0.25">
      <c r="A186" s="77" t="s">
        <v>1891</v>
      </c>
      <c r="B186" s="1" t="s">
        <v>46</v>
      </c>
      <c r="C186" s="78" t="s">
        <v>13</v>
      </c>
      <c r="D186" s="79" t="s">
        <v>13</v>
      </c>
      <c r="E186" s="85" t="s">
        <v>243</v>
      </c>
      <c r="F186" s="80">
        <v>4160395</v>
      </c>
      <c r="G186" s="79">
        <v>42639</v>
      </c>
      <c r="H186" s="81" t="s">
        <v>1981</v>
      </c>
      <c r="I186" s="29" t="s">
        <v>49</v>
      </c>
      <c r="J186" s="82" t="s">
        <v>50</v>
      </c>
      <c r="K186" s="83">
        <v>8393</v>
      </c>
    </row>
    <row r="187" spans="1:11" x14ac:dyDescent="0.25">
      <c r="A187" s="77" t="s">
        <v>1891</v>
      </c>
      <c r="B187" s="11" t="s">
        <v>91</v>
      </c>
      <c r="C187" s="78" t="s">
        <v>13</v>
      </c>
      <c r="D187" s="79" t="s">
        <v>13</v>
      </c>
      <c r="E187" s="85" t="s">
        <v>243</v>
      </c>
      <c r="F187" s="89">
        <v>4160396</v>
      </c>
      <c r="G187" s="79">
        <v>42640</v>
      </c>
      <c r="H187" s="88" t="s">
        <v>1982</v>
      </c>
      <c r="I187" s="90" t="s">
        <v>1212</v>
      </c>
      <c r="J187" s="82" t="s">
        <v>1213</v>
      </c>
      <c r="K187" s="91">
        <v>52705</v>
      </c>
    </row>
    <row r="188" spans="1:11" x14ac:dyDescent="0.25">
      <c r="A188" s="77" t="s">
        <v>1891</v>
      </c>
      <c r="B188" s="1" t="s">
        <v>31</v>
      </c>
      <c r="C188" s="86" t="s">
        <v>1952</v>
      </c>
      <c r="D188" s="87">
        <v>42293</v>
      </c>
      <c r="E188" s="85" t="s">
        <v>243</v>
      </c>
      <c r="F188" s="80">
        <v>4160397</v>
      </c>
      <c r="G188" s="79">
        <v>42640</v>
      </c>
      <c r="H188" s="88" t="s">
        <v>1983</v>
      </c>
      <c r="I188" s="78" t="s">
        <v>1954</v>
      </c>
      <c r="J188" s="82" t="s">
        <v>1955</v>
      </c>
      <c r="K188" s="83">
        <v>157346</v>
      </c>
    </row>
    <row r="189" spans="1:11" x14ac:dyDescent="0.25">
      <c r="A189" s="77" t="s">
        <v>1891</v>
      </c>
      <c r="B189" s="1" t="s">
        <v>31</v>
      </c>
      <c r="C189" s="86" t="s">
        <v>1952</v>
      </c>
      <c r="D189" s="87">
        <v>42293</v>
      </c>
      <c r="E189" s="85" t="s">
        <v>243</v>
      </c>
      <c r="F189" s="80">
        <v>4160398</v>
      </c>
      <c r="G189" s="79">
        <v>42640</v>
      </c>
      <c r="H189" s="88" t="s">
        <v>1984</v>
      </c>
      <c r="I189" s="78" t="s">
        <v>1954</v>
      </c>
      <c r="J189" s="82" t="s">
        <v>1955</v>
      </c>
      <c r="K189" s="83">
        <v>157346</v>
      </c>
    </row>
    <row r="190" spans="1:11" x14ac:dyDescent="0.25">
      <c r="A190" s="77" t="s">
        <v>1891</v>
      </c>
      <c r="B190" s="1" t="s">
        <v>31</v>
      </c>
      <c r="C190" s="86" t="s">
        <v>1952</v>
      </c>
      <c r="D190" s="87">
        <v>42293</v>
      </c>
      <c r="E190" s="85" t="s">
        <v>243</v>
      </c>
      <c r="F190" s="80">
        <v>4160399</v>
      </c>
      <c r="G190" s="79">
        <v>42640</v>
      </c>
      <c r="H190" s="88" t="s">
        <v>1956</v>
      </c>
      <c r="I190" s="78" t="s">
        <v>1954</v>
      </c>
      <c r="J190" s="82" t="s">
        <v>1955</v>
      </c>
      <c r="K190" s="83">
        <v>157346</v>
      </c>
    </row>
    <row r="191" spans="1:11" x14ac:dyDescent="0.25">
      <c r="A191" s="77" t="s">
        <v>1891</v>
      </c>
      <c r="B191" s="1" t="s">
        <v>31</v>
      </c>
      <c r="C191" s="86" t="s">
        <v>1952</v>
      </c>
      <c r="D191" s="87">
        <v>42293</v>
      </c>
      <c r="E191" s="85" t="s">
        <v>243</v>
      </c>
      <c r="F191" s="80">
        <v>4160400</v>
      </c>
      <c r="G191" s="79">
        <v>42640</v>
      </c>
      <c r="H191" s="88" t="s">
        <v>1985</v>
      </c>
      <c r="I191" s="78" t="s">
        <v>1954</v>
      </c>
      <c r="J191" s="82" t="s">
        <v>1955</v>
      </c>
      <c r="K191" s="83">
        <v>157346</v>
      </c>
    </row>
    <row r="192" spans="1:11" x14ac:dyDescent="0.25">
      <c r="A192" s="77" t="s">
        <v>1891</v>
      </c>
      <c r="B192" s="1" t="s">
        <v>31</v>
      </c>
      <c r="C192" s="86" t="s">
        <v>1952</v>
      </c>
      <c r="D192" s="87">
        <v>42293</v>
      </c>
      <c r="E192" s="85" t="s">
        <v>243</v>
      </c>
      <c r="F192" s="80">
        <v>4160401</v>
      </c>
      <c r="G192" s="79">
        <v>42640</v>
      </c>
      <c r="H192" s="88" t="s">
        <v>1986</v>
      </c>
      <c r="I192" s="78" t="s">
        <v>1954</v>
      </c>
      <c r="J192" s="82" t="s">
        <v>1955</v>
      </c>
      <c r="K192" s="83">
        <v>157346</v>
      </c>
    </row>
    <row r="193" spans="1:11" ht="25.5" x14ac:dyDescent="0.25">
      <c r="A193" s="77" t="s">
        <v>1891</v>
      </c>
      <c r="B193" s="1" t="s">
        <v>31</v>
      </c>
      <c r="C193" s="86" t="s">
        <v>1952</v>
      </c>
      <c r="D193" s="87">
        <v>42293</v>
      </c>
      <c r="E193" s="85" t="s">
        <v>243</v>
      </c>
      <c r="F193" s="80">
        <v>4160402</v>
      </c>
      <c r="G193" s="79">
        <v>42641</v>
      </c>
      <c r="H193" s="88" t="s">
        <v>1957</v>
      </c>
      <c r="I193" s="78" t="s">
        <v>1954</v>
      </c>
      <c r="J193" s="82" t="s">
        <v>1955</v>
      </c>
      <c r="K193" s="83">
        <v>228648</v>
      </c>
    </row>
    <row r="194" spans="1:11" x14ac:dyDescent="0.25">
      <c r="A194" s="77" t="s">
        <v>1891</v>
      </c>
      <c r="B194" s="29" t="s">
        <v>267</v>
      </c>
      <c r="C194" s="86" t="s">
        <v>590</v>
      </c>
      <c r="D194" s="87">
        <v>41548</v>
      </c>
      <c r="E194" s="85" t="s">
        <v>243</v>
      </c>
      <c r="F194" s="80">
        <v>4160403</v>
      </c>
      <c r="G194" s="79">
        <v>42641</v>
      </c>
      <c r="H194" s="88" t="s">
        <v>1959</v>
      </c>
      <c r="I194" s="78" t="s">
        <v>1987</v>
      </c>
      <c r="J194" s="82" t="s">
        <v>1988</v>
      </c>
      <c r="K194" s="83">
        <v>104897</v>
      </c>
    </row>
    <row r="195" spans="1:11" ht="25.5" x14ac:dyDescent="0.25">
      <c r="A195" s="77" t="s">
        <v>1891</v>
      </c>
      <c r="B195" s="11" t="s">
        <v>91</v>
      </c>
      <c r="C195" s="78" t="s">
        <v>13</v>
      </c>
      <c r="D195" s="79" t="s">
        <v>13</v>
      </c>
      <c r="E195" s="78" t="s">
        <v>243</v>
      </c>
      <c r="F195" s="80">
        <v>4160404</v>
      </c>
      <c r="G195" s="79">
        <v>42641</v>
      </c>
      <c r="H195" s="81" t="s">
        <v>1966</v>
      </c>
      <c r="I195" s="78" t="s">
        <v>428</v>
      </c>
      <c r="J195" s="82" t="s">
        <v>102</v>
      </c>
      <c r="K195" s="83">
        <v>904974</v>
      </c>
    </row>
    <row r="196" spans="1:11" ht="38.25" x14ac:dyDescent="0.25">
      <c r="A196" s="77" t="s">
        <v>1891</v>
      </c>
      <c r="B196" s="1" t="s">
        <v>46</v>
      </c>
      <c r="C196" s="78" t="s">
        <v>13</v>
      </c>
      <c r="D196" s="79" t="s">
        <v>13</v>
      </c>
      <c r="E196" s="85" t="s">
        <v>243</v>
      </c>
      <c r="F196" s="80">
        <v>4160406</v>
      </c>
      <c r="G196" s="79">
        <v>42639</v>
      </c>
      <c r="H196" s="81" t="s">
        <v>1989</v>
      </c>
      <c r="I196" s="29" t="s">
        <v>49</v>
      </c>
      <c r="J196" s="82" t="s">
        <v>50</v>
      </c>
      <c r="K196" s="83">
        <v>141964</v>
      </c>
    </row>
    <row r="197" spans="1:11" ht="25.5" x14ac:dyDescent="0.25">
      <c r="A197" s="77" t="s">
        <v>1891</v>
      </c>
      <c r="B197" s="74" t="s">
        <v>505</v>
      </c>
      <c r="C197" s="78" t="s">
        <v>13</v>
      </c>
      <c r="D197" s="79" t="s">
        <v>13</v>
      </c>
      <c r="E197" s="85" t="s">
        <v>243</v>
      </c>
      <c r="F197" s="80">
        <v>4160407</v>
      </c>
      <c r="G197" s="79">
        <v>42642</v>
      </c>
      <c r="H197" s="81" t="s">
        <v>1990</v>
      </c>
      <c r="I197" s="78" t="s">
        <v>1991</v>
      </c>
      <c r="J197" s="82" t="s">
        <v>1992</v>
      </c>
      <c r="K197" s="83">
        <v>160018</v>
      </c>
    </row>
    <row r="198" spans="1:11" ht="25.5" x14ac:dyDescent="0.25">
      <c r="A198" s="77" t="s">
        <v>1891</v>
      </c>
      <c r="B198" s="84" t="s">
        <v>12</v>
      </c>
      <c r="C198" s="78" t="s">
        <v>13</v>
      </c>
      <c r="D198" s="79" t="s">
        <v>13</v>
      </c>
      <c r="E198" s="85" t="s">
        <v>243</v>
      </c>
      <c r="F198" s="80">
        <v>4160408</v>
      </c>
      <c r="G198" s="79">
        <v>42642</v>
      </c>
      <c r="H198" s="81" t="s">
        <v>1993</v>
      </c>
      <c r="I198" s="78" t="s">
        <v>1994</v>
      </c>
      <c r="J198" s="82" t="s">
        <v>1995</v>
      </c>
      <c r="K198" s="83">
        <v>583100</v>
      </c>
    </row>
    <row r="199" spans="1:11" ht="25.5" x14ac:dyDescent="0.25">
      <c r="A199" s="39" t="s">
        <v>1999</v>
      </c>
      <c r="B199" s="74" t="s">
        <v>505</v>
      </c>
      <c r="C199" s="13" t="s">
        <v>920</v>
      </c>
      <c r="D199" s="12">
        <v>40625</v>
      </c>
      <c r="E199" s="92" t="s">
        <v>921</v>
      </c>
      <c r="F199" s="92">
        <v>5160119</v>
      </c>
      <c r="G199" s="93">
        <v>42615</v>
      </c>
      <c r="H199" s="94" t="s">
        <v>922</v>
      </c>
      <c r="I199" s="92" t="s">
        <v>923</v>
      </c>
      <c r="J199" s="95" t="s">
        <v>924</v>
      </c>
      <c r="K199" s="96">
        <v>126335</v>
      </c>
    </row>
    <row r="200" spans="1:11" ht="25.5" x14ac:dyDescent="0.25">
      <c r="A200" s="39" t="s">
        <v>1999</v>
      </c>
      <c r="B200" s="74" t="s">
        <v>505</v>
      </c>
      <c r="C200" s="13" t="s">
        <v>920</v>
      </c>
      <c r="D200" s="12">
        <v>40625</v>
      </c>
      <c r="E200" s="92" t="s">
        <v>921</v>
      </c>
      <c r="F200" s="92">
        <v>5160120</v>
      </c>
      <c r="G200" s="93">
        <v>42615</v>
      </c>
      <c r="H200" s="94" t="s">
        <v>925</v>
      </c>
      <c r="I200" s="92" t="s">
        <v>926</v>
      </c>
      <c r="J200" s="26" t="s">
        <v>927</v>
      </c>
      <c r="K200" s="96">
        <v>4847323</v>
      </c>
    </row>
    <row r="201" spans="1:11" ht="25.5" x14ac:dyDescent="0.25">
      <c r="A201" s="39" t="s">
        <v>1999</v>
      </c>
      <c r="B201" s="19" t="s">
        <v>12</v>
      </c>
      <c r="C201" s="97" t="s">
        <v>202</v>
      </c>
      <c r="D201" s="98" t="str">
        <f t="shared" ref="D201:D211" si="0">+IF(C201="","",IF(C201="No Aplica","No Aplica","Ingrese Fecha"))</f>
        <v>No Aplica</v>
      </c>
      <c r="E201" s="92" t="s">
        <v>921</v>
      </c>
      <c r="F201" s="92">
        <v>5160122</v>
      </c>
      <c r="G201" s="93">
        <v>42617</v>
      </c>
      <c r="H201" s="94" t="s">
        <v>928</v>
      </c>
      <c r="I201" s="92" t="s">
        <v>926</v>
      </c>
      <c r="J201" s="26" t="s">
        <v>927</v>
      </c>
      <c r="K201" s="96">
        <v>717387</v>
      </c>
    </row>
    <row r="202" spans="1:11" ht="25.5" x14ac:dyDescent="0.25">
      <c r="A202" s="39" t="s">
        <v>1999</v>
      </c>
      <c r="B202" s="19" t="s">
        <v>12</v>
      </c>
      <c r="C202" s="97" t="s">
        <v>202</v>
      </c>
      <c r="D202" s="98" t="str">
        <f t="shared" si="0"/>
        <v>No Aplica</v>
      </c>
      <c r="E202" s="92" t="s">
        <v>921</v>
      </c>
      <c r="F202" s="92">
        <v>5160121</v>
      </c>
      <c r="G202" s="93">
        <v>42620</v>
      </c>
      <c r="H202" s="94" t="s">
        <v>929</v>
      </c>
      <c r="I202" s="92" t="s">
        <v>930</v>
      </c>
      <c r="J202" s="95" t="s">
        <v>931</v>
      </c>
      <c r="K202" s="96">
        <v>37499</v>
      </c>
    </row>
    <row r="203" spans="1:11" ht="25.5" x14ac:dyDescent="0.25">
      <c r="A203" s="39" t="s">
        <v>1999</v>
      </c>
      <c r="B203" s="11" t="s">
        <v>91</v>
      </c>
      <c r="C203" s="97" t="s">
        <v>202</v>
      </c>
      <c r="D203" s="98" t="str">
        <f t="shared" si="0"/>
        <v>No Aplica</v>
      </c>
      <c r="E203" s="29" t="s">
        <v>92</v>
      </c>
      <c r="F203" s="29">
        <v>4723258</v>
      </c>
      <c r="G203" s="41">
        <v>42622</v>
      </c>
      <c r="H203" s="99" t="s">
        <v>932</v>
      </c>
      <c r="I203" s="29" t="s">
        <v>933</v>
      </c>
      <c r="J203" s="47" t="s">
        <v>934</v>
      </c>
      <c r="K203" s="100">
        <v>276019</v>
      </c>
    </row>
    <row r="204" spans="1:11" ht="25.5" x14ac:dyDescent="0.25">
      <c r="A204" s="39" t="s">
        <v>1999</v>
      </c>
      <c r="B204" s="11" t="s">
        <v>91</v>
      </c>
      <c r="C204" s="97" t="s">
        <v>202</v>
      </c>
      <c r="D204" s="98" t="str">
        <f t="shared" si="0"/>
        <v>No Aplica</v>
      </c>
      <c r="E204" s="29" t="s">
        <v>99</v>
      </c>
      <c r="F204" s="101">
        <v>4720396</v>
      </c>
      <c r="G204" s="41">
        <v>42622</v>
      </c>
      <c r="H204" s="99" t="s">
        <v>935</v>
      </c>
      <c r="I204" s="29" t="s">
        <v>933</v>
      </c>
      <c r="J204" s="47" t="s">
        <v>934</v>
      </c>
      <c r="K204" s="100">
        <v>589281</v>
      </c>
    </row>
    <row r="205" spans="1:11" ht="25.5" x14ac:dyDescent="0.25">
      <c r="A205" s="39" t="s">
        <v>1999</v>
      </c>
      <c r="B205" s="11" t="s">
        <v>91</v>
      </c>
      <c r="C205" s="97" t="s">
        <v>202</v>
      </c>
      <c r="D205" s="98" t="str">
        <f t="shared" si="0"/>
        <v>No Aplica</v>
      </c>
      <c r="E205" s="29" t="s">
        <v>92</v>
      </c>
      <c r="F205" s="29">
        <v>4728607</v>
      </c>
      <c r="G205" s="41">
        <v>42622</v>
      </c>
      <c r="H205" s="99" t="s">
        <v>936</v>
      </c>
      <c r="I205" s="29" t="s">
        <v>933</v>
      </c>
      <c r="J205" s="47" t="s">
        <v>934</v>
      </c>
      <c r="K205" s="100">
        <v>265962</v>
      </c>
    </row>
    <row r="206" spans="1:11" ht="25.5" x14ac:dyDescent="0.25">
      <c r="A206" s="39" t="s">
        <v>1999</v>
      </c>
      <c r="B206" s="11" t="s">
        <v>91</v>
      </c>
      <c r="C206" s="97" t="s">
        <v>202</v>
      </c>
      <c r="D206" s="98" t="str">
        <f t="shared" si="0"/>
        <v>No Aplica</v>
      </c>
      <c r="E206" s="29" t="s">
        <v>99</v>
      </c>
      <c r="F206" s="29">
        <v>4724210</v>
      </c>
      <c r="G206" s="41">
        <v>42622</v>
      </c>
      <c r="H206" s="99" t="s">
        <v>937</v>
      </c>
      <c r="I206" s="29" t="s">
        <v>933</v>
      </c>
      <c r="J206" s="47" t="s">
        <v>934</v>
      </c>
      <c r="K206" s="100">
        <v>595723</v>
      </c>
    </row>
    <row r="207" spans="1:11" ht="25.5" x14ac:dyDescent="0.25">
      <c r="A207" s="39" t="s">
        <v>1999</v>
      </c>
      <c r="B207" s="11" t="s">
        <v>91</v>
      </c>
      <c r="C207" s="97" t="s">
        <v>202</v>
      </c>
      <c r="D207" s="98" t="str">
        <f t="shared" si="0"/>
        <v>No Aplica</v>
      </c>
      <c r="E207" s="29" t="s">
        <v>92</v>
      </c>
      <c r="F207" s="101">
        <v>401520</v>
      </c>
      <c r="G207" s="41">
        <v>42622</v>
      </c>
      <c r="H207" s="99" t="s">
        <v>938</v>
      </c>
      <c r="I207" s="29" t="s">
        <v>939</v>
      </c>
      <c r="J207" s="47" t="s">
        <v>940</v>
      </c>
      <c r="K207" s="100">
        <v>131976</v>
      </c>
    </row>
    <row r="208" spans="1:11" ht="25.5" x14ac:dyDescent="0.25">
      <c r="A208" s="39" t="s">
        <v>1999</v>
      </c>
      <c r="B208" s="11" t="s">
        <v>91</v>
      </c>
      <c r="C208" s="97" t="s">
        <v>202</v>
      </c>
      <c r="D208" s="98" t="str">
        <f t="shared" si="0"/>
        <v>No Aplica</v>
      </c>
      <c r="E208" s="29" t="s">
        <v>92</v>
      </c>
      <c r="F208" s="29">
        <v>15806343</v>
      </c>
      <c r="G208" s="41">
        <v>42622</v>
      </c>
      <c r="H208" s="99" t="s">
        <v>941</v>
      </c>
      <c r="I208" s="29" t="s">
        <v>942</v>
      </c>
      <c r="J208" s="47" t="s">
        <v>943</v>
      </c>
      <c r="K208" s="100">
        <v>35064</v>
      </c>
    </row>
    <row r="209" spans="1:11" ht="25.5" x14ac:dyDescent="0.25">
      <c r="A209" s="39" t="s">
        <v>1999</v>
      </c>
      <c r="B209" s="11" t="s">
        <v>91</v>
      </c>
      <c r="C209" s="97" t="s">
        <v>202</v>
      </c>
      <c r="D209" s="98" t="str">
        <f t="shared" si="0"/>
        <v>No Aplica</v>
      </c>
      <c r="E209" s="29" t="s">
        <v>92</v>
      </c>
      <c r="F209" s="29">
        <v>15709955</v>
      </c>
      <c r="G209" s="41">
        <v>42622</v>
      </c>
      <c r="H209" s="99" t="s">
        <v>944</v>
      </c>
      <c r="I209" s="29" t="s">
        <v>942</v>
      </c>
      <c r="J209" s="47" t="s">
        <v>943</v>
      </c>
      <c r="K209" s="100">
        <v>284469</v>
      </c>
    </row>
    <row r="210" spans="1:11" ht="25.5" x14ac:dyDescent="0.25">
      <c r="A210" s="39" t="s">
        <v>1999</v>
      </c>
      <c r="B210" s="11" t="s">
        <v>91</v>
      </c>
      <c r="C210" s="97" t="s">
        <v>202</v>
      </c>
      <c r="D210" s="98" t="str">
        <f t="shared" si="0"/>
        <v>No Aplica</v>
      </c>
      <c r="E210" s="29" t="s">
        <v>99</v>
      </c>
      <c r="F210" s="101">
        <v>4728586</v>
      </c>
      <c r="G210" s="41">
        <v>42622</v>
      </c>
      <c r="H210" s="99" t="s">
        <v>945</v>
      </c>
      <c r="I210" s="29" t="s">
        <v>933</v>
      </c>
      <c r="J210" s="47" t="s">
        <v>934</v>
      </c>
      <c r="K210" s="100">
        <v>753425</v>
      </c>
    </row>
    <row r="211" spans="1:11" ht="25.5" x14ac:dyDescent="0.25">
      <c r="A211" s="39" t="s">
        <v>1999</v>
      </c>
      <c r="B211" s="11" t="s">
        <v>91</v>
      </c>
      <c r="C211" s="97" t="s">
        <v>202</v>
      </c>
      <c r="D211" s="98" t="str">
        <f t="shared" si="0"/>
        <v>No Aplica</v>
      </c>
      <c r="E211" s="29" t="s">
        <v>99</v>
      </c>
      <c r="F211" s="29">
        <v>4713842</v>
      </c>
      <c r="G211" s="41">
        <v>42622</v>
      </c>
      <c r="H211" s="99" t="s">
        <v>946</v>
      </c>
      <c r="I211" s="29" t="s">
        <v>933</v>
      </c>
      <c r="J211" s="47" t="s">
        <v>934</v>
      </c>
      <c r="K211" s="100">
        <v>772996</v>
      </c>
    </row>
    <row r="212" spans="1:11" ht="25.5" x14ac:dyDescent="0.25">
      <c r="A212" s="39" t="s">
        <v>1999</v>
      </c>
      <c r="B212" s="11" t="s">
        <v>91</v>
      </c>
      <c r="C212" s="97" t="s">
        <v>202</v>
      </c>
      <c r="D212" s="98" t="str">
        <f>+IF(C211="","",IF(C211="No Aplica","No Aplica","Ingrese Fecha"))</f>
        <v>No Aplica</v>
      </c>
      <c r="E212" s="29" t="s">
        <v>99</v>
      </c>
      <c r="F212" s="29">
        <v>393231</v>
      </c>
      <c r="G212" s="41">
        <v>42622</v>
      </c>
      <c r="H212" s="99" t="s">
        <v>947</v>
      </c>
      <c r="I212" s="29" t="s">
        <v>942</v>
      </c>
      <c r="J212" s="47" t="s">
        <v>943</v>
      </c>
      <c r="K212" s="100">
        <v>224407</v>
      </c>
    </row>
    <row r="213" spans="1:11" ht="25.5" x14ac:dyDescent="0.25">
      <c r="A213" s="39" t="s">
        <v>1999</v>
      </c>
      <c r="B213" s="11" t="s">
        <v>91</v>
      </c>
      <c r="C213" s="97" t="s">
        <v>202</v>
      </c>
      <c r="D213" s="98" t="str">
        <f t="shared" ref="D213:D241" si="1">+IF(C213="","",IF(C213="No Aplica","No Aplica","Ingrese Fecha"))</f>
        <v>No Aplica</v>
      </c>
      <c r="E213" s="29" t="s">
        <v>99</v>
      </c>
      <c r="F213" s="29">
        <v>4721351</v>
      </c>
      <c r="G213" s="41">
        <v>42622</v>
      </c>
      <c r="H213" s="99" t="s">
        <v>948</v>
      </c>
      <c r="I213" s="29" t="s">
        <v>933</v>
      </c>
      <c r="J213" s="47" t="s">
        <v>934</v>
      </c>
      <c r="K213" s="100">
        <v>569607</v>
      </c>
    </row>
    <row r="214" spans="1:11" ht="25.5" x14ac:dyDescent="0.25">
      <c r="A214" s="39" t="s">
        <v>1999</v>
      </c>
      <c r="B214" s="19" t="s">
        <v>12</v>
      </c>
      <c r="C214" s="97" t="s">
        <v>202</v>
      </c>
      <c r="D214" s="98" t="str">
        <f t="shared" si="1"/>
        <v>No Aplica</v>
      </c>
      <c r="E214" s="92" t="s">
        <v>921</v>
      </c>
      <c r="F214" s="92">
        <v>5160124</v>
      </c>
      <c r="G214" s="93">
        <v>42625</v>
      </c>
      <c r="H214" s="94" t="s">
        <v>949</v>
      </c>
      <c r="I214" s="92" t="s">
        <v>930</v>
      </c>
      <c r="J214" s="95" t="s">
        <v>931</v>
      </c>
      <c r="K214" s="96">
        <v>259998</v>
      </c>
    </row>
    <row r="215" spans="1:11" ht="25.5" x14ac:dyDescent="0.25">
      <c r="A215" s="39" t="s">
        <v>1999</v>
      </c>
      <c r="B215" s="19" t="s">
        <v>12</v>
      </c>
      <c r="C215" s="97" t="s">
        <v>202</v>
      </c>
      <c r="D215" s="98" t="str">
        <f t="shared" si="1"/>
        <v>No Aplica</v>
      </c>
      <c r="E215" s="92" t="s">
        <v>950</v>
      </c>
      <c r="F215" s="92">
        <v>5160382</v>
      </c>
      <c r="G215" s="93">
        <v>42625</v>
      </c>
      <c r="H215" s="94" t="s">
        <v>951</v>
      </c>
      <c r="I215" s="92" t="s">
        <v>952</v>
      </c>
      <c r="J215" s="95" t="s">
        <v>953</v>
      </c>
      <c r="K215" s="96">
        <v>477777</v>
      </c>
    </row>
    <row r="216" spans="1:11" ht="25.5" x14ac:dyDescent="0.25">
      <c r="A216" s="39" t="s">
        <v>1999</v>
      </c>
      <c r="B216" s="19" t="s">
        <v>12</v>
      </c>
      <c r="C216" s="97" t="s">
        <v>202</v>
      </c>
      <c r="D216" s="98" t="str">
        <f t="shared" si="1"/>
        <v>No Aplica</v>
      </c>
      <c r="E216" s="92" t="s">
        <v>950</v>
      </c>
      <c r="F216" s="92">
        <v>5160384</v>
      </c>
      <c r="G216" s="93">
        <v>42625</v>
      </c>
      <c r="H216" s="94" t="s">
        <v>954</v>
      </c>
      <c r="I216" s="92" t="s">
        <v>955</v>
      </c>
      <c r="J216" s="26" t="s">
        <v>956</v>
      </c>
      <c r="K216" s="96">
        <v>543116</v>
      </c>
    </row>
    <row r="217" spans="1:11" ht="25.5" x14ac:dyDescent="0.25">
      <c r="A217" s="39" t="s">
        <v>1999</v>
      </c>
      <c r="B217" s="19" t="s">
        <v>12</v>
      </c>
      <c r="C217" s="97" t="s">
        <v>202</v>
      </c>
      <c r="D217" s="98" t="str">
        <f t="shared" si="1"/>
        <v>No Aplica</v>
      </c>
      <c r="E217" s="92" t="s">
        <v>950</v>
      </c>
      <c r="F217" s="92">
        <v>5160387</v>
      </c>
      <c r="G217" s="93">
        <v>42625</v>
      </c>
      <c r="H217" s="94" t="s">
        <v>957</v>
      </c>
      <c r="I217" s="92" t="s">
        <v>958</v>
      </c>
      <c r="J217" s="95" t="s">
        <v>959</v>
      </c>
      <c r="K217" s="96">
        <v>234600</v>
      </c>
    </row>
    <row r="218" spans="1:11" ht="25.5" x14ac:dyDescent="0.25">
      <c r="A218" s="39" t="s">
        <v>1999</v>
      </c>
      <c r="B218" s="1" t="s">
        <v>46</v>
      </c>
      <c r="C218" s="97" t="s">
        <v>202</v>
      </c>
      <c r="D218" s="98" t="str">
        <f t="shared" si="1"/>
        <v>No Aplica</v>
      </c>
      <c r="E218" s="92" t="s">
        <v>950</v>
      </c>
      <c r="F218" s="92">
        <v>5160389</v>
      </c>
      <c r="G218" s="93">
        <v>42625</v>
      </c>
      <c r="H218" s="94" t="s">
        <v>960</v>
      </c>
      <c r="I218" s="29" t="s">
        <v>49</v>
      </c>
      <c r="J218" s="26" t="s">
        <v>50</v>
      </c>
      <c r="K218" s="96">
        <v>156844</v>
      </c>
    </row>
    <row r="219" spans="1:11" ht="25.5" x14ac:dyDescent="0.25">
      <c r="A219" s="39" t="s">
        <v>1999</v>
      </c>
      <c r="B219" s="1" t="s">
        <v>46</v>
      </c>
      <c r="C219" s="97" t="s">
        <v>202</v>
      </c>
      <c r="D219" s="98" t="str">
        <f t="shared" si="1"/>
        <v>No Aplica</v>
      </c>
      <c r="E219" s="92" t="s">
        <v>950</v>
      </c>
      <c r="F219" s="92">
        <v>5160391</v>
      </c>
      <c r="G219" s="93">
        <v>42625</v>
      </c>
      <c r="H219" s="94" t="s">
        <v>961</v>
      </c>
      <c r="I219" s="29" t="s">
        <v>49</v>
      </c>
      <c r="J219" s="26" t="s">
        <v>50</v>
      </c>
      <c r="K219" s="96">
        <v>306248</v>
      </c>
    </row>
    <row r="220" spans="1:11" ht="25.5" x14ac:dyDescent="0.25">
      <c r="A220" s="39" t="s">
        <v>1999</v>
      </c>
      <c r="B220" s="11" t="s">
        <v>91</v>
      </c>
      <c r="C220" s="97" t="s">
        <v>202</v>
      </c>
      <c r="D220" s="98" t="str">
        <f t="shared" si="1"/>
        <v>No Aplica</v>
      </c>
      <c r="E220" s="29" t="s">
        <v>92</v>
      </c>
      <c r="F220" s="29">
        <v>55016561</v>
      </c>
      <c r="G220" s="41">
        <v>42627</v>
      </c>
      <c r="H220" s="99" t="s">
        <v>962</v>
      </c>
      <c r="I220" s="29" t="s">
        <v>933</v>
      </c>
      <c r="J220" s="47" t="s">
        <v>934</v>
      </c>
      <c r="K220" s="100">
        <v>175321</v>
      </c>
    </row>
    <row r="221" spans="1:11" ht="25.5" x14ac:dyDescent="0.25">
      <c r="A221" s="39" t="s">
        <v>1999</v>
      </c>
      <c r="B221" s="11" t="s">
        <v>91</v>
      </c>
      <c r="C221" s="97" t="s">
        <v>202</v>
      </c>
      <c r="D221" s="98" t="str">
        <f t="shared" si="1"/>
        <v>No Aplica</v>
      </c>
      <c r="E221" s="29" t="s">
        <v>92</v>
      </c>
      <c r="F221" s="101">
        <v>15859844</v>
      </c>
      <c r="G221" s="41">
        <v>42627</v>
      </c>
      <c r="H221" s="99" t="s">
        <v>963</v>
      </c>
      <c r="I221" s="29" t="s">
        <v>942</v>
      </c>
      <c r="J221" s="47" t="s">
        <v>943</v>
      </c>
      <c r="K221" s="100">
        <v>20579</v>
      </c>
    </row>
    <row r="222" spans="1:11" ht="25.5" x14ac:dyDescent="0.25">
      <c r="A222" s="39" t="s">
        <v>1999</v>
      </c>
      <c r="B222" s="11" t="s">
        <v>91</v>
      </c>
      <c r="C222" s="97" t="s">
        <v>202</v>
      </c>
      <c r="D222" s="98" t="str">
        <f t="shared" si="1"/>
        <v>No Aplica</v>
      </c>
      <c r="E222" s="29" t="s">
        <v>92</v>
      </c>
      <c r="F222" s="101">
        <v>158604398</v>
      </c>
      <c r="G222" s="41">
        <v>42627</v>
      </c>
      <c r="H222" s="99" t="s">
        <v>964</v>
      </c>
      <c r="I222" s="29" t="s">
        <v>942</v>
      </c>
      <c r="J222" s="47" t="s">
        <v>943</v>
      </c>
      <c r="K222" s="100">
        <v>21269</v>
      </c>
    </row>
    <row r="223" spans="1:11" ht="25.5" x14ac:dyDescent="0.25">
      <c r="A223" s="39" t="s">
        <v>1999</v>
      </c>
      <c r="B223" s="11" t="s">
        <v>91</v>
      </c>
      <c r="C223" s="97" t="s">
        <v>202</v>
      </c>
      <c r="D223" s="98" t="str">
        <f t="shared" si="1"/>
        <v>No Aplica</v>
      </c>
      <c r="E223" s="29" t="s">
        <v>92</v>
      </c>
      <c r="F223" s="29">
        <v>15858094</v>
      </c>
      <c r="G223" s="41">
        <v>42627</v>
      </c>
      <c r="H223" s="99" t="s">
        <v>965</v>
      </c>
      <c r="I223" s="29" t="s">
        <v>942</v>
      </c>
      <c r="J223" s="47" t="s">
        <v>943</v>
      </c>
      <c r="K223" s="100">
        <v>15094</v>
      </c>
    </row>
    <row r="224" spans="1:11" x14ac:dyDescent="0.25">
      <c r="A224" s="39" t="s">
        <v>1999</v>
      </c>
      <c r="B224" s="1" t="s">
        <v>46</v>
      </c>
      <c r="C224" s="40" t="s">
        <v>202</v>
      </c>
      <c r="D224" s="41" t="s">
        <v>13</v>
      </c>
      <c r="E224" s="56" t="s">
        <v>47</v>
      </c>
      <c r="F224" s="92">
        <v>5160128</v>
      </c>
      <c r="G224" s="93">
        <v>42627</v>
      </c>
      <c r="H224" s="94" t="s">
        <v>966</v>
      </c>
      <c r="I224" s="45" t="s">
        <v>1489</v>
      </c>
      <c r="J224" s="50" t="s">
        <v>125</v>
      </c>
      <c r="K224" s="96">
        <v>2000000</v>
      </c>
    </row>
    <row r="225" spans="1:11" ht="25.5" x14ac:dyDescent="0.25">
      <c r="A225" s="39" t="s">
        <v>1999</v>
      </c>
      <c r="B225" s="11" t="s">
        <v>91</v>
      </c>
      <c r="C225" s="102" t="s">
        <v>202</v>
      </c>
      <c r="D225" s="103" t="str">
        <f t="shared" si="1"/>
        <v>No Aplica</v>
      </c>
      <c r="E225" s="104" t="s">
        <v>99</v>
      </c>
      <c r="F225" s="105">
        <v>399998</v>
      </c>
      <c r="G225" s="106">
        <v>42633</v>
      </c>
      <c r="H225" s="107" t="s">
        <v>967</v>
      </c>
      <c r="I225" s="104" t="s">
        <v>942</v>
      </c>
      <c r="J225" s="108" t="s">
        <v>943</v>
      </c>
      <c r="K225" s="109">
        <v>93609</v>
      </c>
    </row>
    <row r="226" spans="1:11" ht="25.5" x14ac:dyDescent="0.25">
      <c r="A226" s="39" t="s">
        <v>1999</v>
      </c>
      <c r="B226" s="11" t="s">
        <v>91</v>
      </c>
      <c r="C226" s="97" t="s">
        <v>202</v>
      </c>
      <c r="D226" s="98" t="str">
        <f t="shared" si="1"/>
        <v>No Aplica</v>
      </c>
      <c r="E226" s="29" t="s">
        <v>99</v>
      </c>
      <c r="F226" s="101">
        <v>61615</v>
      </c>
      <c r="G226" s="41">
        <v>42633</v>
      </c>
      <c r="H226" s="99" t="s">
        <v>968</v>
      </c>
      <c r="I226" s="29" t="s">
        <v>969</v>
      </c>
      <c r="J226" s="47" t="s">
        <v>970</v>
      </c>
      <c r="K226" s="100">
        <v>315100</v>
      </c>
    </row>
    <row r="227" spans="1:11" ht="25.5" x14ac:dyDescent="0.25">
      <c r="A227" s="39" t="s">
        <v>1999</v>
      </c>
      <c r="B227" s="11" t="s">
        <v>91</v>
      </c>
      <c r="C227" s="97" t="s">
        <v>202</v>
      </c>
      <c r="D227" s="98" t="str">
        <f t="shared" si="1"/>
        <v>No Aplica</v>
      </c>
      <c r="E227" s="29" t="s">
        <v>99</v>
      </c>
      <c r="F227" s="101">
        <v>4744183</v>
      </c>
      <c r="G227" s="41">
        <v>42633</v>
      </c>
      <c r="H227" s="99" t="s">
        <v>971</v>
      </c>
      <c r="I227" s="29" t="s">
        <v>933</v>
      </c>
      <c r="J227" s="47" t="s">
        <v>934</v>
      </c>
      <c r="K227" s="100">
        <v>302085</v>
      </c>
    </row>
    <row r="228" spans="1:11" ht="25.5" x14ac:dyDescent="0.25">
      <c r="A228" s="39" t="s">
        <v>1999</v>
      </c>
      <c r="B228" s="11" t="s">
        <v>91</v>
      </c>
      <c r="C228" s="97" t="s">
        <v>202</v>
      </c>
      <c r="D228" s="98" t="str">
        <f t="shared" si="1"/>
        <v>No Aplica</v>
      </c>
      <c r="E228" s="29" t="s">
        <v>99</v>
      </c>
      <c r="F228" s="101">
        <v>4744261</v>
      </c>
      <c r="G228" s="41">
        <v>42633</v>
      </c>
      <c r="H228" s="99" t="s">
        <v>972</v>
      </c>
      <c r="I228" s="29" t="s">
        <v>933</v>
      </c>
      <c r="J228" s="47" t="s">
        <v>934</v>
      </c>
      <c r="K228" s="100">
        <v>1798076</v>
      </c>
    </row>
    <row r="229" spans="1:11" ht="25.5" x14ac:dyDescent="0.25">
      <c r="A229" s="39" t="s">
        <v>1999</v>
      </c>
      <c r="B229" s="11" t="s">
        <v>91</v>
      </c>
      <c r="C229" s="97" t="s">
        <v>202</v>
      </c>
      <c r="D229" s="98" t="str">
        <f t="shared" si="1"/>
        <v>No Aplica</v>
      </c>
      <c r="E229" s="29" t="s">
        <v>92</v>
      </c>
      <c r="F229" s="29">
        <v>55111487</v>
      </c>
      <c r="G229" s="41">
        <v>42633</v>
      </c>
      <c r="H229" s="99" t="s">
        <v>973</v>
      </c>
      <c r="I229" s="29" t="s">
        <v>933</v>
      </c>
      <c r="J229" s="47" t="s">
        <v>934</v>
      </c>
      <c r="K229" s="100">
        <v>193214</v>
      </c>
    </row>
    <row r="230" spans="1:11" ht="25.5" x14ac:dyDescent="0.25">
      <c r="A230" s="39" t="s">
        <v>1999</v>
      </c>
      <c r="B230" s="19" t="s">
        <v>12</v>
      </c>
      <c r="C230" s="97" t="s">
        <v>202</v>
      </c>
      <c r="D230" s="98" t="str">
        <f t="shared" si="1"/>
        <v>No Aplica</v>
      </c>
      <c r="E230" s="92" t="s">
        <v>950</v>
      </c>
      <c r="F230" s="92">
        <v>5160123</v>
      </c>
      <c r="G230" s="93">
        <v>42633</v>
      </c>
      <c r="H230" s="94" t="s">
        <v>974</v>
      </c>
      <c r="I230" s="92" t="s">
        <v>975</v>
      </c>
      <c r="J230" s="110" t="s">
        <v>976</v>
      </c>
      <c r="K230" s="96">
        <v>83300</v>
      </c>
    </row>
    <row r="231" spans="1:11" ht="25.5" x14ac:dyDescent="0.25">
      <c r="A231" s="39" t="s">
        <v>1999</v>
      </c>
      <c r="B231" s="19" t="s">
        <v>12</v>
      </c>
      <c r="C231" s="97" t="s">
        <v>202</v>
      </c>
      <c r="D231" s="98" t="str">
        <f t="shared" si="1"/>
        <v>No Aplica</v>
      </c>
      <c r="E231" s="92" t="s">
        <v>921</v>
      </c>
      <c r="F231" s="92">
        <v>5160127</v>
      </c>
      <c r="G231" s="93">
        <v>42633</v>
      </c>
      <c r="H231" s="94" t="s">
        <v>977</v>
      </c>
      <c r="I231" s="92" t="s">
        <v>978</v>
      </c>
      <c r="J231" s="110" t="s">
        <v>979</v>
      </c>
      <c r="K231" s="96">
        <v>67490</v>
      </c>
    </row>
    <row r="232" spans="1:11" ht="25.5" x14ac:dyDescent="0.25">
      <c r="A232" s="39" t="s">
        <v>1999</v>
      </c>
      <c r="B232" s="11" t="s">
        <v>91</v>
      </c>
      <c r="C232" s="97" t="s">
        <v>202</v>
      </c>
      <c r="D232" s="98" t="str">
        <f t="shared" si="1"/>
        <v>No Aplica</v>
      </c>
      <c r="E232" s="29" t="s">
        <v>92</v>
      </c>
      <c r="F232" s="29">
        <v>15983767</v>
      </c>
      <c r="G232" s="41">
        <v>42634</v>
      </c>
      <c r="H232" s="99" t="s">
        <v>980</v>
      </c>
      <c r="I232" s="29" t="s">
        <v>942</v>
      </c>
      <c r="J232" s="47" t="s">
        <v>943</v>
      </c>
      <c r="K232" s="100">
        <v>99465</v>
      </c>
    </row>
    <row r="233" spans="1:11" ht="25.5" x14ac:dyDescent="0.25">
      <c r="A233" s="39" t="s">
        <v>1999</v>
      </c>
      <c r="B233" s="11" t="s">
        <v>91</v>
      </c>
      <c r="C233" s="97" t="s">
        <v>202</v>
      </c>
      <c r="D233" s="98" t="str">
        <f t="shared" si="1"/>
        <v>No Aplica</v>
      </c>
      <c r="E233" s="29" t="s">
        <v>92</v>
      </c>
      <c r="F233" s="29">
        <v>411085</v>
      </c>
      <c r="G233" s="41">
        <v>42635</v>
      </c>
      <c r="H233" s="99" t="s">
        <v>981</v>
      </c>
      <c r="I233" s="29" t="s">
        <v>982</v>
      </c>
      <c r="J233" s="47" t="s">
        <v>983</v>
      </c>
      <c r="K233" s="100">
        <v>186500</v>
      </c>
    </row>
    <row r="234" spans="1:11" ht="25.5" x14ac:dyDescent="0.25">
      <c r="A234" s="39" t="s">
        <v>1999</v>
      </c>
      <c r="B234" s="11" t="s">
        <v>91</v>
      </c>
      <c r="C234" s="97" t="s">
        <v>202</v>
      </c>
      <c r="D234" s="98" t="str">
        <f t="shared" si="1"/>
        <v>No Aplica</v>
      </c>
      <c r="E234" s="29" t="s">
        <v>92</v>
      </c>
      <c r="F234" s="29">
        <v>16198005</v>
      </c>
      <c r="G234" s="41">
        <v>42635</v>
      </c>
      <c r="H234" s="99" t="s">
        <v>984</v>
      </c>
      <c r="I234" s="29" t="s">
        <v>942</v>
      </c>
      <c r="J234" s="47" t="s">
        <v>943</v>
      </c>
      <c r="K234" s="100">
        <v>12609</v>
      </c>
    </row>
    <row r="235" spans="1:11" ht="25.5" x14ac:dyDescent="0.25">
      <c r="A235" s="39" t="s">
        <v>1999</v>
      </c>
      <c r="B235" s="11" t="s">
        <v>91</v>
      </c>
      <c r="C235" s="97" t="s">
        <v>202</v>
      </c>
      <c r="D235" s="98" t="str">
        <f t="shared" si="1"/>
        <v>No Aplica</v>
      </c>
      <c r="E235" s="29" t="s">
        <v>99</v>
      </c>
      <c r="F235" s="101">
        <v>2058132</v>
      </c>
      <c r="G235" s="41">
        <v>42635</v>
      </c>
      <c r="H235" s="99" t="s">
        <v>985</v>
      </c>
      <c r="I235" s="29" t="s">
        <v>986</v>
      </c>
      <c r="J235" s="47" t="s">
        <v>987</v>
      </c>
      <c r="K235" s="100">
        <v>921300</v>
      </c>
    </row>
    <row r="236" spans="1:11" ht="25.5" x14ac:dyDescent="0.25">
      <c r="A236" s="39" t="s">
        <v>1999</v>
      </c>
      <c r="B236" s="11" t="s">
        <v>91</v>
      </c>
      <c r="C236" s="97" t="s">
        <v>202</v>
      </c>
      <c r="D236" s="98" t="str">
        <f t="shared" si="1"/>
        <v>No Aplica</v>
      </c>
      <c r="E236" s="29" t="s">
        <v>99</v>
      </c>
      <c r="F236" s="19">
        <v>246142</v>
      </c>
      <c r="G236" s="41">
        <v>42635</v>
      </c>
      <c r="H236" s="99" t="s">
        <v>988</v>
      </c>
      <c r="I236" s="29" t="s">
        <v>428</v>
      </c>
      <c r="J236" s="47" t="s">
        <v>102</v>
      </c>
      <c r="K236" s="111">
        <v>2608682</v>
      </c>
    </row>
    <row r="237" spans="1:11" ht="25.5" x14ac:dyDescent="0.25">
      <c r="A237" s="39" t="s">
        <v>1999</v>
      </c>
      <c r="B237" s="11" t="s">
        <v>91</v>
      </c>
      <c r="C237" s="97" t="s">
        <v>202</v>
      </c>
      <c r="D237" s="98" t="str">
        <f t="shared" si="1"/>
        <v>No Aplica</v>
      </c>
      <c r="E237" s="29" t="s">
        <v>92</v>
      </c>
      <c r="F237" s="29">
        <v>16192955</v>
      </c>
      <c r="G237" s="41">
        <v>42635</v>
      </c>
      <c r="H237" s="99" t="s">
        <v>989</v>
      </c>
      <c r="I237" s="29" t="s">
        <v>942</v>
      </c>
      <c r="J237" s="47" t="s">
        <v>943</v>
      </c>
      <c r="K237" s="100">
        <v>37901</v>
      </c>
    </row>
    <row r="238" spans="1:11" ht="25.5" x14ac:dyDescent="0.25">
      <c r="A238" s="39" t="s">
        <v>1999</v>
      </c>
      <c r="B238" s="11" t="s">
        <v>91</v>
      </c>
      <c r="C238" s="97" t="s">
        <v>202</v>
      </c>
      <c r="D238" s="98" t="str">
        <f t="shared" si="1"/>
        <v>No Aplica</v>
      </c>
      <c r="E238" s="29" t="s">
        <v>99</v>
      </c>
      <c r="F238" s="29">
        <v>405922</v>
      </c>
      <c r="G238" s="41">
        <v>42635</v>
      </c>
      <c r="H238" s="99" t="s">
        <v>990</v>
      </c>
      <c r="I238" s="29" t="s">
        <v>942</v>
      </c>
      <c r="J238" s="47" t="s">
        <v>943</v>
      </c>
      <c r="K238" s="100">
        <v>45296</v>
      </c>
    </row>
    <row r="239" spans="1:11" ht="25.5" x14ac:dyDescent="0.25">
      <c r="A239" s="39" t="s">
        <v>1999</v>
      </c>
      <c r="B239" s="11" t="s">
        <v>91</v>
      </c>
      <c r="C239" s="97" t="s">
        <v>202</v>
      </c>
      <c r="D239" s="98" t="str">
        <f t="shared" si="1"/>
        <v>No Aplica</v>
      </c>
      <c r="E239" s="29" t="s">
        <v>99</v>
      </c>
      <c r="F239" s="29">
        <v>405150</v>
      </c>
      <c r="G239" s="41">
        <v>42635</v>
      </c>
      <c r="H239" s="99" t="s">
        <v>991</v>
      </c>
      <c r="I239" s="29" t="s">
        <v>942</v>
      </c>
      <c r="J239" s="47" t="s">
        <v>943</v>
      </c>
      <c r="K239" s="100">
        <v>61171</v>
      </c>
    </row>
    <row r="240" spans="1:11" ht="25.5" x14ac:dyDescent="0.25">
      <c r="A240" s="39" t="s">
        <v>1999</v>
      </c>
      <c r="B240" s="11" t="s">
        <v>91</v>
      </c>
      <c r="C240" s="97" t="s">
        <v>202</v>
      </c>
      <c r="D240" s="98" t="str">
        <f t="shared" si="1"/>
        <v>No Aplica</v>
      </c>
      <c r="E240" s="29" t="s">
        <v>99</v>
      </c>
      <c r="F240" s="29">
        <v>406009</v>
      </c>
      <c r="G240" s="41">
        <v>42635</v>
      </c>
      <c r="H240" s="99" t="s">
        <v>992</v>
      </c>
      <c r="I240" s="29" t="s">
        <v>942</v>
      </c>
      <c r="J240" s="47" t="s">
        <v>943</v>
      </c>
      <c r="K240" s="100">
        <v>250226</v>
      </c>
    </row>
    <row r="241" spans="1:11" ht="25.5" x14ac:dyDescent="0.25">
      <c r="A241" s="39" t="s">
        <v>1999</v>
      </c>
      <c r="B241" s="1" t="s">
        <v>46</v>
      </c>
      <c r="C241" s="97" t="s">
        <v>202</v>
      </c>
      <c r="D241" s="98" t="str">
        <f t="shared" si="1"/>
        <v>No Aplica</v>
      </c>
      <c r="E241" s="92" t="s">
        <v>950</v>
      </c>
      <c r="F241" s="92">
        <v>201601</v>
      </c>
      <c r="G241" s="93">
        <v>42635</v>
      </c>
      <c r="H241" s="94" t="s">
        <v>993</v>
      </c>
      <c r="I241" s="29" t="s">
        <v>49</v>
      </c>
      <c r="J241" s="26" t="s">
        <v>50</v>
      </c>
      <c r="K241" s="96">
        <v>174692</v>
      </c>
    </row>
    <row r="242" spans="1:11" ht="38.25" x14ac:dyDescent="0.25">
      <c r="A242" s="39" t="s">
        <v>1999</v>
      </c>
      <c r="B242" s="74" t="s">
        <v>505</v>
      </c>
      <c r="C242" s="13" t="s">
        <v>920</v>
      </c>
      <c r="D242" s="12">
        <v>40625</v>
      </c>
      <c r="E242" s="92" t="s">
        <v>921</v>
      </c>
      <c r="F242" s="92">
        <v>5160130</v>
      </c>
      <c r="G242" s="93">
        <v>42635</v>
      </c>
      <c r="H242" s="94" t="s">
        <v>994</v>
      </c>
      <c r="I242" s="92" t="s">
        <v>995</v>
      </c>
      <c r="J242" s="110" t="s">
        <v>996</v>
      </c>
      <c r="K242" s="96">
        <v>1202382</v>
      </c>
    </row>
    <row r="243" spans="1:11" ht="25.5" x14ac:dyDescent="0.25">
      <c r="A243" s="39" t="s">
        <v>1999</v>
      </c>
      <c r="B243" s="1" t="s">
        <v>46</v>
      </c>
      <c r="C243" s="40" t="s">
        <v>202</v>
      </c>
      <c r="D243" s="41" t="s">
        <v>13</v>
      </c>
      <c r="E243" s="56" t="s">
        <v>47</v>
      </c>
      <c r="F243" s="92">
        <v>5160392</v>
      </c>
      <c r="G243" s="93">
        <v>42635</v>
      </c>
      <c r="H243" s="94" t="s">
        <v>997</v>
      </c>
      <c r="I243" s="92" t="s">
        <v>998</v>
      </c>
      <c r="J243" s="110" t="s">
        <v>999</v>
      </c>
      <c r="K243" s="96">
        <v>305653</v>
      </c>
    </row>
    <row r="244" spans="1:11" ht="25.5" x14ac:dyDescent="0.25">
      <c r="A244" s="39" t="s">
        <v>1999</v>
      </c>
      <c r="B244" s="19" t="s">
        <v>12</v>
      </c>
      <c r="C244" s="97" t="s">
        <v>202</v>
      </c>
      <c r="D244" s="98" t="str">
        <f>+IF(C244="","",IF(C244="No Aplica","No Aplica","Ingrese Fecha"))</f>
        <v>No Aplica</v>
      </c>
      <c r="E244" s="92" t="s">
        <v>950</v>
      </c>
      <c r="F244" s="92">
        <v>5160393</v>
      </c>
      <c r="G244" s="93">
        <v>42635</v>
      </c>
      <c r="H244" s="94" t="s">
        <v>1000</v>
      </c>
      <c r="I244" s="92" t="s">
        <v>1001</v>
      </c>
      <c r="J244" s="110" t="s">
        <v>1002</v>
      </c>
      <c r="K244" s="96">
        <v>2223444</v>
      </c>
    </row>
    <row r="245" spans="1:11" ht="25.5" x14ac:dyDescent="0.25">
      <c r="A245" s="39" t="s">
        <v>1999</v>
      </c>
      <c r="B245" s="1" t="s">
        <v>46</v>
      </c>
      <c r="C245" s="97" t="s">
        <v>202</v>
      </c>
      <c r="D245" s="98" t="str">
        <f>+IF(C245="","",IF(C245="No Aplica","No Aplica","Ingrese Fecha"))</f>
        <v>No Aplica</v>
      </c>
      <c r="E245" s="92" t="s">
        <v>950</v>
      </c>
      <c r="F245" s="92">
        <v>5160403</v>
      </c>
      <c r="G245" s="93">
        <v>42635</v>
      </c>
      <c r="H245" s="94" t="s">
        <v>1003</v>
      </c>
      <c r="I245" s="92" t="s">
        <v>1004</v>
      </c>
      <c r="J245" s="110" t="s">
        <v>1005</v>
      </c>
      <c r="K245" s="96">
        <v>550000</v>
      </c>
    </row>
    <row r="246" spans="1:11" ht="25.5" x14ac:dyDescent="0.25">
      <c r="A246" s="39" t="s">
        <v>1999</v>
      </c>
      <c r="B246" s="1" t="s">
        <v>46</v>
      </c>
      <c r="C246" s="13" t="s">
        <v>920</v>
      </c>
      <c r="D246" s="12">
        <v>40625</v>
      </c>
      <c r="E246" s="92" t="s">
        <v>950</v>
      </c>
      <c r="F246" s="92">
        <v>5160404</v>
      </c>
      <c r="G246" s="93">
        <v>42635</v>
      </c>
      <c r="H246" s="94" t="s">
        <v>1006</v>
      </c>
      <c r="I246" s="92" t="s">
        <v>1007</v>
      </c>
      <c r="J246" s="110" t="s">
        <v>58</v>
      </c>
      <c r="K246" s="96">
        <v>84024</v>
      </c>
    </row>
    <row r="247" spans="1:11" ht="25.5" x14ac:dyDescent="0.25">
      <c r="A247" s="39" t="s">
        <v>1999</v>
      </c>
      <c r="B247" s="11" t="s">
        <v>91</v>
      </c>
      <c r="C247" s="97" t="s">
        <v>202</v>
      </c>
      <c r="D247" s="98" t="str">
        <f>+IF(C247="","",IF(C247="No Aplica","No Aplica","Ingrese Fecha"))</f>
        <v>No Aplica</v>
      </c>
      <c r="E247" s="29" t="s">
        <v>92</v>
      </c>
      <c r="F247" s="101">
        <v>16244683</v>
      </c>
      <c r="G247" s="41">
        <v>42639</v>
      </c>
      <c r="H247" s="99" t="s">
        <v>1008</v>
      </c>
      <c r="I247" s="29" t="s">
        <v>942</v>
      </c>
      <c r="J247" s="47" t="s">
        <v>943</v>
      </c>
      <c r="K247" s="100">
        <v>29019</v>
      </c>
    </row>
    <row r="248" spans="1:11" ht="25.5" x14ac:dyDescent="0.25">
      <c r="A248" s="39" t="s">
        <v>1999</v>
      </c>
      <c r="B248" s="11" t="s">
        <v>91</v>
      </c>
      <c r="C248" s="97" t="s">
        <v>202</v>
      </c>
      <c r="D248" s="98" t="str">
        <f>+IF(C248="","",IF(C248="No Aplica","No Aplica","Ingrese Fecha"))</f>
        <v>No Aplica</v>
      </c>
      <c r="E248" s="29" t="s">
        <v>92</v>
      </c>
      <c r="F248" s="101">
        <v>29848823</v>
      </c>
      <c r="G248" s="41">
        <v>42639</v>
      </c>
      <c r="H248" s="99" t="s">
        <v>1009</v>
      </c>
      <c r="I248" s="29" t="s">
        <v>986</v>
      </c>
      <c r="J248" s="47" t="s">
        <v>987</v>
      </c>
      <c r="K248" s="100">
        <v>50100</v>
      </c>
    </row>
    <row r="249" spans="1:11" ht="25.5" x14ac:dyDescent="0.25">
      <c r="A249" s="39" t="s">
        <v>1999</v>
      </c>
      <c r="B249" s="11" t="s">
        <v>91</v>
      </c>
      <c r="C249" s="97" t="s">
        <v>202</v>
      </c>
      <c r="D249" s="98" t="str">
        <f>+IF(C249="","",IF(C249="No Aplica","No Aplica","Ingrese Fecha"))</f>
        <v>No Aplica</v>
      </c>
      <c r="E249" s="29" t="s">
        <v>99</v>
      </c>
      <c r="F249" s="29">
        <v>2057333</v>
      </c>
      <c r="G249" s="41">
        <v>42639</v>
      </c>
      <c r="H249" s="99" t="s">
        <v>1010</v>
      </c>
      <c r="I249" s="29" t="s">
        <v>986</v>
      </c>
      <c r="J249" s="47" t="s">
        <v>987</v>
      </c>
      <c r="K249" s="100">
        <v>238800</v>
      </c>
    </row>
    <row r="250" spans="1:11" ht="25.5" x14ac:dyDescent="0.25">
      <c r="A250" s="39" t="s">
        <v>1999</v>
      </c>
      <c r="B250" s="11" t="s">
        <v>91</v>
      </c>
      <c r="C250" s="97" t="s">
        <v>202</v>
      </c>
      <c r="D250" s="98" t="str">
        <f>+IF(C250="","",IF(C250="No Aplica","No Aplica","Ingrese Fecha"))</f>
        <v>No Aplica</v>
      </c>
      <c r="E250" s="29" t="s">
        <v>99</v>
      </c>
      <c r="F250" s="29">
        <v>16242398</v>
      </c>
      <c r="G250" s="41">
        <v>42639</v>
      </c>
      <c r="H250" s="99" t="s">
        <v>1011</v>
      </c>
      <c r="I250" s="29" t="s">
        <v>942</v>
      </c>
      <c r="J250" s="47" t="s">
        <v>943</v>
      </c>
      <c r="K250" s="100">
        <v>18870</v>
      </c>
    </row>
    <row r="251" spans="1:11" x14ac:dyDescent="0.25">
      <c r="A251" s="39" t="s">
        <v>1999</v>
      </c>
      <c r="B251" s="19" t="s">
        <v>12</v>
      </c>
      <c r="C251" s="97" t="s">
        <v>202</v>
      </c>
      <c r="D251" s="98" t="str">
        <f>+IF(C251="","",IF(C251="No Aplica","No Aplica","Ingrese Fecha"))</f>
        <v>No Aplica</v>
      </c>
      <c r="E251" s="92" t="s">
        <v>1012</v>
      </c>
      <c r="F251" s="92">
        <v>125</v>
      </c>
      <c r="G251" s="93">
        <v>42641</v>
      </c>
      <c r="H251" s="94" t="s">
        <v>1013</v>
      </c>
      <c r="I251" s="92" t="s">
        <v>1014</v>
      </c>
      <c r="J251" s="110" t="s">
        <v>1015</v>
      </c>
      <c r="K251" s="96">
        <v>162852</v>
      </c>
    </row>
    <row r="252" spans="1:11" ht="25.5" x14ac:dyDescent="0.25">
      <c r="A252" s="39" t="s">
        <v>1999</v>
      </c>
      <c r="B252" s="74" t="s">
        <v>505</v>
      </c>
      <c r="C252" s="13" t="s">
        <v>920</v>
      </c>
      <c r="D252" s="12">
        <v>40625</v>
      </c>
      <c r="E252" s="92" t="s">
        <v>921</v>
      </c>
      <c r="F252" s="92">
        <v>5160132</v>
      </c>
      <c r="G252" s="93">
        <v>42642</v>
      </c>
      <c r="H252" s="94" t="s">
        <v>1016</v>
      </c>
      <c r="I252" s="92" t="s">
        <v>1017</v>
      </c>
      <c r="J252" s="110" t="s">
        <v>1018</v>
      </c>
      <c r="K252" s="96">
        <v>2585746</v>
      </c>
    </row>
    <row r="253" spans="1:11" ht="25.5" x14ac:dyDescent="0.25">
      <c r="A253" s="39" t="s">
        <v>1999</v>
      </c>
      <c r="B253" s="74" t="s">
        <v>505</v>
      </c>
      <c r="C253" s="13" t="s">
        <v>920</v>
      </c>
      <c r="D253" s="12">
        <v>40625</v>
      </c>
      <c r="E253" s="92" t="s">
        <v>921</v>
      </c>
      <c r="F253" s="92">
        <v>5160133</v>
      </c>
      <c r="G253" s="93">
        <v>42642</v>
      </c>
      <c r="H253" s="94" t="s">
        <v>1016</v>
      </c>
      <c r="I253" s="92" t="s">
        <v>127</v>
      </c>
      <c r="J253" s="110" t="s">
        <v>128</v>
      </c>
      <c r="K253" s="96">
        <v>245997</v>
      </c>
    </row>
    <row r="254" spans="1:11" ht="25.5" x14ac:dyDescent="0.25">
      <c r="A254" s="39" t="s">
        <v>1999</v>
      </c>
      <c r="B254" s="74" t="s">
        <v>505</v>
      </c>
      <c r="C254" s="13" t="s">
        <v>920</v>
      </c>
      <c r="D254" s="12">
        <v>40625</v>
      </c>
      <c r="E254" s="92" t="s">
        <v>921</v>
      </c>
      <c r="F254" s="92">
        <v>5160134</v>
      </c>
      <c r="G254" s="93">
        <v>42642</v>
      </c>
      <c r="H254" s="94" t="s">
        <v>1019</v>
      </c>
      <c r="I254" s="92" t="s">
        <v>1020</v>
      </c>
      <c r="J254" s="110" t="s">
        <v>1021</v>
      </c>
      <c r="K254" s="96">
        <v>5796620</v>
      </c>
    </row>
    <row r="255" spans="1:11" ht="25.5" x14ac:dyDescent="0.25">
      <c r="A255" s="39" t="s">
        <v>1999</v>
      </c>
      <c r="B255" s="74" t="s">
        <v>505</v>
      </c>
      <c r="C255" s="13" t="s">
        <v>920</v>
      </c>
      <c r="D255" s="12">
        <v>40625</v>
      </c>
      <c r="E255" s="92" t="s">
        <v>921</v>
      </c>
      <c r="F255" s="92">
        <v>5160135</v>
      </c>
      <c r="G255" s="93">
        <v>42642</v>
      </c>
      <c r="H255" s="94" t="s">
        <v>1019</v>
      </c>
      <c r="I255" s="92" t="s">
        <v>127</v>
      </c>
      <c r="J255" s="110" t="s">
        <v>128</v>
      </c>
      <c r="K255" s="96">
        <v>581640</v>
      </c>
    </row>
    <row r="256" spans="1:11" ht="25.5" x14ac:dyDescent="0.25">
      <c r="A256" s="39" t="s">
        <v>1999</v>
      </c>
      <c r="B256" s="74" t="s">
        <v>505</v>
      </c>
      <c r="C256" s="13" t="s">
        <v>920</v>
      </c>
      <c r="D256" s="12">
        <v>40625</v>
      </c>
      <c r="E256" s="92" t="s">
        <v>921</v>
      </c>
      <c r="F256" s="92">
        <v>5160136</v>
      </c>
      <c r="G256" s="93">
        <v>42642</v>
      </c>
      <c r="H256" s="94" t="s">
        <v>1019</v>
      </c>
      <c r="I256" s="92" t="s">
        <v>1022</v>
      </c>
      <c r="J256" s="110" t="s">
        <v>1023</v>
      </c>
      <c r="K256" s="96">
        <v>388053</v>
      </c>
    </row>
    <row r="257" spans="1:11" ht="25.5" x14ac:dyDescent="0.25">
      <c r="A257" s="39" t="s">
        <v>1999</v>
      </c>
      <c r="B257" s="19" t="s">
        <v>168</v>
      </c>
      <c r="C257" s="97" t="s">
        <v>1024</v>
      </c>
      <c r="D257" s="112">
        <v>42628</v>
      </c>
      <c r="E257" s="92" t="s">
        <v>1025</v>
      </c>
      <c r="F257" s="92">
        <v>1</v>
      </c>
      <c r="G257" s="93">
        <v>42642</v>
      </c>
      <c r="H257" s="94" t="s">
        <v>1026</v>
      </c>
      <c r="I257" s="92" t="s">
        <v>555</v>
      </c>
      <c r="J257" s="110" t="s">
        <v>556</v>
      </c>
      <c r="K257" s="96">
        <v>9824640</v>
      </c>
    </row>
    <row r="258" spans="1:11" x14ac:dyDescent="0.25">
      <c r="A258" s="39" t="s">
        <v>1999</v>
      </c>
      <c r="B258" s="19" t="s">
        <v>12</v>
      </c>
      <c r="C258" s="97" t="s">
        <v>202</v>
      </c>
      <c r="D258" s="98" t="str">
        <f>+IF(C258="","",IF(C258="No Aplica","No Aplica","Ingrese Fecha"))</f>
        <v>No Aplica</v>
      </c>
      <c r="E258" s="92" t="s">
        <v>950</v>
      </c>
      <c r="F258" s="92">
        <v>5160405</v>
      </c>
      <c r="G258" s="93">
        <v>42642</v>
      </c>
      <c r="H258" s="94" t="s">
        <v>1027</v>
      </c>
      <c r="I258" s="92" t="s">
        <v>1028</v>
      </c>
      <c r="J258" s="110" t="s">
        <v>1029</v>
      </c>
      <c r="K258" s="96">
        <v>6700000</v>
      </c>
    </row>
    <row r="259" spans="1:11" ht="25.5" x14ac:dyDescent="0.25">
      <c r="A259" s="39" t="s">
        <v>1999</v>
      </c>
      <c r="B259" s="1" t="s">
        <v>31</v>
      </c>
      <c r="C259" s="97" t="s">
        <v>1030</v>
      </c>
      <c r="D259" s="98">
        <v>42635</v>
      </c>
      <c r="E259" s="92" t="s">
        <v>950</v>
      </c>
      <c r="F259" s="92">
        <v>5160414</v>
      </c>
      <c r="G259" s="93">
        <v>42642</v>
      </c>
      <c r="H259" s="94" t="s">
        <v>1031</v>
      </c>
      <c r="I259" s="92" t="s">
        <v>1032</v>
      </c>
      <c r="J259" s="110" t="s">
        <v>1033</v>
      </c>
      <c r="K259" s="96">
        <v>500000</v>
      </c>
    </row>
    <row r="260" spans="1:11" ht="25.5" x14ac:dyDescent="0.25">
      <c r="A260" s="39" t="s">
        <v>1999</v>
      </c>
      <c r="B260" s="19" t="s">
        <v>12</v>
      </c>
      <c r="C260" s="97" t="s">
        <v>202</v>
      </c>
      <c r="D260" s="98" t="str">
        <f>+IF(C260="","",IF(C260="No Aplica","No Aplica","Ingrese Fecha"))</f>
        <v>No Aplica</v>
      </c>
      <c r="E260" s="92" t="s">
        <v>950</v>
      </c>
      <c r="F260" s="92">
        <v>5160415</v>
      </c>
      <c r="G260" s="93">
        <v>42642</v>
      </c>
      <c r="H260" s="94" t="s">
        <v>951</v>
      </c>
      <c r="I260" s="92" t="s">
        <v>952</v>
      </c>
      <c r="J260" s="95" t="s">
        <v>953</v>
      </c>
      <c r="K260" s="96">
        <v>477777</v>
      </c>
    </row>
    <row r="261" spans="1:11" ht="25.5" x14ac:dyDescent="0.25">
      <c r="A261" s="39" t="s">
        <v>1999</v>
      </c>
      <c r="B261" s="11" t="s">
        <v>91</v>
      </c>
      <c r="C261" s="97" t="s">
        <v>202</v>
      </c>
      <c r="D261" s="98" t="str">
        <f>+IF(C261="","",IF(C261="No Aplica","No Aplica","Ingrese Fecha"))</f>
        <v>No Aplica</v>
      </c>
      <c r="E261" s="29" t="s">
        <v>99</v>
      </c>
      <c r="F261" s="19">
        <v>5563441</v>
      </c>
      <c r="G261" s="41">
        <v>42643</v>
      </c>
      <c r="H261" s="99" t="s">
        <v>988</v>
      </c>
      <c r="I261" s="90" t="s">
        <v>1212</v>
      </c>
      <c r="J261" s="53" t="s">
        <v>1213</v>
      </c>
      <c r="K261" s="111">
        <v>103569</v>
      </c>
    </row>
    <row r="262" spans="1:11" ht="25.5" x14ac:dyDescent="0.25">
      <c r="A262" s="39" t="s">
        <v>1999</v>
      </c>
      <c r="B262" s="19" t="s">
        <v>12</v>
      </c>
      <c r="C262" s="97" t="s">
        <v>202</v>
      </c>
      <c r="D262" s="98" t="str">
        <f>+IF(C262="","",IF(C262="No Aplica","No Aplica","Ingrese Fecha"))</f>
        <v>No Aplica</v>
      </c>
      <c r="E262" s="92" t="s">
        <v>921</v>
      </c>
      <c r="F262" s="92">
        <v>5160131</v>
      </c>
      <c r="G262" s="93">
        <v>42643</v>
      </c>
      <c r="H262" s="94" t="s">
        <v>1034</v>
      </c>
      <c r="I262" s="92" t="s">
        <v>1035</v>
      </c>
      <c r="J262" s="110" t="s">
        <v>1036</v>
      </c>
      <c r="K262" s="96">
        <v>147669</v>
      </c>
    </row>
    <row r="263" spans="1:11" ht="25.5" x14ac:dyDescent="0.25">
      <c r="A263" s="39" t="s">
        <v>1999</v>
      </c>
      <c r="B263" s="74" t="s">
        <v>505</v>
      </c>
      <c r="C263" s="13" t="s">
        <v>920</v>
      </c>
      <c r="D263" s="12">
        <v>40625</v>
      </c>
      <c r="E263" s="92" t="s">
        <v>921</v>
      </c>
      <c r="F263" s="92">
        <v>5160140</v>
      </c>
      <c r="G263" s="93">
        <v>42643</v>
      </c>
      <c r="H263" s="94" t="s">
        <v>1037</v>
      </c>
      <c r="I263" s="92" t="s">
        <v>704</v>
      </c>
      <c r="J263" s="110" t="s">
        <v>705</v>
      </c>
      <c r="K263" s="96">
        <v>230125</v>
      </c>
    </row>
    <row r="264" spans="1:11" ht="25.5" x14ac:dyDescent="0.25">
      <c r="A264" s="39" t="s">
        <v>1999</v>
      </c>
      <c r="B264" s="1" t="s">
        <v>46</v>
      </c>
      <c r="C264" s="97" t="s">
        <v>202</v>
      </c>
      <c r="D264" s="98" t="str">
        <f>+IF(C264="","",IF(C264="No Aplica","No Aplica","Ingrese Fecha"))</f>
        <v>No Aplica</v>
      </c>
      <c r="E264" s="92" t="s">
        <v>950</v>
      </c>
      <c r="F264" s="92">
        <v>5160419</v>
      </c>
      <c r="G264" s="93">
        <v>42643</v>
      </c>
      <c r="H264" s="94" t="s">
        <v>1038</v>
      </c>
      <c r="I264" s="29" t="s">
        <v>49</v>
      </c>
      <c r="J264" s="26" t="s">
        <v>50</v>
      </c>
      <c r="K264" s="96">
        <v>238684</v>
      </c>
    </row>
    <row r="265" spans="1:11" ht="25.5" x14ac:dyDescent="0.25">
      <c r="A265" s="39" t="s">
        <v>1999</v>
      </c>
      <c r="B265" s="1" t="s">
        <v>46</v>
      </c>
      <c r="C265" s="97" t="s">
        <v>202</v>
      </c>
      <c r="D265" s="98" t="str">
        <f>+IF(C265="","",IF(C265="No Aplica","No Aplica","Ingrese Fecha"))</f>
        <v>No Aplica</v>
      </c>
      <c r="E265" s="92" t="s">
        <v>950</v>
      </c>
      <c r="F265" s="92">
        <v>5160420</v>
      </c>
      <c r="G265" s="93">
        <v>42643</v>
      </c>
      <c r="H265" s="94" t="s">
        <v>993</v>
      </c>
      <c r="I265" s="29" t="s">
        <v>49</v>
      </c>
      <c r="J265" s="26" t="s">
        <v>50</v>
      </c>
      <c r="K265" s="96">
        <v>221599</v>
      </c>
    </row>
    <row r="266" spans="1:11" ht="25.5" x14ac:dyDescent="0.25">
      <c r="A266" s="39" t="s">
        <v>1999</v>
      </c>
      <c r="B266" s="19" t="s">
        <v>12</v>
      </c>
      <c r="C266" s="97" t="s">
        <v>202</v>
      </c>
      <c r="D266" s="98" t="str">
        <f>+IF(C266="","",IF(C266="No Aplica","No Aplica","Ingrese Fecha"))</f>
        <v>No Aplica</v>
      </c>
      <c r="E266" s="92" t="s">
        <v>950</v>
      </c>
      <c r="F266" s="92">
        <v>5160422</v>
      </c>
      <c r="G266" s="93">
        <v>42643</v>
      </c>
      <c r="H266" s="94" t="s">
        <v>1039</v>
      </c>
      <c r="I266" s="92" t="s">
        <v>1040</v>
      </c>
      <c r="J266" s="110" t="s">
        <v>1041</v>
      </c>
      <c r="K266" s="96">
        <v>537880</v>
      </c>
    </row>
    <row r="267" spans="1:11" ht="25.5" x14ac:dyDescent="0.25">
      <c r="A267" s="39" t="s">
        <v>1996</v>
      </c>
      <c r="B267" s="11" t="s">
        <v>91</v>
      </c>
      <c r="C267" s="3" t="s">
        <v>202</v>
      </c>
      <c r="D267" s="3" t="s">
        <v>202</v>
      </c>
      <c r="E267" s="3" t="s">
        <v>203</v>
      </c>
      <c r="F267" s="3" t="s">
        <v>204</v>
      </c>
      <c r="G267" s="4">
        <v>42622</v>
      </c>
      <c r="H267" s="5" t="s">
        <v>205</v>
      </c>
      <c r="I267" s="5" t="s">
        <v>206</v>
      </c>
      <c r="J267" s="31" t="s">
        <v>207</v>
      </c>
      <c r="K267" s="6">
        <v>39300</v>
      </c>
    </row>
    <row r="268" spans="1:11" ht="25.5" x14ac:dyDescent="0.25">
      <c r="A268" s="39" t="s">
        <v>1996</v>
      </c>
      <c r="B268" s="11" t="s">
        <v>91</v>
      </c>
      <c r="C268" s="3" t="s">
        <v>202</v>
      </c>
      <c r="D268" s="3" t="s">
        <v>202</v>
      </c>
      <c r="E268" s="3" t="s">
        <v>203</v>
      </c>
      <c r="F268" s="3" t="s">
        <v>208</v>
      </c>
      <c r="G268" s="4">
        <v>42639</v>
      </c>
      <c r="H268" s="5" t="s">
        <v>209</v>
      </c>
      <c r="I268" s="5" t="s">
        <v>206</v>
      </c>
      <c r="J268" s="31" t="s">
        <v>207</v>
      </c>
      <c r="K268" s="6">
        <v>49600</v>
      </c>
    </row>
    <row r="269" spans="1:11" ht="25.5" x14ac:dyDescent="0.25">
      <c r="A269" s="39" t="s">
        <v>1996</v>
      </c>
      <c r="B269" s="11" t="s">
        <v>91</v>
      </c>
      <c r="C269" s="3" t="s">
        <v>202</v>
      </c>
      <c r="D269" s="3" t="s">
        <v>202</v>
      </c>
      <c r="E269" s="3" t="s">
        <v>203</v>
      </c>
      <c r="F269" s="3" t="s">
        <v>210</v>
      </c>
      <c r="G269" s="4">
        <v>42622</v>
      </c>
      <c r="H269" s="5" t="s">
        <v>211</v>
      </c>
      <c r="I269" s="5" t="s">
        <v>206</v>
      </c>
      <c r="J269" s="31" t="s">
        <v>207</v>
      </c>
      <c r="K269" s="6">
        <v>148000</v>
      </c>
    </row>
    <row r="270" spans="1:11" ht="76.5" x14ac:dyDescent="0.25">
      <c r="A270" s="39" t="s">
        <v>1996</v>
      </c>
      <c r="B270" s="11" t="s">
        <v>91</v>
      </c>
      <c r="C270" s="3" t="s">
        <v>202</v>
      </c>
      <c r="D270" s="3" t="s">
        <v>202</v>
      </c>
      <c r="E270" s="3" t="s">
        <v>203</v>
      </c>
      <c r="F270" s="3" t="s">
        <v>212</v>
      </c>
      <c r="G270" s="4">
        <v>42639</v>
      </c>
      <c r="H270" s="5" t="s">
        <v>213</v>
      </c>
      <c r="I270" s="5" t="s">
        <v>206</v>
      </c>
      <c r="J270" s="31" t="s">
        <v>207</v>
      </c>
      <c r="K270" s="6">
        <v>281000</v>
      </c>
    </row>
    <row r="271" spans="1:11" ht="25.5" x14ac:dyDescent="0.25">
      <c r="A271" s="39" t="s">
        <v>1996</v>
      </c>
      <c r="B271" s="11" t="s">
        <v>91</v>
      </c>
      <c r="C271" s="3" t="s">
        <v>202</v>
      </c>
      <c r="D271" s="3" t="s">
        <v>202</v>
      </c>
      <c r="E271" s="3" t="s">
        <v>203</v>
      </c>
      <c r="F271" s="3" t="s">
        <v>214</v>
      </c>
      <c r="G271" s="4">
        <v>42622</v>
      </c>
      <c r="H271" s="5" t="s">
        <v>215</v>
      </c>
      <c r="I271" s="5" t="s">
        <v>206</v>
      </c>
      <c r="J271" s="31" t="s">
        <v>207</v>
      </c>
      <c r="K271" s="6">
        <v>923000</v>
      </c>
    </row>
    <row r="272" spans="1:11" ht="25.5" x14ac:dyDescent="0.25">
      <c r="A272" s="39" t="s">
        <v>1996</v>
      </c>
      <c r="B272" s="11" t="s">
        <v>91</v>
      </c>
      <c r="C272" s="3" t="s">
        <v>202</v>
      </c>
      <c r="D272" s="3" t="s">
        <v>202</v>
      </c>
      <c r="E272" s="3" t="s">
        <v>203</v>
      </c>
      <c r="F272" s="3" t="s">
        <v>216</v>
      </c>
      <c r="G272" s="4">
        <v>42622</v>
      </c>
      <c r="H272" s="5" t="s">
        <v>217</v>
      </c>
      <c r="I272" s="5" t="s">
        <v>206</v>
      </c>
      <c r="J272" s="31" t="s">
        <v>207</v>
      </c>
      <c r="K272" s="6">
        <v>531300</v>
      </c>
    </row>
    <row r="273" spans="1:11" ht="25.5" x14ac:dyDescent="0.25">
      <c r="A273" s="39" t="s">
        <v>1996</v>
      </c>
      <c r="B273" s="11" t="s">
        <v>91</v>
      </c>
      <c r="C273" s="3" t="s">
        <v>202</v>
      </c>
      <c r="D273" s="3" t="s">
        <v>202</v>
      </c>
      <c r="E273" s="3" t="s">
        <v>203</v>
      </c>
      <c r="F273" s="3" t="s">
        <v>218</v>
      </c>
      <c r="G273" s="4">
        <v>42622</v>
      </c>
      <c r="H273" s="5" t="s">
        <v>219</v>
      </c>
      <c r="I273" s="5" t="s">
        <v>206</v>
      </c>
      <c r="J273" s="31" t="s">
        <v>207</v>
      </c>
      <c r="K273" s="6">
        <v>454200</v>
      </c>
    </row>
    <row r="274" spans="1:11" ht="25.5" x14ac:dyDescent="0.25">
      <c r="A274" s="39" t="s">
        <v>1996</v>
      </c>
      <c r="B274" s="11" t="s">
        <v>91</v>
      </c>
      <c r="C274" s="3" t="s">
        <v>202</v>
      </c>
      <c r="D274" s="3" t="s">
        <v>202</v>
      </c>
      <c r="E274" s="3" t="s">
        <v>203</v>
      </c>
      <c r="F274" s="3" t="s">
        <v>220</v>
      </c>
      <c r="G274" s="4">
        <v>42643</v>
      </c>
      <c r="H274" s="5" t="s">
        <v>221</v>
      </c>
      <c r="I274" s="5" t="s">
        <v>206</v>
      </c>
      <c r="J274" s="31" t="s">
        <v>207</v>
      </c>
      <c r="K274" s="6">
        <v>323800</v>
      </c>
    </row>
    <row r="275" spans="1:11" ht="25.5" x14ac:dyDescent="0.25">
      <c r="A275" s="39" t="s">
        <v>1996</v>
      </c>
      <c r="B275" s="11" t="s">
        <v>91</v>
      </c>
      <c r="C275" s="3" t="s">
        <v>202</v>
      </c>
      <c r="D275" s="3" t="s">
        <v>202</v>
      </c>
      <c r="E275" s="3" t="s">
        <v>203</v>
      </c>
      <c r="F275" s="3" t="s">
        <v>222</v>
      </c>
      <c r="G275" s="4">
        <v>42622</v>
      </c>
      <c r="H275" s="5" t="s">
        <v>223</v>
      </c>
      <c r="I275" s="5" t="s">
        <v>206</v>
      </c>
      <c r="J275" s="31" t="s">
        <v>207</v>
      </c>
      <c r="K275" s="6">
        <v>3608100</v>
      </c>
    </row>
    <row r="276" spans="1:11" ht="25.5" x14ac:dyDescent="0.25">
      <c r="A276" s="39" t="s">
        <v>1996</v>
      </c>
      <c r="B276" s="11" t="s">
        <v>91</v>
      </c>
      <c r="C276" s="7" t="s">
        <v>202</v>
      </c>
      <c r="D276" s="10" t="s">
        <v>202</v>
      </c>
      <c r="E276" s="3" t="s">
        <v>203</v>
      </c>
      <c r="F276" s="7" t="s">
        <v>224</v>
      </c>
      <c r="G276" s="4">
        <v>42622</v>
      </c>
      <c r="H276" s="8" t="s">
        <v>225</v>
      </c>
      <c r="I276" s="8" t="s">
        <v>226</v>
      </c>
      <c r="J276" s="32" t="s">
        <v>227</v>
      </c>
      <c r="K276" s="9">
        <v>11970</v>
      </c>
    </row>
    <row r="277" spans="1:11" ht="25.5" x14ac:dyDescent="0.25">
      <c r="A277" s="39" t="s">
        <v>1996</v>
      </c>
      <c r="B277" s="11" t="s">
        <v>91</v>
      </c>
      <c r="C277" s="7" t="s">
        <v>202</v>
      </c>
      <c r="D277" s="10" t="s">
        <v>202</v>
      </c>
      <c r="E277" s="3" t="s">
        <v>203</v>
      </c>
      <c r="F277" s="7" t="s">
        <v>228</v>
      </c>
      <c r="G277" s="4">
        <v>42643</v>
      </c>
      <c r="H277" s="8" t="s">
        <v>229</v>
      </c>
      <c r="I277" s="8" t="s">
        <v>226</v>
      </c>
      <c r="J277" s="32" t="s">
        <v>227</v>
      </c>
      <c r="K277" s="6">
        <v>4400</v>
      </c>
    </row>
    <row r="278" spans="1:11" ht="25.5" x14ac:dyDescent="0.25">
      <c r="A278" s="39" t="s">
        <v>1996</v>
      </c>
      <c r="B278" s="11" t="s">
        <v>91</v>
      </c>
      <c r="C278" s="7" t="s">
        <v>202</v>
      </c>
      <c r="D278" s="10" t="s">
        <v>202</v>
      </c>
      <c r="E278" s="3" t="s">
        <v>203</v>
      </c>
      <c r="F278" s="7" t="s">
        <v>230</v>
      </c>
      <c r="G278" s="4">
        <v>42634</v>
      </c>
      <c r="H278" s="8" t="s">
        <v>231</v>
      </c>
      <c r="I278" s="8" t="s">
        <v>226</v>
      </c>
      <c r="J278" s="32" t="s">
        <v>227</v>
      </c>
      <c r="K278" s="6">
        <v>27350</v>
      </c>
    </row>
    <row r="279" spans="1:11" ht="25.5" x14ac:dyDescent="0.25">
      <c r="A279" s="39" t="s">
        <v>1996</v>
      </c>
      <c r="B279" s="11" t="s">
        <v>91</v>
      </c>
      <c r="C279" s="7" t="s">
        <v>202</v>
      </c>
      <c r="D279" s="10" t="s">
        <v>202</v>
      </c>
      <c r="E279" s="3" t="s">
        <v>203</v>
      </c>
      <c r="F279" s="7" t="s">
        <v>232</v>
      </c>
      <c r="G279" s="4">
        <v>42622</v>
      </c>
      <c r="H279" s="8" t="s">
        <v>233</v>
      </c>
      <c r="I279" s="8" t="s">
        <v>226</v>
      </c>
      <c r="J279" s="32" t="s">
        <v>227</v>
      </c>
      <c r="K279" s="9">
        <v>39170</v>
      </c>
    </row>
    <row r="280" spans="1:11" ht="25.5" x14ac:dyDescent="0.25">
      <c r="A280" s="39" t="s">
        <v>1996</v>
      </c>
      <c r="B280" s="11" t="s">
        <v>91</v>
      </c>
      <c r="C280" s="7" t="s">
        <v>202</v>
      </c>
      <c r="D280" s="10" t="s">
        <v>202</v>
      </c>
      <c r="E280" s="3" t="s">
        <v>203</v>
      </c>
      <c r="F280" s="7" t="s">
        <v>234</v>
      </c>
      <c r="G280" s="4">
        <v>42634</v>
      </c>
      <c r="H280" s="8" t="s">
        <v>235</v>
      </c>
      <c r="I280" s="8" t="s">
        <v>226</v>
      </c>
      <c r="J280" s="32" t="s">
        <v>227</v>
      </c>
      <c r="K280" s="9">
        <v>32970</v>
      </c>
    </row>
    <row r="281" spans="1:11" ht="25.5" x14ac:dyDescent="0.25">
      <c r="A281" s="39" t="s">
        <v>1996</v>
      </c>
      <c r="B281" s="11" t="s">
        <v>91</v>
      </c>
      <c r="C281" s="7" t="s">
        <v>202</v>
      </c>
      <c r="D281" s="10" t="s">
        <v>202</v>
      </c>
      <c r="E281" s="3" t="s">
        <v>203</v>
      </c>
      <c r="F281" s="7" t="s">
        <v>236</v>
      </c>
      <c r="G281" s="4">
        <v>42634</v>
      </c>
      <c r="H281" s="8" t="s">
        <v>237</v>
      </c>
      <c r="I281" s="8" t="s">
        <v>226</v>
      </c>
      <c r="J281" s="32" t="s">
        <v>227</v>
      </c>
      <c r="K281" s="6">
        <v>61240</v>
      </c>
    </row>
    <row r="282" spans="1:11" ht="25.5" x14ac:dyDescent="0.25">
      <c r="A282" s="39" t="s">
        <v>1996</v>
      </c>
      <c r="B282" s="11" t="s">
        <v>91</v>
      </c>
      <c r="C282" s="7" t="s">
        <v>202</v>
      </c>
      <c r="D282" s="10" t="s">
        <v>202</v>
      </c>
      <c r="E282" s="3" t="s">
        <v>203</v>
      </c>
      <c r="F282" s="7" t="s">
        <v>238</v>
      </c>
      <c r="G282" s="4">
        <v>42634</v>
      </c>
      <c r="H282" s="8" t="s">
        <v>239</v>
      </c>
      <c r="I282" s="8" t="s">
        <v>226</v>
      </c>
      <c r="J282" s="32" t="s">
        <v>227</v>
      </c>
      <c r="K282" s="6">
        <v>20890</v>
      </c>
    </row>
    <row r="283" spans="1:11" ht="25.5" x14ac:dyDescent="0.25">
      <c r="A283" s="39" t="s">
        <v>1996</v>
      </c>
      <c r="B283" s="11" t="s">
        <v>91</v>
      </c>
      <c r="C283" s="7" t="s">
        <v>202</v>
      </c>
      <c r="D283" s="10" t="s">
        <v>202</v>
      </c>
      <c r="E283" s="3" t="s">
        <v>203</v>
      </c>
      <c r="F283" s="7" t="s">
        <v>240</v>
      </c>
      <c r="G283" s="4">
        <v>42634</v>
      </c>
      <c r="H283" s="8" t="s">
        <v>241</v>
      </c>
      <c r="I283" s="8" t="s">
        <v>226</v>
      </c>
      <c r="J283" s="32" t="s">
        <v>227</v>
      </c>
      <c r="K283" s="9">
        <v>82790</v>
      </c>
    </row>
    <row r="284" spans="1:11" ht="25.5" x14ac:dyDescent="0.25">
      <c r="A284" s="39" t="s">
        <v>1996</v>
      </c>
      <c r="B284" s="1" t="s">
        <v>31</v>
      </c>
      <c r="C284" s="7" t="s">
        <v>242</v>
      </c>
      <c r="D284" s="10">
        <v>42613</v>
      </c>
      <c r="E284" s="10" t="s">
        <v>243</v>
      </c>
      <c r="F284" s="113">
        <v>6160313</v>
      </c>
      <c r="G284" s="114">
        <v>42643</v>
      </c>
      <c r="H284" s="8" t="s">
        <v>244</v>
      </c>
      <c r="I284" s="8" t="s">
        <v>245</v>
      </c>
      <c r="J284" s="32" t="s">
        <v>246</v>
      </c>
      <c r="K284" s="9">
        <v>23405</v>
      </c>
    </row>
    <row r="285" spans="1:11" ht="25.5" x14ac:dyDescent="0.25">
      <c r="A285" s="39" t="s">
        <v>1996</v>
      </c>
      <c r="B285" s="74" t="s">
        <v>505</v>
      </c>
      <c r="C285" s="7" t="s">
        <v>202</v>
      </c>
      <c r="D285" s="10" t="s">
        <v>202</v>
      </c>
      <c r="E285" s="10" t="s">
        <v>247</v>
      </c>
      <c r="F285" s="113">
        <v>6160148</v>
      </c>
      <c r="G285" s="114">
        <v>42636</v>
      </c>
      <c r="H285" s="8" t="s">
        <v>248</v>
      </c>
      <c r="I285" s="8" t="s">
        <v>127</v>
      </c>
      <c r="J285" s="32" t="s">
        <v>128</v>
      </c>
      <c r="K285" s="9">
        <v>51445</v>
      </c>
    </row>
    <row r="286" spans="1:11" ht="25.5" x14ac:dyDescent="0.25">
      <c r="A286" s="39" t="s">
        <v>1996</v>
      </c>
      <c r="B286" s="74" t="s">
        <v>505</v>
      </c>
      <c r="C286" s="7" t="s">
        <v>202</v>
      </c>
      <c r="D286" s="10" t="s">
        <v>202</v>
      </c>
      <c r="E286" s="10" t="s">
        <v>247</v>
      </c>
      <c r="F286" s="113">
        <v>6160149</v>
      </c>
      <c r="G286" s="114">
        <v>42636</v>
      </c>
      <c r="H286" s="8" t="s">
        <v>249</v>
      </c>
      <c r="I286" s="8" t="s">
        <v>250</v>
      </c>
      <c r="J286" s="32" t="s">
        <v>251</v>
      </c>
      <c r="K286" s="9">
        <v>60981</v>
      </c>
    </row>
    <row r="287" spans="1:11" ht="25.5" x14ac:dyDescent="0.25">
      <c r="A287" s="39" t="s">
        <v>1996</v>
      </c>
      <c r="B287" s="2" t="s">
        <v>12</v>
      </c>
      <c r="C287" s="7" t="s">
        <v>202</v>
      </c>
      <c r="D287" s="10" t="s">
        <v>202</v>
      </c>
      <c r="E287" s="10" t="s">
        <v>247</v>
      </c>
      <c r="F287" s="113">
        <v>6160144</v>
      </c>
      <c r="G287" s="114">
        <v>42627</v>
      </c>
      <c r="H287" s="8" t="s">
        <v>252</v>
      </c>
      <c r="I287" s="8" t="s">
        <v>253</v>
      </c>
      <c r="J287" s="32" t="s">
        <v>254</v>
      </c>
      <c r="K287" s="9">
        <v>61880</v>
      </c>
    </row>
    <row r="288" spans="1:11" ht="25.5" x14ac:dyDescent="0.25">
      <c r="A288" s="39" t="s">
        <v>1996</v>
      </c>
      <c r="B288" s="74" t="s">
        <v>505</v>
      </c>
      <c r="C288" s="7" t="s">
        <v>202</v>
      </c>
      <c r="D288" s="10" t="s">
        <v>202</v>
      </c>
      <c r="E288" s="10" t="s">
        <v>247</v>
      </c>
      <c r="F288" s="113">
        <v>6160147</v>
      </c>
      <c r="G288" s="114">
        <v>42636</v>
      </c>
      <c r="H288" s="8" t="s">
        <v>255</v>
      </c>
      <c r="I288" s="8" t="s">
        <v>256</v>
      </c>
      <c r="J288" s="32" t="s">
        <v>257</v>
      </c>
      <c r="K288" s="9">
        <v>86573</v>
      </c>
    </row>
    <row r="289" spans="1:11" ht="25.5" x14ac:dyDescent="0.25">
      <c r="A289" s="39" t="s">
        <v>1996</v>
      </c>
      <c r="B289" s="2" t="s">
        <v>12</v>
      </c>
      <c r="C289" s="7" t="s">
        <v>202</v>
      </c>
      <c r="D289" s="10" t="s">
        <v>202</v>
      </c>
      <c r="E289" s="10" t="s">
        <v>247</v>
      </c>
      <c r="F289" s="113">
        <v>6160141</v>
      </c>
      <c r="G289" s="114">
        <v>42625</v>
      </c>
      <c r="H289" s="8" t="s">
        <v>258</v>
      </c>
      <c r="I289" s="8" t="s">
        <v>259</v>
      </c>
      <c r="J289" s="32" t="s">
        <v>260</v>
      </c>
      <c r="K289" s="9">
        <v>89900</v>
      </c>
    </row>
    <row r="290" spans="1:11" ht="25.5" x14ac:dyDescent="0.25">
      <c r="A290" s="39" t="s">
        <v>1996</v>
      </c>
      <c r="B290" s="2" t="s">
        <v>12</v>
      </c>
      <c r="C290" s="7" t="s">
        <v>202</v>
      </c>
      <c r="D290" s="10" t="s">
        <v>202</v>
      </c>
      <c r="E290" s="10" t="s">
        <v>243</v>
      </c>
      <c r="F290" s="113">
        <v>6160288</v>
      </c>
      <c r="G290" s="114">
        <v>42626</v>
      </c>
      <c r="H290" s="8" t="s">
        <v>261</v>
      </c>
      <c r="I290" s="8" t="s">
        <v>262</v>
      </c>
      <c r="J290" s="32" t="s">
        <v>263</v>
      </c>
      <c r="K290" s="9">
        <v>101150</v>
      </c>
    </row>
    <row r="291" spans="1:11" ht="25.5" x14ac:dyDescent="0.25">
      <c r="A291" s="39" t="s">
        <v>1996</v>
      </c>
      <c r="B291" s="2" t="s">
        <v>12</v>
      </c>
      <c r="C291" s="7" t="s">
        <v>202</v>
      </c>
      <c r="D291" s="10" t="s">
        <v>202</v>
      </c>
      <c r="E291" s="10" t="s">
        <v>243</v>
      </c>
      <c r="F291" s="113">
        <v>6160290</v>
      </c>
      <c r="G291" s="114">
        <v>42627</v>
      </c>
      <c r="H291" s="8" t="s">
        <v>264</v>
      </c>
      <c r="I291" s="8" t="s">
        <v>265</v>
      </c>
      <c r="J291" s="32" t="s">
        <v>266</v>
      </c>
      <c r="K291" s="9">
        <v>142800</v>
      </c>
    </row>
    <row r="292" spans="1:11" ht="25.5" x14ac:dyDescent="0.25">
      <c r="A292" s="39" t="s">
        <v>1996</v>
      </c>
      <c r="B292" s="29" t="s">
        <v>267</v>
      </c>
      <c r="C292" s="40" t="s">
        <v>1500</v>
      </c>
      <c r="D292" s="41">
        <v>42327</v>
      </c>
      <c r="E292" s="1" t="s">
        <v>47</v>
      </c>
      <c r="F292" s="113">
        <v>6160319</v>
      </c>
      <c r="G292" s="114">
        <v>42643</v>
      </c>
      <c r="H292" s="8" t="s">
        <v>268</v>
      </c>
      <c r="I292" s="8" t="s">
        <v>269</v>
      </c>
      <c r="J292" s="32" t="s">
        <v>270</v>
      </c>
      <c r="K292" s="9">
        <v>159688</v>
      </c>
    </row>
    <row r="293" spans="1:11" ht="25.5" x14ac:dyDescent="0.25">
      <c r="A293" s="39" t="s">
        <v>1996</v>
      </c>
      <c r="B293" s="1" t="s">
        <v>31</v>
      </c>
      <c r="C293" s="7" t="s">
        <v>242</v>
      </c>
      <c r="D293" s="10">
        <v>42613</v>
      </c>
      <c r="E293" s="10" t="s">
        <v>243</v>
      </c>
      <c r="F293" s="113">
        <v>6160281</v>
      </c>
      <c r="G293" s="114">
        <v>42625</v>
      </c>
      <c r="H293" s="8" t="s">
        <v>271</v>
      </c>
      <c r="I293" s="8" t="s">
        <v>245</v>
      </c>
      <c r="J293" s="32" t="s">
        <v>246</v>
      </c>
      <c r="K293" s="9">
        <v>168980</v>
      </c>
    </row>
    <row r="294" spans="1:11" ht="25.5" x14ac:dyDescent="0.25">
      <c r="A294" s="39" t="s">
        <v>1996</v>
      </c>
      <c r="B294" s="1" t="s">
        <v>31</v>
      </c>
      <c r="C294" s="7" t="s">
        <v>272</v>
      </c>
      <c r="D294" s="10">
        <v>42640</v>
      </c>
      <c r="E294" s="10" t="s">
        <v>243</v>
      </c>
      <c r="F294" s="113">
        <v>6160310</v>
      </c>
      <c r="G294" s="114">
        <v>42641</v>
      </c>
      <c r="H294" s="8" t="s">
        <v>273</v>
      </c>
      <c r="I294" s="8" t="s">
        <v>245</v>
      </c>
      <c r="J294" s="32" t="s">
        <v>246</v>
      </c>
      <c r="K294" s="9">
        <v>168980</v>
      </c>
    </row>
    <row r="295" spans="1:11" ht="25.5" x14ac:dyDescent="0.25">
      <c r="A295" s="39" t="s">
        <v>1996</v>
      </c>
      <c r="B295" s="2" t="s">
        <v>12</v>
      </c>
      <c r="C295" s="7" t="s">
        <v>202</v>
      </c>
      <c r="D295" s="10" t="s">
        <v>202</v>
      </c>
      <c r="E295" s="10" t="s">
        <v>243</v>
      </c>
      <c r="F295" s="113">
        <v>6160303</v>
      </c>
      <c r="G295" s="114">
        <v>42639</v>
      </c>
      <c r="H295" s="8" t="s">
        <v>274</v>
      </c>
      <c r="I295" s="8" t="s">
        <v>275</v>
      </c>
      <c r="J295" s="32" t="s">
        <v>276</v>
      </c>
      <c r="K295" s="9">
        <v>178500</v>
      </c>
    </row>
    <row r="296" spans="1:11" ht="25.5" x14ac:dyDescent="0.25">
      <c r="A296" s="39" t="s">
        <v>1996</v>
      </c>
      <c r="B296" s="29" t="s">
        <v>267</v>
      </c>
      <c r="C296" s="40" t="s">
        <v>1500</v>
      </c>
      <c r="D296" s="41">
        <v>42327</v>
      </c>
      <c r="E296" s="1" t="s">
        <v>47</v>
      </c>
      <c r="F296" s="113">
        <v>6160305</v>
      </c>
      <c r="G296" s="114">
        <v>42639</v>
      </c>
      <c r="H296" s="8" t="s">
        <v>277</v>
      </c>
      <c r="I296" s="8" t="s">
        <v>269</v>
      </c>
      <c r="J296" s="32" t="s">
        <v>270</v>
      </c>
      <c r="K296" s="9">
        <v>179565</v>
      </c>
    </row>
    <row r="297" spans="1:11" ht="25.5" x14ac:dyDescent="0.25">
      <c r="A297" s="39" t="s">
        <v>1996</v>
      </c>
      <c r="B297" s="2" t="s">
        <v>12</v>
      </c>
      <c r="C297" s="7" t="s">
        <v>202</v>
      </c>
      <c r="D297" s="10" t="s">
        <v>202</v>
      </c>
      <c r="E297" s="10" t="s">
        <v>243</v>
      </c>
      <c r="F297" s="113">
        <v>6160295</v>
      </c>
      <c r="G297" s="114">
        <v>42635</v>
      </c>
      <c r="H297" s="8" t="s">
        <v>278</v>
      </c>
      <c r="I297" s="8" t="s">
        <v>279</v>
      </c>
      <c r="J297" s="32" t="s">
        <v>280</v>
      </c>
      <c r="K297" s="9">
        <v>190400</v>
      </c>
    </row>
    <row r="298" spans="1:11" ht="25.5" x14ac:dyDescent="0.25">
      <c r="A298" s="39" t="s">
        <v>1996</v>
      </c>
      <c r="B298" s="2" t="s">
        <v>12</v>
      </c>
      <c r="C298" s="7" t="s">
        <v>202</v>
      </c>
      <c r="D298" s="10" t="s">
        <v>202</v>
      </c>
      <c r="E298" s="113" t="s">
        <v>243</v>
      </c>
      <c r="F298" s="113">
        <v>6160287</v>
      </c>
      <c r="G298" s="114">
        <v>42626</v>
      </c>
      <c r="H298" s="8" t="s">
        <v>281</v>
      </c>
      <c r="I298" s="8" t="s">
        <v>282</v>
      </c>
      <c r="J298" s="32" t="s">
        <v>283</v>
      </c>
      <c r="K298" s="9">
        <v>197540</v>
      </c>
    </row>
    <row r="299" spans="1:11" ht="25.5" x14ac:dyDescent="0.25">
      <c r="A299" s="39" t="s">
        <v>1996</v>
      </c>
      <c r="B299" s="2" t="s">
        <v>12</v>
      </c>
      <c r="C299" s="7" t="s">
        <v>202</v>
      </c>
      <c r="D299" s="10" t="s">
        <v>202</v>
      </c>
      <c r="E299" s="113" t="s">
        <v>247</v>
      </c>
      <c r="F299" s="113">
        <v>6160140</v>
      </c>
      <c r="G299" s="114">
        <v>42625</v>
      </c>
      <c r="H299" s="8" t="s">
        <v>284</v>
      </c>
      <c r="I299" s="8" t="s">
        <v>285</v>
      </c>
      <c r="J299" s="32" t="s">
        <v>286</v>
      </c>
      <c r="K299" s="9">
        <v>234021</v>
      </c>
    </row>
    <row r="300" spans="1:11" ht="25.5" x14ac:dyDescent="0.25">
      <c r="A300" s="39" t="s">
        <v>1996</v>
      </c>
      <c r="B300" s="2" t="s">
        <v>12</v>
      </c>
      <c r="C300" s="7" t="s">
        <v>202</v>
      </c>
      <c r="D300" s="10" t="s">
        <v>202</v>
      </c>
      <c r="E300" s="113" t="s">
        <v>243</v>
      </c>
      <c r="F300" s="113">
        <v>6160292</v>
      </c>
      <c r="G300" s="114">
        <v>42633</v>
      </c>
      <c r="H300" s="8" t="s">
        <v>287</v>
      </c>
      <c r="I300" s="8" t="s">
        <v>288</v>
      </c>
      <c r="J300" s="32" t="s">
        <v>289</v>
      </c>
      <c r="K300" s="9">
        <v>235799</v>
      </c>
    </row>
    <row r="301" spans="1:11" ht="25.5" x14ac:dyDescent="0.25">
      <c r="A301" s="39" t="s">
        <v>1996</v>
      </c>
      <c r="B301" s="2" t="s">
        <v>12</v>
      </c>
      <c r="C301" s="7" t="s">
        <v>202</v>
      </c>
      <c r="D301" s="10" t="s">
        <v>202</v>
      </c>
      <c r="E301" s="113" t="s">
        <v>243</v>
      </c>
      <c r="F301" s="113">
        <v>6160282</v>
      </c>
      <c r="G301" s="114">
        <v>42625</v>
      </c>
      <c r="H301" s="8" t="s">
        <v>290</v>
      </c>
      <c r="I301" s="8" t="s">
        <v>275</v>
      </c>
      <c r="J301" s="32" t="s">
        <v>276</v>
      </c>
      <c r="K301" s="9">
        <v>238000</v>
      </c>
    </row>
    <row r="302" spans="1:11" ht="25.5" x14ac:dyDescent="0.25">
      <c r="A302" s="39" t="s">
        <v>1996</v>
      </c>
      <c r="B302" s="2" t="s">
        <v>12</v>
      </c>
      <c r="C302" s="7" t="s">
        <v>202</v>
      </c>
      <c r="D302" s="10" t="s">
        <v>202</v>
      </c>
      <c r="E302" s="113" t="s">
        <v>243</v>
      </c>
      <c r="F302" s="113">
        <v>6160285</v>
      </c>
      <c r="G302" s="114">
        <v>42625</v>
      </c>
      <c r="H302" s="8" t="s">
        <v>291</v>
      </c>
      <c r="I302" s="8" t="s">
        <v>292</v>
      </c>
      <c r="J302" s="32" t="s">
        <v>293</v>
      </c>
      <c r="K302" s="9">
        <v>261800</v>
      </c>
    </row>
    <row r="303" spans="1:11" ht="25.5" x14ac:dyDescent="0.25">
      <c r="A303" s="39" t="s">
        <v>1996</v>
      </c>
      <c r="B303" s="29" t="s">
        <v>267</v>
      </c>
      <c r="C303" s="40" t="s">
        <v>1500</v>
      </c>
      <c r="D303" s="41">
        <v>42327</v>
      </c>
      <c r="E303" s="1" t="s">
        <v>47</v>
      </c>
      <c r="F303" s="113">
        <v>6160311</v>
      </c>
      <c r="G303" s="114">
        <v>42642</v>
      </c>
      <c r="H303" s="8" t="s">
        <v>277</v>
      </c>
      <c r="I303" s="8" t="s">
        <v>269</v>
      </c>
      <c r="J303" s="32" t="s">
        <v>270</v>
      </c>
      <c r="K303" s="9">
        <v>262065</v>
      </c>
    </row>
    <row r="304" spans="1:11" ht="25.5" x14ac:dyDescent="0.25">
      <c r="A304" s="39" t="s">
        <v>1996</v>
      </c>
      <c r="B304" s="2" t="s">
        <v>12</v>
      </c>
      <c r="C304" s="7" t="s">
        <v>202</v>
      </c>
      <c r="D304" s="10" t="s">
        <v>202</v>
      </c>
      <c r="E304" s="113" t="s">
        <v>247</v>
      </c>
      <c r="F304" s="113">
        <v>6160143</v>
      </c>
      <c r="G304" s="114">
        <v>42626</v>
      </c>
      <c r="H304" s="8" t="s">
        <v>294</v>
      </c>
      <c r="I304" s="8" t="s">
        <v>295</v>
      </c>
      <c r="J304" s="32" t="s">
        <v>296</v>
      </c>
      <c r="K304" s="9">
        <v>271370</v>
      </c>
    </row>
    <row r="305" spans="1:11" ht="25.5" x14ac:dyDescent="0.25">
      <c r="A305" s="39" t="s">
        <v>1996</v>
      </c>
      <c r="B305" s="29" t="s">
        <v>267</v>
      </c>
      <c r="C305" s="40" t="s">
        <v>1500</v>
      </c>
      <c r="D305" s="41">
        <v>42327</v>
      </c>
      <c r="E305" s="1" t="s">
        <v>47</v>
      </c>
      <c r="F305" s="113">
        <v>6160283</v>
      </c>
      <c r="G305" s="114">
        <v>42625</v>
      </c>
      <c r="H305" s="8" t="s">
        <v>297</v>
      </c>
      <c r="I305" s="8" t="s">
        <v>269</v>
      </c>
      <c r="J305" s="32" t="s">
        <v>270</v>
      </c>
      <c r="K305" s="9">
        <v>284491</v>
      </c>
    </row>
    <row r="306" spans="1:11" ht="25.5" x14ac:dyDescent="0.25">
      <c r="A306" s="39" t="s">
        <v>1996</v>
      </c>
      <c r="B306" s="29" t="s">
        <v>267</v>
      </c>
      <c r="C306" s="40" t="s">
        <v>1500</v>
      </c>
      <c r="D306" s="41">
        <v>42327</v>
      </c>
      <c r="E306" s="1" t="s">
        <v>47</v>
      </c>
      <c r="F306" s="113">
        <v>6160284</v>
      </c>
      <c r="G306" s="114">
        <v>42625</v>
      </c>
      <c r="H306" s="8" t="s">
        <v>298</v>
      </c>
      <c r="I306" s="8" t="s">
        <v>269</v>
      </c>
      <c r="J306" s="32" t="s">
        <v>270</v>
      </c>
      <c r="K306" s="9">
        <v>338626</v>
      </c>
    </row>
    <row r="307" spans="1:11" ht="25.5" x14ac:dyDescent="0.25">
      <c r="A307" s="39" t="s">
        <v>1996</v>
      </c>
      <c r="B307" s="2" t="s">
        <v>12</v>
      </c>
      <c r="C307" s="7" t="s">
        <v>202</v>
      </c>
      <c r="D307" s="10" t="s">
        <v>202</v>
      </c>
      <c r="E307" s="113" t="s">
        <v>243</v>
      </c>
      <c r="F307" s="113">
        <v>6160296</v>
      </c>
      <c r="G307" s="114">
        <v>42635</v>
      </c>
      <c r="H307" s="8" t="s">
        <v>299</v>
      </c>
      <c r="I307" s="8" t="s">
        <v>300</v>
      </c>
      <c r="J307" s="32" t="s">
        <v>301</v>
      </c>
      <c r="K307" s="9">
        <v>396270</v>
      </c>
    </row>
    <row r="308" spans="1:11" ht="25.5" x14ac:dyDescent="0.25">
      <c r="A308" s="39" t="s">
        <v>1996</v>
      </c>
      <c r="B308" s="1" t="s">
        <v>31</v>
      </c>
      <c r="C308" s="7" t="s">
        <v>302</v>
      </c>
      <c r="D308" s="10">
        <v>42614</v>
      </c>
      <c r="E308" s="113" t="s">
        <v>247</v>
      </c>
      <c r="F308" s="113">
        <v>6160142</v>
      </c>
      <c r="G308" s="114">
        <v>42625</v>
      </c>
      <c r="H308" s="8" t="s">
        <v>303</v>
      </c>
      <c r="I308" s="8" t="s">
        <v>304</v>
      </c>
      <c r="J308" s="32" t="s">
        <v>305</v>
      </c>
      <c r="K308" s="9">
        <v>425005</v>
      </c>
    </row>
    <row r="309" spans="1:11" ht="25.5" x14ac:dyDescent="0.25">
      <c r="A309" s="39" t="s">
        <v>1996</v>
      </c>
      <c r="B309" s="2" t="s">
        <v>12</v>
      </c>
      <c r="C309" s="7" t="s">
        <v>202</v>
      </c>
      <c r="D309" s="10" t="s">
        <v>202</v>
      </c>
      <c r="E309" s="113" t="s">
        <v>243</v>
      </c>
      <c r="F309" s="113">
        <v>6160289</v>
      </c>
      <c r="G309" s="114">
        <v>42626</v>
      </c>
      <c r="H309" s="8" t="s">
        <v>306</v>
      </c>
      <c r="I309" s="8" t="s">
        <v>300</v>
      </c>
      <c r="J309" s="32" t="s">
        <v>301</v>
      </c>
      <c r="K309" s="9">
        <v>428400</v>
      </c>
    </row>
    <row r="310" spans="1:11" ht="25.5" x14ac:dyDescent="0.25">
      <c r="A310" s="39" t="s">
        <v>1996</v>
      </c>
      <c r="B310" s="1" t="s">
        <v>46</v>
      </c>
      <c r="C310" s="7" t="s">
        <v>202</v>
      </c>
      <c r="D310" s="10" t="s">
        <v>202</v>
      </c>
      <c r="E310" s="113" t="s">
        <v>243</v>
      </c>
      <c r="F310" s="113">
        <v>6160304</v>
      </c>
      <c r="G310" s="114">
        <v>42639</v>
      </c>
      <c r="H310" s="8" t="s">
        <v>307</v>
      </c>
      <c r="I310" s="8" t="s">
        <v>308</v>
      </c>
      <c r="J310" s="32" t="s">
        <v>309</v>
      </c>
      <c r="K310" s="9">
        <v>470215</v>
      </c>
    </row>
    <row r="311" spans="1:11" ht="38.25" x14ac:dyDescent="0.25">
      <c r="A311" s="39" t="s">
        <v>1996</v>
      </c>
      <c r="B311" s="74" t="s">
        <v>505</v>
      </c>
      <c r="C311" s="7" t="s">
        <v>202</v>
      </c>
      <c r="D311" s="10" t="s">
        <v>202</v>
      </c>
      <c r="E311" s="113" t="s">
        <v>243</v>
      </c>
      <c r="F311" s="113">
        <v>6160302</v>
      </c>
      <c r="G311" s="114">
        <v>42639</v>
      </c>
      <c r="H311" s="8" t="s">
        <v>310</v>
      </c>
      <c r="I311" s="8" t="s">
        <v>311</v>
      </c>
      <c r="J311" s="32" t="s">
        <v>312</v>
      </c>
      <c r="K311" s="9">
        <v>547614</v>
      </c>
    </row>
    <row r="312" spans="1:11" ht="25.5" x14ac:dyDescent="0.25">
      <c r="A312" s="39" t="s">
        <v>1996</v>
      </c>
      <c r="B312" s="1" t="s">
        <v>46</v>
      </c>
      <c r="C312" s="40" t="s">
        <v>202</v>
      </c>
      <c r="D312" s="41" t="s">
        <v>13</v>
      </c>
      <c r="E312" s="56" t="s">
        <v>47</v>
      </c>
      <c r="F312" s="113">
        <v>6160314</v>
      </c>
      <c r="G312" s="114">
        <v>42643</v>
      </c>
      <c r="H312" s="8" t="s">
        <v>313</v>
      </c>
      <c r="I312" s="8" t="s">
        <v>314</v>
      </c>
      <c r="J312" s="32" t="s">
        <v>315</v>
      </c>
      <c r="K312" s="9">
        <v>666737</v>
      </c>
    </row>
    <row r="313" spans="1:11" ht="25.5" x14ac:dyDescent="0.25">
      <c r="A313" s="39" t="s">
        <v>1996</v>
      </c>
      <c r="B313" s="2" t="s">
        <v>12</v>
      </c>
      <c r="C313" s="7" t="s">
        <v>202</v>
      </c>
      <c r="D313" s="10" t="s">
        <v>202</v>
      </c>
      <c r="E313" s="113" t="s">
        <v>243</v>
      </c>
      <c r="F313" s="113">
        <v>6160309</v>
      </c>
      <c r="G313" s="114">
        <v>42641</v>
      </c>
      <c r="H313" s="8" t="s">
        <v>316</v>
      </c>
      <c r="I313" s="8" t="s">
        <v>317</v>
      </c>
      <c r="J313" s="32" t="s">
        <v>318</v>
      </c>
      <c r="K313" s="9">
        <v>899640</v>
      </c>
    </row>
    <row r="314" spans="1:11" ht="25.5" x14ac:dyDescent="0.25">
      <c r="A314" s="39" t="s">
        <v>1996</v>
      </c>
      <c r="B314" s="2" t="s">
        <v>12</v>
      </c>
      <c r="C314" s="7" t="s">
        <v>202</v>
      </c>
      <c r="D314" s="10" t="s">
        <v>202</v>
      </c>
      <c r="E314" s="113" t="s">
        <v>243</v>
      </c>
      <c r="F314" s="113">
        <v>6160306</v>
      </c>
      <c r="G314" s="114">
        <v>42639</v>
      </c>
      <c r="H314" s="8" t="s">
        <v>319</v>
      </c>
      <c r="I314" s="8" t="s">
        <v>320</v>
      </c>
      <c r="J314" s="32" t="s">
        <v>321</v>
      </c>
      <c r="K314" s="9">
        <v>1125145</v>
      </c>
    </row>
    <row r="315" spans="1:11" ht="25.5" x14ac:dyDescent="0.25">
      <c r="A315" s="39" t="s">
        <v>1996</v>
      </c>
      <c r="B315" s="2" t="s">
        <v>12</v>
      </c>
      <c r="C315" s="7" t="s">
        <v>202</v>
      </c>
      <c r="D315" s="10" t="s">
        <v>202</v>
      </c>
      <c r="E315" s="113" t="s">
        <v>247</v>
      </c>
      <c r="F315" s="113">
        <v>6160146</v>
      </c>
      <c r="G315" s="114">
        <v>42635</v>
      </c>
      <c r="H315" s="8" t="s">
        <v>322</v>
      </c>
      <c r="I315" s="8" t="s">
        <v>300</v>
      </c>
      <c r="J315" s="32" t="s">
        <v>301</v>
      </c>
      <c r="K315" s="9">
        <v>1299480</v>
      </c>
    </row>
    <row r="316" spans="1:11" ht="38.25" x14ac:dyDescent="0.25">
      <c r="A316" s="39" t="s">
        <v>1996</v>
      </c>
      <c r="B316" s="74" t="s">
        <v>505</v>
      </c>
      <c r="C316" s="7" t="s">
        <v>202</v>
      </c>
      <c r="D316" s="10" t="s">
        <v>202</v>
      </c>
      <c r="E316" s="113" t="s">
        <v>247</v>
      </c>
      <c r="F316" s="113">
        <v>6160145</v>
      </c>
      <c r="G316" s="114">
        <v>42633</v>
      </c>
      <c r="H316" s="8" t="s">
        <v>323</v>
      </c>
      <c r="I316" s="8" t="s">
        <v>324</v>
      </c>
      <c r="J316" s="32" t="s">
        <v>325</v>
      </c>
      <c r="K316" s="9">
        <v>1742862</v>
      </c>
    </row>
    <row r="317" spans="1:11" ht="25.5" x14ac:dyDescent="0.25">
      <c r="A317" s="39" t="s">
        <v>1996</v>
      </c>
      <c r="B317" s="1" t="s">
        <v>31</v>
      </c>
      <c r="C317" s="7" t="s">
        <v>326</v>
      </c>
      <c r="D317" s="10">
        <v>42633</v>
      </c>
      <c r="E317" s="113" t="s">
        <v>327</v>
      </c>
      <c r="F317" s="113" t="s">
        <v>13</v>
      </c>
      <c r="G317" s="114">
        <v>42633</v>
      </c>
      <c r="H317" s="8" t="s">
        <v>2008</v>
      </c>
      <c r="I317" s="8" t="s">
        <v>328</v>
      </c>
      <c r="J317" s="32" t="s">
        <v>329</v>
      </c>
      <c r="K317" s="9">
        <v>833000</v>
      </c>
    </row>
    <row r="318" spans="1:11" ht="25.5" x14ac:dyDescent="0.25">
      <c r="A318" s="39" t="s">
        <v>1996</v>
      </c>
      <c r="B318" s="29" t="s">
        <v>267</v>
      </c>
      <c r="C318" s="7" t="s">
        <v>330</v>
      </c>
      <c r="D318" s="10">
        <v>42643</v>
      </c>
      <c r="E318" s="113" t="s">
        <v>169</v>
      </c>
      <c r="F318" s="113" t="s">
        <v>13</v>
      </c>
      <c r="G318" s="114">
        <v>42643</v>
      </c>
      <c r="H318" s="8" t="s">
        <v>331</v>
      </c>
      <c r="I318" s="8" t="s">
        <v>300</v>
      </c>
      <c r="J318" s="32" t="s">
        <v>301</v>
      </c>
      <c r="K318" s="9">
        <v>11722000</v>
      </c>
    </row>
    <row r="319" spans="1:11" x14ac:dyDescent="0.25">
      <c r="A319" s="39" t="s">
        <v>1997</v>
      </c>
      <c r="B319" s="29" t="s">
        <v>267</v>
      </c>
      <c r="C319" s="115" t="s">
        <v>178</v>
      </c>
      <c r="D319" s="116">
        <v>42279</v>
      </c>
      <c r="E319" s="115" t="s">
        <v>202</v>
      </c>
      <c r="F319" s="115" t="s">
        <v>202</v>
      </c>
      <c r="G319" s="116">
        <v>42627</v>
      </c>
      <c r="H319" s="64" t="s">
        <v>332</v>
      </c>
      <c r="I319" s="56" t="s">
        <v>333</v>
      </c>
      <c r="J319" s="50" t="s">
        <v>334</v>
      </c>
      <c r="K319" s="117">
        <v>104843</v>
      </c>
    </row>
    <row r="320" spans="1:11" x14ac:dyDescent="0.25">
      <c r="A320" s="39" t="s">
        <v>1997</v>
      </c>
      <c r="B320" s="29" t="s">
        <v>267</v>
      </c>
      <c r="C320" s="115" t="s">
        <v>178</v>
      </c>
      <c r="D320" s="116">
        <v>42279</v>
      </c>
      <c r="E320" s="115" t="s">
        <v>202</v>
      </c>
      <c r="F320" s="115" t="s">
        <v>202</v>
      </c>
      <c r="G320" s="116">
        <v>42627</v>
      </c>
      <c r="H320" s="64" t="s">
        <v>332</v>
      </c>
      <c r="I320" s="56" t="s">
        <v>333</v>
      </c>
      <c r="J320" s="50" t="s">
        <v>334</v>
      </c>
      <c r="K320" s="117">
        <v>104843</v>
      </c>
    </row>
    <row r="321" spans="1:11" x14ac:dyDescent="0.25">
      <c r="A321" s="39" t="s">
        <v>1997</v>
      </c>
      <c r="B321" s="29" t="s">
        <v>267</v>
      </c>
      <c r="C321" s="115" t="s">
        <v>178</v>
      </c>
      <c r="D321" s="116">
        <v>42279</v>
      </c>
      <c r="E321" s="115" t="s">
        <v>202</v>
      </c>
      <c r="F321" s="115" t="s">
        <v>202</v>
      </c>
      <c r="G321" s="116">
        <v>42643</v>
      </c>
      <c r="H321" s="64" t="s">
        <v>332</v>
      </c>
      <c r="I321" s="56" t="s">
        <v>333</v>
      </c>
      <c r="J321" s="50" t="s">
        <v>334</v>
      </c>
      <c r="K321" s="117">
        <v>104843</v>
      </c>
    </row>
    <row r="322" spans="1:11" x14ac:dyDescent="0.25">
      <c r="A322" s="39" t="s">
        <v>1997</v>
      </c>
      <c r="B322" s="1" t="s">
        <v>12</v>
      </c>
      <c r="C322" s="115" t="s">
        <v>202</v>
      </c>
      <c r="D322" s="116" t="s">
        <v>202</v>
      </c>
      <c r="E322" s="115" t="s">
        <v>247</v>
      </c>
      <c r="F322" s="115">
        <v>7160053</v>
      </c>
      <c r="G322" s="116">
        <v>42620</v>
      </c>
      <c r="H322" s="64" t="s">
        <v>335</v>
      </c>
      <c r="I322" s="56" t="s">
        <v>336</v>
      </c>
      <c r="J322" s="50" t="s">
        <v>337</v>
      </c>
      <c r="K322" s="117">
        <v>1682660</v>
      </c>
    </row>
    <row r="323" spans="1:11" ht="25.5" x14ac:dyDescent="0.25">
      <c r="A323" s="39" t="s">
        <v>1997</v>
      </c>
      <c r="B323" s="1" t="s">
        <v>12</v>
      </c>
      <c r="C323" s="115" t="s">
        <v>202</v>
      </c>
      <c r="D323" s="116" t="s">
        <v>202</v>
      </c>
      <c r="E323" s="115" t="s">
        <v>243</v>
      </c>
      <c r="F323" s="115">
        <v>7160212</v>
      </c>
      <c r="G323" s="116">
        <v>42622</v>
      </c>
      <c r="H323" s="64" t="s">
        <v>338</v>
      </c>
      <c r="I323" s="56" t="s">
        <v>339</v>
      </c>
      <c r="J323" s="50" t="s">
        <v>340</v>
      </c>
      <c r="K323" s="117">
        <v>261800</v>
      </c>
    </row>
    <row r="324" spans="1:11" x14ac:dyDescent="0.25">
      <c r="A324" s="39" t="s">
        <v>1997</v>
      </c>
      <c r="B324" s="1" t="s">
        <v>12</v>
      </c>
      <c r="C324" s="115" t="s">
        <v>202</v>
      </c>
      <c r="D324" s="116" t="s">
        <v>202</v>
      </c>
      <c r="E324" s="115" t="s">
        <v>243</v>
      </c>
      <c r="F324" s="115">
        <v>7160213</v>
      </c>
      <c r="G324" s="116">
        <v>42622</v>
      </c>
      <c r="H324" s="64" t="s">
        <v>341</v>
      </c>
      <c r="I324" s="56" t="s">
        <v>342</v>
      </c>
      <c r="J324" s="50" t="s">
        <v>343</v>
      </c>
      <c r="K324" s="117">
        <v>250600</v>
      </c>
    </row>
    <row r="325" spans="1:11" x14ac:dyDescent="0.25">
      <c r="A325" s="39" t="s">
        <v>1997</v>
      </c>
      <c r="B325" s="1" t="s">
        <v>12</v>
      </c>
      <c r="C325" s="115" t="s">
        <v>202</v>
      </c>
      <c r="D325" s="116" t="s">
        <v>202</v>
      </c>
      <c r="E325" s="115" t="s">
        <v>243</v>
      </c>
      <c r="F325" s="115">
        <v>7160214</v>
      </c>
      <c r="G325" s="116">
        <v>42622</v>
      </c>
      <c r="H325" s="64" t="s">
        <v>344</v>
      </c>
      <c r="I325" s="56" t="s">
        <v>345</v>
      </c>
      <c r="J325" s="50" t="s">
        <v>346</v>
      </c>
      <c r="K325" s="117">
        <v>680000</v>
      </c>
    </row>
    <row r="326" spans="1:11" ht="25.5" x14ac:dyDescent="0.25">
      <c r="A326" s="39" t="s">
        <v>1997</v>
      </c>
      <c r="B326" s="29" t="s">
        <v>267</v>
      </c>
      <c r="C326" s="40" t="s">
        <v>2010</v>
      </c>
      <c r="D326" s="41">
        <v>42600</v>
      </c>
      <c r="E326" s="115" t="s">
        <v>243</v>
      </c>
      <c r="F326" s="115">
        <v>7160215</v>
      </c>
      <c r="G326" s="116">
        <v>42622</v>
      </c>
      <c r="H326" s="64" t="s">
        <v>347</v>
      </c>
      <c r="I326" s="56" t="s">
        <v>348</v>
      </c>
      <c r="J326" s="50" t="s">
        <v>349</v>
      </c>
      <c r="K326" s="117">
        <v>23205000</v>
      </c>
    </row>
    <row r="327" spans="1:11" x14ac:dyDescent="0.25">
      <c r="A327" s="39" t="s">
        <v>1997</v>
      </c>
      <c r="B327" s="1" t="s">
        <v>12</v>
      </c>
      <c r="C327" s="115" t="s">
        <v>202</v>
      </c>
      <c r="D327" s="116" t="s">
        <v>202</v>
      </c>
      <c r="E327" s="115" t="s">
        <v>247</v>
      </c>
      <c r="F327" s="115">
        <v>7160055</v>
      </c>
      <c r="G327" s="116">
        <v>42625</v>
      </c>
      <c r="H327" s="64" t="s">
        <v>350</v>
      </c>
      <c r="I327" s="56" t="s">
        <v>336</v>
      </c>
      <c r="J327" s="50" t="s">
        <v>337</v>
      </c>
      <c r="K327" s="117">
        <v>1374532</v>
      </c>
    </row>
    <row r="328" spans="1:11" x14ac:dyDescent="0.25">
      <c r="A328" s="39" t="s">
        <v>1997</v>
      </c>
      <c r="B328" s="1" t="s">
        <v>12</v>
      </c>
      <c r="C328" s="115" t="s">
        <v>202</v>
      </c>
      <c r="D328" s="116" t="s">
        <v>202</v>
      </c>
      <c r="E328" s="115" t="s">
        <v>247</v>
      </c>
      <c r="F328" s="115">
        <v>7160056</v>
      </c>
      <c r="G328" s="116">
        <v>42625</v>
      </c>
      <c r="H328" s="64" t="s">
        <v>351</v>
      </c>
      <c r="I328" s="56" t="s">
        <v>352</v>
      </c>
      <c r="J328" s="50" t="s">
        <v>353</v>
      </c>
      <c r="K328" s="117">
        <v>5200000</v>
      </c>
    </row>
    <row r="329" spans="1:11" ht="25.5" x14ac:dyDescent="0.25">
      <c r="A329" s="39" t="s">
        <v>1997</v>
      </c>
      <c r="B329" s="29" t="s">
        <v>267</v>
      </c>
      <c r="C329" s="40" t="s">
        <v>1500</v>
      </c>
      <c r="D329" s="41">
        <v>42327</v>
      </c>
      <c r="E329" s="1" t="s">
        <v>47</v>
      </c>
      <c r="F329" s="115">
        <v>7160229</v>
      </c>
      <c r="G329" s="116">
        <v>42626</v>
      </c>
      <c r="H329" s="64" t="s">
        <v>354</v>
      </c>
      <c r="I329" s="56" t="s">
        <v>269</v>
      </c>
      <c r="J329" s="50" t="s">
        <v>355</v>
      </c>
      <c r="K329" s="117">
        <v>460338</v>
      </c>
    </row>
    <row r="330" spans="1:11" x14ac:dyDescent="0.25">
      <c r="A330" s="39" t="s">
        <v>1997</v>
      </c>
      <c r="B330" s="29" t="s">
        <v>267</v>
      </c>
      <c r="C330" s="40" t="s">
        <v>1500</v>
      </c>
      <c r="D330" s="41">
        <v>42327</v>
      </c>
      <c r="E330" s="1" t="s">
        <v>47</v>
      </c>
      <c r="F330" s="115">
        <v>7160230</v>
      </c>
      <c r="G330" s="116">
        <v>42626</v>
      </c>
      <c r="H330" s="64" t="s">
        <v>356</v>
      </c>
      <c r="I330" s="56" t="s">
        <v>269</v>
      </c>
      <c r="J330" s="50" t="s">
        <v>355</v>
      </c>
      <c r="K330" s="117">
        <v>151982</v>
      </c>
    </row>
    <row r="331" spans="1:11" x14ac:dyDescent="0.25">
      <c r="A331" s="39" t="s">
        <v>1997</v>
      </c>
      <c r="B331" s="29" t="s">
        <v>267</v>
      </c>
      <c r="C331" s="40" t="s">
        <v>1500</v>
      </c>
      <c r="D331" s="41">
        <v>42327</v>
      </c>
      <c r="E331" s="1" t="s">
        <v>47</v>
      </c>
      <c r="F331" s="115">
        <v>7160231</v>
      </c>
      <c r="G331" s="116">
        <v>42626</v>
      </c>
      <c r="H331" s="64" t="s">
        <v>357</v>
      </c>
      <c r="I331" s="56" t="s">
        <v>269</v>
      </c>
      <c r="J331" s="50" t="s">
        <v>355</v>
      </c>
      <c r="K331" s="117">
        <v>135833</v>
      </c>
    </row>
    <row r="332" spans="1:11" x14ac:dyDescent="0.25">
      <c r="A332" s="39" t="s">
        <v>1997</v>
      </c>
      <c r="B332" s="1" t="s">
        <v>12</v>
      </c>
      <c r="C332" s="115" t="s">
        <v>202</v>
      </c>
      <c r="D332" s="116" t="s">
        <v>202</v>
      </c>
      <c r="E332" s="115" t="s">
        <v>247</v>
      </c>
      <c r="F332" s="115">
        <v>7160057</v>
      </c>
      <c r="G332" s="116">
        <v>42627</v>
      </c>
      <c r="H332" s="64" t="s">
        <v>358</v>
      </c>
      <c r="I332" s="56" t="s">
        <v>359</v>
      </c>
      <c r="J332" s="50" t="s">
        <v>360</v>
      </c>
      <c r="K332" s="117">
        <v>2210182</v>
      </c>
    </row>
    <row r="333" spans="1:11" x14ac:dyDescent="0.25">
      <c r="A333" s="39" t="s">
        <v>1997</v>
      </c>
      <c r="B333" s="1" t="s">
        <v>12</v>
      </c>
      <c r="C333" s="115" t="s">
        <v>202</v>
      </c>
      <c r="D333" s="116" t="s">
        <v>202</v>
      </c>
      <c r="E333" s="115" t="s">
        <v>247</v>
      </c>
      <c r="F333" s="115">
        <v>7160058</v>
      </c>
      <c r="G333" s="116">
        <v>42627</v>
      </c>
      <c r="H333" s="64" t="s">
        <v>361</v>
      </c>
      <c r="I333" s="56" t="s">
        <v>362</v>
      </c>
      <c r="J333" s="50" t="s">
        <v>363</v>
      </c>
      <c r="K333" s="117">
        <v>154224</v>
      </c>
    </row>
    <row r="334" spans="1:11" x14ac:dyDescent="0.25">
      <c r="A334" s="39" t="s">
        <v>1997</v>
      </c>
      <c r="B334" s="1" t="s">
        <v>12</v>
      </c>
      <c r="C334" s="115" t="s">
        <v>202</v>
      </c>
      <c r="D334" s="116" t="s">
        <v>202</v>
      </c>
      <c r="E334" s="115" t="s">
        <v>247</v>
      </c>
      <c r="F334" s="115">
        <v>7160059</v>
      </c>
      <c r="G334" s="116">
        <v>42627</v>
      </c>
      <c r="H334" s="64" t="s">
        <v>364</v>
      </c>
      <c r="I334" s="56" t="s">
        <v>365</v>
      </c>
      <c r="J334" s="50" t="s">
        <v>366</v>
      </c>
      <c r="K334" s="117">
        <v>222600</v>
      </c>
    </row>
    <row r="335" spans="1:11" x14ac:dyDescent="0.25">
      <c r="A335" s="39" t="s">
        <v>1997</v>
      </c>
      <c r="B335" s="1" t="s">
        <v>12</v>
      </c>
      <c r="C335" s="115" t="s">
        <v>202</v>
      </c>
      <c r="D335" s="116" t="s">
        <v>202</v>
      </c>
      <c r="E335" s="115" t="s">
        <v>247</v>
      </c>
      <c r="F335" s="115">
        <v>7160060</v>
      </c>
      <c r="G335" s="116">
        <v>42627</v>
      </c>
      <c r="H335" s="64" t="s">
        <v>367</v>
      </c>
      <c r="I335" s="56" t="s">
        <v>368</v>
      </c>
      <c r="J335" s="50" t="s">
        <v>369</v>
      </c>
      <c r="K335" s="117">
        <v>1651856</v>
      </c>
    </row>
    <row r="336" spans="1:11" x14ac:dyDescent="0.25">
      <c r="A336" s="39" t="s">
        <v>1997</v>
      </c>
      <c r="B336" s="1" t="s">
        <v>12</v>
      </c>
      <c r="C336" s="115" t="s">
        <v>202</v>
      </c>
      <c r="D336" s="116" t="s">
        <v>202</v>
      </c>
      <c r="E336" s="115" t="s">
        <v>247</v>
      </c>
      <c r="F336" s="115">
        <v>7160061</v>
      </c>
      <c r="G336" s="116">
        <v>42627</v>
      </c>
      <c r="H336" s="64" t="s">
        <v>370</v>
      </c>
      <c r="I336" s="56" t="s">
        <v>368</v>
      </c>
      <c r="J336" s="50" t="s">
        <v>369</v>
      </c>
      <c r="K336" s="117">
        <v>2800287</v>
      </c>
    </row>
    <row r="337" spans="1:11" x14ac:dyDescent="0.25">
      <c r="A337" s="39" t="s">
        <v>1997</v>
      </c>
      <c r="B337" s="1" t="s">
        <v>12</v>
      </c>
      <c r="C337" s="115" t="s">
        <v>202</v>
      </c>
      <c r="D337" s="116" t="s">
        <v>202</v>
      </c>
      <c r="E337" s="115" t="s">
        <v>243</v>
      </c>
      <c r="F337" s="115">
        <v>7160232</v>
      </c>
      <c r="G337" s="116">
        <v>42633</v>
      </c>
      <c r="H337" s="64" t="s">
        <v>371</v>
      </c>
      <c r="I337" s="56" t="s">
        <v>372</v>
      </c>
      <c r="J337" s="50" t="s">
        <v>373</v>
      </c>
      <c r="K337" s="117">
        <v>370000</v>
      </c>
    </row>
    <row r="338" spans="1:11" x14ac:dyDescent="0.25">
      <c r="A338" s="39" t="s">
        <v>1997</v>
      </c>
      <c r="B338" s="1" t="s">
        <v>12</v>
      </c>
      <c r="C338" s="115" t="s">
        <v>202</v>
      </c>
      <c r="D338" s="116" t="s">
        <v>202</v>
      </c>
      <c r="E338" s="115" t="s">
        <v>243</v>
      </c>
      <c r="F338" s="115">
        <v>7160233</v>
      </c>
      <c r="G338" s="116">
        <v>42633</v>
      </c>
      <c r="H338" s="64" t="s">
        <v>374</v>
      </c>
      <c r="I338" s="56" t="s">
        <v>375</v>
      </c>
      <c r="J338" s="50" t="s">
        <v>376</v>
      </c>
      <c r="K338" s="117">
        <v>315112</v>
      </c>
    </row>
    <row r="339" spans="1:11" x14ac:dyDescent="0.25">
      <c r="A339" s="39" t="s">
        <v>1997</v>
      </c>
      <c r="B339" s="1" t="s">
        <v>12</v>
      </c>
      <c r="C339" s="115" t="s">
        <v>202</v>
      </c>
      <c r="D339" s="116" t="s">
        <v>202</v>
      </c>
      <c r="E339" s="115" t="s">
        <v>243</v>
      </c>
      <c r="F339" s="115">
        <v>7160234</v>
      </c>
      <c r="G339" s="116">
        <v>42633</v>
      </c>
      <c r="H339" s="64" t="s">
        <v>377</v>
      </c>
      <c r="I339" s="56" t="s">
        <v>378</v>
      </c>
      <c r="J339" s="50" t="s">
        <v>379</v>
      </c>
      <c r="K339" s="117">
        <v>59000</v>
      </c>
    </row>
    <row r="340" spans="1:11" x14ac:dyDescent="0.25">
      <c r="A340" s="39" t="s">
        <v>1997</v>
      </c>
      <c r="B340" s="1" t="s">
        <v>12</v>
      </c>
      <c r="C340" s="115" t="s">
        <v>202</v>
      </c>
      <c r="D340" s="116" t="s">
        <v>202</v>
      </c>
      <c r="E340" s="115" t="s">
        <v>243</v>
      </c>
      <c r="F340" s="115">
        <v>7160235</v>
      </c>
      <c r="G340" s="116">
        <v>42639</v>
      </c>
      <c r="H340" s="64" t="s">
        <v>380</v>
      </c>
      <c r="I340" s="56" t="s">
        <v>381</v>
      </c>
      <c r="J340" s="50" t="s">
        <v>382</v>
      </c>
      <c r="K340" s="117">
        <v>800000</v>
      </c>
    </row>
    <row r="341" spans="1:11" ht="25.5" x14ac:dyDescent="0.25">
      <c r="A341" s="39" t="s">
        <v>1997</v>
      </c>
      <c r="B341" s="1" t="s">
        <v>12</v>
      </c>
      <c r="C341" s="115" t="s">
        <v>202</v>
      </c>
      <c r="D341" s="116" t="s">
        <v>202</v>
      </c>
      <c r="E341" s="115" t="s">
        <v>243</v>
      </c>
      <c r="F341" s="115">
        <v>7160236</v>
      </c>
      <c r="G341" s="116">
        <v>42639</v>
      </c>
      <c r="H341" s="64" t="s">
        <v>383</v>
      </c>
      <c r="I341" s="56" t="s">
        <v>384</v>
      </c>
      <c r="J341" s="50" t="s">
        <v>385</v>
      </c>
      <c r="K341" s="117">
        <v>900001</v>
      </c>
    </row>
    <row r="342" spans="1:11" x14ac:dyDescent="0.25">
      <c r="A342" s="39" t="s">
        <v>1997</v>
      </c>
      <c r="B342" s="1" t="s">
        <v>12</v>
      </c>
      <c r="C342" s="115" t="s">
        <v>202</v>
      </c>
      <c r="D342" s="116" t="s">
        <v>202</v>
      </c>
      <c r="E342" s="115" t="s">
        <v>247</v>
      </c>
      <c r="F342" s="115">
        <v>7160062</v>
      </c>
      <c r="G342" s="116">
        <v>42639</v>
      </c>
      <c r="H342" s="64" t="s">
        <v>386</v>
      </c>
      <c r="I342" s="56" t="s">
        <v>387</v>
      </c>
      <c r="J342" s="50" t="s">
        <v>388</v>
      </c>
      <c r="K342" s="117">
        <v>19900</v>
      </c>
    </row>
    <row r="343" spans="1:11" x14ac:dyDescent="0.25">
      <c r="A343" s="39" t="s">
        <v>1997</v>
      </c>
      <c r="B343" s="1" t="s">
        <v>12</v>
      </c>
      <c r="C343" s="115" t="s">
        <v>202</v>
      </c>
      <c r="D343" s="116" t="s">
        <v>202</v>
      </c>
      <c r="E343" s="115" t="s">
        <v>243</v>
      </c>
      <c r="F343" s="115">
        <v>7160237</v>
      </c>
      <c r="G343" s="116">
        <v>42639</v>
      </c>
      <c r="H343" s="64" t="s">
        <v>389</v>
      </c>
      <c r="I343" s="56" t="s">
        <v>390</v>
      </c>
      <c r="J343" s="50" t="s">
        <v>391</v>
      </c>
      <c r="K343" s="117">
        <v>1181896</v>
      </c>
    </row>
    <row r="344" spans="1:11" x14ac:dyDescent="0.25">
      <c r="A344" s="39" t="s">
        <v>1997</v>
      </c>
      <c r="B344" s="1" t="s">
        <v>12</v>
      </c>
      <c r="C344" s="115" t="s">
        <v>202</v>
      </c>
      <c r="D344" s="116" t="s">
        <v>202</v>
      </c>
      <c r="E344" s="115" t="s">
        <v>243</v>
      </c>
      <c r="F344" s="115">
        <v>7160238</v>
      </c>
      <c r="G344" s="116">
        <v>42639</v>
      </c>
      <c r="H344" s="64" t="s">
        <v>392</v>
      </c>
      <c r="I344" s="56" t="s">
        <v>393</v>
      </c>
      <c r="J344" s="50" t="s">
        <v>394</v>
      </c>
      <c r="K344" s="117">
        <v>1165000</v>
      </c>
    </row>
    <row r="345" spans="1:11" ht="25.5" x14ac:dyDescent="0.25">
      <c r="A345" s="39" t="s">
        <v>1997</v>
      </c>
      <c r="B345" s="1" t="s">
        <v>12</v>
      </c>
      <c r="C345" s="115" t="s">
        <v>202</v>
      </c>
      <c r="D345" s="116" t="s">
        <v>202</v>
      </c>
      <c r="E345" s="115" t="s">
        <v>243</v>
      </c>
      <c r="F345" s="115">
        <v>7160239</v>
      </c>
      <c r="G345" s="116">
        <v>42639</v>
      </c>
      <c r="H345" s="64" t="s">
        <v>395</v>
      </c>
      <c r="I345" s="56" t="s">
        <v>339</v>
      </c>
      <c r="J345" s="50" t="s">
        <v>340</v>
      </c>
      <c r="K345" s="117">
        <v>1475600</v>
      </c>
    </row>
    <row r="346" spans="1:11" x14ac:dyDescent="0.25">
      <c r="A346" s="39" t="s">
        <v>1997</v>
      </c>
      <c r="B346" s="1" t="s">
        <v>12</v>
      </c>
      <c r="C346" s="115" t="s">
        <v>202</v>
      </c>
      <c r="D346" s="116" t="s">
        <v>202</v>
      </c>
      <c r="E346" s="115" t="s">
        <v>247</v>
      </c>
      <c r="F346" s="115">
        <v>7160063</v>
      </c>
      <c r="G346" s="116">
        <v>42639</v>
      </c>
      <c r="H346" s="64" t="s">
        <v>396</v>
      </c>
      <c r="I346" s="56" t="s">
        <v>397</v>
      </c>
      <c r="J346" s="50" t="s">
        <v>398</v>
      </c>
      <c r="K346" s="117">
        <v>5756504</v>
      </c>
    </row>
    <row r="347" spans="1:11" x14ac:dyDescent="0.25">
      <c r="A347" s="39" t="s">
        <v>1997</v>
      </c>
      <c r="B347" s="1" t="s">
        <v>12</v>
      </c>
      <c r="C347" s="115" t="s">
        <v>202</v>
      </c>
      <c r="D347" s="116" t="s">
        <v>202</v>
      </c>
      <c r="E347" s="115" t="s">
        <v>247</v>
      </c>
      <c r="F347" s="115">
        <v>7160064</v>
      </c>
      <c r="G347" s="116">
        <v>42640</v>
      </c>
      <c r="H347" s="64" t="s">
        <v>399</v>
      </c>
      <c r="I347" s="56" t="s">
        <v>365</v>
      </c>
      <c r="J347" s="50" t="s">
        <v>366</v>
      </c>
      <c r="K347" s="117">
        <v>32200</v>
      </c>
    </row>
    <row r="348" spans="1:11" x14ac:dyDescent="0.25">
      <c r="A348" s="39" t="s">
        <v>1997</v>
      </c>
      <c r="B348" s="11" t="s">
        <v>91</v>
      </c>
      <c r="C348" s="115" t="s">
        <v>202</v>
      </c>
      <c r="D348" s="115" t="s">
        <v>202</v>
      </c>
      <c r="E348" s="40" t="s">
        <v>203</v>
      </c>
      <c r="F348" s="40" t="s">
        <v>13</v>
      </c>
      <c r="G348" s="116">
        <v>42629</v>
      </c>
      <c r="H348" s="118" t="s">
        <v>400</v>
      </c>
      <c r="I348" s="56" t="s">
        <v>401</v>
      </c>
      <c r="J348" s="50" t="s">
        <v>402</v>
      </c>
      <c r="K348" s="117">
        <v>17238</v>
      </c>
    </row>
    <row r="349" spans="1:11" x14ac:dyDescent="0.25">
      <c r="A349" s="39" t="s">
        <v>1997</v>
      </c>
      <c r="B349" s="11" t="s">
        <v>91</v>
      </c>
      <c r="C349" s="115" t="s">
        <v>202</v>
      </c>
      <c r="D349" s="115" t="s">
        <v>202</v>
      </c>
      <c r="E349" s="40" t="s">
        <v>203</v>
      </c>
      <c r="F349" s="40" t="s">
        <v>13</v>
      </c>
      <c r="G349" s="116">
        <v>42633</v>
      </c>
      <c r="H349" s="29" t="s">
        <v>403</v>
      </c>
      <c r="I349" s="5" t="s">
        <v>206</v>
      </c>
      <c r="J349" s="53" t="s">
        <v>207</v>
      </c>
      <c r="K349" s="48">
        <v>1313400</v>
      </c>
    </row>
    <row r="350" spans="1:11" x14ac:dyDescent="0.25">
      <c r="A350" s="39" t="s">
        <v>1997</v>
      </c>
      <c r="B350" s="11" t="s">
        <v>91</v>
      </c>
      <c r="C350" s="115" t="s">
        <v>202</v>
      </c>
      <c r="D350" s="115" t="s">
        <v>202</v>
      </c>
      <c r="E350" s="40" t="s">
        <v>203</v>
      </c>
      <c r="F350" s="40" t="s">
        <v>13</v>
      </c>
      <c r="G350" s="116">
        <v>42633</v>
      </c>
      <c r="H350" s="29" t="s">
        <v>404</v>
      </c>
      <c r="I350" s="25" t="s">
        <v>405</v>
      </c>
      <c r="J350" s="53" t="s">
        <v>406</v>
      </c>
      <c r="K350" s="48">
        <v>22490</v>
      </c>
    </row>
    <row r="351" spans="1:11" x14ac:dyDescent="0.25">
      <c r="A351" s="39" t="s">
        <v>1997</v>
      </c>
      <c r="B351" s="11" t="s">
        <v>91</v>
      </c>
      <c r="C351" s="115" t="s">
        <v>202</v>
      </c>
      <c r="D351" s="115" t="s">
        <v>202</v>
      </c>
      <c r="E351" s="40" t="s">
        <v>203</v>
      </c>
      <c r="F351" s="40" t="s">
        <v>13</v>
      </c>
      <c r="G351" s="116">
        <v>42633</v>
      </c>
      <c r="H351" s="29" t="s">
        <v>407</v>
      </c>
      <c r="I351" s="25" t="s">
        <v>405</v>
      </c>
      <c r="J351" s="53" t="s">
        <v>406</v>
      </c>
      <c r="K351" s="48">
        <v>18860</v>
      </c>
    </row>
    <row r="352" spans="1:11" x14ac:dyDescent="0.25">
      <c r="A352" s="39" t="s">
        <v>1997</v>
      </c>
      <c r="B352" s="11" t="s">
        <v>91</v>
      </c>
      <c r="C352" s="115" t="s">
        <v>202</v>
      </c>
      <c r="D352" s="115" t="s">
        <v>202</v>
      </c>
      <c r="E352" s="40" t="s">
        <v>203</v>
      </c>
      <c r="F352" s="40" t="s">
        <v>13</v>
      </c>
      <c r="G352" s="116">
        <v>42633</v>
      </c>
      <c r="H352" s="29" t="s">
        <v>408</v>
      </c>
      <c r="I352" s="25" t="s">
        <v>405</v>
      </c>
      <c r="J352" s="53" t="s">
        <v>406</v>
      </c>
      <c r="K352" s="48">
        <v>13310</v>
      </c>
    </row>
    <row r="353" spans="1:11" x14ac:dyDescent="0.25">
      <c r="A353" s="39" t="s">
        <v>1997</v>
      </c>
      <c r="B353" s="11" t="s">
        <v>91</v>
      </c>
      <c r="C353" s="115" t="s">
        <v>202</v>
      </c>
      <c r="D353" s="115" t="s">
        <v>202</v>
      </c>
      <c r="E353" s="40" t="s">
        <v>203</v>
      </c>
      <c r="F353" s="40" t="s">
        <v>13</v>
      </c>
      <c r="G353" s="116">
        <v>42633</v>
      </c>
      <c r="H353" s="29" t="s">
        <v>409</v>
      </c>
      <c r="I353" s="5" t="s">
        <v>206</v>
      </c>
      <c r="J353" s="53" t="s">
        <v>207</v>
      </c>
      <c r="K353" s="48">
        <v>157600</v>
      </c>
    </row>
    <row r="354" spans="1:11" x14ac:dyDescent="0.25">
      <c r="A354" s="39" t="s">
        <v>1997</v>
      </c>
      <c r="B354" s="11" t="s">
        <v>91</v>
      </c>
      <c r="C354" s="115" t="s">
        <v>202</v>
      </c>
      <c r="D354" s="115" t="s">
        <v>202</v>
      </c>
      <c r="E354" s="40" t="s">
        <v>203</v>
      </c>
      <c r="F354" s="40" t="s">
        <v>13</v>
      </c>
      <c r="G354" s="116">
        <v>42635</v>
      </c>
      <c r="H354" s="29" t="s">
        <v>410</v>
      </c>
      <c r="I354" s="5" t="s">
        <v>206</v>
      </c>
      <c r="J354" s="53" t="s">
        <v>207</v>
      </c>
      <c r="K354" s="48">
        <v>145800</v>
      </c>
    </row>
    <row r="355" spans="1:11" x14ac:dyDescent="0.25">
      <c r="A355" s="39" t="s">
        <v>1997</v>
      </c>
      <c r="B355" s="11" t="s">
        <v>91</v>
      </c>
      <c r="C355" s="115" t="s">
        <v>202</v>
      </c>
      <c r="D355" s="115" t="s">
        <v>202</v>
      </c>
      <c r="E355" s="40" t="s">
        <v>203</v>
      </c>
      <c r="F355" s="40" t="s">
        <v>13</v>
      </c>
      <c r="G355" s="116">
        <v>42635</v>
      </c>
      <c r="H355" s="29" t="s">
        <v>411</v>
      </c>
      <c r="I355" s="5" t="s">
        <v>206</v>
      </c>
      <c r="J355" s="53" t="s">
        <v>207</v>
      </c>
      <c r="K355" s="48">
        <v>190500</v>
      </c>
    </row>
    <row r="356" spans="1:11" x14ac:dyDescent="0.25">
      <c r="A356" s="39" t="s">
        <v>1997</v>
      </c>
      <c r="B356" s="11" t="s">
        <v>91</v>
      </c>
      <c r="C356" s="115" t="s">
        <v>202</v>
      </c>
      <c r="D356" s="115" t="s">
        <v>202</v>
      </c>
      <c r="E356" s="40" t="s">
        <v>203</v>
      </c>
      <c r="F356" s="40" t="s">
        <v>13</v>
      </c>
      <c r="G356" s="116">
        <v>42635</v>
      </c>
      <c r="H356" s="29" t="s">
        <v>412</v>
      </c>
      <c r="I356" s="5" t="s">
        <v>206</v>
      </c>
      <c r="J356" s="53" t="s">
        <v>207</v>
      </c>
      <c r="K356" s="48">
        <v>159300</v>
      </c>
    </row>
    <row r="357" spans="1:11" x14ac:dyDescent="0.25">
      <c r="A357" s="39" t="s">
        <v>1997</v>
      </c>
      <c r="B357" s="11" t="s">
        <v>91</v>
      </c>
      <c r="C357" s="115" t="s">
        <v>202</v>
      </c>
      <c r="D357" s="115" t="s">
        <v>202</v>
      </c>
      <c r="E357" s="40" t="s">
        <v>203</v>
      </c>
      <c r="F357" s="40" t="s">
        <v>13</v>
      </c>
      <c r="G357" s="116">
        <v>42635</v>
      </c>
      <c r="H357" s="29" t="s">
        <v>413</v>
      </c>
      <c r="I357" s="25" t="s">
        <v>405</v>
      </c>
      <c r="J357" s="53" t="s">
        <v>406</v>
      </c>
      <c r="K357" s="48">
        <v>6930</v>
      </c>
    </row>
    <row r="358" spans="1:11" x14ac:dyDescent="0.25">
      <c r="A358" s="39" t="s">
        <v>1997</v>
      </c>
      <c r="B358" s="11" t="s">
        <v>91</v>
      </c>
      <c r="C358" s="115" t="s">
        <v>202</v>
      </c>
      <c r="D358" s="115" t="s">
        <v>202</v>
      </c>
      <c r="E358" s="40" t="s">
        <v>203</v>
      </c>
      <c r="F358" s="40" t="s">
        <v>13</v>
      </c>
      <c r="G358" s="116">
        <v>42635</v>
      </c>
      <c r="H358" s="29" t="s">
        <v>414</v>
      </c>
      <c r="I358" s="25" t="s">
        <v>405</v>
      </c>
      <c r="J358" s="53" t="s">
        <v>406</v>
      </c>
      <c r="K358" s="48">
        <v>23540</v>
      </c>
    </row>
    <row r="359" spans="1:11" x14ac:dyDescent="0.25">
      <c r="A359" s="39" t="s">
        <v>1997</v>
      </c>
      <c r="B359" s="11" t="s">
        <v>91</v>
      </c>
      <c r="C359" s="115" t="s">
        <v>202</v>
      </c>
      <c r="D359" s="115" t="s">
        <v>202</v>
      </c>
      <c r="E359" s="40" t="s">
        <v>203</v>
      </c>
      <c r="F359" s="40" t="s">
        <v>13</v>
      </c>
      <c r="G359" s="116">
        <v>42635</v>
      </c>
      <c r="H359" s="29" t="s">
        <v>415</v>
      </c>
      <c r="I359" s="5" t="s">
        <v>206</v>
      </c>
      <c r="J359" s="53" t="s">
        <v>207</v>
      </c>
      <c r="K359" s="48">
        <v>1724800</v>
      </c>
    </row>
    <row r="360" spans="1:11" x14ac:dyDescent="0.25">
      <c r="A360" s="39" t="s">
        <v>1997</v>
      </c>
      <c r="B360" s="11" t="s">
        <v>91</v>
      </c>
      <c r="C360" s="115" t="s">
        <v>202</v>
      </c>
      <c r="D360" s="115" t="s">
        <v>202</v>
      </c>
      <c r="E360" s="40" t="s">
        <v>203</v>
      </c>
      <c r="F360" s="40" t="s">
        <v>13</v>
      </c>
      <c r="G360" s="116">
        <v>42635</v>
      </c>
      <c r="H360" s="29" t="s">
        <v>416</v>
      </c>
      <c r="I360" s="5" t="s">
        <v>206</v>
      </c>
      <c r="J360" s="53" t="s">
        <v>207</v>
      </c>
      <c r="K360" s="48">
        <f>472300+407400+331300</f>
        <v>1211000</v>
      </c>
    </row>
    <row r="361" spans="1:11" x14ac:dyDescent="0.25">
      <c r="A361" s="39" t="s">
        <v>1997</v>
      </c>
      <c r="B361" s="11" t="s">
        <v>91</v>
      </c>
      <c r="C361" s="115" t="s">
        <v>202</v>
      </c>
      <c r="D361" s="115" t="s">
        <v>202</v>
      </c>
      <c r="E361" s="40" t="s">
        <v>203</v>
      </c>
      <c r="F361" s="40" t="s">
        <v>13</v>
      </c>
      <c r="G361" s="116">
        <v>42642</v>
      </c>
      <c r="H361" s="29" t="s">
        <v>417</v>
      </c>
      <c r="I361" s="5" t="s">
        <v>206</v>
      </c>
      <c r="J361" s="53" t="s">
        <v>207</v>
      </c>
      <c r="K361" s="48">
        <v>850800</v>
      </c>
    </row>
    <row r="362" spans="1:11" x14ac:dyDescent="0.25">
      <c r="A362" s="39" t="s">
        <v>1997</v>
      </c>
      <c r="B362" s="11" t="s">
        <v>91</v>
      </c>
      <c r="C362" s="115" t="s">
        <v>202</v>
      </c>
      <c r="D362" s="115" t="s">
        <v>202</v>
      </c>
      <c r="E362" s="40" t="s">
        <v>203</v>
      </c>
      <c r="F362" s="40" t="s">
        <v>13</v>
      </c>
      <c r="G362" s="116">
        <v>42642</v>
      </c>
      <c r="H362" s="29" t="s">
        <v>418</v>
      </c>
      <c r="I362" s="25" t="s">
        <v>405</v>
      </c>
      <c r="J362" s="53" t="s">
        <v>406</v>
      </c>
      <c r="K362" s="48">
        <f>35480+22360</f>
        <v>57840</v>
      </c>
    </row>
    <row r="363" spans="1:11" x14ac:dyDescent="0.25">
      <c r="A363" s="39" t="s">
        <v>1997</v>
      </c>
      <c r="B363" s="11" t="s">
        <v>91</v>
      </c>
      <c r="C363" s="115" t="s">
        <v>202</v>
      </c>
      <c r="D363" s="115" t="s">
        <v>202</v>
      </c>
      <c r="E363" s="40" t="s">
        <v>203</v>
      </c>
      <c r="F363" s="40" t="s">
        <v>13</v>
      </c>
      <c r="G363" s="116">
        <v>42642</v>
      </c>
      <c r="H363" s="29" t="s">
        <v>419</v>
      </c>
      <c r="I363" s="25" t="s">
        <v>405</v>
      </c>
      <c r="J363" s="53" t="s">
        <v>406</v>
      </c>
      <c r="K363" s="48">
        <v>10430</v>
      </c>
    </row>
    <row r="364" spans="1:11" x14ac:dyDescent="0.25">
      <c r="A364" s="39" t="s">
        <v>1997</v>
      </c>
      <c r="B364" s="11" t="s">
        <v>91</v>
      </c>
      <c r="C364" s="115" t="s">
        <v>202</v>
      </c>
      <c r="D364" s="115" t="s">
        <v>202</v>
      </c>
      <c r="E364" s="40" t="s">
        <v>203</v>
      </c>
      <c r="F364" s="40" t="s">
        <v>13</v>
      </c>
      <c r="G364" s="116">
        <v>42642</v>
      </c>
      <c r="H364" s="29" t="s">
        <v>420</v>
      </c>
      <c r="I364" s="25" t="s">
        <v>405</v>
      </c>
      <c r="J364" s="53" t="s">
        <v>406</v>
      </c>
      <c r="K364" s="48">
        <v>72470</v>
      </c>
    </row>
    <row r="365" spans="1:11" x14ac:dyDescent="0.25">
      <c r="A365" s="39" t="s">
        <v>1997</v>
      </c>
      <c r="B365" s="11" t="s">
        <v>91</v>
      </c>
      <c r="C365" s="115" t="s">
        <v>202</v>
      </c>
      <c r="D365" s="115" t="s">
        <v>202</v>
      </c>
      <c r="E365" s="40" t="s">
        <v>203</v>
      </c>
      <c r="F365" s="40" t="s">
        <v>13</v>
      </c>
      <c r="G365" s="116">
        <v>42642</v>
      </c>
      <c r="H365" s="29" t="s">
        <v>421</v>
      </c>
      <c r="I365" s="25" t="s">
        <v>405</v>
      </c>
      <c r="J365" s="53" t="s">
        <v>406</v>
      </c>
      <c r="K365" s="48">
        <v>37870</v>
      </c>
    </row>
    <row r="366" spans="1:11" x14ac:dyDescent="0.25">
      <c r="A366" s="39" t="s">
        <v>1997</v>
      </c>
      <c r="B366" s="11" t="s">
        <v>91</v>
      </c>
      <c r="C366" s="115" t="s">
        <v>202</v>
      </c>
      <c r="D366" s="115" t="s">
        <v>202</v>
      </c>
      <c r="E366" s="40" t="s">
        <v>203</v>
      </c>
      <c r="F366" s="40" t="s">
        <v>13</v>
      </c>
      <c r="G366" s="116">
        <v>42642</v>
      </c>
      <c r="H366" s="29" t="s">
        <v>422</v>
      </c>
      <c r="I366" s="25" t="s">
        <v>405</v>
      </c>
      <c r="J366" s="53" t="s">
        <v>406</v>
      </c>
      <c r="K366" s="48">
        <v>63770</v>
      </c>
    </row>
    <row r="367" spans="1:11" x14ac:dyDescent="0.25">
      <c r="A367" s="39" t="s">
        <v>1997</v>
      </c>
      <c r="B367" s="11" t="s">
        <v>91</v>
      </c>
      <c r="C367" s="115" t="s">
        <v>202</v>
      </c>
      <c r="D367" s="115" t="s">
        <v>202</v>
      </c>
      <c r="E367" s="40" t="s">
        <v>203</v>
      </c>
      <c r="F367" s="40" t="s">
        <v>13</v>
      </c>
      <c r="G367" s="116">
        <v>42642</v>
      </c>
      <c r="H367" s="29" t="s">
        <v>423</v>
      </c>
      <c r="I367" s="5" t="s">
        <v>206</v>
      </c>
      <c r="J367" s="53" t="s">
        <v>207</v>
      </c>
      <c r="K367" s="48">
        <v>290600</v>
      </c>
    </row>
    <row r="368" spans="1:11" x14ac:dyDescent="0.25">
      <c r="A368" s="39" t="s">
        <v>1997</v>
      </c>
      <c r="B368" s="11" t="s">
        <v>91</v>
      </c>
      <c r="C368" s="115" t="s">
        <v>202</v>
      </c>
      <c r="D368" s="115" t="s">
        <v>202</v>
      </c>
      <c r="E368" s="40" t="s">
        <v>203</v>
      </c>
      <c r="F368" s="40" t="s">
        <v>13</v>
      </c>
      <c r="G368" s="116">
        <v>42642</v>
      </c>
      <c r="H368" s="29" t="s">
        <v>424</v>
      </c>
      <c r="I368" s="5" t="s">
        <v>206</v>
      </c>
      <c r="J368" s="53" t="s">
        <v>207</v>
      </c>
      <c r="K368" s="48">
        <f>10200+91200+27900</f>
        <v>129300</v>
      </c>
    </row>
    <row r="369" spans="1:11" ht="25.5" x14ac:dyDescent="0.25">
      <c r="A369" s="119" t="s">
        <v>1134</v>
      </c>
      <c r="B369" s="74" t="s">
        <v>505</v>
      </c>
      <c r="C369" s="120" t="s">
        <v>13</v>
      </c>
      <c r="D369" s="121" t="s">
        <v>13</v>
      </c>
      <c r="E369" s="119" t="s">
        <v>1135</v>
      </c>
      <c r="F369" s="104">
        <v>8160089</v>
      </c>
      <c r="G369" s="106">
        <v>42628</v>
      </c>
      <c r="H369" s="90" t="s">
        <v>1136</v>
      </c>
      <c r="I369" s="90" t="s">
        <v>1137</v>
      </c>
      <c r="J369" s="108" t="s">
        <v>1138</v>
      </c>
      <c r="K369" s="122">
        <v>166067</v>
      </c>
    </row>
    <row r="370" spans="1:11" ht="25.5" x14ac:dyDescent="0.25">
      <c r="A370" s="104" t="s">
        <v>1134</v>
      </c>
      <c r="B370" s="104" t="s">
        <v>12</v>
      </c>
      <c r="C370" s="123" t="s">
        <v>13</v>
      </c>
      <c r="D370" s="124" t="s">
        <v>13</v>
      </c>
      <c r="E370" s="104" t="s">
        <v>1135</v>
      </c>
      <c r="F370" s="104">
        <v>8160106</v>
      </c>
      <c r="G370" s="106">
        <v>42643</v>
      </c>
      <c r="H370" s="90" t="s">
        <v>1139</v>
      </c>
      <c r="I370" s="90" t="s">
        <v>1140</v>
      </c>
      <c r="J370" s="108" t="s">
        <v>1141</v>
      </c>
      <c r="K370" s="122">
        <v>112000</v>
      </c>
    </row>
    <row r="371" spans="1:11" ht="25.5" x14ac:dyDescent="0.25">
      <c r="A371" s="104" t="s">
        <v>1134</v>
      </c>
      <c r="B371" s="104" t="s">
        <v>12</v>
      </c>
      <c r="C371" s="123" t="s">
        <v>13</v>
      </c>
      <c r="D371" s="124" t="s">
        <v>13</v>
      </c>
      <c r="E371" s="104" t="s">
        <v>1142</v>
      </c>
      <c r="F371" s="104">
        <v>8160156</v>
      </c>
      <c r="G371" s="106">
        <v>42622</v>
      </c>
      <c r="H371" s="90" t="s">
        <v>1143</v>
      </c>
      <c r="I371" s="90" t="s">
        <v>1144</v>
      </c>
      <c r="J371" s="108" t="s">
        <v>1145</v>
      </c>
      <c r="K371" s="122">
        <v>557634</v>
      </c>
    </row>
    <row r="372" spans="1:11" ht="25.5" x14ac:dyDescent="0.25">
      <c r="A372" s="104" t="s">
        <v>1134</v>
      </c>
      <c r="B372" s="104" t="s">
        <v>12</v>
      </c>
      <c r="C372" s="123" t="s">
        <v>13</v>
      </c>
      <c r="D372" s="124" t="s">
        <v>13</v>
      </c>
      <c r="E372" s="104" t="s">
        <v>1142</v>
      </c>
      <c r="F372" s="104">
        <v>8160165</v>
      </c>
      <c r="G372" s="106">
        <v>42635</v>
      </c>
      <c r="H372" s="90" t="s">
        <v>1146</v>
      </c>
      <c r="I372" s="90" t="s">
        <v>1144</v>
      </c>
      <c r="J372" s="108" t="s">
        <v>1145</v>
      </c>
      <c r="K372" s="122">
        <v>375552</v>
      </c>
    </row>
    <row r="373" spans="1:11" ht="25.5" x14ac:dyDescent="0.25">
      <c r="A373" s="104" t="s">
        <v>1134</v>
      </c>
      <c r="B373" s="104" t="s">
        <v>12</v>
      </c>
      <c r="C373" s="123" t="s">
        <v>13</v>
      </c>
      <c r="D373" s="124" t="s">
        <v>13</v>
      </c>
      <c r="E373" s="104" t="s">
        <v>1142</v>
      </c>
      <c r="F373" s="104">
        <v>8160170</v>
      </c>
      <c r="G373" s="106">
        <v>42643</v>
      </c>
      <c r="H373" s="90" t="s">
        <v>1147</v>
      </c>
      <c r="I373" s="90" t="s">
        <v>1148</v>
      </c>
      <c r="J373" s="108" t="s">
        <v>1149</v>
      </c>
      <c r="K373" s="122">
        <v>400000</v>
      </c>
    </row>
    <row r="374" spans="1:11" ht="25.5" x14ac:dyDescent="0.25">
      <c r="A374" s="104" t="s">
        <v>1134</v>
      </c>
      <c r="B374" s="104" t="s">
        <v>12</v>
      </c>
      <c r="C374" s="123" t="s">
        <v>13</v>
      </c>
      <c r="D374" s="124" t="s">
        <v>13</v>
      </c>
      <c r="E374" s="104" t="s">
        <v>1142</v>
      </c>
      <c r="F374" s="104">
        <v>8160167</v>
      </c>
      <c r="G374" s="106">
        <v>42639</v>
      </c>
      <c r="H374" s="90" t="s">
        <v>1150</v>
      </c>
      <c r="I374" s="90" t="s">
        <v>1151</v>
      </c>
      <c r="J374" s="108" t="s">
        <v>1152</v>
      </c>
      <c r="K374" s="122">
        <v>173705</v>
      </c>
    </row>
    <row r="375" spans="1:11" ht="25.5" x14ac:dyDescent="0.25">
      <c r="A375" s="104" t="s">
        <v>1134</v>
      </c>
      <c r="B375" s="1" t="s">
        <v>46</v>
      </c>
      <c r="C375" s="123" t="s">
        <v>1153</v>
      </c>
      <c r="D375" s="125">
        <v>42635</v>
      </c>
      <c r="E375" s="104" t="s">
        <v>1142</v>
      </c>
      <c r="F375" s="104">
        <v>8160169</v>
      </c>
      <c r="G375" s="106">
        <v>42643</v>
      </c>
      <c r="H375" s="90" t="s">
        <v>1154</v>
      </c>
      <c r="I375" s="90" t="s">
        <v>1155</v>
      </c>
      <c r="J375" s="108" t="s">
        <v>1156</v>
      </c>
      <c r="K375" s="122">
        <v>264275</v>
      </c>
    </row>
    <row r="376" spans="1:11" x14ac:dyDescent="0.25">
      <c r="A376" s="119" t="s">
        <v>1134</v>
      </c>
      <c r="B376" s="74" t="s">
        <v>505</v>
      </c>
      <c r="C376" s="120" t="s">
        <v>13</v>
      </c>
      <c r="D376" s="121" t="s">
        <v>13</v>
      </c>
      <c r="E376" s="119" t="s">
        <v>1135</v>
      </c>
      <c r="F376" s="104">
        <v>8160084</v>
      </c>
      <c r="G376" s="106">
        <v>42622</v>
      </c>
      <c r="H376" s="90" t="s">
        <v>1157</v>
      </c>
      <c r="I376" s="90" t="s">
        <v>1158</v>
      </c>
      <c r="J376" s="108" t="s">
        <v>857</v>
      </c>
      <c r="K376" s="122">
        <v>3968055</v>
      </c>
    </row>
    <row r="377" spans="1:11" ht="25.5" x14ac:dyDescent="0.25">
      <c r="A377" s="104" t="s">
        <v>1134</v>
      </c>
      <c r="B377" s="104" t="s">
        <v>12</v>
      </c>
      <c r="C377" s="123" t="s">
        <v>13</v>
      </c>
      <c r="D377" s="124" t="s">
        <v>13</v>
      </c>
      <c r="E377" s="104" t="s">
        <v>1142</v>
      </c>
      <c r="F377" s="104">
        <v>8160166</v>
      </c>
      <c r="G377" s="106">
        <v>42639</v>
      </c>
      <c r="H377" s="90" t="s">
        <v>1159</v>
      </c>
      <c r="I377" s="90" t="s">
        <v>1160</v>
      </c>
      <c r="J377" s="108" t="s">
        <v>1161</v>
      </c>
      <c r="K377" s="122">
        <v>1490356</v>
      </c>
    </row>
    <row r="378" spans="1:11" ht="63.75" x14ac:dyDescent="0.25">
      <c r="A378" s="119" t="s">
        <v>1134</v>
      </c>
      <c r="B378" s="11" t="s">
        <v>91</v>
      </c>
      <c r="C378" s="120" t="s">
        <v>13</v>
      </c>
      <c r="D378" s="121" t="s">
        <v>13</v>
      </c>
      <c r="E378" s="126" t="s">
        <v>99</v>
      </c>
      <c r="F378" s="104" t="s">
        <v>1162</v>
      </c>
      <c r="G378" s="106">
        <v>42626</v>
      </c>
      <c r="H378" s="127" t="s">
        <v>1163</v>
      </c>
      <c r="I378" s="90" t="s">
        <v>1164</v>
      </c>
      <c r="J378" s="108" t="s">
        <v>888</v>
      </c>
      <c r="K378" s="122">
        <v>1348305</v>
      </c>
    </row>
    <row r="379" spans="1:11" ht="25.5" x14ac:dyDescent="0.25">
      <c r="A379" s="119" t="s">
        <v>1134</v>
      </c>
      <c r="B379" s="74" t="s">
        <v>505</v>
      </c>
      <c r="C379" s="120" t="s">
        <v>13</v>
      </c>
      <c r="D379" s="121" t="s">
        <v>13</v>
      </c>
      <c r="E379" s="119" t="s">
        <v>1135</v>
      </c>
      <c r="F379" s="104">
        <v>8160090</v>
      </c>
      <c r="G379" s="106">
        <v>42628</v>
      </c>
      <c r="H379" s="90" t="s">
        <v>1165</v>
      </c>
      <c r="I379" s="90" t="s">
        <v>1166</v>
      </c>
      <c r="J379" s="108" t="s">
        <v>1167</v>
      </c>
      <c r="K379" s="122">
        <v>880460</v>
      </c>
    </row>
    <row r="380" spans="1:11" ht="25.5" x14ac:dyDescent="0.25">
      <c r="A380" s="104" t="s">
        <v>1134</v>
      </c>
      <c r="B380" s="104" t="s">
        <v>12</v>
      </c>
      <c r="C380" s="123" t="s">
        <v>13</v>
      </c>
      <c r="D380" s="124" t="s">
        <v>13</v>
      </c>
      <c r="E380" s="104" t="s">
        <v>1142</v>
      </c>
      <c r="F380" s="104">
        <v>8160155</v>
      </c>
      <c r="G380" s="106">
        <v>42622</v>
      </c>
      <c r="H380" s="90" t="s">
        <v>1168</v>
      </c>
      <c r="I380" s="90" t="s">
        <v>1169</v>
      </c>
      <c r="J380" s="108" t="s">
        <v>1170</v>
      </c>
      <c r="K380" s="122">
        <v>553376</v>
      </c>
    </row>
    <row r="381" spans="1:11" ht="25.5" x14ac:dyDescent="0.25">
      <c r="A381" s="104" t="s">
        <v>1134</v>
      </c>
      <c r="B381" s="104" t="s">
        <v>12</v>
      </c>
      <c r="C381" s="123" t="s">
        <v>13</v>
      </c>
      <c r="D381" s="124" t="s">
        <v>13</v>
      </c>
      <c r="E381" s="104" t="s">
        <v>1142</v>
      </c>
      <c r="F381" s="104">
        <v>8160172</v>
      </c>
      <c r="G381" s="106">
        <v>42642</v>
      </c>
      <c r="H381" s="90" t="s">
        <v>1171</v>
      </c>
      <c r="I381" s="90" t="s">
        <v>1172</v>
      </c>
      <c r="J381" s="108" t="s">
        <v>1173</v>
      </c>
      <c r="K381" s="122">
        <v>70000</v>
      </c>
    </row>
    <row r="382" spans="1:11" ht="25.5" x14ac:dyDescent="0.25">
      <c r="A382" s="119" t="s">
        <v>1134</v>
      </c>
      <c r="B382" s="74" t="s">
        <v>505</v>
      </c>
      <c r="C382" s="120" t="s">
        <v>13</v>
      </c>
      <c r="D382" s="121" t="s">
        <v>13</v>
      </c>
      <c r="E382" s="119" t="s">
        <v>1135</v>
      </c>
      <c r="F382" s="104">
        <v>8160091</v>
      </c>
      <c r="G382" s="106">
        <v>42628</v>
      </c>
      <c r="H382" s="90" t="s">
        <v>1174</v>
      </c>
      <c r="I382" s="90" t="s">
        <v>1175</v>
      </c>
      <c r="J382" s="108" t="s">
        <v>1176</v>
      </c>
      <c r="K382" s="122">
        <v>112508</v>
      </c>
    </row>
    <row r="383" spans="1:11" ht="25.5" x14ac:dyDescent="0.25">
      <c r="A383" s="104" t="s">
        <v>1134</v>
      </c>
      <c r="B383" s="104" t="s">
        <v>12</v>
      </c>
      <c r="C383" s="123" t="s">
        <v>13</v>
      </c>
      <c r="D383" s="124" t="s">
        <v>13</v>
      </c>
      <c r="E383" s="104" t="s">
        <v>1142</v>
      </c>
      <c r="F383" s="104">
        <v>8160171</v>
      </c>
      <c r="G383" s="106">
        <v>42643</v>
      </c>
      <c r="H383" s="90" t="s">
        <v>1177</v>
      </c>
      <c r="I383" s="90" t="s">
        <v>1178</v>
      </c>
      <c r="J383" s="108" t="s">
        <v>1179</v>
      </c>
      <c r="K383" s="122">
        <v>263153</v>
      </c>
    </row>
    <row r="384" spans="1:11" ht="25.5" x14ac:dyDescent="0.25">
      <c r="A384" s="104" t="s">
        <v>1134</v>
      </c>
      <c r="B384" s="1" t="s">
        <v>46</v>
      </c>
      <c r="C384" s="123" t="s">
        <v>13</v>
      </c>
      <c r="D384" s="124" t="s">
        <v>13</v>
      </c>
      <c r="E384" s="104" t="s">
        <v>1142</v>
      </c>
      <c r="F384" s="104">
        <v>8160154</v>
      </c>
      <c r="G384" s="106">
        <v>42622</v>
      </c>
      <c r="H384" s="90" t="s">
        <v>1180</v>
      </c>
      <c r="I384" s="90" t="s">
        <v>1181</v>
      </c>
      <c r="J384" s="108" t="s">
        <v>1182</v>
      </c>
      <c r="K384" s="122">
        <v>214318</v>
      </c>
    </row>
    <row r="385" spans="1:11" ht="25.5" x14ac:dyDescent="0.25">
      <c r="A385" s="104" t="s">
        <v>1134</v>
      </c>
      <c r="B385" s="1" t="s">
        <v>46</v>
      </c>
      <c r="C385" s="123" t="s">
        <v>13</v>
      </c>
      <c r="D385" s="124" t="s">
        <v>13</v>
      </c>
      <c r="E385" s="104" t="s">
        <v>1142</v>
      </c>
      <c r="F385" s="104">
        <v>8160159</v>
      </c>
      <c r="G385" s="106">
        <v>42625</v>
      </c>
      <c r="H385" s="90" t="s">
        <v>1183</v>
      </c>
      <c r="I385" s="90" t="s">
        <v>1181</v>
      </c>
      <c r="J385" s="108" t="s">
        <v>1182</v>
      </c>
      <c r="K385" s="122">
        <v>288443</v>
      </c>
    </row>
    <row r="386" spans="1:11" ht="25.5" x14ac:dyDescent="0.25">
      <c r="A386" s="104" t="s">
        <v>1134</v>
      </c>
      <c r="B386" s="104" t="s">
        <v>12</v>
      </c>
      <c r="C386" s="123" t="s">
        <v>13</v>
      </c>
      <c r="D386" s="124" t="s">
        <v>13</v>
      </c>
      <c r="E386" s="104" t="s">
        <v>1142</v>
      </c>
      <c r="F386" s="104">
        <v>8160164</v>
      </c>
      <c r="G386" s="106">
        <v>42635</v>
      </c>
      <c r="H386" s="90" t="s">
        <v>1184</v>
      </c>
      <c r="I386" s="90" t="s">
        <v>1185</v>
      </c>
      <c r="J386" s="108" t="s">
        <v>1186</v>
      </c>
      <c r="K386" s="122">
        <v>156035</v>
      </c>
    </row>
    <row r="387" spans="1:11" ht="114.75" x14ac:dyDescent="0.25">
      <c r="A387" s="119" t="s">
        <v>1134</v>
      </c>
      <c r="B387" s="11" t="s">
        <v>91</v>
      </c>
      <c r="C387" s="120" t="s">
        <v>13</v>
      </c>
      <c r="D387" s="121" t="s">
        <v>13</v>
      </c>
      <c r="E387" s="126" t="s">
        <v>99</v>
      </c>
      <c r="F387" s="104" t="s">
        <v>1187</v>
      </c>
      <c r="G387" s="106">
        <v>42626</v>
      </c>
      <c r="H387" s="128" t="s">
        <v>1188</v>
      </c>
      <c r="I387" s="90" t="s">
        <v>226</v>
      </c>
      <c r="J387" s="108" t="s">
        <v>227</v>
      </c>
      <c r="K387" s="122">
        <v>718770</v>
      </c>
    </row>
    <row r="388" spans="1:11" ht="51" x14ac:dyDescent="0.25">
      <c r="A388" s="119" t="s">
        <v>1134</v>
      </c>
      <c r="B388" s="74" t="s">
        <v>505</v>
      </c>
      <c r="C388" s="120" t="s">
        <v>13</v>
      </c>
      <c r="D388" s="121" t="s">
        <v>13</v>
      </c>
      <c r="E388" s="119" t="s">
        <v>1135</v>
      </c>
      <c r="F388" s="104" t="s">
        <v>1189</v>
      </c>
      <c r="G388" s="106">
        <v>42628</v>
      </c>
      <c r="H388" s="90" t="s">
        <v>1190</v>
      </c>
      <c r="I388" s="90" t="s">
        <v>1191</v>
      </c>
      <c r="J388" s="108" t="s">
        <v>1192</v>
      </c>
      <c r="K388" s="122">
        <v>1121873</v>
      </c>
    </row>
    <row r="389" spans="1:11" ht="25.5" x14ac:dyDescent="0.25">
      <c r="A389" s="104" t="s">
        <v>1134</v>
      </c>
      <c r="B389" s="104" t="s">
        <v>12</v>
      </c>
      <c r="C389" s="123" t="s">
        <v>13</v>
      </c>
      <c r="D389" s="124" t="s">
        <v>13</v>
      </c>
      <c r="E389" s="104" t="s">
        <v>1142</v>
      </c>
      <c r="F389" s="104">
        <v>8160157</v>
      </c>
      <c r="G389" s="106">
        <v>42622</v>
      </c>
      <c r="H389" s="90" t="s">
        <v>1193</v>
      </c>
      <c r="I389" s="90" t="s">
        <v>1194</v>
      </c>
      <c r="J389" s="108" t="s">
        <v>1195</v>
      </c>
      <c r="K389" s="122">
        <v>792153</v>
      </c>
    </row>
    <row r="390" spans="1:11" ht="38.25" x14ac:dyDescent="0.25">
      <c r="A390" s="104" t="s">
        <v>1134</v>
      </c>
      <c r="B390" s="1" t="s">
        <v>46</v>
      </c>
      <c r="C390" s="123" t="s">
        <v>13</v>
      </c>
      <c r="D390" s="124" t="s">
        <v>13</v>
      </c>
      <c r="E390" s="104" t="s">
        <v>1142</v>
      </c>
      <c r="F390" s="104" t="s">
        <v>1196</v>
      </c>
      <c r="G390" s="106">
        <v>42639</v>
      </c>
      <c r="H390" s="90" t="s">
        <v>1197</v>
      </c>
      <c r="I390" s="90" t="s">
        <v>1198</v>
      </c>
      <c r="J390" s="108" t="s">
        <v>1199</v>
      </c>
      <c r="K390" s="122">
        <v>10194583</v>
      </c>
    </row>
    <row r="391" spans="1:11" x14ac:dyDescent="0.25">
      <c r="A391" s="104" t="s">
        <v>1134</v>
      </c>
      <c r="B391" s="104" t="s">
        <v>12</v>
      </c>
      <c r="C391" s="123" t="s">
        <v>13</v>
      </c>
      <c r="D391" s="124" t="s">
        <v>13</v>
      </c>
      <c r="E391" s="104" t="s">
        <v>1135</v>
      </c>
      <c r="F391" s="104">
        <v>8160086</v>
      </c>
      <c r="G391" s="106">
        <v>42628</v>
      </c>
      <c r="H391" s="90" t="s">
        <v>1200</v>
      </c>
      <c r="I391" s="90" t="s">
        <v>1201</v>
      </c>
      <c r="J391" s="108" t="s">
        <v>1202</v>
      </c>
      <c r="K391" s="122">
        <v>23038</v>
      </c>
    </row>
    <row r="392" spans="1:11" x14ac:dyDescent="0.25">
      <c r="A392" s="104" t="s">
        <v>1134</v>
      </c>
      <c r="B392" s="104" t="s">
        <v>12</v>
      </c>
      <c r="C392" s="123" t="s">
        <v>13</v>
      </c>
      <c r="D392" s="124" t="s">
        <v>13</v>
      </c>
      <c r="E392" s="104" t="s">
        <v>1142</v>
      </c>
      <c r="F392" s="104">
        <v>8160158</v>
      </c>
      <c r="G392" s="106">
        <v>42622</v>
      </c>
      <c r="H392" s="90" t="s">
        <v>1203</v>
      </c>
      <c r="I392" s="90" t="s">
        <v>1201</v>
      </c>
      <c r="J392" s="108" t="s">
        <v>1202</v>
      </c>
      <c r="K392" s="122">
        <v>150868</v>
      </c>
    </row>
    <row r="393" spans="1:11" ht="25.5" x14ac:dyDescent="0.25">
      <c r="A393" s="119" t="s">
        <v>1134</v>
      </c>
      <c r="B393" s="74" t="s">
        <v>505</v>
      </c>
      <c r="C393" s="120" t="s">
        <v>13</v>
      </c>
      <c r="D393" s="121" t="s">
        <v>13</v>
      </c>
      <c r="E393" s="119" t="s">
        <v>1135</v>
      </c>
      <c r="F393" s="104">
        <v>8160087</v>
      </c>
      <c r="G393" s="106">
        <v>42628</v>
      </c>
      <c r="H393" s="90" t="s">
        <v>1204</v>
      </c>
      <c r="I393" s="90" t="s">
        <v>704</v>
      </c>
      <c r="J393" s="108" t="s">
        <v>705</v>
      </c>
      <c r="K393" s="122">
        <v>270844</v>
      </c>
    </row>
    <row r="394" spans="1:11" ht="25.5" x14ac:dyDescent="0.25">
      <c r="A394" s="119" t="s">
        <v>1134</v>
      </c>
      <c r="B394" s="74" t="s">
        <v>505</v>
      </c>
      <c r="C394" s="120" t="s">
        <v>13</v>
      </c>
      <c r="D394" s="121" t="s">
        <v>13</v>
      </c>
      <c r="E394" s="119" t="s">
        <v>1135</v>
      </c>
      <c r="F394" s="104">
        <v>8160085</v>
      </c>
      <c r="G394" s="106">
        <v>42622</v>
      </c>
      <c r="H394" s="90" t="s">
        <v>1205</v>
      </c>
      <c r="I394" s="90" t="s">
        <v>127</v>
      </c>
      <c r="J394" s="108" t="s">
        <v>128</v>
      </c>
      <c r="K394" s="122">
        <v>2927162</v>
      </c>
    </row>
    <row r="395" spans="1:11" ht="38.25" x14ac:dyDescent="0.25">
      <c r="A395" s="119" t="s">
        <v>1134</v>
      </c>
      <c r="B395" s="74" t="s">
        <v>505</v>
      </c>
      <c r="C395" s="120" t="s">
        <v>13</v>
      </c>
      <c r="D395" s="121" t="s">
        <v>13</v>
      </c>
      <c r="E395" s="119" t="s">
        <v>1135</v>
      </c>
      <c r="F395" s="104">
        <v>8160094.8160095997</v>
      </c>
      <c r="G395" s="106">
        <v>42628</v>
      </c>
      <c r="H395" s="90" t="s">
        <v>1206</v>
      </c>
      <c r="I395" s="90" t="s">
        <v>127</v>
      </c>
      <c r="J395" s="108" t="s">
        <v>128</v>
      </c>
      <c r="K395" s="122">
        <v>857356</v>
      </c>
    </row>
    <row r="396" spans="1:11" ht="25.5" x14ac:dyDescent="0.25">
      <c r="A396" s="119" t="s">
        <v>1134</v>
      </c>
      <c r="B396" s="74" t="s">
        <v>505</v>
      </c>
      <c r="C396" s="120" t="s">
        <v>13</v>
      </c>
      <c r="D396" s="121" t="s">
        <v>13</v>
      </c>
      <c r="E396" s="119" t="s">
        <v>1135</v>
      </c>
      <c r="F396" s="104">
        <v>8160092</v>
      </c>
      <c r="G396" s="106">
        <v>42628</v>
      </c>
      <c r="H396" s="90" t="s">
        <v>1207</v>
      </c>
      <c r="I396" s="90" t="s">
        <v>520</v>
      </c>
      <c r="J396" s="108" t="s">
        <v>521</v>
      </c>
      <c r="K396" s="122">
        <v>649635</v>
      </c>
    </row>
    <row r="397" spans="1:11" ht="76.5" x14ac:dyDescent="0.25">
      <c r="A397" s="119" t="s">
        <v>1134</v>
      </c>
      <c r="B397" s="11" t="s">
        <v>91</v>
      </c>
      <c r="C397" s="120" t="s">
        <v>13</v>
      </c>
      <c r="D397" s="121" t="s">
        <v>13</v>
      </c>
      <c r="E397" s="126" t="s">
        <v>99</v>
      </c>
      <c r="F397" s="104" t="s">
        <v>1208</v>
      </c>
      <c r="G397" s="106">
        <v>42626</v>
      </c>
      <c r="H397" s="128" t="s">
        <v>1209</v>
      </c>
      <c r="I397" s="5" t="s">
        <v>206</v>
      </c>
      <c r="J397" s="108" t="s">
        <v>207</v>
      </c>
      <c r="K397" s="122">
        <v>5751200</v>
      </c>
    </row>
    <row r="398" spans="1:11" ht="25.5" x14ac:dyDescent="0.25">
      <c r="A398" s="119" t="s">
        <v>1134</v>
      </c>
      <c r="B398" s="1" t="s">
        <v>46</v>
      </c>
      <c r="C398" s="120" t="s">
        <v>13</v>
      </c>
      <c r="D398" s="121" t="s">
        <v>13</v>
      </c>
      <c r="E398" s="126" t="s">
        <v>99</v>
      </c>
      <c r="F398" s="104">
        <v>245546</v>
      </c>
      <c r="G398" s="106">
        <v>42643</v>
      </c>
      <c r="H398" s="128" t="s">
        <v>1210</v>
      </c>
      <c r="I398" s="90" t="s">
        <v>428</v>
      </c>
      <c r="J398" s="108" t="s">
        <v>102</v>
      </c>
      <c r="K398" s="129">
        <v>528314</v>
      </c>
    </row>
    <row r="399" spans="1:11" ht="25.5" x14ac:dyDescent="0.25">
      <c r="A399" s="119" t="s">
        <v>1134</v>
      </c>
      <c r="B399" s="1" t="s">
        <v>46</v>
      </c>
      <c r="C399" s="120" t="s">
        <v>13</v>
      </c>
      <c r="D399" s="121" t="s">
        <v>13</v>
      </c>
      <c r="E399" s="126" t="s">
        <v>99</v>
      </c>
      <c r="F399" s="104">
        <v>5563434</v>
      </c>
      <c r="G399" s="106">
        <v>42643</v>
      </c>
      <c r="H399" s="90" t="s">
        <v>1211</v>
      </c>
      <c r="I399" s="90" t="s">
        <v>1212</v>
      </c>
      <c r="J399" s="108" t="s">
        <v>1213</v>
      </c>
      <c r="K399" s="122">
        <v>205384</v>
      </c>
    </row>
    <row r="400" spans="1:11" ht="25.5" x14ac:dyDescent="0.25">
      <c r="A400" s="119" t="s">
        <v>1134</v>
      </c>
      <c r="B400" s="1" t="s">
        <v>46</v>
      </c>
      <c r="C400" s="120" t="s">
        <v>13</v>
      </c>
      <c r="D400" s="121" t="s">
        <v>13</v>
      </c>
      <c r="E400" s="126" t="s">
        <v>99</v>
      </c>
      <c r="F400" s="104">
        <v>249743</v>
      </c>
      <c r="G400" s="106">
        <v>42643</v>
      </c>
      <c r="H400" s="126" t="s">
        <v>1214</v>
      </c>
      <c r="I400" s="90" t="s">
        <v>428</v>
      </c>
      <c r="J400" s="108" t="s">
        <v>102</v>
      </c>
      <c r="K400" s="129">
        <v>3548716</v>
      </c>
    </row>
    <row r="401" spans="1:11" x14ac:dyDescent="0.25">
      <c r="A401" s="119" t="s">
        <v>1134</v>
      </c>
      <c r="B401" s="1" t="s">
        <v>31</v>
      </c>
      <c r="C401" s="90" t="s">
        <v>1215</v>
      </c>
      <c r="D401" s="106">
        <v>42643</v>
      </c>
      <c r="E401" s="104" t="s">
        <v>1142</v>
      </c>
      <c r="F401" s="104">
        <v>786</v>
      </c>
      <c r="G401" s="130">
        <v>42643</v>
      </c>
      <c r="H401" s="104" t="s">
        <v>1216</v>
      </c>
      <c r="I401" s="104" t="s">
        <v>1217</v>
      </c>
      <c r="J401" s="108" t="s">
        <v>1218</v>
      </c>
      <c r="K401" s="131">
        <v>342720</v>
      </c>
    </row>
    <row r="402" spans="1:11" ht="25.5" x14ac:dyDescent="0.25">
      <c r="A402" s="25" t="s">
        <v>1134</v>
      </c>
      <c r="B402" s="1" t="s">
        <v>46</v>
      </c>
      <c r="C402" s="42" t="s">
        <v>1219</v>
      </c>
      <c r="D402" s="132">
        <v>42628</v>
      </c>
      <c r="E402" s="42" t="s">
        <v>169</v>
      </c>
      <c r="F402" s="25">
        <v>761</v>
      </c>
      <c r="G402" s="133">
        <v>42628</v>
      </c>
      <c r="H402" s="25" t="s">
        <v>1220</v>
      </c>
      <c r="I402" s="25" t="s">
        <v>1221</v>
      </c>
      <c r="J402" s="26" t="s">
        <v>1222</v>
      </c>
      <c r="K402" s="134">
        <v>428151</v>
      </c>
    </row>
    <row r="403" spans="1:11" ht="25.5" x14ac:dyDescent="0.25">
      <c r="A403" s="25" t="s">
        <v>1134</v>
      </c>
      <c r="B403" s="1" t="s">
        <v>46</v>
      </c>
      <c r="C403" s="42" t="s">
        <v>1223</v>
      </c>
      <c r="D403" s="132">
        <v>42628</v>
      </c>
      <c r="E403" s="42" t="s">
        <v>169</v>
      </c>
      <c r="F403" s="25">
        <v>762</v>
      </c>
      <c r="G403" s="133">
        <v>42628</v>
      </c>
      <c r="H403" s="25" t="s">
        <v>1224</v>
      </c>
      <c r="I403" s="25" t="s">
        <v>1225</v>
      </c>
      <c r="J403" s="26" t="s">
        <v>1226</v>
      </c>
      <c r="K403" s="134">
        <v>368783</v>
      </c>
    </row>
    <row r="404" spans="1:11" ht="25.5" x14ac:dyDescent="0.25">
      <c r="A404" s="29" t="s">
        <v>919</v>
      </c>
      <c r="B404" s="1" t="s">
        <v>31</v>
      </c>
      <c r="C404" s="11" t="s">
        <v>795</v>
      </c>
      <c r="D404" s="12">
        <v>42618</v>
      </c>
      <c r="E404" s="11" t="s">
        <v>47</v>
      </c>
      <c r="F404" s="13">
        <v>9160248</v>
      </c>
      <c r="G404" s="12">
        <v>42620</v>
      </c>
      <c r="H404" s="14" t="s">
        <v>796</v>
      </c>
      <c r="I404" s="14" t="s">
        <v>797</v>
      </c>
      <c r="J404" s="15" t="s">
        <v>798</v>
      </c>
      <c r="K404" s="16">
        <v>557610</v>
      </c>
    </row>
    <row r="405" spans="1:11" ht="25.5" x14ac:dyDescent="0.25">
      <c r="A405" s="29" t="s">
        <v>919</v>
      </c>
      <c r="B405" s="1" t="s">
        <v>12</v>
      </c>
      <c r="C405" s="11" t="s">
        <v>13</v>
      </c>
      <c r="D405" s="12" t="s">
        <v>13</v>
      </c>
      <c r="E405" s="11" t="s">
        <v>47</v>
      </c>
      <c r="F405" s="13">
        <v>9160249</v>
      </c>
      <c r="G405" s="12">
        <v>42620</v>
      </c>
      <c r="H405" s="14" t="s">
        <v>799</v>
      </c>
      <c r="I405" s="14" t="s">
        <v>800</v>
      </c>
      <c r="J405" s="15" t="s">
        <v>801</v>
      </c>
      <c r="K405" s="16">
        <v>119000</v>
      </c>
    </row>
    <row r="406" spans="1:11" ht="25.5" x14ac:dyDescent="0.25">
      <c r="A406" s="29" t="s">
        <v>919</v>
      </c>
      <c r="B406" s="74" t="s">
        <v>505</v>
      </c>
      <c r="C406" s="17" t="s">
        <v>802</v>
      </c>
      <c r="D406" s="18">
        <v>42460</v>
      </c>
      <c r="E406" s="11" t="s">
        <v>47</v>
      </c>
      <c r="F406" s="13">
        <v>9160250</v>
      </c>
      <c r="G406" s="12">
        <v>42626</v>
      </c>
      <c r="H406" s="14" t="s">
        <v>803</v>
      </c>
      <c r="I406" s="45" t="s">
        <v>804</v>
      </c>
      <c r="J406" s="47" t="s">
        <v>805</v>
      </c>
      <c r="K406" s="16">
        <v>257035</v>
      </c>
    </row>
    <row r="407" spans="1:11" ht="25.5" x14ac:dyDescent="0.25">
      <c r="A407" s="29" t="s">
        <v>919</v>
      </c>
      <c r="B407" s="1" t="s">
        <v>12</v>
      </c>
      <c r="C407" s="11" t="s">
        <v>13</v>
      </c>
      <c r="D407" s="12" t="s">
        <v>13</v>
      </c>
      <c r="E407" s="11" t="s">
        <v>47</v>
      </c>
      <c r="F407" s="13">
        <v>9160251</v>
      </c>
      <c r="G407" s="12">
        <v>42626</v>
      </c>
      <c r="H407" s="14" t="s">
        <v>806</v>
      </c>
      <c r="I407" s="14" t="s">
        <v>807</v>
      </c>
      <c r="J407" s="15" t="s">
        <v>808</v>
      </c>
      <c r="K407" s="16">
        <v>149479</v>
      </c>
    </row>
    <row r="408" spans="1:11" ht="25.5" x14ac:dyDescent="0.25">
      <c r="A408" s="29" t="s">
        <v>919</v>
      </c>
      <c r="B408" s="74" t="s">
        <v>505</v>
      </c>
      <c r="C408" s="17" t="s">
        <v>802</v>
      </c>
      <c r="D408" s="18">
        <v>42460</v>
      </c>
      <c r="E408" s="11" t="s">
        <v>47</v>
      </c>
      <c r="F408" s="13">
        <v>9160252</v>
      </c>
      <c r="G408" s="12">
        <v>42626</v>
      </c>
      <c r="H408" s="14" t="s">
        <v>809</v>
      </c>
      <c r="I408" s="14" t="s">
        <v>810</v>
      </c>
      <c r="J408" s="15" t="s">
        <v>811</v>
      </c>
      <c r="K408" s="16">
        <v>239979</v>
      </c>
    </row>
    <row r="409" spans="1:11" ht="38.25" x14ac:dyDescent="0.25">
      <c r="A409" s="29" t="s">
        <v>919</v>
      </c>
      <c r="B409" s="74" t="s">
        <v>505</v>
      </c>
      <c r="C409" s="17" t="s">
        <v>802</v>
      </c>
      <c r="D409" s="18">
        <v>42460</v>
      </c>
      <c r="E409" s="11" t="s">
        <v>47</v>
      </c>
      <c r="F409" s="13">
        <v>9160253</v>
      </c>
      <c r="G409" s="12">
        <v>42627</v>
      </c>
      <c r="H409" s="14" t="s">
        <v>812</v>
      </c>
      <c r="I409" s="45" t="s">
        <v>813</v>
      </c>
      <c r="J409" s="47" t="s">
        <v>814</v>
      </c>
      <c r="K409" s="16">
        <v>424116</v>
      </c>
    </row>
    <row r="410" spans="1:11" x14ac:dyDescent="0.25">
      <c r="A410" s="29" t="s">
        <v>919</v>
      </c>
      <c r="B410" s="74" t="s">
        <v>505</v>
      </c>
      <c r="C410" s="17" t="s">
        <v>802</v>
      </c>
      <c r="D410" s="18">
        <v>42460</v>
      </c>
      <c r="E410" s="11" t="s">
        <v>14</v>
      </c>
      <c r="F410" s="13">
        <v>9160254</v>
      </c>
      <c r="G410" s="12">
        <v>42627</v>
      </c>
      <c r="H410" s="14" t="s">
        <v>815</v>
      </c>
      <c r="I410" s="45" t="s">
        <v>816</v>
      </c>
      <c r="J410" s="47" t="s">
        <v>817</v>
      </c>
      <c r="K410" s="16">
        <v>63260</v>
      </c>
    </row>
    <row r="411" spans="1:11" x14ac:dyDescent="0.25">
      <c r="A411" s="29" t="s">
        <v>919</v>
      </c>
      <c r="B411" s="1" t="s">
        <v>12</v>
      </c>
      <c r="C411" s="11" t="s">
        <v>13</v>
      </c>
      <c r="D411" s="12" t="s">
        <v>13</v>
      </c>
      <c r="E411" s="11" t="s">
        <v>47</v>
      </c>
      <c r="F411" s="13">
        <v>9160256</v>
      </c>
      <c r="G411" s="12">
        <v>42633</v>
      </c>
      <c r="H411" s="14" t="s">
        <v>818</v>
      </c>
      <c r="I411" s="14" t="s">
        <v>819</v>
      </c>
      <c r="J411" s="15" t="s">
        <v>820</v>
      </c>
      <c r="K411" s="16">
        <v>26667</v>
      </c>
    </row>
    <row r="412" spans="1:11" ht="25.5" x14ac:dyDescent="0.25">
      <c r="A412" s="29" t="s">
        <v>919</v>
      </c>
      <c r="B412" s="1" t="s">
        <v>46</v>
      </c>
      <c r="C412" s="11" t="s">
        <v>13</v>
      </c>
      <c r="D412" s="12" t="s">
        <v>13</v>
      </c>
      <c r="E412" s="11" t="s">
        <v>47</v>
      </c>
      <c r="F412" s="13">
        <v>9160257</v>
      </c>
      <c r="G412" s="12">
        <v>42633</v>
      </c>
      <c r="H412" s="14" t="s">
        <v>821</v>
      </c>
      <c r="I412" s="14" t="s">
        <v>822</v>
      </c>
      <c r="J412" s="15" t="s">
        <v>823</v>
      </c>
      <c r="K412" s="16">
        <v>80000</v>
      </c>
    </row>
    <row r="413" spans="1:11" ht="25.5" x14ac:dyDescent="0.25">
      <c r="A413" s="29" t="s">
        <v>919</v>
      </c>
      <c r="B413" s="74" t="s">
        <v>505</v>
      </c>
      <c r="C413" s="17" t="s">
        <v>802</v>
      </c>
      <c r="D413" s="18">
        <v>42460</v>
      </c>
      <c r="E413" s="11" t="s">
        <v>47</v>
      </c>
      <c r="F413" s="13">
        <v>9160258</v>
      </c>
      <c r="G413" s="12">
        <v>42633</v>
      </c>
      <c r="H413" s="14" t="s">
        <v>824</v>
      </c>
      <c r="I413" s="45" t="s">
        <v>825</v>
      </c>
      <c r="J413" s="47" t="s">
        <v>826</v>
      </c>
      <c r="K413" s="16">
        <v>514556</v>
      </c>
    </row>
    <row r="414" spans="1:11" ht="25.5" x14ac:dyDescent="0.25">
      <c r="A414" s="29" t="s">
        <v>919</v>
      </c>
      <c r="B414" s="1" t="s">
        <v>12</v>
      </c>
      <c r="C414" s="11" t="s">
        <v>13</v>
      </c>
      <c r="D414" s="12" t="s">
        <v>13</v>
      </c>
      <c r="E414" s="11" t="s">
        <v>47</v>
      </c>
      <c r="F414" s="13">
        <v>9160259</v>
      </c>
      <c r="G414" s="12">
        <v>42633</v>
      </c>
      <c r="H414" s="14" t="s">
        <v>827</v>
      </c>
      <c r="I414" s="14" t="s">
        <v>828</v>
      </c>
      <c r="J414" s="15" t="s">
        <v>829</v>
      </c>
      <c r="K414" s="16">
        <v>45999</v>
      </c>
    </row>
    <row r="415" spans="1:11" ht="25.5" x14ac:dyDescent="0.25">
      <c r="A415" s="29" t="s">
        <v>919</v>
      </c>
      <c r="B415" s="74" t="s">
        <v>505</v>
      </c>
      <c r="C415" s="17" t="s">
        <v>802</v>
      </c>
      <c r="D415" s="18">
        <v>42460</v>
      </c>
      <c r="E415" s="11" t="s">
        <v>47</v>
      </c>
      <c r="F415" s="13">
        <v>9160260</v>
      </c>
      <c r="G415" s="12">
        <v>42633</v>
      </c>
      <c r="H415" s="14" t="s">
        <v>830</v>
      </c>
      <c r="I415" s="14" t="s">
        <v>54</v>
      </c>
      <c r="J415" s="15" t="s">
        <v>55</v>
      </c>
      <c r="K415" s="16">
        <v>1047200</v>
      </c>
    </row>
    <row r="416" spans="1:11" ht="25.5" x14ac:dyDescent="0.25">
      <c r="A416" s="29" t="s">
        <v>919</v>
      </c>
      <c r="B416" s="1" t="s">
        <v>12</v>
      </c>
      <c r="C416" s="11" t="s">
        <v>13</v>
      </c>
      <c r="D416" s="12" t="s">
        <v>13</v>
      </c>
      <c r="E416" s="11" t="s">
        <v>47</v>
      </c>
      <c r="F416" s="13">
        <v>9160261</v>
      </c>
      <c r="G416" s="12">
        <v>42633</v>
      </c>
      <c r="H416" s="14" t="s">
        <v>831</v>
      </c>
      <c r="I416" s="14" t="s">
        <v>832</v>
      </c>
      <c r="J416" s="15" t="s">
        <v>833</v>
      </c>
      <c r="K416" s="16">
        <v>1700000</v>
      </c>
    </row>
    <row r="417" spans="1:11" ht="25.5" x14ac:dyDescent="0.25">
      <c r="A417" s="29" t="s">
        <v>919</v>
      </c>
      <c r="B417" s="1" t="s">
        <v>31</v>
      </c>
      <c r="C417" s="11" t="s">
        <v>834</v>
      </c>
      <c r="D417" s="12">
        <v>42633</v>
      </c>
      <c r="E417" s="11" t="s">
        <v>47</v>
      </c>
      <c r="F417" s="13">
        <v>9160262</v>
      </c>
      <c r="G417" s="12">
        <v>42634</v>
      </c>
      <c r="H417" s="14" t="s">
        <v>835</v>
      </c>
      <c r="I417" s="14" t="s">
        <v>836</v>
      </c>
      <c r="J417" s="15" t="s">
        <v>837</v>
      </c>
      <c r="K417" s="16">
        <v>679014</v>
      </c>
    </row>
    <row r="418" spans="1:11" x14ac:dyDescent="0.25">
      <c r="A418" s="29" t="s">
        <v>919</v>
      </c>
      <c r="B418" s="1" t="s">
        <v>12</v>
      </c>
      <c r="C418" s="11" t="s">
        <v>13</v>
      </c>
      <c r="D418" s="12" t="s">
        <v>13</v>
      </c>
      <c r="E418" s="11" t="s">
        <v>47</v>
      </c>
      <c r="F418" s="13">
        <v>9160263</v>
      </c>
      <c r="G418" s="12">
        <v>42635</v>
      </c>
      <c r="H418" s="14" t="s">
        <v>838</v>
      </c>
      <c r="I418" s="14" t="s">
        <v>839</v>
      </c>
      <c r="J418" s="15" t="s">
        <v>840</v>
      </c>
      <c r="K418" s="16">
        <v>45000</v>
      </c>
    </row>
    <row r="419" spans="1:11" ht="25.5" x14ac:dyDescent="0.25">
      <c r="A419" s="29" t="s">
        <v>919</v>
      </c>
      <c r="B419" s="1" t="s">
        <v>46</v>
      </c>
      <c r="C419" s="11" t="s">
        <v>13</v>
      </c>
      <c r="D419" s="12" t="s">
        <v>13</v>
      </c>
      <c r="E419" s="11" t="s">
        <v>47</v>
      </c>
      <c r="F419" s="13">
        <v>9160264</v>
      </c>
      <c r="G419" s="12">
        <v>42636</v>
      </c>
      <c r="H419" s="14" t="s">
        <v>841</v>
      </c>
      <c r="I419" s="29" t="s">
        <v>49</v>
      </c>
      <c r="J419" s="15" t="s">
        <v>50</v>
      </c>
      <c r="K419" s="16">
        <v>263088</v>
      </c>
    </row>
    <row r="420" spans="1:11" ht="25.5" x14ac:dyDescent="0.25">
      <c r="A420" s="29" t="s">
        <v>919</v>
      </c>
      <c r="B420" s="1" t="s">
        <v>46</v>
      </c>
      <c r="C420" s="11" t="s">
        <v>13</v>
      </c>
      <c r="D420" s="12" t="s">
        <v>13</v>
      </c>
      <c r="E420" s="11" t="s">
        <v>47</v>
      </c>
      <c r="F420" s="13">
        <v>9160265</v>
      </c>
      <c r="G420" s="12">
        <v>42636</v>
      </c>
      <c r="H420" s="14" t="s">
        <v>842</v>
      </c>
      <c r="I420" s="29" t="s">
        <v>49</v>
      </c>
      <c r="J420" s="15" t="s">
        <v>50</v>
      </c>
      <c r="K420" s="16">
        <v>281391</v>
      </c>
    </row>
    <row r="421" spans="1:11" ht="25.5" x14ac:dyDescent="0.25">
      <c r="A421" s="29" t="s">
        <v>919</v>
      </c>
      <c r="B421" s="1" t="s">
        <v>46</v>
      </c>
      <c r="C421" s="11" t="s">
        <v>13</v>
      </c>
      <c r="D421" s="12" t="s">
        <v>13</v>
      </c>
      <c r="E421" s="11" t="s">
        <v>47</v>
      </c>
      <c r="F421" s="13">
        <v>9160266</v>
      </c>
      <c r="G421" s="12">
        <v>42636</v>
      </c>
      <c r="H421" s="14" t="s">
        <v>841</v>
      </c>
      <c r="I421" s="29" t="s">
        <v>49</v>
      </c>
      <c r="J421" s="15" t="s">
        <v>50</v>
      </c>
      <c r="K421" s="16">
        <v>151215</v>
      </c>
    </row>
    <row r="422" spans="1:11" ht="25.5" x14ac:dyDescent="0.25">
      <c r="A422" s="29" t="s">
        <v>919</v>
      </c>
      <c r="B422" s="1" t="s">
        <v>46</v>
      </c>
      <c r="C422" s="11" t="s">
        <v>13</v>
      </c>
      <c r="D422" s="12" t="s">
        <v>13</v>
      </c>
      <c r="E422" s="11" t="s">
        <v>47</v>
      </c>
      <c r="F422" s="13">
        <v>9160267</v>
      </c>
      <c r="G422" s="12">
        <v>42636</v>
      </c>
      <c r="H422" s="14" t="s">
        <v>841</v>
      </c>
      <c r="I422" s="29" t="s">
        <v>49</v>
      </c>
      <c r="J422" s="15" t="s">
        <v>50</v>
      </c>
      <c r="K422" s="16">
        <v>151215</v>
      </c>
    </row>
    <row r="423" spans="1:11" ht="25.5" x14ac:dyDescent="0.25">
      <c r="A423" s="29" t="s">
        <v>919</v>
      </c>
      <c r="B423" s="1" t="s">
        <v>46</v>
      </c>
      <c r="C423" s="11" t="s">
        <v>13</v>
      </c>
      <c r="D423" s="12" t="s">
        <v>13</v>
      </c>
      <c r="E423" s="11" t="s">
        <v>47</v>
      </c>
      <c r="F423" s="13">
        <v>9160268</v>
      </c>
      <c r="G423" s="12">
        <v>42636</v>
      </c>
      <c r="H423" s="14" t="s">
        <v>842</v>
      </c>
      <c r="I423" s="29" t="s">
        <v>49</v>
      </c>
      <c r="J423" s="15" t="s">
        <v>50</v>
      </c>
      <c r="K423" s="16">
        <v>269374</v>
      </c>
    </row>
    <row r="424" spans="1:11" ht="25.5" x14ac:dyDescent="0.25">
      <c r="A424" s="29" t="s">
        <v>919</v>
      </c>
      <c r="B424" s="1" t="s">
        <v>46</v>
      </c>
      <c r="C424" s="11" t="s">
        <v>13</v>
      </c>
      <c r="D424" s="12" t="s">
        <v>13</v>
      </c>
      <c r="E424" s="11" t="s">
        <v>47</v>
      </c>
      <c r="F424" s="13">
        <v>9160269</v>
      </c>
      <c r="G424" s="12">
        <v>42636</v>
      </c>
      <c r="H424" s="14" t="s">
        <v>842</v>
      </c>
      <c r="I424" s="29" t="s">
        <v>49</v>
      </c>
      <c r="J424" s="15" t="s">
        <v>50</v>
      </c>
      <c r="K424" s="16">
        <v>91283</v>
      </c>
    </row>
    <row r="425" spans="1:11" ht="25.5" x14ac:dyDescent="0.25">
      <c r="A425" s="29" t="s">
        <v>919</v>
      </c>
      <c r="B425" s="1" t="s">
        <v>46</v>
      </c>
      <c r="C425" s="11" t="s">
        <v>13</v>
      </c>
      <c r="D425" s="12" t="s">
        <v>13</v>
      </c>
      <c r="E425" s="11" t="s">
        <v>47</v>
      </c>
      <c r="F425" s="13">
        <v>9160270</v>
      </c>
      <c r="G425" s="12">
        <v>42636</v>
      </c>
      <c r="H425" s="14" t="s">
        <v>841</v>
      </c>
      <c r="I425" s="29" t="s">
        <v>49</v>
      </c>
      <c r="J425" s="15" t="s">
        <v>50</v>
      </c>
      <c r="K425" s="16">
        <v>108975</v>
      </c>
    </row>
    <row r="426" spans="1:11" ht="25.5" x14ac:dyDescent="0.25">
      <c r="A426" s="29" t="s">
        <v>919</v>
      </c>
      <c r="B426" s="1" t="s">
        <v>46</v>
      </c>
      <c r="C426" s="11" t="s">
        <v>13</v>
      </c>
      <c r="D426" s="12" t="s">
        <v>13</v>
      </c>
      <c r="E426" s="11" t="s">
        <v>47</v>
      </c>
      <c r="F426" s="13">
        <v>9160271</v>
      </c>
      <c r="G426" s="12">
        <v>42636</v>
      </c>
      <c r="H426" s="14" t="s">
        <v>842</v>
      </c>
      <c r="I426" s="29" t="s">
        <v>49</v>
      </c>
      <c r="J426" s="15" t="s">
        <v>50</v>
      </c>
      <c r="K426" s="16">
        <v>96087</v>
      </c>
    </row>
    <row r="427" spans="1:11" x14ac:dyDescent="0.25">
      <c r="A427" s="29" t="s">
        <v>919</v>
      </c>
      <c r="B427" s="1" t="s">
        <v>12</v>
      </c>
      <c r="C427" s="11" t="s">
        <v>13</v>
      </c>
      <c r="D427" s="12" t="s">
        <v>13</v>
      </c>
      <c r="E427" s="11" t="s">
        <v>47</v>
      </c>
      <c r="F427" s="13">
        <v>9160272</v>
      </c>
      <c r="G427" s="12">
        <v>42636</v>
      </c>
      <c r="H427" s="14" t="s">
        <v>843</v>
      </c>
      <c r="I427" s="45" t="s">
        <v>844</v>
      </c>
      <c r="J427" s="47" t="s">
        <v>845</v>
      </c>
      <c r="K427" s="16">
        <v>1364000</v>
      </c>
    </row>
    <row r="428" spans="1:11" x14ac:dyDescent="0.25">
      <c r="A428" s="29" t="s">
        <v>919</v>
      </c>
      <c r="B428" s="1" t="s">
        <v>46</v>
      </c>
      <c r="C428" s="11" t="s">
        <v>13</v>
      </c>
      <c r="D428" s="12" t="s">
        <v>13</v>
      </c>
      <c r="E428" s="11" t="s">
        <v>47</v>
      </c>
      <c r="F428" s="13">
        <v>9160273</v>
      </c>
      <c r="G428" s="12">
        <v>42639</v>
      </c>
      <c r="H428" s="14" t="s">
        <v>846</v>
      </c>
      <c r="I428" s="14" t="s">
        <v>847</v>
      </c>
      <c r="J428" s="15" t="s">
        <v>848</v>
      </c>
      <c r="K428" s="16">
        <v>340916</v>
      </c>
    </row>
    <row r="429" spans="1:11" ht="25.5" x14ac:dyDescent="0.25">
      <c r="A429" s="29" t="s">
        <v>919</v>
      </c>
      <c r="B429" s="74" t="s">
        <v>505</v>
      </c>
      <c r="C429" s="17" t="s">
        <v>802</v>
      </c>
      <c r="D429" s="18">
        <v>42460</v>
      </c>
      <c r="E429" s="11" t="s">
        <v>47</v>
      </c>
      <c r="F429" s="13">
        <v>9160274</v>
      </c>
      <c r="G429" s="12">
        <v>42639</v>
      </c>
      <c r="H429" s="14" t="s">
        <v>849</v>
      </c>
      <c r="I429" s="45" t="s">
        <v>825</v>
      </c>
      <c r="J429" s="53" t="s">
        <v>826</v>
      </c>
      <c r="K429" s="16">
        <v>607400</v>
      </c>
    </row>
    <row r="430" spans="1:11" ht="25.5" x14ac:dyDescent="0.25">
      <c r="A430" s="29" t="s">
        <v>919</v>
      </c>
      <c r="B430" s="1" t="s">
        <v>12</v>
      </c>
      <c r="C430" s="11" t="s">
        <v>13</v>
      </c>
      <c r="D430" s="12" t="s">
        <v>13</v>
      </c>
      <c r="E430" s="11" t="s">
        <v>47</v>
      </c>
      <c r="F430" s="13">
        <v>9160275</v>
      </c>
      <c r="G430" s="12">
        <v>42639</v>
      </c>
      <c r="H430" s="14" t="s">
        <v>806</v>
      </c>
      <c r="I430" s="14" t="s">
        <v>807</v>
      </c>
      <c r="J430" s="15" t="s">
        <v>808</v>
      </c>
      <c r="K430" s="16">
        <v>149479</v>
      </c>
    </row>
    <row r="431" spans="1:11" ht="25.5" x14ac:dyDescent="0.25">
      <c r="A431" s="29" t="s">
        <v>919</v>
      </c>
      <c r="B431" s="1" t="s">
        <v>46</v>
      </c>
      <c r="C431" s="11" t="s">
        <v>13</v>
      </c>
      <c r="D431" s="12" t="s">
        <v>13</v>
      </c>
      <c r="E431" s="11" t="s">
        <v>47</v>
      </c>
      <c r="F431" s="13">
        <v>9160276</v>
      </c>
      <c r="G431" s="12">
        <v>42639</v>
      </c>
      <c r="H431" s="14" t="s">
        <v>842</v>
      </c>
      <c r="I431" s="29" t="s">
        <v>49</v>
      </c>
      <c r="J431" s="15" t="s">
        <v>50</v>
      </c>
      <c r="K431" s="16">
        <v>55017</v>
      </c>
    </row>
    <row r="432" spans="1:11" ht="25.5" x14ac:dyDescent="0.25">
      <c r="A432" s="29" t="s">
        <v>919</v>
      </c>
      <c r="B432" s="1" t="s">
        <v>46</v>
      </c>
      <c r="C432" s="11" t="s">
        <v>13</v>
      </c>
      <c r="D432" s="12" t="s">
        <v>13</v>
      </c>
      <c r="E432" s="11" t="s">
        <v>47</v>
      </c>
      <c r="F432" s="13">
        <v>9160277</v>
      </c>
      <c r="G432" s="12">
        <v>42639</v>
      </c>
      <c r="H432" s="14" t="s">
        <v>841</v>
      </c>
      <c r="I432" s="29" t="s">
        <v>49</v>
      </c>
      <c r="J432" s="15" t="s">
        <v>50</v>
      </c>
      <c r="K432" s="16">
        <v>67176</v>
      </c>
    </row>
    <row r="433" spans="1:11" ht="25.5" x14ac:dyDescent="0.25">
      <c r="A433" s="29" t="s">
        <v>919</v>
      </c>
      <c r="B433" s="1" t="s">
        <v>12</v>
      </c>
      <c r="C433" s="11" t="s">
        <v>13</v>
      </c>
      <c r="D433" s="12" t="s">
        <v>13</v>
      </c>
      <c r="E433" s="11" t="s">
        <v>47</v>
      </c>
      <c r="F433" s="13">
        <v>9160278</v>
      </c>
      <c r="G433" s="12">
        <v>42639</v>
      </c>
      <c r="H433" s="14" t="s">
        <v>850</v>
      </c>
      <c r="I433" s="14" t="s">
        <v>807</v>
      </c>
      <c r="J433" s="15" t="s">
        <v>808</v>
      </c>
      <c r="K433" s="16">
        <v>149479</v>
      </c>
    </row>
    <row r="434" spans="1:11" ht="25.5" x14ac:dyDescent="0.25">
      <c r="A434" s="29" t="s">
        <v>919</v>
      </c>
      <c r="B434" s="1" t="s">
        <v>12</v>
      </c>
      <c r="C434" s="11" t="s">
        <v>13</v>
      </c>
      <c r="D434" s="12" t="s">
        <v>13</v>
      </c>
      <c r="E434" s="11" t="s">
        <v>47</v>
      </c>
      <c r="F434" s="13">
        <v>9160279</v>
      </c>
      <c r="G434" s="12">
        <v>42641</v>
      </c>
      <c r="H434" s="14" t="s">
        <v>827</v>
      </c>
      <c r="I434" s="14" t="s">
        <v>828</v>
      </c>
      <c r="J434" s="15" t="s">
        <v>829</v>
      </c>
      <c r="K434" s="16">
        <v>45999</v>
      </c>
    </row>
    <row r="435" spans="1:11" ht="25.5" x14ac:dyDescent="0.25">
      <c r="A435" s="29" t="s">
        <v>919</v>
      </c>
      <c r="B435" s="1" t="s">
        <v>46</v>
      </c>
      <c r="C435" s="11" t="s">
        <v>13</v>
      </c>
      <c r="D435" s="12" t="s">
        <v>13</v>
      </c>
      <c r="E435" s="11" t="s">
        <v>47</v>
      </c>
      <c r="F435" s="13">
        <v>9160280</v>
      </c>
      <c r="G435" s="12">
        <v>42642</v>
      </c>
      <c r="H435" s="14" t="s">
        <v>842</v>
      </c>
      <c r="I435" s="29" t="s">
        <v>49</v>
      </c>
      <c r="J435" s="15" t="s">
        <v>50</v>
      </c>
      <c r="K435" s="16">
        <v>244729</v>
      </c>
    </row>
    <row r="436" spans="1:11" ht="25.5" x14ac:dyDescent="0.25">
      <c r="A436" s="29" t="s">
        <v>919</v>
      </c>
      <c r="B436" s="1" t="s">
        <v>46</v>
      </c>
      <c r="C436" s="11" t="s">
        <v>13</v>
      </c>
      <c r="D436" s="12" t="s">
        <v>13</v>
      </c>
      <c r="E436" s="11" t="s">
        <v>47</v>
      </c>
      <c r="F436" s="13">
        <v>9160281</v>
      </c>
      <c r="G436" s="12">
        <v>42642</v>
      </c>
      <c r="H436" s="14" t="s">
        <v>841</v>
      </c>
      <c r="I436" s="29" t="s">
        <v>49</v>
      </c>
      <c r="J436" s="15" t="s">
        <v>50</v>
      </c>
      <c r="K436" s="16">
        <v>218689</v>
      </c>
    </row>
    <row r="437" spans="1:11" ht="25.5" x14ac:dyDescent="0.25">
      <c r="A437" s="29" t="s">
        <v>919</v>
      </c>
      <c r="B437" s="1" t="s">
        <v>12</v>
      </c>
      <c r="C437" s="11" t="s">
        <v>13</v>
      </c>
      <c r="D437" s="12" t="s">
        <v>13</v>
      </c>
      <c r="E437" s="11" t="s">
        <v>47</v>
      </c>
      <c r="F437" s="13">
        <v>9160282</v>
      </c>
      <c r="G437" s="12">
        <v>42643</v>
      </c>
      <c r="H437" s="14" t="s">
        <v>851</v>
      </c>
      <c r="I437" s="14" t="s">
        <v>807</v>
      </c>
      <c r="J437" s="15" t="s">
        <v>808</v>
      </c>
      <c r="K437" s="16">
        <v>436896</v>
      </c>
    </row>
    <row r="438" spans="1:11" x14ac:dyDescent="0.25">
      <c r="A438" s="29" t="s">
        <v>919</v>
      </c>
      <c r="B438" s="74" t="s">
        <v>505</v>
      </c>
      <c r="C438" s="17" t="s">
        <v>802</v>
      </c>
      <c r="D438" s="18">
        <v>42460</v>
      </c>
      <c r="E438" s="11" t="s">
        <v>14</v>
      </c>
      <c r="F438" s="13">
        <v>9160101</v>
      </c>
      <c r="G438" s="12">
        <v>42626</v>
      </c>
      <c r="H438" s="14" t="s">
        <v>852</v>
      </c>
      <c r="I438" s="45" t="s">
        <v>853</v>
      </c>
      <c r="J438" s="47" t="s">
        <v>854</v>
      </c>
      <c r="K438" s="16">
        <v>88588</v>
      </c>
    </row>
    <row r="439" spans="1:11" x14ac:dyDescent="0.25">
      <c r="A439" s="29" t="s">
        <v>919</v>
      </c>
      <c r="B439" s="74" t="s">
        <v>505</v>
      </c>
      <c r="C439" s="17" t="s">
        <v>802</v>
      </c>
      <c r="D439" s="18">
        <v>42460</v>
      </c>
      <c r="E439" s="11" t="s">
        <v>14</v>
      </c>
      <c r="F439" s="13">
        <v>9160102</v>
      </c>
      <c r="G439" s="12">
        <v>42626</v>
      </c>
      <c r="H439" s="14" t="s">
        <v>855</v>
      </c>
      <c r="I439" s="45" t="s">
        <v>856</v>
      </c>
      <c r="J439" s="47" t="s">
        <v>857</v>
      </c>
      <c r="K439" s="16">
        <v>1469091</v>
      </c>
    </row>
    <row r="440" spans="1:11" x14ac:dyDescent="0.25">
      <c r="A440" s="29" t="s">
        <v>919</v>
      </c>
      <c r="B440" s="74" t="s">
        <v>505</v>
      </c>
      <c r="C440" s="17" t="s">
        <v>802</v>
      </c>
      <c r="D440" s="18">
        <v>42460</v>
      </c>
      <c r="E440" s="11" t="s">
        <v>14</v>
      </c>
      <c r="F440" s="13">
        <v>9160103</v>
      </c>
      <c r="G440" s="12">
        <v>42626</v>
      </c>
      <c r="H440" s="14" t="s">
        <v>855</v>
      </c>
      <c r="I440" s="45" t="s">
        <v>858</v>
      </c>
      <c r="J440" s="47" t="s">
        <v>128</v>
      </c>
      <c r="K440" s="16">
        <v>317851</v>
      </c>
    </row>
    <row r="441" spans="1:11" x14ac:dyDescent="0.25">
      <c r="A441" s="29" t="s">
        <v>919</v>
      </c>
      <c r="B441" s="1" t="s">
        <v>46</v>
      </c>
      <c r="C441" s="11" t="s">
        <v>13</v>
      </c>
      <c r="D441" s="12" t="s">
        <v>13</v>
      </c>
      <c r="E441" s="11" t="s">
        <v>14</v>
      </c>
      <c r="F441" s="13">
        <v>9160104</v>
      </c>
      <c r="G441" s="12">
        <v>42627</v>
      </c>
      <c r="H441" s="14" t="s">
        <v>859</v>
      </c>
      <c r="I441" s="14" t="s">
        <v>860</v>
      </c>
      <c r="J441" s="15" t="s">
        <v>861</v>
      </c>
      <c r="K441" s="16">
        <v>239760</v>
      </c>
    </row>
    <row r="442" spans="1:11" ht="25.5" x14ac:dyDescent="0.25">
      <c r="A442" s="29" t="s">
        <v>919</v>
      </c>
      <c r="B442" s="1" t="s">
        <v>46</v>
      </c>
      <c r="C442" s="11" t="s">
        <v>13</v>
      </c>
      <c r="D442" s="12" t="s">
        <v>13</v>
      </c>
      <c r="E442" s="11" t="s">
        <v>14</v>
      </c>
      <c r="F442" s="13">
        <v>9160105</v>
      </c>
      <c r="G442" s="12">
        <v>42633</v>
      </c>
      <c r="H442" s="14" t="s">
        <v>862</v>
      </c>
      <c r="I442" s="14" t="s">
        <v>863</v>
      </c>
      <c r="J442" s="15" t="s">
        <v>864</v>
      </c>
      <c r="K442" s="16">
        <v>958000</v>
      </c>
    </row>
    <row r="443" spans="1:11" ht="25.5" x14ac:dyDescent="0.25">
      <c r="A443" s="29" t="s">
        <v>919</v>
      </c>
      <c r="B443" s="74" t="s">
        <v>505</v>
      </c>
      <c r="C443" s="17" t="s">
        <v>802</v>
      </c>
      <c r="D443" s="18">
        <v>42460</v>
      </c>
      <c r="E443" s="11" t="s">
        <v>14</v>
      </c>
      <c r="F443" s="13">
        <v>9160106</v>
      </c>
      <c r="G443" s="12">
        <v>42633</v>
      </c>
      <c r="H443" s="14" t="s">
        <v>865</v>
      </c>
      <c r="I443" s="14" t="s">
        <v>858</v>
      </c>
      <c r="J443" s="15" t="s">
        <v>128</v>
      </c>
      <c r="K443" s="16">
        <v>344794</v>
      </c>
    </row>
    <row r="444" spans="1:11" x14ac:dyDescent="0.25">
      <c r="A444" s="29" t="s">
        <v>919</v>
      </c>
      <c r="B444" s="1" t="s">
        <v>12</v>
      </c>
      <c r="C444" s="11" t="s">
        <v>13</v>
      </c>
      <c r="D444" s="12" t="s">
        <v>13</v>
      </c>
      <c r="E444" s="11" t="s">
        <v>14</v>
      </c>
      <c r="F444" s="13">
        <v>9160107</v>
      </c>
      <c r="G444" s="12">
        <v>42633</v>
      </c>
      <c r="H444" s="14" t="s">
        <v>866</v>
      </c>
      <c r="I444" s="14" t="s">
        <v>867</v>
      </c>
      <c r="J444" s="15" t="s">
        <v>868</v>
      </c>
      <c r="K444" s="16">
        <v>404059</v>
      </c>
    </row>
    <row r="445" spans="1:11" ht="25.5" x14ac:dyDescent="0.25">
      <c r="A445" s="29" t="s">
        <v>919</v>
      </c>
      <c r="B445" s="1" t="s">
        <v>12</v>
      </c>
      <c r="C445" s="11" t="s">
        <v>13</v>
      </c>
      <c r="D445" s="12" t="s">
        <v>13</v>
      </c>
      <c r="E445" s="11" t="s">
        <v>869</v>
      </c>
      <c r="F445" s="13">
        <v>2280</v>
      </c>
      <c r="G445" s="12">
        <v>42619</v>
      </c>
      <c r="H445" s="14" t="s">
        <v>827</v>
      </c>
      <c r="I445" s="45" t="s">
        <v>828</v>
      </c>
      <c r="J445" s="47" t="s">
        <v>829</v>
      </c>
      <c r="K445" s="16">
        <v>45999</v>
      </c>
    </row>
    <row r="446" spans="1:11" ht="25.5" x14ac:dyDescent="0.25">
      <c r="A446" s="29" t="s">
        <v>919</v>
      </c>
      <c r="B446" s="11" t="s">
        <v>91</v>
      </c>
      <c r="C446" s="11" t="s">
        <v>13</v>
      </c>
      <c r="D446" s="12" t="s">
        <v>13</v>
      </c>
      <c r="E446" s="19" t="s">
        <v>870</v>
      </c>
      <c r="F446" s="13">
        <v>1713</v>
      </c>
      <c r="G446" s="12">
        <v>42620</v>
      </c>
      <c r="H446" s="14" t="s">
        <v>871</v>
      </c>
      <c r="I446" s="5" t="s">
        <v>206</v>
      </c>
      <c r="J446" s="15" t="s">
        <v>207</v>
      </c>
      <c r="K446" s="16">
        <v>523098</v>
      </c>
    </row>
    <row r="447" spans="1:11" x14ac:dyDescent="0.25">
      <c r="A447" s="29" t="s">
        <v>919</v>
      </c>
      <c r="B447" s="11" t="s">
        <v>91</v>
      </c>
      <c r="C447" s="11" t="s">
        <v>13</v>
      </c>
      <c r="D447" s="12" t="s">
        <v>13</v>
      </c>
      <c r="E447" s="19" t="s">
        <v>870</v>
      </c>
      <c r="F447" s="13">
        <v>1714</v>
      </c>
      <c r="G447" s="12">
        <v>42620</v>
      </c>
      <c r="H447" s="14" t="s">
        <v>872</v>
      </c>
      <c r="I447" s="45" t="s">
        <v>873</v>
      </c>
      <c r="J447" s="47" t="s">
        <v>874</v>
      </c>
      <c r="K447" s="16">
        <v>671760</v>
      </c>
    </row>
    <row r="448" spans="1:11" ht="25.5" x14ac:dyDescent="0.25">
      <c r="A448" s="29" t="s">
        <v>919</v>
      </c>
      <c r="B448" s="11" t="s">
        <v>91</v>
      </c>
      <c r="C448" s="11" t="s">
        <v>13</v>
      </c>
      <c r="D448" s="12" t="s">
        <v>13</v>
      </c>
      <c r="E448" s="19" t="s">
        <v>870</v>
      </c>
      <c r="F448" s="13">
        <v>1715</v>
      </c>
      <c r="G448" s="12">
        <v>42620</v>
      </c>
      <c r="H448" s="14" t="s">
        <v>875</v>
      </c>
      <c r="I448" s="14" t="s">
        <v>876</v>
      </c>
      <c r="J448" s="15" t="s">
        <v>877</v>
      </c>
      <c r="K448" s="16">
        <v>40919</v>
      </c>
    </row>
    <row r="449" spans="1:11" ht="25.5" x14ac:dyDescent="0.25">
      <c r="A449" s="29" t="s">
        <v>919</v>
      </c>
      <c r="B449" s="11" t="s">
        <v>91</v>
      </c>
      <c r="C449" s="11" t="s">
        <v>13</v>
      </c>
      <c r="D449" s="12" t="s">
        <v>13</v>
      </c>
      <c r="E449" s="19" t="s">
        <v>870</v>
      </c>
      <c r="F449" s="13">
        <v>1716</v>
      </c>
      <c r="G449" s="12">
        <v>42620</v>
      </c>
      <c r="H449" s="14" t="s">
        <v>878</v>
      </c>
      <c r="I449" s="5" t="s">
        <v>206</v>
      </c>
      <c r="J449" s="15" t="s">
        <v>207</v>
      </c>
      <c r="K449" s="16">
        <v>2174700</v>
      </c>
    </row>
    <row r="450" spans="1:11" x14ac:dyDescent="0.25">
      <c r="A450" s="29" t="s">
        <v>919</v>
      </c>
      <c r="B450" s="11" t="s">
        <v>91</v>
      </c>
      <c r="C450" s="11" t="s">
        <v>13</v>
      </c>
      <c r="D450" s="12" t="s">
        <v>13</v>
      </c>
      <c r="E450" s="19" t="s">
        <v>870</v>
      </c>
      <c r="F450" s="13">
        <v>1726</v>
      </c>
      <c r="G450" s="12">
        <v>42620</v>
      </c>
      <c r="H450" s="14" t="s">
        <v>879</v>
      </c>
      <c r="I450" s="45" t="s">
        <v>880</v>
      </c>
      <c r="J450" s="47" t="s">
        <v>881</v>
      </c>
      <c r="K450" s="16">
        <v>255705</v>
      </c>
    </row>
    <row r="451" spans="1:11" ht="25.5" x14ac:dyDescent="0.25">
      <c r="A451" s="29" t="s">
        <v>919</v>
      </c>
      <c r="B451" s="11" t="s">
        <v>91</v>
      </c>
      <c r="C451" s="11" t="s">
        <v>13</v>
      </c>
      <c r="D451" s="12" t="s">
        <v>13</v>
      </c>
      <c r="E451" s="19" t="s">
        <v>870</v>
      </c>
      <c r="F451" s="13">
        <v>1769</v>
      </c>
      <c r="G451" s="12">
        <v>42628</v>
      </c>
      <c r="H451" s="14" t="s">
        <v>882</v>
      </c>
      <c r="I451" s="5" t="s">
        <v>206</v>
      </c>
      <c r="J451" s="15" t="s">
        <v>207</v>
      </c>
      <c r="K451" s="16">
        <v>306200</v>
      </c>
    </row>
    <row r="452" spans="1:11" ht="25.5" x14ac:dyDescent="0.25">
      <c r="A452" s="29" t="s">
        <v>919</v>
      </c>
      <c r="B452" s="11" t="s">
        <v>91</v>
      </c>
      <c r="C452" s="11" t="s">
        <v>13</v>
      </c>
      <c r="D452" s="12" t="s">
        <v>13</v>
      </c>
      <c r="E452" s="19" t="s">
        <v>870</v>
      </c>
      <c r="F452" s="13">
        <v>1770</v>
      </c>
      <c r="G452" s="12">
        <v>42628</v>
      </c>
      <c r="H452" s="14" t="s">
        <v>883</v>
      </c>
      <c r="I452" s="14" t="s">
        <v>876</v>
      </c>
      <c r="J452" s="15" t="s">
        <v>877</v>
      </c>
      <c r="K452" s="16">
        <v>9250</v>
      </c>
    </row>
    <row r="453" spans="1:11" ht="25.5" x14ac:dyDescent="0.25">
      <c r="A453" s="29" t="s">
        <v>919</v>
      </c>
      <c r="B453" s="11" t="s">
        <v>91</v>
      </c>
      <c r="C453" s="11" t="s">
        <v>13</v>
      </c>
      <c r="D453" s="12" t="s">
        <v>13</v>
      </c>
      <c r="E453" s="19" t="s">
        <v>870</v>
      </c>
      <c r="F453" s="13">
        <v>1771</v>
      </c>
      <c r="G453" s="12">
        <v>42628</v>
      </c>
      <c r="H453" s="14" t="s">
        <v>884</v>
      </c>
      <c r="I453" s="14" t="s">
        <v>876</v>
      </c>
      <c r="J453" s="15" t="s">
        <v>877</v>
      </c>
      <c r="K453" s="16">
        <v>1100</v>
      </c>
    </row>
    <row r="454" spans="1:11" ht="25.5" x14ac:dyDescent="0.25">
      <c r="A454" s="29" t="s">
        <v>919</v>
      </c>
      <c r="B454" s="11" t="s">
        <v>91</v>
      </c>
      <c r="C454" s="11" t="s">
        <v>13</v>
      </c>
      <c r="D454" s="12" t="s">
        <v>13</v>
      </c>
      <c r="E454" s="19" t="s">
        <v>870</v>
      </c>
      <c r="F454" s="13">
        <v>1772</v>
      </c>
      <c r="G454" s="12">
        <v>42628</v>
      </c>
      <c r="H454" s="14" t="s">
        <v>885</v>
      </c>
      <c r="I454" s="14" t="s">
        <v>876</v>
      </c>
      <c r="J454" s="15" t="s">
        <v>877</v>
      </c>
      <c r="K454" s="16">
        <v>14350</v>
      </c>
    </row>
    <row r="455" spans="1:11" ht="25.5" x14ac:dyDescent="0.25">
      <c r="A455" s="29" t="s">
        <v>919</v>
      </c>
      <c r="B455" s="11" t="s">
        <v>91</v>
      </c>
      <c r="C455" s="11" t="s">
        <v>13</v>
      </c>
      <c r="D455" s="12" t="s">
        <v>13</v>
      </c>
      <c r="E455" s="19" t="s">
        <v>870</v>
      </c>
      <c r="F455" s="13">
        <v>1773</v>
      </c>
      <c r="G455" s="12">
        <v>42628</v>
      </c>
      <c r="H455" s="14" t="s">
        <v>886</v>
      </c>
      <c r="I455" s="14" t="s">
        <v>887</v>
      </c>
      <c r="J455" s="15" t="s">
        <v>888</v>
      </c>
      <c r="K455" s="16">
        <v>648400</v>
      </c>
    </row>
    <row r="456" spans="1:11" ht="25.5" x14ac:dyDescent="0.25">
      <c r="A456" s="29" t="s">
        <v>919</v>
      </c>
      <c r="B456" s="11" t="s">
        <v>91</v>
      </c>
      <c r="C456" s="11" t="s">
        <v>13</v>
      </c>
      <c r="D456" s="12" t="s">
        <v>13</v>
      </c>
      <c r="E456" s="19" t="s">
        <v>870</v>
      </c>
      <c r="F456" s="13">
        <v>1774</v>
      </c>
      <c r="G456" s="12">
        <v>42628</v>
      </c>
      <c r="H456" s="14" t="s">
        <v>889</v>
      </c>
      <c r="I456" s="14" t="s">
        <v>887</v>
      </c>
      <c r="J456" s="15" t="s">
        <v>888</v>
      </c>
      <c r="K456" s="16">
        <v>748499</v>
      </c>
    </row>
    <row r="457" spans="1:11" ht="25.5" x14ac:dyDescent="0.25">
      <c r="A457" s="29" t="s">
        <v>919</v>
      </c>
      <c r="B457" s="11" t="s">
        <v>91</v>
      </c>
      <c r="C457" s="11" t="s">
        <v>13</v>
      </c>
      <c r="D457" s="12" t="s">
        <v>13</v>
      </c>
      <c r="E457" s="19" t="s">
        <v>870</v>
      </c>
      <c r="F457" s="13">
        <v>1775</v>
      </c>
      <c r="G457" s="12">
        <v>42628</v>
      </c>
      <c r="H457" s="14" t="s">
        <v>890</v>
      </c>
      <c r="I457" s="14" t="s">
        <v>876</v>
      </c>
      <c r="J457" s="15" t="s">
        <v>877</v>
      </c>
      <c r="K457" s="16">
        <v>17865</v>
      </c>
    </row>
    <row r="458" spans="1:11" ht="25.5" x14ac:dyDescent="0.25">
      <c r="A458" s="29" t="s">
        <v>919</v>
      </c>
      <c r="B458" s="11" t="s">
        <v>91</v>
      </c>
      <c r="C458" s="11" t="s">
        <v>13</v>
      </c>
      <c r="D458" s="12" t="s">
        <v>13</v>
      </c>
      <c r="E458" s="19" t="s">
        <v>870</v>
      </c>
      <c r="F458" s="13">
        <v>1776</v>
      </c>
      <c r="G458" s="12">
        <v>42628</v>
      </c>
      <c r="H458" s="14" t="s">
        <v>891</v>
      </c>
      <c r="I458" s="14" t="s">
        <v>876</v>
      </c>
      <c r="J458" s="15" t="s">
        <v>877</v>
      </c>
      <c r="K458" s="16">
        <v>19727</v>
      </c>
    </row>
    <row r="459" spans="1:11" ht="25.5" x14ac:dyDescent="0.25">
      <c r="A459" s="29" t="s">
        <v>919</v>
      </c>
      <c r="B459" s="11" t="s">
        <v>91</v>
      </c>
      <c r="C459" s="11" t="s">
        <v>13</v>
      </c>
      <c r="D459" s="12" t="s">
        <v>13</v>
      </c>
      <c r="E459" s="19" t="s">
        <v>870</v>
      </c>
      <c r="F459" s="13">
        <v>1778</v>
      </c>
      <c r="G459" s="12">
        <v>42628</v>
      </c>
      <c r="H459" s="14" t="s">
        <v>892</v>
      </c>
      <c r="I459" s="14" t="s">
        <v>887</v>
      </c>
      <c r="J459" s="15" t="s">
        <v>888</v>
      </c>
      <c r="K459" s="16">
        <v>332709</v>
      </c>
    </row>
    <row r="460" spans="1:11" ht="25.5" x14ac:dyDescent="0.25">
      <c r="A460" s="29" t="s">
        <v>919</v>
      </c>
      <c r="B460" s="11" t="s">
        <v>91</v>
      </c>
      <c r="C460" s="11" t="s">
        <v>13</v>
      </c>
      <c r="D460" s="12" t="s">
        <v>13</v>
      </c>
      <c r="E460" s="19" t="s">
        <v>870</v>
      </c>
      <c r="F460" s="13">
        <v>1779</v>
      </c>
      <c r="G460" s="12">
        <v>42628</v>
      </c>
      <c r="H460" s="14" t="s">
        <v>893</v>
      </c>
      <c r="I460" s="14" t="s">
        <v>887</v>
      </c>
      <c r="J460" s="15" t="s">
        <v>888</v>
      </c>
      <c r="K460" s="16">
        <v>115376</v>
      </c>
    </row>
    <row r="461" spans="1:11" ht="25.5" x14ac:dyDescent="0.25">
      <c r="A461" s="29" t="s">
        <v>919</v>
      </c>
      <c r="B461" s="11" t="s">
        <v>91</v>
      </c>
      <c r="C461" s="11" t="s">
        <v>13</v>
      </c>
      <c r="D461" s="12" t="s">
        <v>13</v>
      </c>
      <c r="E461" s="19" t="s">
        <v>870</v>
      </c>
      <c r="F461" s="13">
        <v>1784</v>
      </c>
      <c r="G461" s="12">
        <v>42635</v>
      </c>
      <c r="H461" s="14" t="s">
        <v>894</v>
      </c>
      <c r="I461" s="14" t="s">
        <v>876</v>
      </c>
      <c r="J461" s="15" t="s">
        <v>877</v>
      </c>
      <c r="K461" s="16">
        <v>7268</v>
      </c>
    </row>
    <row r="462" spans="1:11" ht="25.5" x14ac:dyDescent="0.25">
      <c r="A462" s="29" t="s">
        <v>919</v>
      </c>
      <c r="B462" s="11" t="s">
        <v>91</v>
      </c>
      <c r="C462" s="11" t="s">
        <v>13</v>
      </c>
      <c r="D462" s="12" t="s">
        <v>13</v>
      </c>
      <c r="E462" s="19" t="s">
        <v>870</v>
      </c>
      <c r="F462" s="13">
        <v>1785</v>
      </c>
      <c r="G462" s="12">
        <v>42635</v>
      </c>
      <c r="H462" s="14" t="s">
        <v>895</v>
      </c>
      <c r="I462" s="14" t="s">
        <v>876</v>
      </c>
      <c r="J462" s="15" t="s">
        <v>877</v>
      </c>
      <c r="K462" s="16">
        <v>31400</v>
      </c>
    </row>
    <row r="463" spans="1:11" ht="25.5" x14ac:dyDescent="0.25">
      <c r="A463" s="29" t="s">
        <v>919</v>
      </c>
      <c r="B463" s="11" t="s">
        <v>91</v>
      </c>
      <c r="C463" s="11" t="s">
        <v>13</v>
      </c>
      <c r="D463" s="12" t="s">
        <v>13</v>
      </c>
      <c r="E463" s="19" t="s">
        <v>870</v>
      </c>
      <c r="F463" s="13">
        <v>1786</v>
      </c>
      <c r="G463" s="12">
        <v>42635</v>
      </c>
      <c r="H463" s="14" t="s">
        <v>896</v>
      </c>
      <c r="I463" s="14" t="s">
        <v>876</v>
      </c>
      <c r="J463" s="15" t="s">
        <v>877</v>
      </c>
      <c r="K463" s="16">
        <v>324500</v>
      </c>
    </row>
    <row r="464" spans="1:11" ht="25.5" x14ac:dyDescent="0.25">
      <c r="A464" s="29" t="s">
        <v>919</v>
      </c>
      <c r="B464" s="11" t="s">
        <v>91</v>
      </c>
      <c r="C464" s="11" t="s">
        <v>13</v>
      </c>
      <c r="D464" s="12" t="s">
        <v>13</v>
      </c>
      <c r="E464" s="19" t="s">
        <v>870</v>
      </c>
      <c r="F464" s="13">
        <v>1787</v>
      </c>
      <c r="G464" s="12">
        <v>42635</v>
      </c>
      <c r="H464" s="14" t="s">
        <v>897</v>
      </c>
      <c r="I464" s="14" t="s">
        <v>876</v>
      </c>
      <c r="J464" s="15" t="s">
        <v>877</v>
      </c>
      <c r="K464" s="16">
        <v>11584</v>
      </c>
    </row>
    <row r="465" spans="1:11" ht="25.5" x14ac:dyDescent="0.25">
      <c r="A465" s="29" t="s">
        <v>919</v>
      </c>
      <c r="B465" s="11" t="s">
        <v>91</v>
      </c>
      <c r="C465" s="11" t="s">
        <v>13</v>
      </c>
      <c r="D465" s="12" t="s">
        <v>13</v>
      </c>
      <c r="E465" s="19" t="s">
        <v>870</v>
      </c>
      <c r="F465" s="13">
        <v>1788</v>
      </c>
      <c r="G465" s="12">
        <v>42635</v>
      </c>
      <c r="H465" s="14" t="s">
        <v>898</v>
      </c>
      <c r="I465" s="14" t="s">
        <v>876</v>
      </c>
      <c r="J465" s="15" t="s">
        <v>877</v>
      </c>
      <c r="K465" s="16">
        <v>5084</v>
      </c>
    </row>
    <row r="466" spans="1:11" ht="25.5" x14ac:dyDescent="0.25">
      <c r="A466" s="29" t="s">
        <v>919</v>
      </c>
      <c r="B466" s="11" t="s">
        <v>91</v>
      </c>
      <c r="C466" s="11" t="s">
        <v>13</v>
      </c>
      <c r="D466" s="12" t="s">
        <v>13</v>
      </c>
      <c r="E466" s="19" t="s">
        <v>870</v>
      </c>
      <c r="F466" s="13">
        <v>1789</v>
      </c>
      <c r="G466" s="12">
        <v>42635</v>
      </c>
      <c r="H466" s="14" t="s">
        <v>899</v>
      </c>
      <c r="I466" s="14" t="s">
        <v>887</v>
      </c>
      <c r="J466" s="15" t="s">
        <v>888</v>
      </c>
      <c r="K466" s="16">
        <v>172255</v>
      </c>
    </row>
    <row r="467" spans="1:11" ht="25.5" x14ac:dyDescent="0.25">
      <c r="A467" s="29" t="s">
        <v>919</v>
      </c>
      <c r="B467" s="11" t="s">
        <v>91</v>
      </c>
      <c r="C467" s="11" t="s">
        <v>13</v>
      </c>
      <c r="D467" s="12" t="s">
        <v>13</v>
      </c>
      <c r="E467" s="19" t="s">
        <v>870</v>
      </c>
      <c r="F467" s="13">
        <v>1790</v>
      </c>
      <c r="G467" s="12">
        <v>42635</v>
      </c>
      <c r="H467" s="14" t="s">
        <v>900</v>
      </c>
      <c r="I467" s="14" t="s">
        <v>887</v>
      </c>
      <c r="J467" s="15" t="s">
        <v>888</v>
      </c>
      <c r="K467" s="16">
        <v>428280</v>
      </c>
    </row>
    <row r="468" spans="1:11" ht="25.5" x14ac:dyDescent="0.25">
      <c r="A468" s="29" t="s">
        <v>919</v>
      </c>
      <c r="B468" s="11" t="s">
        <v>91</v>
      </c>
      <c r="C468" s="11" t="s">
        <v>13</v>
      </c>
      <c r="D468" s="12" t="s">
        <v>13</v>
      </c>
      <c r="E468" s="19" t="s">
        <v>870</v>
      </c>
      <c r="F468" s="13">
        <v>1791</v>
      </c>
      <c r="G468" s="12">
        <v>42635</v>
      </c>
      <c r="H468" s="14" t="s">
        <v>901</v>
      </c>
      <c r="I468" s="14" t="s">
        <v>887</v>
      </c>
      <c r="J468" s="15" t="s">
        <v>888</v>
      </c>
      <c r="K468" s="16">
        <v>299738</v>
      </c>
    </row>
    <row r="469" spans="1:11" ht="25.5" x14ac:dyDescent="0.25">
      <c r="A469" s="29" t="s">
        <v>919</v>
      </c>
      <c r="B469" s="11" t="s">
        <v>91</v>
      </c>
      <c r="C469" s="11" t="s">
        <v>13</v>
      </c>
      <c r="D469" s="12" t="s">
        <v>13</v>
      </c>
      <c r="E469" s="19" t="s">
        <v>870</v>
      </c>
      <c r="F469" s="13">
        <v>1816</v>
      </c>
      <c r="G469" s="12">
        <v>42636</v>
      </c>
      <c r="H469" s="14" t="s">
        <v>902</v>
      </c>
      <c r="I469" s="45" t="s">
        <v>101</v>
      </c>
      <c r="J469" s="47" t="s">
        <v>102</v>
      </c>
      <c r="K469" s="16">
        <v>3431</v>
      </c>
    </row>
    <row r="470" spans="1:11" ht="25.5" x14ac:dyDescent="0.25">
      <c r="A470" s="29" t="s">
        <v>919</v>
      </c>
      <c r="B470" s="11" t="s">
        <v>91</v>
      </c>
      <c r="C470" s="11" t="s">
        <v>13</v>
      </c>
      <c r="D470" s="12" t="s">
        <v>13</v>
      </c>
      <c r="E470" s="19" t="s">
        <v>870</v>
      </c>
      <c r="F470" s="13">
        <v>1845</v>
      </c>
      <c r="G470" s="12">
        <v>42636</v>
      </c>
      <c r="H470" s="14" t="s">
        <v>903</v>
      </c>
      <c r="I470" s="14" t="s">
        <v>887</v>
      </c>
      <c r="J470" s="15" t="s">
        <v>888</v>
      </c>
      <c r="K470" s="16">
        <v>29267</v>
      </c>
    </row>
    <row r="471" spans="1:11" ht="25.5" x14ac:dyDescent="0.25">
      <c r="A471" s="29" t="s">
        <v>919</v>
      </c>
      <c r="B471" s="11" t="s">
        <v>91</v>
      </c>
      <c r="C471" s="11" t="s">
        <v>13</v>
      </c>
      <c r="D471" s="12" t="s">
        <v>13</v>
      </c>
      <c r="E471" s="19" t="s">
        <v>870</v>
      </c>
      <c r="F471" s="13">
        <v>1846</v>
      </c>
      <c r="G471" s="12">
        <v>42636</v>
      </c>
      <c r="H471" s="14" t="s">
        <v>904</v>
      </c>
      <c r="I471" s="14" t="s">
        <v>876</v>
      </c>
      <c r="J471" s="15" t="s">
        <v>877</v>
      </c>
      <c r="K471" s="16">
        <v>2438</v>
      </c>
    </row>
    <row r="472" spans="1:11" x14ac:dyDescent="0.25">
      <c r="A472" s="29" t="s">
        <v>919</v>
      </c>
      <c r="B472" s="11" t="s">
        <v>91</v>
      </c>
      <c r="C472" s="11" t="s">
        <v>13</v>
      </c>
      <c r="D472" s="12" t="s">
        <v>13</v>
      </c>
      <c r="E472" s="19" t="s">
        <v>870</v>
      </c>
      <c r="F472" s="13">
        <v>1847</v>
      </c>
      <c r="G472" s="12">
        <v>42636</v>
      </c>
      <c r="H472" s="14" t="s">
        <v>905</v>
      </c>
      <c r="I472" s="45" t="s">
        <v>101</v>
      </c>
      <c r="J472" s="47" t="s">
        <v>102</v>
      </c>
      <c r="K472" s="16">
        <v>1702578</v>
      </c>
    </row>
    <row r="473" spans="1:11" ht="25.5" x14ac:dyDescent="0.25">
      <c r="A473" s="29" t="s">
        <v>919</v>
      </c>
      <c r="B473" s="11" t="s">
        <v>91</v>
      </c>
      <c r="C473" s="11" t="s">
        <v>13</v>
      </c>
      <c r="D473" s="12" t="s">
        <v>13</v>
      </c>
      <c r="E473" s="19" t="s">
        <v>870</v>
      </c>
      <c r="F473" s="13">
        <v>1848</v>
      </c>
      <c r="G473" s="12">
        <v>42636</v>
      </c>
      <c r="H473" s="14" t="s">
        <v>906</v>
      </c>
      <c r="I473" s="45" t="s">
        <v>101</v>
      </c>
      <c r="J473" s="47" t="s">
        <v>102</v>
      </c>
      <c r="K473" s="16">
        <v>872470</v>
      </c>
    </row>
    <row r="474" spans="1:11" ht="25.5" x14ac:dyDescent="0.25">
      <c r="A474" s="29" t="s">
        <v>919</v>
      </c>
      <c r="B474" s="11" t="s">
        <v>91</v>
      </c>
      <c r="C474" s="11" t="s">
        <v>13</v>
      </c>
      <c r="D474" s="12" t="s">
        <v>13</v>
      </c>
      <c r="E474" s="19" t="s">
        <v>870</v>
      </c>
      <c r="F474" s="13">
        <v>1849</v>
      </c>
      <c r="G474" s="12">
        <v>42636</v>
      </c>
      <c r="H474" s="14" t="s">
        <v>907</v>
      </c>
      <c r="I474" s="45" t="s">
        <v>101</v>
      </c>
      <c r="J474" s="47" t="s">
        <v>102</v>
      </c>
      <c r="K474" s="16">
        <v>172524</v>
      </c>
    </row>
    <row r="475" spans="1:11" ht="38.25" x14ac:dyDescent="0.25">
      <c r="A475" s="29" t="s">
        <v>919</v>
      </c>
      <c r="B475" s="11" t="s">
        <v>91</v>
      </c>
      <c r="C475" s="11" t="s">
        <v>13</v>
      </c>
      <c r="D475" s="12" t="s">
        <v>13</v>
      </c>
      <c r="E475" s="19" t="s">
        <v>870</v>
      </c>
      <c r="F475" s="13">
        <v>1850</v>
      </c>
      <c r="G475" s="12">
        <v>42636</v>
      </c>
      <c r="H475" s="14" t="s">
        <v>908</v>
      </c>
      <c r="I475" s="14" t="s">
        <v>909</v>
      </c>
      <c r="J475" s="20" t="s">
        <v>112</v>
      </c>
      <c r="K475" s="16">
        <v>492211</v>
      </c>
    </row>
    <row r="476" spans="1:11" ht="25.5" x14ac:dyDescent="0.25">
      <c r="A476" s="29" t="s">
        <v>919</v>
      </c>
      <c r="B476" s="11" t="s">
        <v>91</v>
      </c>
      <c r="C476" s="11" t="s">
        <v>13</v>
      </c>
      <c r="D476" s="12" t="s">
        <v>13</v>
      </c>
      <c r="E476" s="19" t="s">
        <v>870</v>
      </c>
      <c r="F476" s="13">
        <v>1886</v>
      </c>
      <c r="G476" s="12">
        <v>42640</v>
      </c>
      <c r="H476" s="14" t="s">
        <v>910</v>
      </c>
      <c r="I476" s="14" t="s">
        <v>876</v>
      </c>
      <c r="J476" s="15" t="s">
        <v>877</v>
      </c>
      <c r="K476" s="16">
        <v>12748</v>
      </c>
    </row>
    <row r="477" spans="1:11" ht="25.5" x14ac:dyDescent="0.25">
      <c r="A477" s="29" t="s">
        <v>919</v>
      </c>
      <c r="B477" s="11" t="s">
        <v>91</v>
      </c>
      <c r="C477" s="11" t="s">
        <v>13</v>
      </c>
      <c r="D477" s="12" t="s">
        <v>13</v>
      </c>
      <c r="E477" s="19" t="s">
        <v>870</v>
      </c>
      <c r="F477" s="13">
        <v>1887</v>
      </c>
      <c r="G477" s="12">
        <v>42640</v>
      </c>
      <c r="H477" s="14" t="s">
        <v>911</v>
      </c>
      <c r="I477" s="14" t="s">
        <v>887</v>
      </c>
      <c r="J477" s="15" t="s">
        <v>888</v>
      </c>
      <c r="K477" s="16">
        <v>434156</v>
      </c>
    </row>
    <row r="478" spans="1:11" ht="25.5" x14ac:dyDescent="0.25">
      <c r="A478" s="29" t="s">
        <v>919</v>
      </c>
      <c r="B478" s="11" t="s">
        <v>91</v>
      </c>
      <c r="C478" s="11" t="s">
        <v>13</v>
      </c>
      <c r="D478" s="12" t="s">
        <v>13</v>
      </c>
      <c r="E478" s="19" t="s">
        <v>870</v>
      </c>
      <c r="F478" s="13">
        <v>1919</v>
      </c>
      <c r="G478" s="12">
        <v>42641</v>
      </c>
      <c r="H478" s="14" t="s">
        <v>912</v>
      </c>
      <c r="I478" s="14" t="s">
        <v>887</v>
      </c>
      <c r="J478" s="15" t="s">
        <v>888</v>
      </c>
      <c r="K478" s="16">
        <v>1231</v>
      </c>
    </row>
    <row r="479" spans="1:11" ht="25.5" x14ac:dyDescent="0.25">
      <c r="A479" s="29" t="s">
        <v>919</v>
      </c>
      <c r="B479" s="11" t="s">
        <v>91</v>
      </c>
      <c r="C479" s="11" t="s">
        <v>13</v>
      </c>
      <c r="D479" s="12" t="s">
        <v>13</v>
      </c>
      <c r="E479" s="19" t="s">
        <v>870</v>
      </c>
      <c r="F479" s="13">
        <v>1920</v>
      </c>
      <c r="G479" s="12">
        <v>42641</v>
      </c>
      <c r="H479" s="14" t="s">
        <v>913</v>
      </c>
      <c r="I479" s="14" t="s">
        <v>914</v>
      </c>
      <c r="J479" s="15" t="s">
        <v>427</v>
      </c>
      <c r="K479" s="16">
        <v>127178</v>
      </c>
    </row>
    <row r="480" spans="1:11" x14ac:dyDescent="0.25">
      <c r="A480" s="29" t="s">
        <v>919</v>
      </c>
      <c r="B480" s="11" t="s">
        <v>91</v>
      </c>
      <c r="C480" s="11" t="s">
        <v>13</v>
      </c>
      <c r="D480" s="12" t="s">
        <v>13</v>
      </c>
      <c r="E480" s="19" t="s">
        <v>870</v>
      </c>
      <c r="F480" s="13">
        <v>1925</v>
      </c>
      <c r="G480" s="12">
        <v>42643</v>
      </c>
      <c r="H480" s="14" t="s">
        <v>915</v>
      </c>
      <c r="I480" s="45" t="s">
        <v>873</v>
      </c>
      <c r="J480" s="47" t="s">
        <v>874</v>
      </c>
      <c r="K480" s="16">
        <v>354375</v>
      </c>
    </row>
    <row r="481" spans="1:11" ht="25.5" x14ac:dyDescent="0.25">
      <c r="A481" s="29" t="s">
        <v>919</v>
      </c>
      <c r="B481" s="1" t="s">
        <v>31</v>
      </c>
      <c r="C481" s="11" t="s">
        <v>916</v>
      </c>
      <c r="D481" s="12">
        <v>42641</v>
      </c>
      <c r="E481" s="11" t="s">
        <v>13</v>
      </c>
      <c r="F481" s="11" t="s">
        <v>13</v>
      </c>
      <c r="G481" s="12" t="s">
        <v>2007</v>
      </c>
      <c r="H481" s="14" t="s">
        <v>2009</v>
      </c>
      <c r="I481" s="14" t="s">
        <v>917</v>
      </c>
      <c r="J481" s="15" t="s">
        <v>918</v>
      </c>
      <c r="K481" s="21">
        <v>723044</v>
      </c>
    </row>
    <row r="482" spans="1:11" ht="25.5" x14ac:dyDescent="0.25">
      <c r="A482" s="29" t="s">
        <v>425</v>
      </c>
      <c r="B482" s="11" t="s">
        <v>91</v>
      </c>
      <c r="C482" s="11" t="s">
        <v>13</v>
      </c>
      <c r="D482" s="12" t="s">
        <v>13</v>
      </c>
      <c r="E482" s="1" t="s">
        <v>99</v>
      </c>
      <c r="F482" s="40">
        <v>10949263</v>
      </c>
      <c r="G482" s="12">
        <v>42614</v>
      </c>
      <c r="H482" s="14" t="s">
        <v>429</v>
      </c>
      <c r="I482" s="42" t="s">
        <v>430</v>
      </c>
      <c r="J482" s="26" t="s">
        <v>431</v>
      </c>
      <c r="K482" s="21">
        <v>113527</v>
      </c>
    </row>
    <row r="483" spans="1:11" x14ac:dyDescent="0.25">
      <c r="A483" s="29" t="s">
        <v>425</v>
      </c>
      <c r="B483" s="11" t="s">
        <v>91</v>
      </c>
      <c r="C483" s="11" t="s">
        <v>13</v>
      </c>
      <c r="D483" s="12" t="s">
        <v>13</v>
      </c>
      <c r="E483" s="101" t="s">
        <v>92</v>
      </c>
      <c r="F483" s="135">
        <v>881286</v>
      </c>
      <c r="G483" s="12">
        <v>42615</v>
      </c>
      <c r="H483" s="14" t="s">
        <v>432</v>
      </c>
      <c r="I483" s="42" t="s">
        <v>433</v>
      </c>
      <c r="J483" s="26" t="s">
        <v>434</v>
      </c>
      <c r="K483" s="21">
        <v>38600</v>
      </c>
    </row>
    <row r="484" spans="1:11" ht="25.5" x14ac:dyDescent="0.25">
      <c r="A484" s="29" t="s">
        <v>425</v>
      </c>
      <c r="B484" s="11" t="s">
        <v>91</v>
      </c>
      <c r="C484" s="11" t="s">
        <v>13</v>
      </c>
      <c r="D484" s="12" t="s">
        <v>13</v>
      </c>
      <c r="E484" s="101" t="s">
        <v>92</v>
      </c>
      <c r="F484" s="135">
        <v>45000</v>
      </c>
      <c r="G484" s="12">
        <v>42618</v>
      </c>
      <c r="H484" s="14" t="s">
        <v>435</v>
      </c>
      <c r="I484" s="42" t="s">
        <v>433</v>
      </c>
      <c r="J484" s="26" t="s">
        <v>434</v>
      </c>
      <c r="K484" s="21">
        <v>32936</v>
      </c>
    </row>
    <row r="485" spans="1:11" ht="25.5" x14ac:dyDescent="0.25">
      <c r="A485" s="29" t="s">
        <v>425</v>
      </c>
      <c r="B485" s="29" t="s">
        <v>267</v>
      </c>
      <c r="C485" s="40" t="s">
        <v>1500</v>
      </c>
      <c r="D485" s="41">
        <v>42327</v>
      </c>
      <c r="E485" s="1" t="s">
        <v>47</v>
      </c>
      <c r="F485" s="40">
        <v>19160197</v>
      </c>
      <c r="G485" s="12">
        <v>42619</v>
      </c>
      <c r="H485" s="14" t="s">
        <v>436</v>
      </c>
      <c r="I485" s="42" t="s">
        <v>269</v>
      </c>
      <c r="J485" s="26" t="s">
        <v>270</v>
      </c>
      <c r="K485" s="21">
        <v>85459</v>
      </c>
    </row>
    <row r="486" spans="1:11" ht="25.5" x14ac:dyDescent="0.25">
      <c r="A486" s="29" t="s">
        <v>425</v>
      </c>
      <c r="B486" s="1" t="s">
        <v>46</v>
      </c>
      <c r="C486" s="11" t="s">
        <v>13</v>
      </c>
      <c r="D486" s="12" t="s">
        <v>13</v>
      </c>
      <c r="E486" s="101" t="s">
        <v>47</v>
      </c>
      <c r="F486" s="135">
        <v>19160198</v>
      </c>
      <c r="G486" s="12">
        <v>42619</v>
      </c>
      <c r="H486" s="14" t="s">
        <v>437</v>
      </c>
      <c r="I486" s="29" t="s">
        <v>49</v>
      </c>
      <c r="J486" s="26" t="s">
        <v>50</v>
      </c>
      <c r="K486" s="21">
        <v>169638</v>
      </c>
    </row>
    <row r="487" spans="1:11" ht="25.5" x14ac:dyDescent="0.25">
      <c r="A487" s="29" t="s">
        <v>425</v>
      </c>
      <c r="B487" s="29" t="s">
        <v>12</v>
      </c>
      <c r="C487" s="11" t="s">
        <v>13</v>
      </c>
      <c r="D487" s="12" t="s">
        <v>13</v>
      </c>
      <c r="E487" s="1" t="s">
        <v>47</v>
      </c>
      <c r="F487" s="40">
        <v>19160204</v>
      </c>
      <c r="G487" s="12">
        <v>42619</v>
      </c>
      <c r="H487" s="14" t="s">
        <v>438</v>
      </c>
      <c r="I487" s="42" t="s">
        <v>439</v>
      </c>
      <c r="J487" s="26" t="s">
        <v>440</v>
      </c>
      <c r="K487" s="21">
        <v>157437</v>
      </c>
    </row>
    <row r="488" spans="1:11" ht="25.5" x14ac:dyDescent="0.25">
      <c r="A488" s="101" t="s">
        <v>425</v>
      </c>
      <c r="B488" s="29" t="s">
        <v>267</v>
      </c>
      <c r="C488" s="11" t="s">
        <v>441</v>
      </c>
      <c r="D488" s="12">
        <v>42279</v>
      </c>
      <c r="E488" s="101" t="s">
        <v>47</v>
      </c>
      <c r="F488" s="135">
        <v>19160205</v>
      </c>
      <c r="G488" s="12">
        <v>42619</v>
      </c>
      <c r="H488" s="14" t="s">
        <v>442</v>
      </c>
      <c r="I488" s="1" t="s">
        <v>443</v>
      </c>
      <c r="J488" s="26" t="s">
        <v>444</v>
      </c>
      <c r="K488" s="21">
        <v>157315</v>
      </c>
    </row>
    <row r="489" spans="1:11" ht="25.5" x14ac:dyDescent="0.25">
      <c r="A489" s="101" t="s">
        <v>425</v>
      </c>
      <c r="B489" s="29" t="s">
        <v>267</v>
      </c>
      <c r="C489" s="11" t="s">
        <v>441</v>
      </c>
      <c r="D489" s="12">
        <v>42279</v>
      </c>
      <c r="E489" s="101" t="s">
        <v>47</v>
      </c>
      <c r="F489" s="135">
        <v>19160206</v>
      </c>
      <c r="G489" s="12">
        <v>42619</v>
      </c>
      <c r="H489" s="14" t="s">
        <v>445</v>
      </c>
      <c r="I489" s="1" t="s">
        <v>443</v>
      </c>
      <c r="J489" s="26" t="s">
        <v>444</v>
      </c>
      <c r="K489" s="21">
        <v>314630</v>
      </c>
    </row>
    <row r="490" spans="1:11" ht="25.5" x14ac:dyDescent="0.25">
      <c r="A490" s="29" t="s">
        <v>425</v>
      </c>
      <c r="B490" s="29" t="s">
        <v>12</v>
      </c>
      <c r="C490" s="11" t="s">
        <v>13</v>
      </c>
      <c r="D490" s="12" t="s">
        <v>13</v>
      </c>
      <c r="E490" s="1" t="s">
        <v>47</v>
      </c>
      <c r="F490" s="40">
        <v>19160207</v>
      </c>
      <c r="G490" s="12">
        <v>42619</v>
      </c>
      <c r="H490" s="14" t="s">
        <v>446</v>
      </c>
      <c r="I490" s="1" t="s">
        <v>447</v>
      </c>
      <c r="J490" s="26" t="s">
        <v>448</v>
      </c>
      <c r="K490" s="21">
        <v>39835</v>
      </c>
    </row>
    <row r="491" spans="1:11" ht="25.5" x14ac:dyDescent="0.25">
      <c r="A491" s="29" t="s">
        <v>425</v>
      </c>
      <c r="B491" s="1" t="s">
        <v>46</v>
      </c>
      <c r="C491" s="11" t="s">
        <v>13</v>
      </c>
      <c r="D491" s="12" t="s">
        <v>13</v>
      </c>
      <c r="E491" s="101" t="s">
        <v>47</v>
      </c>
      <c r="F491" s="135">
        <v>19160199</v>
      </c>
      <c r="G491" s="12">
        <v>42619</v>
      </c>
      <c r="H491" s="14" t="s">
        <v>437</v>
      </c>
      <c r="I491" s="29" t="s">
        <v>49</v>
      </c>
      <c r="J491" s="26" t="s">
        <v>50</v>
      </c>
      <c r="K491" s="21">
        <v>194545</v>
      </c>
    </row>
    <row r="492" spans="1:11" ht="25.5" x14ac:dyDescent="0.25">
      <c r="A492" s="29" t="s">
        <v>425</v>
      </c>
      <c r="B492" s="11" t="s">
        <v>91</v>
      </c>
      <c r="C492" s="11" t="s">
        <v>13</v>
      </c>
      <c r="D492" s="12" t="s">
        <v>13</v>
      </c>
      <c r="E492" s="101" t="s">
        <v>99</v>
      </c>
      <c r="F492" s="40">
        <v>29715327</v>
      </c>
      <c r="G492" s="12">
        <v>42620</v>
      </c>
      <c r="H492" s="14" t="s">
        <v>449</v>
      </c>
      <c r="I492" s="1" t="s">
        <v>426</v>
      </c>
      <c r="J492" s="47" t="s">
        <v>427</v>
      </c>
      <c r="K492" s="21">
        <v>218800</v>
      </c>
    </row>
    <row r="493" spans="1:11" ht="25.5" x14ac:dyDescent="0.25">
      <c r="A493" s="29" t="s">
        <v>425</v>
      </c>
      <c r="B493" s="11" t="s">
        <v>91</v>
      </c>
      <c r="C493" s="11" t="s">
        <v>13</v>
      </c>
      <c r="D493" s="12" t="s">
        <v>13</v>
      </c>
      <c r="E493" s="1" t="s">
        <v>99</v>
      </c>
      <c r="F493" s="135">
        <v>8319392.9063130999</v>
      </c>
      <c r="G493" s="12">
        <v>42622</v>
      </c>
      <c r="H493" s="14" t="s">
        <v>450</v>
      </c>
      <c r="I493" s="27" t="s">
        <v>1450</v>
      </c>
      <c r="J493" s="26" t="s">
        <v>451</v>
      </c>
      <c r="K493" s="21">
        <v>129449</v>
      </c>
    </row>
    <row r="494" spans="1:11" x14ac:dyDescent="0.25">
      <c r="A494" s="29" t="s">
        <v>425</v>
      </c>
      <c r="B494" s="11" t="s">
        <v>91</v>
      </c>
      <c r="C494" s="11" t="s">
        <v>13</v>
      </c>
      <c r="D494" s="12" t="s">
        <v>13</v>
      </c>
      <c r="E494" s="101" t="s">
        <v>92</v>
      </c>
      <c r="F494" s="135">
        <v>893728</v>
      </c>
      <c r="G494" s="12">
        <v>42622</v>
      </c>
      <c r="H494" s="14" t="s">
        <v>452</v>
      </c>
      <c r="I494" s="42" t="s">
        <v>433</v>
      </c>
      <c r="J494" s="26" t="s">
        <v>434</v>
      </c>
      <c r="K494" s="21">
        <v>46000</v>
      </c>
    </row>
    <row r="495" spans="1:11" ht="38.25" x14ac:dyDescent="0.25">
      <c r="A495" s="29" t="s">
        <v>425</v>
      </c>
      <c r="B495" s="11" t="s">
        <v>91</v>
      </c>
      <c r="C495" s="11" t="s">
        <v>13</v>
      </c>
      <c r="D495" s="12" t="s">
        <v>13</v>
      </c>
      <c r="E495" s="101" t="s">
        <v>99</v>
      </c>
      <c r="F495" s="40" t="s">
        <v>453</v>
      </c>
      <c r="G495" s="12">
        <v>42622</v>
      </c>
      <c r="H495" s="14" t="s">
        <v>454</v>
      </c>
      <c r="I495" s="1" t="s">
        <v>426</v>
      </c>
      <c r="J495" s="47" t="s">
        <v>427</v>
      </c>
      <c r="K495" s="21">
        <v>1306105</v>
      </c>
    </row>
    <row r="496" spans="1:11" ht="25.5" x14ac:dyDescent="0.25">
      <c r="A496" s="29" t="s">
        <v>425</v>
      </c>
      <c r="B496" s="29" t="s">
        <v>12</v>
      </c>
      <c r="C496" s="11" t="s">
        <v>13</v>
      </c>
      <c r="D496" s="12" t="s">
        <v>13</v>
      </c>
      <c r="E496" s="1" t="s">
        <v>47</v>
      </c>
      <c r="F496" s="135">
        <v>19160208</v>
      </c>
      <c r="G496" s="12">
        <v>42626</v>
      </c>
      <c r="H496" s="14" t="s">
        <v>455</v>
      </c>
      <c r="I496" s="1" t="s">
        <v>456</v>
      </c>
      <c r="J496" s="26" t="s">
        <v>457</v>
      </c>
      <c r="K496" s="21">
        <v>177905</v>
      </c>
    </row>
    <row r="497" spans="1:11" x14ac:dyDescent="0.25">
      <c r="A497" s="29" t="s">
        <v>425</v>
      </c>
      <c r="B497" s="1" t="s">
        <v>46</v>
      </c>
      <c r="C497" s="11" t="s">
        <v>13</v>
      </c>
      <c r="D497" s="12" t="s">
        <v>13</v>
      </c>
      <c r="E497" s="1" t="s">
        <v>14</v>
      </c>
      <c r="F497" s="40">
        <v>19160055</v>
      </c>
      <c r="G497" s="12">
        <v>42627</v>
      </c>
      <c r="H497" s="14" t="s">
        <v>458</v>
      </c>
      <c r="I497" s="42" t="s">
        <v>459</v>
      </c>
      <c r="J497" s="26" t="s">
        <v>460</v>
      </c>
      <c r="K497" s="21">
        <v>1880000</v>
      </c>
    </row>
    <row r="498" spans="1:11" x14ac:dyDescent="0.25">
      <c r="A498" s="29" t="s">
        <v>425</v>
      </c>
      <c r="B498" s="11" t="s">
        <v>91</v>
      </c>
      <c r="C498" s="11" t="s">
        <v>13</v>
      </c>
      <c r="D498" s="12" t="s">
        <v>13</v>
      </c>
      <c r="E498" s="1" t="s">
        <v>99</v>
      </c>
      <c r="F498" s="135">
        <v>9063233</v>
      </c>
      <c r="G498" s="12">
        <v>42628</v>
      </c>
      <c r="H498" s="14" t="s">
        <v>461</v>
      </c>
      <c r="I498" s="27" t="s">
        <v>1450</v>
      </c>
      <c r="J498" s="26" t="s">
        <v>451</v>
      </c>
      <c r="K498" s="21">
        <v>91846</v>
      </c>
    </row>
    <row r="499" spans="1:11" ht="25.5" x14ac:dyDescent="0.25">
      <c r="A499" s="101" t="s">
        <v>425</v>
      </c>
      <c r="B499" s="29" t="s">
        <v>168</v>
      </c>
      <c r="C499" s="11" t="s">
        <v>462</v>
      </c>
      <c r="D499" s="12">
        <v>42627</v>
      </c>
      <c r="E499" s="101" t="s">
        <v>47</v>
      </c>
      <c r="F499" s="135">
        <v>19160212</v>
      </c>
      <c r="G499" s="12">
        <v>42628</v>
      </c>
      <c r="H499" s="14" t="s">
        <v>463</v>
      </c>
      <c r="I499" s="1" t="s">
        <v>464</v>
      </c>
      <c r="J499" s="136" t="s">
        <v>465</v>
      </c>
      <c r="K499" s="21">
        <v>13251038</v>
      </c>
    </row>
    <row r="500" spans="1:11" ht="25.5" x14ac:dyDescent="0.25">
      <c r="A500" s="29" t="s">
        <v>425</v>
      </c>
      <c r="B500" s="11" t="s">
        <v>91</v>
      </c>
      <c r="C500" s="11" t="s">
        <v>13</v>
      </c>
      <c r="D500" s="12" t="s">
        <v>13</v>
      </c>
      <c r="E500" s="101" t="s">
        <v>99</v>
      </c>
      <c r="F500" s="40">
        <v>4217679</v>
      </c>
      <c r="G500" s="12">
        <v>42633</v>
      </c>
      <c r="H500" s="14" t="s">
        <v>466</v>
      </c>
      <c r="I500" s="1" t="s">
        <v>426</v>
      </c>
      <c r="J500" s="47" t="s">
        <v>427</v>
      </c>
      <c r="K500" s="21">
        <v>204423</v>
      </c>
    </row>
    <row r="501" spans="1:11" ht="25.5" x14ac:dyDescent="0.25">
      <c r="A501" s="29" t="s">
        <v>425</v>
      </c>
      <c r="B501" s="1" t="s">
        <v>46</v>
      </c>
      <c r="C501" s="11" t="s">
        <v>13</v>
      </c>
      <c r="D501" s="12" t="s">
        <v>13</v>
      </c>
      <c r="E501" s="101" t="s">
        <v>47</v>
      </c>
      <c r="F501" s="135">
        <v>19160213</v>
      </c>
      <c r="G501" s="12">
        <v>42636</v>
      </c>
      <c r="H501" s="14" t="s">
        <v>467</v>
      </c>
      <c r="I501" s="29" t="s">
        <v>49</v>
      </c>
      <c r="J501" s="26" t="s">
        <v>50</v>
      </c>
      <c r="K501" s="21">
        <v>25165</v>
      </c>
    </row>
    <row r="502" spans="1:11" ht="25.5" x14ac:dyDescent="0.25">
      <c r="A502" s="29" t="s">
        <v>425</v>
      </c>
      <c r="B502" s="1" t="s">
        <v>46</v>
      </c>
      <c r="C502" s="11" t="s">
        <v>13</v>
      </c>
      <c r="D502" s="12" t="s">
        <v>13</v>
      </c>
      <c r="E502" s="101" t="s">
        <v>47</v>
      </c>
      <c r="F502" s="135">
        <v>19160214</v>
      </c>
      <c r="G502" s="12">
        <v>42636</v>
      </c>
      <c r="H502" s="14" t="s">
        <v>468</v>
      </c>
      <c r="I502" s="29" t="s">
        <v>49</v>
      </c>
      <c r="J502" s="26" t="s">
        <v>50</v>
      </c>
      <c r="K502" s="21">
        <v>261167</v>
      </c>
    </row>
    <row r="503" spans="1:11" ht="25.5" x14ac:dyDescent="0.25">
      <c r="A503" s="29" t="s">
        <v>425</v>
      </c>
      <c r="B503" s="1" t="s">
        <v>46</v>
      </c>
      <c r="C503" s="11" t="s">
        <v>13</v>
      </c>
      <c r="D503" s="12" t="s">
        <v>13</v>
      </c>
      <c r="E503" s="101" t="s">
        <v>47</v>
      </c>
      <c r="F503" s="135">
        <v>19160215</v>
      </c>
      <c r="G503" s="12">
        <v>42636</v>
      </c>
      <c r="H503" s="14" t="s">
        <v>468</v>
      </c>
      <c r="I503" s="29" t="s">
        <v>49</v>
      </c>
      <c r="J503" s="26" t="s">
        <v>50</v>
      </c>
      <c r="K503" s="21">
        <v>127244</v>
      </c>
    </row>
    <row r="504" spans="1:11" ht="25.5" x14ac:dyDescent="0.25">
      <c r="A504" s="101" t="s">
        <v>425</v>
      </c>
      <c r="B504" s="29" t="s">
        <v>168</v>
      </c>
      <c r="C504" s="11" t="s">
        <v>469</v>
      </c>
      <c r="D504" s="12">
        <v>42635</v>
      </c>
      <c r="E504" s="101" t="s">
        <v>47</v>
      </c>
      <c r="F504" s="135">
        <v>19160216</v>
      </c>
      <c r="G504" s="12">
        <v>42636</v>
      </c>
      <c r="H504" s="14" t="s">
        <v>470</v>
      </c>
      <c r="I504" s="1" t="s">
        <v>471</v>
      </c>
      <c r="J504" s="26" t="s">
        <v>472</v>
      </c>
      <c r="K504" s="21">
        <v>1785000</v>
      </c>
    </row>
    <row r="505" spans="1:11" ht="25.5" x14ac:dyDescent="0.25">
      <c r="A505" s="101" t="s">
        <v>425</v>
      </c>
      <c r="B505" s="29" t="s">
        <v>168</v>
      </c>
      <c r="C505" s="11" t="s">
        <v>469</v>
      </c>
      <c r="D505" s="12">
        <v>42635</v>
      </c>
      <c r="E505" s="101" t="s">
        <v>14</v>
      </c>
      <c r="F505" s="135">
        <v>19160056</v>
      </c>
      <c r="G505" s="12">
        <v>42636</v>
      </c>
      <c r="H505" s="14" t="s">
        <v>473</v>
      </c>
      <c r="I505" s="1" t="s">
        <v>474</v>
      </c>
      <c r="J505" s="26" t="s">
        <v>475</v>
      </c>
      <c r="K505" s="21">
        <v>2754000</v>
      </c>
    </row>
    <row r="506" spans="1:11" ht="25.5" x14ac:dyDescent="0.25">
      <c r="A506" s="29" t="s">
        <v>425</v>
      </c>
      <c r="B506" s="29" t="s">
        <v>267</v>
      </c>
      <c r="C506" s="40" t="s">
        <v>1500</v>
      </c>
      <c r="D506" s="41">
        <v>42327</v>
      </c>
      <c r="E506" s="1" t="s">
        <v>47</v>
      </c>
      <c r="F506" s="40">
        <v>19160218</v>
      </c>
      <c r="G506" s="12">
        <v>42640</v>
      </c>
      <c r="H506" s="14" t="s">
        <v>436</v>
      </c>
      <c r="I506" s="42" t="s">
        <v>269</v>
      </c>
      <c r="J506" s="26" t="s">
        <v>270</v>
      </c>
      <c r="K506" s="21">
        <v>94545</v>
      </c>
    </row>
    <row r="507" spans="1:11" ht="25.5" x14ac:dyDescent="0.25">
      <c r="A507" s="29" t="s">
        <v>425</v>
      </c>
      <c r="B507" s="11" t="s">
        <v>91</v>
      </c>
      <c r="C507" s="11" t="s">
        <v>13</v>
      </c>
      <c r="D507" s="12" t="s">
        <v>13</v>
      </c>
      <c r="E507" s="101" t="s">
        <v>99</v>
      </c>
      <c r="F507" s="40">
        <v>29648734.422542199</v>
      </c>
      <c r="G507" s="12">
        <v>42641</v>
      </c>
      <c r="H507" s="14" t="s">
        <v>476</v>
      </c>
      <c r="I507" s="1" t="s">
        <v>426</v>
      </c>
      <c r="J507" s="47" t="s">
        <v>427</v>
      </c>
      <c r="K507" s="21">
        <v>810935</v>
      </c>
    </row>
    <row r="508" spans="1:11" ht="25.5" x14ac:dyDescent="0.25">
      <c r="A508" s="29" t="s">
        <v>425</v>
      </c>
      <c r="B508" s="1" t="s">
        <v>46</v>
      </c>
      <c r="C508" s="11" t="s">
        <v>13</v>
      </c>
      <c r="D508" s="12" t="s">
        <v>13</v>
      </c>
      <c r="E508" s="101" t="s">
        <v>47</v>
      </c>
      <c r="F508" s="135">
        <v>19160219</v>
      </c>
      <c r="G508" s="12">
        <v>42641</v>
      </c>
      <c r="H508" s="14" t="s">
        <v>437</v>
      </c>
      <c r="I508" s="29" t="s">
        <v>49</v>
      </c>
      <c r="J508" s="26" t="s">
        <v>50</v>
      </c>
      <c r="K508" s="21">
        <v>50477</v>
      </c>
    </row>
    <row r="509" spans="1:11" ht="25.5" x14ac:dyDescent="0.25">
      <c r="A509" s="29" t="s">
        <v>425</v>
      </c>
      <c r="B509" s="1" t="s">
        <v>46</v>
      </c>
      <c r="C509" s="11" t="s">
        <v>13</v>
      </c>
      <c r="D509" s="12" t="s">
        <v>13</v>
      </c>
      <c r="E509" s="101" t="s">
        <v>47</v>
      </c>
      <c r="F509" s="135">
        <v>19160220</v>
      </c>
      <c r="G509" s="12">
        <v>42641</v>
      </c>
      <c r="H509" s="14" t="s">
        <v>437</v>
      </c>
      <c r="I509" s="29" t="s">
        <v>49</v>
      </c>
      <c r="J509" s="26" t="s">
        <v>50</v>
      </c>
      <c r="K509" s="21">
        <v>147544</v>
      </c>
    </row>
    <row r="510" spans="1:11" ht="25.5" x14ac:dyDescent="0.25">
      <c r="A510" s="29" t="s">
        <v>425</v>
      </c>
      <c r="B510" s="1" t="s">
        <v>46</v>
      </c>
      <c r="C510" s="11" t="s">
        <v>13</v>
      </c>
      <c r="D510" s="12" t="s">
        <v>13</v>
      </c>
      <c r="E510" s="101" t="s">
        <v>47</v>
      </c>
      <c r="F510" s="135">
        <v>19160221</v>
      </c>
      <c r="G510" s="12">
        <v>42641</v>
      </c>
      <c r="H510" s="14" t="s">
        <v>437</v>
      </c>
      <c r="I510" s="29" t="s">
        <v>49</v>
      </c>
      <c r="J510" s="26" t="s">
        <v>50</v>
      </c>
      <c r="K510" s="21">
        <v>75958</v>
      </c>
    </row>
    <row r="511" spans="1:11" x14ac:dyDescent="0.25">
      <c r="A511" s="29" t="s">
        <v>425</v>
      </c>
      <c r="B511" s="29" t="s">
        <v>12</v>
      </c>
      <c r="C511" s="11" t="s">
        <v>13</v>
      </c>
      <c r="D511" s="12" t="s">
        <v>13</v>
      </c>
      <c r="E511" s="1" t="s">
        <v>47</v>
      </c>
      <c r="F511" s="40">
        <v>19160222</v>
      </c>
      <c r="G511" s="12">
        <v>42642</v>
      </c>
      <c r="H511" s="14" t="s">
        <v>477</v>
      </c>
      <c r="I511" s="1" t="s">
        <v>478</v>
      </c>
      <c r="J511" s="26" t="s">
        <v>479</v>
      </c>
      <c r="K511" s="21">
        <v>47600</v>
      </c>
    </row>
    <row r="512" spans="1:11" ht="25.5" x14ac:dyDescent="0.25">
      <c r="A512" s="29" t="s">
        <v>425</v>
      </c>
      <c r="B512" s="29" t="s">
        <v>267</v>
      </c>
      <c r="C512" s="40" t="s">
        <v>1500</v>
      </c>
      <c r="D512" s="41">
        <v>42327</v>
      </c>
      <c r="E512" s="1" t="s">
        <v>47</v>
      </c>
      <c r="F512" s="40">
        <v>19160223</v>
      </c>
      <c r="G512" s="12">
        <v>42642</v>
      </c>
      <c r="H512" s="14" t="s">
        <v>480</v>
      </c>
      <c r="I512" s="42" t="s">
        <v>269</v>
      </c>
      <c r="J512" s="26" t="s">
        <v>270</v>
      </c>
      <c r="K512" s="21">
        <v>100171</v>
      </c>
    </row>
    <row r="513" spans="1:11" ht="25.5" x14ac:dyDescent="0.25">
      <c r="A513" s="29" t="s">
        <v>425</v>
      </c>
      <c r="B513" s="29" t="s">
        <v>267</v>
      </c>
      <c r="C513" s="40" t="s">
        <v>1500</v>
      </c>
      <c r="D513" s="41">
        <v>42327</v>
      </c>
      <c r="E513" s="1" t="s">
        <v>47</v>
      </c>
      <c r="F513" s="40">
        <v>19160224</v>
      </c>
      <c r="G513" s="12">
        <v>42642</v>
      </c>
      <c r="H513" s="14" t="s">
        <v>480</v>
      </c>
      <c r="I513" s="42" t="s">
        <v>269</v>
      </c>
      <c r="J513" s="26" t="s">
        <v>270</v>
      </c>
      <c r="K513" s="21">
        <v>192671</v>
      </c>
    </row>
    <row r="514" spans="1:11" ht="25.5" x14ac:dyDescent="0.25">
      <c r="A514" s="29" t="s">
        <v>425</v>
      </c>
      <c r="B514" s="29" t="s">
        <v>12</v>
      </c>
      <c r="C514" s="11" t="s">
        <v>13</v>
      </c>
      <c r="D514" s="12" t="s">
        <v>13</v>
      </c>
      <c r="E514" s="101" t="s">
        <v>47</v>
      </c>
      <c r="F514" s="40">
        <v>19160226</v>
      </c>
      <c r="G514" s="12">
        <v>42643</v>
      </c>
      <c r="H514" s="14" t="s">
        <v>481</v>
      </c>
      <c r="I514" s="42" t="s">
        <v>482</v>
      </c>
      <c r="J514" s="26" t="s">
        <v>483</v>
      </c>
      <c r="K514" s="21">
        <v>1728789</v>
      </c>
    </row>
    <row r="515" spans="1:11" ht="25.5" x14ac:dyDescent="0.25">
      <c r="A515" s="29" t="s">
        <v>425</v>
      </c>
      <c r="B515" s="29" t="s">
        <v>12</v>
      </c>
      <c r="C515" s="11" t="s">
        <v>13</v>
      </c>
      <c r="D515" s="12" t="s">
        <v>13</v>
      </c>
      <c r="E515" s="101" t="s">
        <v>47</v>
      </c>
      <c r="F515" s="135">
        <v>19160227</v>
      </c>
      <c r="G515" s="12">
        <v>42643</v>
      </c>
      <c r="H515" s="14" t="s">
        <v>484</v>
      </c>
      <c r="I515" s="42" t="s">
        <v>485</v>
      </c>
      <c r="J515" s="26" t="s">
        <v>486</v>
      </c>
      <c r="K515" s="21">
        <v>234000</v>
      </c>
    </row>
    <row r="516" spans="1:11" ht="25.5" x14ac:dyDescent="0.25">
      <c r="A516" s="29" t="s">
        <v>425</v>
      </c>
      <c r="B516" s="1" t="s">
        <v>46</v>
      </c>
      <c r="C516" s="11" t="s">
        <v>13</v>
      </c>
      <c r="D516" s="12" t="s">
        <v>13</v>
      </c>
      <c r="E516" s="101" t="s">
        <v>47</v>
      </c>
      <c r="F516" s="40">
        <v>19160229</v>
      </c>
      <c r="G516" s="12">
        <v>42643</v>
      </c>
      <c r="H516" s="14" t="s">
        <v>487</v>
      </c>
      <c r="I516" s="42" t="s">
        <v>488</v>
      </c>
      <c r="J516" s="26" t="s">
        <v>489</v>
      </c>
      <c r="K516" s="21">
        <v>2001000</v>
      </c>
    </row>
    <row r="517" spans="1:11" x14ac:dyDescent="0.25">
      <c r="A517" s="39" t="s">
        <v>2001</v>
      </c>
      <c r="B517" s="11" t="s">
        <v>91</v>
      </c>
      <c r="C517" s="137" t="s">
        <v>1286</v>
      </c>
      <c r="D517" s="138" t="s">
        <v>1286</v>
      </c>
      <c r="E517" s="42" t="s">
        <v>14</v>
      </c>
      <c r="F517" s="26">
        <v>10160086</v>
      </c>
      <c r="G517" s="138">
        <v>42621</v>
      </c>
      <c r="H517" s="27" t="s">
        <v>1287</v>
      </c>
      <c r="I517" s="27" t="s">
        <v>1288</v>
      </c>
      <c r="J517" s="136" t="s">
        <v>1289</v>
      </c>
      <c r="K517" s="55">
        <v>752080</v>
      </c>
    </row>
    <row r="518" spans="1:11" x14ac:dyDescent="0.25">
      <c r="A518" s="39" t="s">
        <v>2001</v>
      </c>
      <c r="B518" s="1" t="s">
        <v>12</v>
      </c>
      <c r="C518" s="137" t="s">
        <v>1286</v>
      </c>
      <c r="D518" s="138" t="s">
        <v>1286</v>
      </c>
      <c r="E518" s="42" t="s">
        <v>14</v>
      </c>
      <c r="F518" s="26">
        <v>10160087</v>
      </c>
      <c r="G518" s="138">
        <v>42621</v>
      </c>
      <c r="H518" s="139" t="s">
        <v>1290</v>
      </c>
      <c r="I518" s="27" t="s">
        <v>1291</v>
      </c>
      <c r="J518" s="26" t="s">
        <v>1292</v>
      </c>
      <c r="K518" s="55">
        <v>85408</v>
      </c>
    </row>
    <row r="519" spans="1:11" x14ac:dyDescent="0.25">
      <c r="A519" s="39" t="s">
        <v>2001</v>
      </c>
      <c r="B519" s="140" t="s">
        <v>12</v>
      </c>
      <c r="C519" s="85" t="s">
        <v>1286</v>
      </c>
      <c r="D519" s="141" t="s">
        <v>1286</v>
      </c>
      <c r="E519" s="140" t="s">
        <v>14</v>
      </c>
      <c r="F519" s="142">
        <v>10160088</v>
      </c>
      <c r="G519" s="141">
        <v>42621</v>
      </c>
      <c r="H519" s="139" t="s">
        <v>1293</v>
      </c>
      <c r="I519" s="139" t="s">
        <v>1294</v>
      </c>
      <c r="J519" s="142" t="s">
        <v>1295</v>
      </c>
      <c r="K519" s="143">
        <v>633756</v>
      </c>
    </row>
    <row r="520" spans="1:11" x14ac:dyDescent="0.25">
      <c r="A520" s="39" t="s">
        <v>2001</v>
      </c>
      <c r="B520" s="140" t="s">
        <v>12</v>
      </c>
      <c r="C520" s="85" t="s">
        <v>1286</v>
      </c>
      <c r="D520" s="141" t="s">
        <v>1286</v>
      </c>
      <c r="E520" s="140" t="s">
        <v>14</v>
      </c>
      <c r="F520" s="142">
        <v>10160089</v>
      </c>
      <c r="G520" s="141">
        <v>42621</v>
      </c>
      <c r="H520" s="139" t="s">
        <v>1296</v>
      </c>
      <c r="I520" s="139" t="s">
        <v>1297</v>
      </c>
      <c r="J520" s="142" t="s">
        <v>1298</v>
      </c>
      <c r="K520" s="143">
        <v>154700</v>
      </c>
    </row>
    <row r="521" spans="1:11" x14ac:dyDescent="0.25">
      <c r="A521" s="39" t="s">
        <v>2001</v>
      </c>
      <c r="B521" s="140" t="s">
        <v>12</v>
      </c>
      <c r="C521" s="85" t="s">
        <v>1286</v>
      </c>
      <c r="D521" s="141" t="s">
        <v>1286</v>
      </c>
      <c r="E521" s="140" t="s">
        <v>14</v>
      </c>
      <c r="F521" s="142">
        <v>10160090</v>
      </c>
      <c r="G521" s="141">
        <v>42621</v>
      </c>
      <c r="H521" s="139" t="s">
        <v>1299</v>
      </c>
      <c r="I521" s="139" t="s">
        <v>1300</v>
      </c>
      <c r="J521" s="142" t="s">
        <v>1301</v>
      </c>
      <c r="K521" s="143">
        <v>403410</v>
      </c>
    </row>
    <row r="522" spans="1:11" x14ac:dyDescent="0.25">
      <c r="A522" s="39" t="s">
        <v>2001</v>
      </c>
      <c r="B522" s="140" t="s">
        <v>12</v>
      </c>
      <c r="C522" s="85" t="s">
        <v>1286</v>
      </c>
      <c r="D522" s="141" t="s">
        <v>1286</v>
      </c>
      <c r="E522" s="140" t="s">
        <v>14</v>
      </c>
      <c r="F522" s="142">
        <v>10160091</v>
      </c>
      <c r="G522" s="141">
        <v>42622</v>
      </c>
      <c r="H522" s="139" t="s">
        <v>1302</v>
      </c>
      <c r="I522" s="139" t="s">
        <v>1303</v>
      </c>
      <c r="J522" s="142" t="s">
        <v>1304</v>
      </c>
      <c r="K522" s="143">
        <v>214281</v>
      </c>
    </row>
    <row r="523" spans="1:11" x14ac:dyDescent="0.25">
      <c r="A523" s="39" t="s">
        <v>2001</v>
      </c>
      <c r="B523" s="140" t="s">
        <v>12</v>
      </c>
      <c r="C523" s="85" t="s">
        <v>1286</v>
      </c>
      <c r="D523" s="141" t="s">
        <v>1286</v>
      </c>
      <c r="E523" s="140" t="s">
        <v>14</v>
      </c>
      <c r="F523" s="142">
        <v>10160092</v>
      </c>
      <c r="G523" s="141">
        <v>42625</v>
      </c>
      <c r="H523" s="139" t="s">
        <v>1305</v>
      </c>
      <c r="I523" s="139" t="s">
        <v>1306</v>
      </c>
      <c r="J523" s="142" t="s">
        <v>1307</v>
      </c>
      <c r="K523" s="143">
        <v>351050</v>
      </c>
    </row>
    <row r="524" spans="1:11" x14ac:dyDescent="0.25">
      <c r="A524" s="39" t="s">
        <v>2001</v>
      </c>
      <c r="B524" s="140" t="s">
        <v>12</v>
      </c>
      <c r="C524" s="85" t="s">
        <v>1286</v>
      </c>
      <c r="D524" s="141" t="s">
        <v>1286</v>
      </c>
      <c r="E524" s="140" t="s">
        <v>14</v>
      </c>
      <c r="F524" s="142">
        <v>10160093</v>
      </c>
      <c r="G524" s="141">
        <v>42625</v>
      </c>
      <c r="H524" s="139" t="s">
        <v>1305</v>
      </c>
      <c r="I524" s="139" t="s">
        <v>1308</v>
      </c>
      <c r="J524" s="142" t="s">
        <v>1107</v>
      </c>
      <c r="K524" s="143">
        <v>1000835</v>
      </c>
    </row>
    <row r="525" spans="1:11" x14ac:dyDescent="0.25">
      <c r="A525" s="39" t="s">
        <v>2001</v>
      </c>
      <c r="B525" s="140" t="s">
        <v>12</v>
      </c>
      <c r="C525" s="85" t="s">
        <v>1286</v>
      </c>
      <c r="D525" s="141" t="s">
        <v>1286</v>
      </c>
      <c r="E525" s="140" t="s">
        <v>14</v>
      </c>
      <c r="F525" s="142">
        <v>10160094</v>
      </c>
      <c r="G525" s="141">
        <v>42625</v>
      </c>
      <c r="H525" s="139" t="s">
        <v>1309</v>
      </c>
      <c r="I525" s="139" t="s">
        <v>1310</v>
      </c>
      <c r="J525" s="142" t="s">
        <v>1311</v>
      </c>
      <c r="K525" s="143">
        <v>119000</v>
      </c>
    </row>
    <row r="526" spans="1:11" x14ac:dyDescent="0.25">
      <c r="A526" s="39" t="s">
        <v>2001</v>
      </c>
      <c r="B526" s="140" t="s">
        <v>12</v>
      </c>
      <c r="C526" s="85" t="s">
        <v>1286</v>
      </c>
      <c r="D526" s="141" t="s">
        <v>1286</v>
      </c>
      <c r="E526" s="140" t="s">
        <v>14</v>
      </c>
      <c r="F526" s="142">
        <v>10160096</v>
      </c>
      <c r="G526" s="141">
        <v>42633</v>
      </c>
      <c r="H526" s="139" t="s">
        <v>1312</v>
      </c>
      <c r="I526" s="139" t="s">
        <v>1313</v>
      </c>
      <c r="J526" s="142" t="s">
        <v>1314</v>
      </c>
      <c r="K526" s="143">
        <v>151980</v>
      </c>
    </row>
    <row r="527" spans="1:11" x14ac:dyDescent="0.25">
      <c r="A527" s="39" t="s">
        <v>2001</v>
      </c>
      <c r="B527" s="140" t="s">
        <v>12</v>
      </c>
      <c r="C527" s="85" t="s">
        <v>1286</v>
      </c>
      <c r="D527" s="141" t="s">
        <v>1286</v>
      </c>
      <c r="E527" s="140" t="s">
        <v>14</v>
      </c>
      <c r="F527" s="142">
        <v>10160097</v>
      </c>
      <c r="G527" s="141">
        <v>42635</v>
      </c>
      <c r="H527" s="139" t="s">
        <v>1315</v>
      </c>
      <c r="I527" s="139" t="s">
        <v>1316</v>
      </c>
      <c r="J527" s="142" t="s">
        <v>544</v>
      </c>
      <c r="K527" s="143">
        <v>39980</v>
      </c>
    </row>
    <row r="528" spans="1:11" x14ac:dyDescent="0.25">
      <c r="A528" s="39" t="s">
        <v>2001</v>
      </c>
      <c r="B528" s="140" t="s">
        <v>12</v>
      </c>
      <c r="C528" s="85" t="s">
        <v>1286</v>
      </c>
      <c r="D528" s="141" t="s">
        <v>1286</v>
      </c>
      <c r="E528" s="140" t="s">
        <v>14</v>
      </c>
      <c r="F528" s="142">
        <v>10160098</v>
      </c>
      <c r="G528" s="141">
        <v>42636</v>
      </c>
      <c r="H528" s="139" t="s">
        <v>1317</v>
      </c>
      <c r="I528" s="139" t="s">
        <v>1291</v>
      </c>
      <c r="J528" s="142" t="s">
        <v>1292</v>
      </c>
      <c r="K528" s="143">
        <v>61680</v>
      </c>
    </row>
    <row r="529" spans="1:11" x14ac:dyDescent="0.25">
      <c r="A529" s="39" t="s">
        <v>2001</v>
      </c>
      <c r="B529" s="140" t="s">
        <v>12</v>
      </c>
      <c r="C529" s="85" t="s">
        <v>1286</v>
      </c>
      <c r="D529" s="141" t="s">
        <v>1286</v>
      </c>
      <c r="E529" s="140" t="s">
        <v>14</v>
      </c>
      <c r="F529" s="142">
        <v>10160099</v>
      </c>
      <c r="G529" s="141">
        <v>42640</v>
      </c>
      <c r="H529" s="139" t="s">
        <v>1318</v>
      </c>
      <c r="I529" s="139" t="s">
        <v>858</v>
      </c>
      <c r="J529" s="142" t="s">
        <v>128</v>
      </c>
      <c r="K529" s="143">
        <v>2568694</v>
      </c>
    </row>
    <row r="530" spans="1:11" x14ac:dyDescent="0.25">
      <c r="A530" s="39" t="s">
        <v>2001</v>
      </c>
      <c r="B530" s="140" t="s">
        <v>12</v>
      </c>
      <c r="C530" s="85" t="s">
        <v>1286</v>
      </c>
      <c r="D530" s="141" t="s">
        <v>1286</v>
      </c>
      <c r="E530" s="140" t="s">
        <v>14</v>
      </c>
      <c r="F530" s="142">
        <v>10160100</v>
      </c>
      <c r="G530" s="141">
        <v>42641</v>
      </c>
      <c r="H530" s="139" t="s">
        <v>1305</v>
      </c>
      <c r="I530" s="139" t="s">
        <v>1319</v>
      </c>
      <c r="J530" s="142" t="s">
        <v>1307</v>
      </c>
      <c r="K530" s="143">
        <v>661640</v>
      </c>
    </row>
    <row r="531" spans="1:11" x14ac:dyDescent="0.25">
      <c r="A531" s="39" t="s">
        <v>2001</v>
      </c>
      <c r="B531" s="140" t="s">
        <v>12</v>
      </c>
      <c r="C531" s="85" t="s">
        <v>1286</v>
      </c>
      <c r="D531" s="141" t="s">
        <v>1286</v>
      </c>
      <c r="E531" s="140" t="s">
        <v>14</v>
      </c>
      <c r="F531" s="142">
        <v>10160101</v>
      </c>
      <c r="G531" s="141">
        <v>42641</v>
      </c>
      <c r="H531" s="139" t="s">
        <v>1320</v>
      </c>
      <c r="I531" s="139" t="s">
        <v>1319</v>
      </c>
      <c r="J531" s="142" t="s">
        <v>1307</v>
      </c>
      <c r="K531" s="143">
        <v>32130</v>
      </c>
    </row>
    <row r="532" spans="1:11" x14ac:dyDescent="0.25">
      <c r="A532" s="39" t="s">
        <v>2001</v>
      </c>
      <c r="B532" s="140" t="s">
        <v>12</v>
      </c>
      <c r="C532" s="85" t="s">
        <v>1286</v>
      </c>
      <c r="D532" s="141" t="s">
        <v>1286</v>
      </c>
      <c r="E532" s="140" t="s">
        <v>14</v>
      </c>
      <c r="F532" s="142">
        <v>10160103</v>
      </c>
      <c r="G532" s="141">
        <v>42641</v>
      </c>
      <c r="H532" s="139" t="s">
        <v>1305</v>
      </c>
      <c r="I532" s="139" t="s">
        <v>1308</v>
      </c>
      <c r="J532" s="142" t="s">
        <v>1107</v>
      </c>
      <c r="K532" s="143">
        <v>211808</v>
      </c>
    </row>
    <row r="533" spans="1:11" x14ac:dyDescent="0.25">
      <c r="A533" s="39" t="s">
        <v>2001</v>
      </c>
      <c r="B533" s="140" t="s">
        <v>12</v>
      </c>
      <c r="C533" s="85" t="s">
        <v>1286</v>
      </c>
      <c r="D533" s="141" t="s">
        <v>1286</v>
      </c>
      <c r="E533" s="140" t="s">
        <v>14</v>
      </c>
      <c r="F533" s="142">
        <v>10160104</v>
      </c>
      <c r="G533" s="141">
        <v>42642</v>
      </c>
      <c r="H533" s="139" t="s">
        <v>1321</v>
      </c>
      <c r="I533" s="139" t="s">
        <v>1322</v>
      </c>
      <c r="J533" s="142" t="s">
        <v>1323</v>
      </c>
      <c r="K533" s="143">
        <v>287980</v>
      </c>
    </row>
    <row r="534" spans="1:11" x14ac:dyDescent="0.25">
      <c r="A534" s="39" t="s">
        <v>2001</v>
      </c>
      <c r="B534" s="140" t="s">
        <v>12</v>
      </c>
      <c r="C534" s="85" t="s">
        <v>1286</v>
      </c>
      <c r="D534" s="141" t="s">
        <v>1286</v>
      </c>
      <c r="E534" s="140" t="s">
        <v>14</v>
      </c>
      <c r="F534" s="142">
        <v>10160105</v>
      </c>
      <c r="G534" s="141">
        <v>42642</v>
      </c>
      <c r="H534" s="139" t="s">
        <v>1318</v>
      </c>
      <c r="I534" s="139" t="s">
        <v>858</v>
      </c>
      <c r="J534" s="142" t="s">
        <v>128</v>
      </c>
      <c r="K534" s="143">
        <v>944749</v>
      </c>
    </row>
    <row r="535" spans="1:11" x14ac:dyDescent="0.25">
      <c r="A535" s="39" t="s">
        <v>2001</v>
      </c>
      <c r="B535" s="140" t="s">
        <v>12</v>
      </c>
      <c r="C535" s="85" t="s">
        <v>1286</v>
      </c>
      <c r="D535" s="141" t="s">
        <v>1286</v>
      </c>
      <c r="E535" s="140" t="s">
        <v>14</v>
      </c>
      <c r="F535" s="142">
        <v>10160106</v>
      </c>
      <c r="G535" s="141">
        <v>42643</v>
      </c>
      <c r="H535" s="139" t="s">
        <v>1318</v>
      </c>
      <c r="I535" s="139" t="s">
        <v>1291</v>
      </c>
      <c r="J535" s="142" t="s">
        <v>1292</v>
      </c>
      <c r="K535" s="143">
        <v>968013</v>
      </c>
    </row>
    <row r="536" spans="1:11" x14ac:dyDescent="0.25">
      <c r="A536" s="39" t="s">
        <v>2001</v>
      </c>
      <c r="B536" s="140" t="s">
        <v>12</v>
      </c>
      <c r="C536" s="85" t="s">
        <v>1286</v>
      </c>
      <c r="D536" s="141" t="s">
        <v>1286</v>
      </c>
      <c r="E536" s="140" t="s">
        <v>14</v>
      </c>
      <c r="F536" s="142">
        <v>10160107</v>
      </c>
      <c r="G536" s="141">
        <v>42643</v>
      </c>
      <c r="H536" s="139" t="s">
        <v>1318</v>
      </c>
      <c r="I536" s="139" t="s">
        <v>1324</v>
      </c>
      <c r="J536" s="142" t="s">
        <v>1325</v>
      </c>
      <c r="K536" s="143">
        <v>1783523</v>
      </c>
    </row>
    <row r="537" spans="1:11" x14ac:dyDescent="0.25">
      <c r="A537" s="39" t="s">
        <v>2001</v>
      </c>
      <c r="B537" s="140" t="s">
        <v>12</v>
      </c>
      <c r="C537" s="85" t="s">
        <v>1286</v>
      </c>
      <c r="D537" s="141" t="s">
        <v>1286</v>
      </c>
      <c r="E537" s="140" t="s">
        <v>14</v>
      </c>
      <c r="F537" s="142">
        <v>10160108</v>
      </c>
      <c r="G537" s="141">
        <v>42643</v>
      </c>
      <c r="H537" s="139" t="s">
        <v>1290</v>
      </c>
      <c r="I537" s="139" t="s">
        <v>1324</v>
      </c>
      <c r="J537" s="142" t="s">
        <v>1325</v>
      </c>
      <c r="K537" s="143">
        <v>396619</v>
      </c>
    </row>
    <row r="538" spans="1:11" x14ac:dyDescent="0.25">
      <c r="A538" s="39" t="s">
        <v>2001</v>
      </c>
      <c r="B538" s="140" t="s">
        <v>12</v>
      </c>
      <c r="C538" s="85" t="s">
        <v>1286</v>
      </c>
      <c r="D538" s="141" t="s">
        <v>1286</v>
      </c>
      <c r="E538" s="140" t="s">
        <v>14</v>
      </c>
      <c r="F538" s="142">
        <v>10160109</v>
      </c>
      <c r="G538" s="141">
        <v>42643</v>
      </c>
      <c r="H538" s="139" t="s">
        <v>1318</v>
      </c>
      <c r="I538" s="139" t="s">
        <v>858</v>
      </c>
      <c r="J538" s="142" t="s">
        <v>128</v>
      </c>
      <c r="K538" s="143">
        <v>811452</v>
      </c>
    </row>
    <row r="539" spans="1:11" x14ac:dyDescent="0.25">
      <c r="A539" s="39" t="s">
        <v>2001</v>
      </c>
      <c r="B539" s="140" t="s">
        <v>12</v>
      </c>
      <c r="C539" s="85" t="s">
        <v>1286</v>
      </c>
      <c r="D539" s="141" t="s">
        <v>1286</v>
      </c>
      <c r="E539" s="140" t="s">
        <v>14</v>
      </c>
      <c r="F539" s="142">
        <v>10160110</v>
      </c>
      <c r="G539" s="141">
        <v>42643</v>
      </c>
      <c r="H539" s="139" t="s">
        <v>1318</v>
      </c>
      <c r="I539" s="139" t="s">
        <v>1291</v>
      </c>
      <c r="J539" s="142" t="s">
        <v>1292</v>
      </c>
      <c r="K539" s="143">
        <v>195860</v>
      </c>
    </row>
    <row r="540" spans="1:11" x14ac:dyDescent="0.25">
      <c r="A540" s="39" t="s">
        <v>2001</v>
      </c>
      <c r="B540" s="140" t="s">
        <v>12</v>
      </c>
      <c r="C540" s="85" t="s">
        <v>1286</v>
      </c>
      <c r="D540" s="141" t="s">
        <v>1286</v>
      </c>
      <c r="E540" s="140" t="s">
        <v>14</v>
      </c>
      <c r="F540" s="142">
        <v>10160111</v>
      </c>
      <c r="G540" s="141">
        <v>42643</v>
      </c>
      <c r="H540" s="139" t="s">
        <v>1326</v>
      </c>
      <c r="I540" s="139" t="s">
        <v>1322</v>
      </c>
      <c r="J540" s="142" t="s">
        <v>1323</v>
      </c>
      <c r="K540" s="143">
        <v>321300</v>
      </c>
    </row>
    <row r="541" spans="1:11" x14ac:dyDescent="0.25">
      <c r="A541" s="39" t="s">
        <v>2001</v>
      </c>
      <c r="B541" s="140" t="s">
        <v>12</v>
      </c>
      <c r="C541" s="85" t="s">
        <v>1286</v>
      </c>
      <c r="D541" s="141" t="s">
        <v>1286</v>
      </c>
      <c r="E541" s="140" t="s">
        <v>14</v>
      </c>
      <c r="F541" s="142">
        <v>10160112</v>
      </c>
      <c r="G541" s="141">
        <v>42643</v>
      </c>
      <c r="H541" s="139" t="s">
        <v>1327</v>
      </c>
      <c r="I541" s="139" t="s">
        <v>1328</v>
      </c>
      <c r="J541" s="142" t="s">
        <v>1329</v>
      </c>
      <c r="K541" s="143">
        <v>14000</v>
      </c>
    </row>
    <row r="542" spans="1:11" x14ac:dyDescent="0.25">
      <c r="A542" s="39" t="s">
        <v>2001</v>
      </c>
      <c r="B542" s="1" t="s">
        <v>46</v>
      </c>
      <c r="C542" s="85" t="s">
        <v>1286</v>
      </c>
      <c r="D542" s="141" t="s">
        <v>1286</v>
      </c>
      <c r="E542" s="140" t="s">
        <v>47</v>
      </c>
      <c r="F542" s="142">
        <v>10160310</v>
      </c>
      <c r="G542" s="141">
        <v>42621</v>
      </c>
      <c r="H542" s="139" t="s">
        <v>1330</v>
      </c>
      <c r="I542" s="139" t="s">
        <v>1331</v>
      </c>
      <c r="J542" s="142" t="s">
        <v>1332</v>
      </c>
      <c r="K542" s="143">
        <v>106000</v>
      </c>
    </row>
    <row r="543" spans="1:11" x14ac:dyDescent="0.25">
      <c r="A543" s="39" t="s">
        <v>2001</v>
      </c>
      <c r="B543" s="29" t="s">
        <v>267</v>
      </c>
      <c r="C543" s="40" t="s">
        <v>1500</v>
      </c>
      <c r="D543" s="41">
        <v>42327</v>
      </c>
      <c r="E543" s="1" t="s">
        <v>47</v>
      </c>
      <c r="F543" s="142">
        <v>10160312</v>
      </c>
      <c r="G543" s="141">
        <v>42621</v>
      </c>
      <c r="H543" s="139" t="s">
        <v>1333</v>
      </c>
      <c r="I543" s="139" t="s">
        <v>1334</v>
      </c>
      <c r="J543" s="142" t="s">
        <v>270</v>
      </c>
      <c r="K543" s="143">
        <v>269958</v>
      </c>
    </row>
    <row r="544" spans="1:11" x14ac:dyDescent="0.25">
      <c r="A544" s="39" t="s">
        <v>2001</v>
      </c>
      <c r="B544" s="29" t="s">
        <v>267</v>
      </c>
      <c r="C544" s="40" t="s">
        <v>1500</v>
      </c>
      <c r="D544" s="41">
        <v>42327</v>
      </c>
      <c r="E544" s="1" t="s">
        <v>47</v>
      </c>
      <c r="F544" s="142">
        <v>10160313</v>
      </c>
      <c r="G544" s="141">
        <v>42621</v>
      </c>
      <c r="H544" s="139" t="s">
        <v>1335</v>
      </c>
      <c r="I544" s="139" t="s">
        <v>1334</v>
      </c>
      <c r="J544" s="142" t="s">
        <v>270</v>
      </c>
      <c r="K544" s="143">
        <v>219418</v>
      </c>
    </row>
    <row r="545" spans="1:11" x14ac:dyDescent="0.25">
      <c r="A545" s="39" t="s">
        <v>2001</v>
      </c>
      <c r="B545" s="29" t="s">
        <v>267</v>
      </c>
      <c r="C545" s="40" t="s">
        <v>1500</v>
      </c>
      <c r="D545" s="41">
        <v>42327</v>
      </c>
      <c r="E545" s="1" t="s">
        <v>47</v>
      </c>
      <c r="F545" s="142">
        <v>10160314</v>
      </c>
      <c r="G545" s="141">
        <v>42621</v>
      </c>
      <c r="H545" s="139" t="s">
        <v>1336</v>
      </c>
      <c r="I545" s="139" t="s">
        <v>1334</v>
      </c>
      <c r="J545" s="142" t="s">
        <v>1337</v>
      </c>
      <c r="K545" s="143">
        <v>188934</v>
      </c>
    </row>
    <row r="546" spans="1:11" x14ac:dyDescent="0.25">
      <c r="A546" s="39" t="s">
        <v>2001</v>
      </c>
      <c r="B546" s="29" t="s">
        <v>267</v>
      </c>
      <c r="C546" s="40" t="s">
        <v>1500</v>
      </c>
      <c r="D546" s="41">
        <v>42327</v>
      </c>
      <c r="E546" s="1" t="s">
        <v>47</v>
      </c>
      <c r="F546" s="142">
        <v>10160315</v>
      </c>
      <c r="G546" s="141">
        <v>42621</v>
      </c>
      <c r="H546" s="139" t="s">
        <v>1338</v>
      </c>
      <c r="I546" s="139" t="s">
        <v>1334</v>
      </c>
      <c r="J546" s="142" t="s">
        <v>270</v>
      </c>
      <c r="K546" s="143">
        <v>162964</v>
      </c>
    </row>
    <row r="547" spans="1:11" x14ac:dyDescent="0.25">
      <c r="A547" s="39" t="s">
        <v>2001</v>
      </c>
      <c r="B547" s="29" t="s">
        <v>267</v>
      </c>
      <c r="C547" s="40" t="s">
        <v>1500</v>
      </c>
      <c r="D547" s="41">
        <v>42327</v>
      </c>
      <c r="E547" s="1" t="s">
        <v>47</v>
      </c>
      <c r="F547" s="142">
        <v>10160316</v>
      </c>
      <c r="G547" s="141">
        <v>42621</v>
      </c>
      <c r="H547" s="139" t="s">
        <v>1339</v>
      </c>
      <c r="I547" s="139" t="s">
        <v>1334</v>
      </c>
      <c r="J547" s="142" t="s">
        <v>270</v>
      </c>
      <c r="K547" s="143">
        <v>108876</v>
      </c>
    </row>
    <row r="548" spans="1:11" x14ac:dyDescent="0.25">
      <c r="A548" s="39" t="s">
        <v>2001</v>
      </c>
      <c r="B548" s="29" t="s">
        <v>267</v>
      </c>
      <c r="C548" s="40" t="s">
        <v>1500</v>
      </c>
      <c r="D548" s="41">
        <v>42327</v>
      </c>
      <c r="E548" s="1" t="s">
        <v>47</v>
      </c>
      <c r="F548" s="142">
        <v>10160317</v>
      </c>
      <c r="G548" s="141">
        <v>42621</v>
      </c>
      <c r="H548" s="139" t="s">
        <v>1340</v>
      </c>
      <c r="I548" s="139" t="s">
        <v>1334</v>
      </c>
      <c r="J548" s="142" t="s">
        <v>270</v>
      </c>
      <c r="K548" s="143">
        <v>461789</v>
      </c>
    </row>
    <row r="549" spans="1:11" x14ac:dyDescent="0.25">
      <c r="A549" s="39" t="s">
        <v>2001</v>
      </c>
      <c r="B549" s="29" t="s">
        <v>267</v>
      </c>
      <c r="C549" s="40" t="s">
        <v>1500</v>
      </c>
      <c r="D549" s="41">
        <v>42327</v>
      </c>
      <c r="E549" s="1" t="s">
        <v>47</v>
      </c>
      <c r="F549" s="142">
        <v>10160318</v>
      </c>
      <c r="G549" s="141">
        <v>42621</v>
      </c>
      <c r="H549" s="139" t="s">
        <v>1341</v>
      </c>
      <c r="I549" s="139" t="s">
        <v>1334</v>
      </c>
      <c r="J549" s="142" t="s">
        <v>270</v>
      </c>
      <c r="K549" s="143">
        <v>297968</v>
      </c>
    </row>
    <row r="550" spans="1:11" x14ac:dyDescent="0.25">
      <c r="A550" s="39" t="s">
        <v>2001</v>
      </c>
      <c r="B550" s="29" t="s">
        <v>267</v>
      </c>
      <c r="C550" s="40" t="s">
        <v>1500</v>
      </c>
      <c r="D550" s="41">
        <v>42327</v>
      </c>
      <c r="E550" s="1" t="s">
        <v>47</v>
      </c>
      <c r="F550" s="142">
        <v>10160319</v>
      </c>
      <c r="G550" s="141">
        <v>42621</v>
      </c>
      <c r="H550" s="139" t="s">
        <v>1333</v>
      </c>
      <c r="I550" s="139" t="s">
        <v>1334</v>
      </c>
      <c r="J550" s="142" t="s">
        <v>270</v>
      </c>
      <c r="K550" s="143">
        <v>123064</v>
      </c>
    </row>
    <row r="551" spans="1:11" x14ac:dyDescent="0.25">
      <c r="A551" s="39" t="s">
        <v>2001</v>
      </c>
      <c r="B551" s="29" t="s">
        <v>267</v>
      </c>
      <c r="C551" s="40" t="s">
        <v>1500</v>
      </c>
      <c r="D551" s="41">
        <v>42327</v>
      </c>
      <c r="E551" s="1" t="s">
        <v>47</v>
      </c>
      <c r="F551" s="142">
        <v>10160320</v>
      </c>
      <c r="G551" s="141">
        <v>42621</v>
      </c>
      <c r="H551" s="139" t="s">
        <v>1342</v>
      </c>
      <c r="I551" s="139" t="s">
        <v>1334</v>
      </c>
      <c r="J551" s="142" t="s">
        <v>270</v>
      </c>
      <c r="K551" s="143">
        <v>203622</v>
      </c>
    </row>
    <row r="552" spans="1:11" x14ac:dyDescent="0.25">
      <c r="A552" s="39" t="s">
        <v>2001</v>
      </c>
      <c r="B552" s="140" t="s">
        <v>12</v>
      </c>
      <c r="C552" s="85" t="s">
        <v>1286</v>
      </c>
      <c r="D552" s="141" t="s">
        <v>1286</v>
      </c>
      <c r="E552" s="140" t="s">
        <v>47</v>
      </c>
      <c r="F552" s="142">
        <v>10160321</v>
      </c>
      <c r="G552" s="141">
        <v>42622</v>
      </c>
      <c r="H552" s="139" t="s">
        <v>1343</v>
      </c>
      <c r="I552" s="139" t="s">
        <v>1344</v>
      </c>
      <c r="J552" s="142" t="s">
        <v>1345</v>
      </c>
      <c r="K552" s="143">
        <v>101250</v>
      </c>
    </row>
    <row r="553" spans="1:11" x14ac:dyDescent="0.25">
      <c r="A553" s="39" t="s">
        <v>2001</v>
      </c>
      <c r="B553" s="29" t="s">
        <v>267</v>
      </c>
      <c r="C553" s="40" t="s">
        <v>1500</v>
      </c>
      <c r="D553" s="41">
        <v>42327</v>
      </c>
      <c r="E553" s="1" t="s">
        <v>47</v>
      </c>
      <c r="F553" s="142">
        <v>10160322</v>
      </c>
      <c r="G553" s="141">
        <v>42622</v>
      </c>
      <c r="H553" s="139" t="s">
        <v>1346</v>
      </c>
      <c r="I553" s="139" t="s">
        <v>1334</v>
      </c>
      <c r="J553" s="142" t="s">
        <v>270</v>
      </c>
      <c r="K553" s="143">
        <v>113527</v>
      </c>
    </row>
    <row r="554" spans="1:11" ht="25.5" x14ac:dyDescent="0.25">
      <c r="A554" s="39" t="s">
        <v>2001</v>
      </c>
      <c r="B554" s="140" t="s">
        <v>12</v>
      </c>
      <c r="C554" s="85" t="s">
        <v>1286</v>
      </c>
      <c r="D554" s="141" t="s">
        <v>1286</v>
      </c>
      <c r="E554" s="140" t="s">
        <v>47</v>
      </c>
      <c r="F554" s="142">
        <v>10160323</v>
      </c>
      <c r="G554" s="141">
        <v>42625</v>
      </c>
      <c r="H554" s="139" t="s">
        <v>1347</v>
      </c>
      <c r="I554" s="139" t="s">
        <v>1348</v>
      </c>
      <c r="J554" s="142" t="s">
        <v>1349</v>
      </c>
      <c r="K554" s="143">
        <v>485319</v>
      </c>
    </row>
    <row r="555" spans="1:11" x14ac:dyDescent="0.25">
      <c r="A555" s="39" t="s">
        <v>2001</v>
      </c>
      <c r="B555" s="140" t="s">
        <v>12</v>
      </c>
      <c r="C555" s="85" t="s">
        <v>1286</v>
      </c>
      <c r="D555" s="141" t="s">
        <v>1286</v>
      </c>
      <c r="E555" s="140" t="s">
        <v>47</v>
      </c>
      <c r="F555" s="142">
        <v>10160324</v>
      </c>
      <c r="G555" s="141">
        <v>42626</v>
      </c>
      <c r="H555" s="139" t="s">
        <v>1350</v>
      </c>
      <c r="I555" s="139" t="s">
        <v>1351</v>
      </c>
      <c r="J555" s="142" t="s">
        <v>1352</v>
      </c>
      <c r="K555" s="143">
        <v>349517</v>
      </c>
    </row>
    <row r="556" spans="1:11" x14ac:dyDescent="0.25">
      <c r="A556" s="39" t="s">
        <v>2001</v>
      </c>
      <c r="B556" s="1" t="s">
        <v>46</v>
      </c>
      <c r="C556" s="85" t="s">
        <v>1286</v>
      </c>
      <c r="D556" s="141" t="s">
        <v>1286</v>
      </c>
      <c r="E556" s="140" t="s">
        <v>47</v>
      </c>
      <c r="F556" s="142">
        <v>10160325</v>
      </c>
      <c r="G556" s="141">
        <v>42627</v>
      </c>
      <c r="H556" s="139" t="s">
        <v>1353</v>
      </c>
      <c r="I556" s="139" t="s">
        <v>1354</v>
      </c>
      <c r="J556" s="142" t="s">
        <v>1355</v>
      </c>
      <c r="K556" s="143">
        <v>406515</v>
      </c>
    </row>
    <row r="557" spans="1:11" x14ac:dyDescent="0.25">
      <c r="A557" s="39" t="s">
        <v>2001</v>
      </c>
      <c r="B557" s="1" t="s">
        <v>46</v>
      </c>
      <c r="C557" s="85" t="s">
        <v>1286</v>
      </c>
      <c r="D557" s="141" t="s">
        <v>1286</v>
      </c>
      <c r="E557" s="140" t="s">
        <v>47</v>
      </c>
      <c r="F557" s="142">
        <v>10160326</v>
      </c>
      <c r="G557" s="141">
        <v>42627</v>
      </c>
      <c r="H557" s="139" t="s">
        <v>1356</v>
      </c>
      <c r="I557" s="139" t="s">
        <v>1357</v>
      </c>
      <c r="J557" s="142" t="s">
        <v>1358</v>
      </c>
      <c r="K557" s="143">
        <v>3700000</v>
      </c>
    </row>
    <row r="558" spans="1:11" x14ac:dyDescent="0.25">
      <c r="A558" s="39" t="s">
        <v>2001</v>
      </c>
      <c r="B558" s="29" t="s">
        <v>267</v>
      </c>
      <c r="C558" s="40" t="s">
        <v>1500</v>
      </c>
      <c r="D558" s="41">
        <v>42327</v>
      </c>
      <c r="E558" s="1" t="s">
        <v>47</v>
      </c>
      <c r="F558" s="142">
        <v>10160330</v>
      </c>
      <c r="G558" s="141">
        <v>42633</v>
      </c>
      <c r="H558" s="139" t="s">
        <v>1359</v>
      </c>
      <c r="I558" s="139" t="s">
        <v>1334</v>
      </c>
      <c r="J558" s="142" t="s">
        <v>270</v>
      </c>
      <c r="K558" s="143">
        <v>135991</v>
      </c>
    </row>
    <row r="559" spans="1:11" x14ac:dyDescent="0.25">
      <c r="A559" s="39" t="s">
        <v>2001</v>
      </c>
      <c r="B559" s="29" t="s">
        <v>267</v>
      </c>
      <c r="C559" s="40" t="s">
        <v>1500</v>
      </c>
      <c r="D559" s="41">
        <v>42327</v>
      </c>
      <c r="E559" s="1" t="s">
        <v>47</v>
      </c>
      <c r="F559" s="142">
        <v>10160331</v>
      </c>
      <c r="G559" s="141">
        <v>42633</v>
      </c>
      <c r="H559" s="139" t="s">
        <v>1360</v>
      </c>
      <c r="I559" s="139" t="s">
        <v>1334</v>
      </c>
      <c r="J559" s="142" t="s">
        <v>270</v>
      </c>
      <c r="K559" s="143">
        <v>103491</v>
      </c>
    </row>
    <row r="560" spans="1:11" x14ac:dyDescent="0.25">
      <c r="A560" s="39" t="s">
        <v>2001</v>
      </c>
      <c r="B560" s="29" t="s">
        <v>267</v>
      </c>
      <c r="C560" s="40" t="s">
        <v>1500</v>
      </c>
      <c r="D560" s="41">
        <v>42327</v>
      </c>
      <c r="E560" s="1" t="s">
        <v>47</v>
      </c>
      <c r="F560" s="142">
        <v>10160332</v>
      </c>
      <c r="G560" s="141">
        <v>42635</v>
      </c>
      <c r="H560" s="139" t="s">
        <v>1346</v>
      </c>
      <c r="I560" s="139" t="s">
        <v>1334</v>
      </c>
      <c r="J560" s="142" t="s">
        <v>270</v>
      </c>
      <c r="K560" s="143">
        <v>103670</v>
      </c>
    </row>
    <row r="561" spans="1:11" x14ac:dyDescent="0.25">
      <c r="A561" s="39" t="s">
        <v>2001</v>
      </c>
      <c r="B561" s="1" t="s">
        <v>31</v>
      </c>
      <c r="C561" s="85" t="s">
        <v>1361</v>
      </c>
      <c r="D561" s="141">
        <v>42627</v>
      </c>
      <c r="E561" s="140" t="s">
        <v>47</v>
      </c>
      <c r="F561" s="142">
        <v>10160334</v>
      </c>
      <c r="G561" s="141">
        <v>42636</v>
      </c>
      <c r="H561" s="139" t="s">
        <v>1362</v>
      </c>
      <c r="I561" s="139" t="s">
        <v>1363</v>
      </c>
      <c r="J561" s="142" t="s">
        <v>1364</v>
      </c>
      <c r="K561" s="143">
        <v>2383718</v>
      </c>
    </row>
    <row r="562" spans="1:11" ht="38.25" x14ac:dyDescent="0.25">
      <c r="A562" s="39" t="s">
        <v>2001</v>
      </c>
      <c r="B562" s="1" t="s">
        <v>46</v>
      </c>
      <c r="C562" s="85" t="s">
        <v>1286</v>
      </c>
      <c r="D562" s="141" t="s">
        <v>1286</v>
      </c>
      <c r="E562" s="140" t="s">
        <v>47</v>
      </c>
      <c r="F562" s="142">
        <v>10160336</v>
      </c>
      <c r="G562" s="141">
        <v>42636</v>
      </c>
      <c r="H562" s="139" t="s">
        <v>1365</v>
      </c>
      <c r="I562" s="139" t="s">
        <v>804</v>
      </c>
      <c r="J562" s="142" t="s">
        <v>805</v>
      </c>
      <c r="K562" s="143">
        <v>403172</v>
      </c>
    </row>
    <row r="563" spans="1:11" x14ac:dyDescent="0.25">
      <c r="A563" s="39" t="s">
        <v>2001</v>
      </c>
      <c r="B563" s="140" t="s">
        <v>12</v>
      </c>
      <c r="C563" s="85" t="s">
        <v>1286</v>
      </c>
      <c r="D563" s="141" t="s">
        <v>1286</v>
      </c>
      <c r="E563" s="140" t="s">
        <v>47</v>
      </c>
      <c r="F563" s="142">
        <v>10160337</v>
      </c>
      <c r="G563" s="141">
        <v>42636</v>
      </c>
      <c r="H563" s="139" t="s">
        <v>1366</v>
      </c>
      <c r="I563" s="139" t="s">
        <v>1367</v>
      </c>
      <c r="J563" s="142" t="s">
        <v>1368</v>
      </c>
      <c r="K563" s="143">
        <v>44444</v>
      </c>
    </row>
    <row r="564" spans="1:11" x14ac:dyDescent="0.25">
      <c r="A564" s="39" t="s">
        <v>2001</v>
      </c>
      <c r="B564" s="1" t="s">
        <v>46</v>
      </c>
      <c r="C564" s="85" t="s">
        <v>1286</v>
      </c>
      <c r="D564" s="141" t="s">
        <v>1286</v>
      </c>
      <c r="E564" s="140" t="s">
        <v>47</v>
      </c>
      <c r="F564" s="142">
        <v>10160338</v>
      </c>
      <c r="G564" s="141">
        <v>42636</v>
      </c>
      <c r="H564" s="139" t="s">
        <v>1369</v>
      </c>
      <c r="I564" s="139" t="s">
        <v>1370</v>
      </c>
      <c r="J564" s="142" t="s">
        <v>1371</v>
      </c>
      <c r="K564" s="143">
        <v>101150</v>
      </c>
    </row>
    <row r="565" spans="1:11" x14ac:dyDescent="0.25">
      <c r="A565" s="39" t="s">
        <v>2001</v>
      </c>
      <c r="B565" s="29" t="s">
        <v>267</v>
      </c>
      <c r="C565" s="40" t="s">
        <v>1500</v>
      </c>
      <c r="D565" s="41">
        <v>42327</v>
      </c>
      <c r="E565" s="1" t="s">
        <v>47</v>
      </c>
      <c r="F565" s="142">
        <v>10160340</v>
      </c>
      <c r="G565" s="141">
        <v>42639</v>
      </c>
      <c r="H565" s="139" t="s">
        <v>1372</v>
      </c>
      <c r="I565" s="139" t="s">
        <v>1334</v>
      </c>
      <c r="J565" s="142" t="s">
        <v>270</v>
      </c>
      <c r="K565" s="143">
        <v>215170</v>
      </c>
    </row>
    <row r="566" spans="1:11" x14ac:dyDescent="0.25">
      <c r="A566" s="39" t="s">
        <v>2001</v>
      </c>
      <c r="B566" s="29" t="s">
        <v>267</v>
      </c>
      <c r="C566" s="40" t="s">
        <v>1500</v>
      </c>
      <c r="D566" s="41">
        <v>42327</v>
      </c>
      <c r="E566" s="1" t="s">
        <v>47</v>
      </c>
      <c r="F566" s="142">
        <v>10160341</v>
      </c>
      <c r="G566" s="141">
        <v>42639</v>
      </c>
      <c r="H566" s="139" t="s">
        <v>1373</v>
      </c>
      <c r="I566" s="139" t="s">
        <v>1334</v>
      </c>
      <c r="J566" s="142" t="s">
        <v>270</v>
      </c>
      <c r="K566" s="143">
        <v>240265</v>
      </c>
    </row>
    <row r="567" spans="1:11" x14ac:dyDescent="0.25">
      <c r="A567" s="39" t="s">
        <v>2001</v>
      </c>
      <c r="B567" s="140" t="s">
        <v>12</v>
      </c>
      <c r="C567" s="85" t="s">
        <v>1286</v>
      </c>
      <c r="D567" s="141" t="s">
        <v>1286</v>
      </c>
      <c r="E567" s="140" t="s">
        <v>47</v>
      </c>
      <c r="F567" s="142">
        <v>10160344</v>
      </c>
      <c r="G567" s="141">
        <v>42640</v>
      </c>
      <c r="H567" s="139" t="s">
        <v>1374</v>
      </c>
      <c r="I567" s="139" t="s">
        <v>1375</v>
      </c>
      <c r="J567" s="142" t="s">
        <v>1376</v>
      </c>
      <c r="K567" s="143">
        <v>11900</v>
      </c>
    </row>
    <row r="568" spans="1:11" x14ac:dyDescent="0.25">
      <c r="A568" s="39" t="s">
        <v>2001</v>
      </c>
      <c r="B568" s="140" t="s">
        <v>12</v>
      </c>
      <c r="C568" s="85" t="s">
        <v>1286</v>
      </c>
      <c r="D568" s="141" t="s">
        <v>1286</v>
      </c>
      <c r="E568" s="140" t="s">
        <v>47</v>
      </c>
      <c r="F568" s="142">
        <v>10160345</v>
      </c>
      <c r="G568" s="141">
        <v>42640</v>
      </c>
      <c r="H568" s="139" t="s">
        <v>1377</v>
      </c>
      <c r="I568" s="139" t="s">
        <v>1375</v>
      </c>
      <c r="J568" s="142" t="s">
        <v>1378</v>
      </c>
      <c r="K568" s="143">
        <v>11900</v>
      </c>
    </row>
    <row r="569" spans="1:11" x14ac:dyDescent="0.25">
      <c r="A569" s="39" t="s">
        <v>2001</v>
      </c>
      <c r="B569" s="29" t="s">
        <v>267</v>
      </c>
      <c r="C569" s="40" t="s">
        <v>1500</v>
      </c>
      <c r="D569" s="41">
        <v>42327</v>
      </c>
      <c r="E569" s="1" t="s">
        <v>47</v>
      </c>
      <c r="F569" s="142">
        <v>10160346</v>
      </c>
      <c r="G569" s="141">
        <v>42640</v>
      </c>
      <c r="H569" s="139" t="s">
        <v>1379</v>
      </c>
      <c r="I569" s="139" t="s">
        <v>1334</v>
      </c>
      <c r="J569" s="142" t="s">
        <v>270</v>
      </c>
      <c r="K569" s="143">
        <v>225997</v>
      </c>
    </row>
    <row r="570" spans="1:11" x14ac:dyDescent="0.25">
      <c r="A570" s="39" t="s">
        <v>2001</v>
      </c>
      <c r="B570" s="29" t="s">
        <v>267</v>
      </c>
      <c r="C570" s="40" t="s">
        <v>1500</v>
      </c>
      <c r="D570" s="41">
        <v>42327</v>
      </c>
      <c r="E570" s="1" t="s">
        <v>47</v>
      </c>
      <c r="F570" s="142">
        <v>10160347</v>
      </c>
      <c r="G570" s="141">
        <v>42640</v>
      </c>
      <c r="H570" s="139" t="s">
        <v>1380</v>
      </c>
      <c r="I570" s="139" t="s">
        <v>1334</v>
      </c>
      <c r="J570" s="142" t="s">
        <v>270</v>
      </c>
      <c r="K570" s="143">
        <v>103670</v>
      </c>
    </row>
    <row r="571" spans="1:11" x14ac:dyDescent="0.25">
      <c r="A571" s="39" t="s">
        <v>2001</v>
      </c>
      <c r="B571" s="29" t="s">
        <v>267</v>
      </c>
      <c r="C571" s="40" t="s">
        <v>1500</v>
      </c>
      <c r="D571" s="41">
        <v>42327</v>
      </c>
      <c r="E571" s="1" t="s">
        <v>47</v>
      </c>
      <c r="F571" s="142">
        <v>10160348</v>
      </c>
      <c r="G571" s="141">
        <v>42640</v>
      </c>
      <c r="H571" s="139" t="s">
        <v>1381</v>
      </c>
      <c r="I571" s="139" t="s">
        <v>1334</v>
      </c>
      <c r="J571" s="142" t="s">
        <v>270</v>
      </c>
      <c r="K571" s="143">
        <v>103670</v>
      </c>
    </row>
    <row r="572" spans="1:11" x14ac:dyDescent="0.25">
      <c r="A572" s="39" t="s">
        <v>2001</v>
      </c>
      <c r="B572" s="29" t="s">
        <v>267</v>
      </c>
      <c r="C572" s="40" t="s">
        <v>1500</v>
      </c>
      <c r="D572" s="41">
        <v>42327</v>
      </c>
      <c r="E572" s="1" t="s">
        <v>47</v>
      </c>
      <c r="F572" s="142">
        <v>10160349</v>
      </c>
      <c r="G572" s="141">
        <v>42640</v>
      </c>
      <c r="H572" s="139" t="s">
        <v>1382</v>
      </c>
      <c r="I572" s="139" t="s">
        <v>1334</v>
      </c>
      <c r="J572" s="142" t="s">
        <v>270</v>
      </c>
      <c r="K572" s="143">
        <v>103670</v>
      </c>
    </row>
    <row r="573" spans="1:11" x14ac:dyDescent="0.25">
      <c r="A573" s="39" t="s">
        <v>2001</v>
      </c>
      <c r="B573" s="29" t="s">
        <v>267</v>
      </c>
      <c r="C573" s="40" t="s">
        <v>1500</v>
      </c>
      <c r="D573" s="41">
        <v>42327</v>
      </c>
      <c r="E573" s="1" t="s">
        <v>47</v>
      </c>
      <c r="F573" s="142">
        <v>10160353</v>
      </c>
      <c r="G573" s="141">
        <v>42641</v>
      </c>
      <c r="H573" s="139" t="s">
        <v>1383</v>
      </c>
      <c r="I573" s="139" t="s">
        <v>1334</v>
      </c>
      <c r="J573" s="142" t="s">
        <v>270</v>
      </c>
      <c r="K573" s="143">
        <v>203551</v>
      </c>
    </row>
    <row r="574" spans="1:11" ht="25.5" x14ac:dyDescent="0.25">
      <c r="A574" s="39" t="s">
        <v>2001</v>
      </c>
      <c r="B574" s="140" t="s">
        <v>12</v>
      </c>
      <c r="C574" s="85" t="s">
        <v>1286</v>
      </c>
      <c r="D574" s="141" t="s">
        <v>1286</v>
      </c>
      <c r="E574" s="140" t="s">
        <v>47</v>
      </c>
      <c r="F574" s="142">
        <v>10160354</v>
      </c>
      <c r="G574" s="141">
        <v>42642</v>
      </c>
      <c r="H574" s="139" t="s">
        <v>1384</v>
      </c>
      <c r="I574" s="139" t="s">
        <v>1385</v>
      </c>
      <c r="J574" s="142" t="s">
        <v>1386</v>
      </c>
      <c r="K574" s="143">
        <v>35000</v>
      </c>
    </row>
    <row r="575" spans="1:11" ht="25.5" x14ac:dyDescent="0.25">
      <c r="A575" s="39" t="s">
        <v>2001</v>
      </c>
      <c r="B575" s="140" t="s">
        <v>12</v>
      </c>
      <c r="C575" s="85" t="s">
        <v>1286</v>
      </c>
      <c r="D575" s="141" t="s">
        <v>1286</v>
      </c>
      <c r="E575" s="140" t="s">
        <v>47</v>
      </c>
      <c r="F575" s="142">
        <v>10160355</v>
      </c>
      <c r="G575" s="141">
        <v>42642</v>
      </c>
      <c r="H575" s="139" t="s">
        <v>1387</v>
      </c>
      <c r="I575" s="139" t="s">
        <v>1385</v>
      </c>
      <c r="J575" s="142" t="s">
        <v>1386</v>
      </c>
      <c r="K575" s="143">
        <v>45800</v>
      </c>
    </row>
    <row r="576" spans="1:11" x14ac:dyDescent="0.25">
      <c r="A576" s="39" t="s">
        <v>2001</v>
      </c>
      <c r="B576" s="140" t="s">
        <v>12</v>
      </c>
      <c r="C576" s="85" t="s">
        <v>1286</v>
      </c>
      <c r="D576" s="141" t="s">
        <v>1286</v>
      </c>
      <c r="E576" s="140" t="s">
        <v>47</v>
      </c>
      <c r="F576" s="142">
        <v>10160356</v>
      </c>
      <c r="G576" s="141">
        <v>42643</v>
      </c>
      <c r="H576" s="139" t="s">
        <v>1388</v>
      </c>
      <c r="I576" s="139" t="s">
        <v>1389</v>
      </c>
      <c r="J576" s="142" t="s">
        <v>1390</v>
      </c>
      <c r="K576" s="143">
        <v>2241365</v>
      </c>
    </row>
    <row r="577" spans="1:11" ht="25.5" x14ac:dyDescent="0.25">
      <c r="A577" s="39" t="s">
        <v>2001</v>
      </c>
      <c r="B577" s="1" t="s">
        <v>31</v>
      </c>
      <c r="C577" s="85" t="s">
        <v>1391</v>
      </c>
      <c r="D577" s="141">
        <v>42639</v>
      </c>
      <c r="E577" s="140" t="s">
        <v>47</v>
      </c>
      <c r="F577" s="142">
        <v>10160357</v>
      </c>
      <c r="G577" s="141">
        <v>42643</v>
      </c>
      <c r="H577" s="139" t="s">
        <v>1392</v>
      </c>
      <c r="I577" s="139" t="s">
        <v>1393</v>
      </c>
      <c r="J577" s="142" t="s">
        <v>1394</v>
      </c>
      <c r="K577" s="143">
        <v>1423864</v>
      </c>
    </row>
    <row r="578" spans="1:11" x14ac:dyDescent="0.25">
      <c r="A578" s="39" t="s">
        <v>2001</v>
      </c>
      <c r="B578" s="29" t="s">
        <v>267</v>
      </c>
      <c r="C578" s="40" t="s">
        <v>1500</v>
      </c>
      <c r="D578" s="41">
        <v>42327</v>
      </c>
      <c r="E578" s="1" t="s">
        <v>47</v>
      </c>
      <c r="F578" s="142">
        <v>10160358</v>
      </c>
      <c r="G578" s="141">
        <v>42643</v>
      </c>
      <c r="H578" s="139" t="s">
        <v>1395</v>
      </c>
      <c r="I578" s="139" t="s">
        <v>1334</v>
      </c>
      <c r="J578" s="142" t="s">
        <v>270</v>
      </c>
      <c r="K578" s="143">
        <v>92052</v>
      </c>
    </row>
    <row r="579" spans="1:11" ht="25.5" x14ac:dyDescent="0.25">
      <c r="A579" s="39" t="s">
        <v>2001</v>
      </c>
      <c r="B579" s="140" t="s">
        <v>12</v>
      </c>
      <c r="C579" s="85" t="s">
        <v>1286</v>
      </c>
      <c r="D579" s="141" t="s">
        <v>1286</v>
      </c>
      <c r="E579" s="140" t="s">
        <v>47</v>
      </c>
      <c r="F579" s="142">
        <v>10160360</v>
      </c>
      <c r="G579" s="141">
        <v>42643</v>
      </c>
      <c r="H579" s="139" t="s">
        <v>1396</v>
      </c>
      <c r="I579" s="139" t="s">
        <v>1397</v>
      </c>
      <c r="J579" s="142" t="s">
        <v>1398</v>
      </c>
      <c r="K579" s="143">
        <v>60000</v>
      </c>
    </row>
    <row r="580" spans="1:11" x14ac:dyDescent="0.25">
      <c r="A580" s="39" t="s">
        <v>2001</v>
      </c>
      <c r="B580" s="1" t="s">
        <v>31</v>
      </c>
      <c r="C580" s="85" t="s">
        <v>1399</v>
      </c>
      <c r="D580" s="141">
        <v>42639</v>
      </c>
      <c r="E580" s="140" t="s">
        <v>47</v>
      </c>
      <c r="F580" s="142" t="s">
        <v>1400</v>
      </c>
      <c r="G580" s="141">
        <v>42639</v>
      </c>
      <c r="H580" s="139" t="s">
        <v>1401</v>
      </c>
      <c r="I580" s="139" t="s">
        <v>1402</v>
      </c>
      <c r="J580" s="142" t="s">
        <v>1403</v>
      </c>
      <c r="K580" s="143">
        <v>408884</v>
      </c>
    </row>
    <row r="581" spans="1:11" x14ac:dyDescent="0.25">
      <c r="A581" s="39" t="s">
        <v>2001</v>
      </c>
      <c r="B581" s="1" t="s">
        <v>31</v>
      </c>
      <c r="C581" s="85" t="s">
        <v>1404</v>
      </c>
      <c r="D581" s="141">
        <v>42641</v>
      </c>
      <c r="E581" s="140" t="s">
        <v>169</v>
      </c>
      <c r="F581" s="142"/>
      <c r="G581" s="141">
        <v>42641</v>
      </c>
      <c r="H581" s="139" t="s">
        <v>1405</v>
      </c>
      <c r="I581" s="139" t="s">
        <v>1406</v>
      </c>
      <c r="J581" s="142" t="s">
        <v>1407</v>
      </c>
      <c r="K581" s="143">
        <v>313118</v>
      </c>
    </row>
    <row r="582" spans="1:11" ht="25.5" x14ac:dyDescent="0.25">
      <c r="A582" s="39" t="s">
        <v>2001</v>
      </c>
      <c r="B582" s="1" t="s">
        <v>31</v>
      </c>
      <c r="C582" s="85" t="s">
        <v>1408</v>
      </c>
      <c r="D582" s="141">
        <v>42642</v>
      </c>
      <c r="E582" s="140" t="s">
        <v>169</v>
      </c>
      <c r="F582" s="142" t="s">
        <v>1400</v>
      </c>
      <c r="G582" s="141">
        <v>42642</v>
      </c>
      <c r="H582" s="139" t="s">
        <v>1409</v>
      </c>
      <c r="I582" s="139" t="s">
        <v>1410</v>
      </c>
      <c r="J582" s="142" t="s">
        <v>1411</v>
      </c>
      <c r="K582" s="143">
        <v>166667</v>
      </c>
    </row>
    <row r="583" spans="1:11" x14ac:dyDescent="0.25">
      <c r="A583" s="39" t="s">
        <v>2001</v>
      </c>
      <c r="B583" s="11" t="s">
        <v>91</v>
      </c>
      <c r="C583" s="85" t="s">
        <v>1286</v>
      </c>
      <c r="D583" s="141" t="s">
        <v>1286</v>
      </c>
      <c r="E583" s="140" t="s">
        <v>203</v>
      </c>
      <c r="F583" s="142" t="s">
        <v>1286</v>
      </c>
      <c r="G583" s="12" t="s">
        <v>2007</v>
      </c>
      <c r="H583" s="139" t="s">
        <v>1412</v>
      </c>
      <c r="I583" s="139" t="s">
        <v>1413</v>
      </c>
      <c r="J583" s="142" t="s">
        <v>427</v>
      </c>
      <c r="K583" s="143">
        <v>77507</v>
      </c>
    </row>
    <row r="584" spans="1:11" x14ac:dyDescent="0.25">
      <c r="A584" s="39" t="s">
        <v>2001</v>
      </c>
      <c r="B584" s="11" t="s">
        <v>91</v>
      </c>
      <c r="C584" s="85" t="s">
        <v>1286</v>
      </c>
      <c r="D584" s="141" t="s">
        <v>1286</v>
      </c>
      <c r="E584" s="140" t="s">
        <v>203</v>
      </c>
      <c r="F584" s="142" t="s">
        <v>1286</v>
      </c>
      <c r="G584" s="12" t="s">
        <v>2007</v>
      </c>
      <c r="H584" s="139" t="s">
        <v>1414</v>
      </c>
      <c r="I584" s="139" t="s">
        <v>1415</v>
      </c>
      <c r="J584" s="142" t="s">
        <v>1416</v>
      </c>
      <c r="K584" s="143">
        <v>57560</v>
      </c>
    </row>
    <row r="585" spans="1:11" x14ac:dyDescent="0.25">
      <c r="A585" s="39" t="s">
        <v>2001</v>
      </c>
      <c r="B585" s="11" t="s">
        <v>91</v>
      </c>
      <c r="C585" s="85" t="s">
        <v>1286</v>
      </c>
      <c r="D585" s="141" t="s">
        <v>1286</v>
      </c>
      <c r="E585" s="140" t="s">
        <v>203</v>
      </c>
      <c r="F585" s="142" t="s">
        <v>1286</v>
      </c>
      <c r="G585" s="12" t="s">
        <v>2007</v>
      </c>
      <c r="H585" s="139" t="s">
        <v>1417</v>
      </c>
      <c r="I585" s="139" t="s">
        <v>1413</v>
      </c>
      <c r="J585" s="142" t="s">
        <v>427</v>
      </c>
      <c r="K585" s="143">
        <v>122600</v>
      </c>
    </row>
    <row r="586" spans="1:11" x14ac:dyDescent="0.25">
      <c r="A586" s="39" t="s">
        <v>2001</v>
      </c>
      <c r="B586" s="11" t="s">
        <v>91</v>
      </c>
      <c r="C586" s="137" t="s">
        <v>1286</v>
      </c>
      <c r="D586" s="138" t="s">
        <v>1286</v>
      </c>
      <c r="E586" s="42" t="s">
        <v>203</v>
      </c>
      <c r="F586" s="26" t="s">
        <v>1286</v>
      </c>
      <c r="G586" s="12" t="s">
        <v>2007</v>
      </c>
      <c r="H586" s="27" t="s">
        <v>1418</v>
      </c>
      <c r="I586" s="27" t="s">
        <v>1413</v>
      </c>
      <c r="J586" s="26" t="s">
        <v>427</v>
      </c>
      <c r="K586" s="55">
        <v>134800</v>
      </c>
    </row>
    <row r="587" spans="1:11" x14ac:dyDescent="0.25">
      <c r="A587" s="39" t="s">
        <v>2001</v>
      </c>
      <c r="B587" s="11" t="s">
        <v>91</v>
      </c>
      <c r="C587" s="137" t="s">
        <v>1286</v>
      </c>
      <c r="D587" s="138" t="s">
        <v>1286</v>
      </c>
      <c r="E587" s="42" t="s">
        <v>203</v>
      </c>
      <c r="F587" s="26" t="s">
        <v>1286</v>
      </c>
      <c r="G587" s="12" t="s">
        <v>2007</v>
      </c>
      <c r="H587" s="27" t="s">
        <v>1419</v>
      </c>
      <c r="I587" s="27" t="s">
        <v>1415</v>
      </c>
      <c r="J587" s="144" t="s">
        <v>1416</v>
      </c>
      <c r="K587" s="55">
        <v>50500</v>
      </c>
    </row>
    <row r="588" spans="1:11" x14ac:dyDescent="0.25">
      <c r="A588" s="39" t="s">
        <v>2001</v>
      </c>
      <c r="B588" s="11" t="s">
        <v>91</v>
      </c>
      <c r="C588" s="137" t="s">
        <v>1286</v>
      </c>
      <c r="D588" s="138" t="str">
        <f>+IF(C588="","",IF(C588="No Aplica","No Aplica","Ingrese Fecha"))</f>
        <v>No Aplica</v>
      </c>
      <c r="E588" s="42" t="s">
        <v>203</v>
      </c>
      <c r="F588" s="26" t="s">
        <v>1286</v>
      </c>
      <c r="G588" s="12" t="s">
        <v>2007</v>
      </c>
      <c r="H588" s="27" t="s">
        <v>1420</v>
      </c>
      <c r="I588" s="27" t="s">
        <v>1413</v>
      </c>
      <c r="J588" s="26" t="s">
        <v>427</v>
      </c>
      <c r="K588" s="55">
        <v>327100</v>
      </c>
    </row>
    <row r="589" spans="1:11" x14ac:dyDescent="0.25">
      <c r="A589" s="39" t="s">
        <v>2001</v>
      </c>
      <c r="B589" s="11" t="s">
        <v>91</v>
      </c>
      <c r="C589" s="137" t="s">
        <v>1286</v>
      </c>
      <c r="D589" s="138" t="str">
        <f>+IF(C589="","",IF(C589="No Aplica","No Aplica","Ingrese Fecha"))</f>
        <v>No Aplica</v>
      </c>
      <c r="E589" s="42" t="s">
        <v>203</v>
      </c>
      <c r="F589" s="26" t="s">
        <v>1286</v>
      </c>
      <c r="G589" s="12" t="s">
        <v>2007</v>
      </c>
      <c r="H589" s="27" t="s">
        <v>1421</v>
      </c>
      <c r="I589" s="27" t="s">
        <v>1413</v>
      </c>
      <c r="J589" s="26" t="s">
        <v>427</v>
      </c>
      <c r="K589" s="55">
        <v>811597</v>
      </c>
    </row>
    <row r="590" spans="1:11" x14ac:dyDescent="0.25">
      <c r="A590" s="39" t="s">
        <v>2001</v>
      </c>
      <c r="B590" s="11" t="s">
        <v>91</v>
      </c>
      <c r="C590" s="137" t="s">
        <v>1286</v>
      </c>
      <c r="D590" s="138" t="s">
        <v>1286</v>
      </c>
      <c r="E590" s="42" t="s">
        <v>203</v>
      </c>
      <c r="F590" s="26" t="s">
        <v>1286</v>
      </c>
      <c r="G590" s="12" t="s">
        <v>2007</v>
      </c>
      <c r="H590" s="27" t="s">
        <v>1422</v>
      </c>
      <c r="I590" s="27" t="s">
        <v>1413</v>
      </c>
      <c r="J590" s="26" t="s">
        <v>427</v>
      </c>
      <c r="K590" s="55">
        <f>236300+222000</f>
        <v>458300</v>
      </c>
    </row>
    <row r="591" spans="1:11" x14ac:dyDescent="0.25">
      <c r="A591" s="39" t="s">
        <v>2001</v>
      </c>
      <c r="B591" s="11" t="s">
        <v>91</v>
      </c>
      <c r="C591" s="137" t="s">
        <v>1286</v>
      </c>
      <c r="D591" s="138" t="s">
        <v>1286</v>
      </c>
      <c r="E591" s="42" t="s">
        <v>203</v>
      </c>
      <c r="F591" s="26" t="s">
        <v>1286</v>
      </c>
      <c r="G591" s="12" t="s">
        <v>2007</v>
      </c>
      <c r="H591" s="27" t="s">
        <v>1423</v>
      </c>
      <c r="I591" s="27" t="s">
        <v>1413</v>
      </c>
      <c r="J591" s="26" t="s">
        <v>427</v>
      </c>
      <c r="K591" s="55">
        <v>137424</v>
      </c>
    </row>
    <row r="592" spans="1:11" x14ac:dyDescent="0.25">
      <c r="A592" s="39" t="s">
        <v>2001</v>
      </c>
      <c r="B592" s="11" t="s">
        <v>91</v>
      </c>
      <c r="C592" s="137" t="s">
        <v>1286</v>
      </c>
      <c r="D592" s="138" t="s">
        <v>1286</v>
      </c>
      <c r="E592" s="42" t="s">
        <v>203</v>
      </c>
      <c r="F592" s="26" t="s">
        <v>1286</v>
      </c>
      <c r="G592" s="12" t="s">
        <v>2007</v>
      </c>
      <c r="H592" s="27" t="s">
        <v>1424</v>
      </c>
      <c r="I592" s="27" t="s">
        <v>1413</v>
      </c>
      <c r="J592" s="26" t="s">
        <v>427</v>
      </c>
      <c r="K592" s="55">
        <v>84551</v>
      </c>
    </row>
    <row r="593" spans="1:11" x14ac:dyDescent="0.25">
      <c r="A593" s="39" t="s">
        <v>2001</v>
      </c>
      <c r="B593" s="11" t="s">
        <v>91</v>
      </c>
      <c r="C593" s="137" t="s">
        <v>1286</v>
      </c>
      <c r="D593" s="138" t="s">
        <v>1286</v>
      </c>
      <c r="E593" s="42" t="s">
        <v>203</v>
      </c>
      <c r="F593" s="26" t="s">
        <v>1286</v>
      </c>
      <c r="G593" s="12" t="s">
        <v>2007</v>
      </c>
      <c r="H593" s="27" t="s">
        <v>1425</v>
      </c>
      <c r="I593" s="27" t="s">
        <v>1413</v>
      </c>
      <c r="J593" s="26" t="s">
        <v>427</v>
      </c>
      <c r="K593" s="55">
        <v>139200</v>
      </c>
    </row>
    <row r="594" spans="1:11" x14ac:dyDescent="0.25">
      <c r="A594" s="39" t="s">
        <v>2001</v>
      </c>
      <c r="B594" s="11" t="s">
        <v>91</v>
      </c>
      <c r="C594" s="137" t="s">
        <v>1286</v>
      </c>
      <c r="D594" s="138" t="s">
        <v>1286</v>
      </c>
      <c r="E594" s="42" t="s">
        <v>203</v>
      </c>
      <c r="F594" s="26" t="s">
        <v>1286</v>
      </c>
      <c r="G594" s="12" t="s">
        <v>2007</v>
      </c>
      <c r="H594" s="27" t="s">
        <v>1426</v>
      </c>
      <c r="I594" s="27" t="s">
        <v>1413</v>
      </c>
      <c r="J594" s="26" t="s">
        <v>427</v>
      </c>
      <c r="K594" s="55">
        <v>655143</v>
      </c>
    </row>
    <row r="595" spans="1:11" x14ac:dyDescent="0.25">
      <c r="A595" s="39" t="s">
        <v>2001</v>
      </c>
      <c r="B595" s="11" t="s">
        <v>91</v>
      </c>
      <c r="C595" s="137" t="s">
        <v>1286</v>
      </c>
      <c r="D595" s="138" t="s">
        <v>1286</v>
      </c>
      <c r="E595" s="42" t="s">
        <v>203</v>
      </c>
      <c r="F595" s="26" t="s">
        <v>1286</v>
      </c>
      <c r="G595" s="12" t="s">
        <v>2007</v>
      </c>
      <c r="H595" s="27" t="s">
        <v>1427</v>
      </c>
      <c r="I595" s="27" t="s">
        <v>1413</v>
      </c>
      <c r="J595" s="26" t="s">
        <v>427</v>
      </c>
      <c r="K595" s="55">
        <f>940400+798980</f>
        <v>1739380</v>
      </c>
    </row>
    <row r="596" spans="1:11" x14ac:dyDescent="0.25">
      <c r="A596" s="39" t="s">
        <v>2001</v>
      </c>
      <c r="B596" s="11" t="s">
        <v>91</v>
      </c>
      <c r="C596" s="137" t="s">
        <v>1286</v>
      </c>
      <c r="D596" s="138" t="s">
        <v>1286</v>
      </c>
      <c r="E596" s="42" t="s">
        <v>203</v>
      </c>
      <c r="F596" s="26" t="s">
        <v>1286</v>
      </c>
      <c r="G596" s="12" t="s">
        <v>2007</v>
      </c>
      <c r="H596" s="27" t="s">
        <v>1428</v>
      </c>
      <c r="I596" s="27" t="s">
        <v>1413</v>
      </c>
      <c r="J596" s="26" t="s">
        <v>427</v>
      </c>
      <c r="K596" s="55">
        <v>238104</v>
      </c>
    </row>
    <row r="597" spans="1:11" x14ac:dyDescent="0.25">
      <c r="A597" s="39" t="s">
        <v>2001</v>
      </c>
      <c r="B597" s="11" t="s">
        <v>91</v>
      </c>
      <c r="C597" s="137" t="s">
        <v>1286</v>
      </c>
      <c r="D597" s="138" t="s">
        <v>1286</v>
      </c>
      <c r="E597" s="42" t="s">
        <v>203</v>
      </c>
      <c r="F597" s="26" t="s">
        <v>1286</v>
      </c>
      <c r="G597" s="12" t="s">
        <v>2007</v>
      </c>
      <c r="H597" s="27" t="s">
        <v>1429</v>
      </c>
      <c r="I597" s="27" t="s">
        <v>1413</v>
      </c>
      <c r="J597" s="26" t="s">
        <v>427</v>
      </c>
      <c r="K597" s="55">
        <v>91473</v>
      </c>
    </row>
    <row r="598" spans="1:11" x14ac:dyDescent="0.25">
      <c r="A598" s="39" t="s">
        <v>2001</v>
      </c>
      <c r="B598" s="11" t="s">
        <v>91</v>
      </c>
      <c r="C598" s="137" t="s">
        <v>1286</v>
      </c>
      <c r="D598" s="138" t="s">
        <v>1286</v>
      </c>
      <c r="E598" s="42" t="s">
        <v>203</v>
      </c>
      <c r="F598" s="26" t="s">
        <v>1286</v>
      </c>
      <c r="G598" s="12" t="s">
        <v>2007</v>
      </c>
      <c r="H598" s="27" t="s">
        <v>1430</v>
      </c>
      <c r="I598" s="27" t="s">
        <v>1431</v>
      </c>
      <c r="J598" s="136" t="s">
        <v>1432</v>
      </c>
      <c r="K598" s="55">
        <v>3470</v>
      </c>
    </row>
    <row r="599" spans="1:11" ht="25.5" x14ac:dyDescent="0.25">
      <c r="A599" s="39" t="s">
        <v>2001</v>
      </c>
      <c r="B599" s="11" t="s">
        <v>91</v>
      </c>
      <c r="C599" s="137" t="s">
        <v>1286</v>
      </c>
      <c r="D599" s="138" t="s">
        <v>1286</v>
      </c>
      <c r="E599" s="42" t="s">
        <v>203</v>
      </c>
      <c r="F599" s="26" t="s">
        <v>1286</v>
      </c>
      <c r="G599" s="12" t="s">
        <v>2007</v>
      </c>
      <c r="H599" s="27" t="s">
        <v>1433</v>
      </c>
      <c r="I599" s="27" t="s">
        <v>1434</v>
      </c>
      <c r="J599" s="26" t="s">
        <v>1435</v>
      </c>
      <c r="K599" s="55">
        <v>24470</v>
      </c>
    </row>
    <row r="600" spans="1:11" ht="25.5" x14ac:dyDescent="0.25">
      <c r="A600" s="39" t="s">
        <v>2001</v>
      </c>
      <c r="B600" s="11" t="s">
        <v>91</v>
      </c>
      <c r="C600" s="137" t="s">
        <v>1286</v>
      </c>
      <c r="D600" s="138" t="s">
        <v>1286</v>
      </c>
      <c r="E600" s="42" t="s">
        <v>203</v>
      </c>
      <c r="F600" s="26" t="s">
        <v>1286</v>
      </c>
      <c r="G600" s="12" t="s">
        <v>2007</v>
      </c>
      <c r="H600" s="27" t="s">
        <v>1436</v>
      </c>
      <c r="I600" s="27" t="s">
        <v>1434</v>
      </c>
      <c r="J600" s="26" t="s">
        <v>1435</v>
      </c>
      <c r="K600" s="55">
        <v>74200</v>
      </c>
    </row>
    <row r="601" spans="1:11" ht="25.5" x14ac:dyDescent="0.25">
      <c r="A601" s="39" t="s">
        <v>2001</v>
      </c>
      <c r="B601" s="11" t="s">
        <v>91</v>
      </c>
      <c r="C601" s="137" t="s">
        <v>1286</v>
      </c>
      <c r="D601" s="138" t="s">
        <v>1286</v>
      </c>
      <c r="E601" s="42" t="s">
        <v>203</v>
      </c>
      <c r="F601" s="26" t="s">
        <v>1286</v>
      </c>
      <c r="G601" s="12" t="s">
        <v>2007</v>
      </c>
      <c r="H601" s="27" t="s">
        <v>1437</v>
      </c>
      <c r="I601" s="27" t="s">
        <v>1434</v>
      </c>
      <c r="J601" s="26" t="s">
        <v>1435</v>
      </c>
      <c r="K601" s="55">
        <v>41602</v>
      </c>
    </row>
    <row r="602" spans="1:11" ht="25.5" x14ac:dyDescent="0.25">
      <c r="A602" s="39" t="s">
        <v>2001</v>
      </c>
      <c r="B602" s="11" t="s">
        <v>91</v>
      </c>
      <c r="C602" s="137" t="s">
        <v>1286</v>
      </c>
      <c r="D602" s="138" t="s">
        <v>1286</v>
      </c>
      <c r="E602" s="42" t="s">
        <v>203</v>
      </c>
      <c r="F602" s="26" t="s">
        <v>1286</v>
      </c>
      <c r="G602" s="12" t="s">
        <v>2007</v>
      </c>
      <c r="H602" s="27" t="s">
        <v>1438</v>
      </c>
      <c r="I602" s="27" t="s">
        <v>1434</v>
      </c>
      <c r="J602" s="26" t="s">
        <v>1435</v>
      </c>
      <c r="K602" s="55">
        <f>712+206601+14808</f>
        <v>222121</v>
      </c>
    </row>
    <row r="603" spans="1:11" ht="25.5" x14ac:dyDescent="0.25">
      <c r="A603" s="39" t="s">
        <v>2001</v>
      </c>
      <c r="B603" s="11" t="s">
        <v>91</v>
      </c>
      <c r="C603" s="137" t="s">
        <v>1286</v>
      </c>
      <c r="D603" s="138" t="s">
        <v>1286</v>
      </c>
      <c r="E603" s="42" t="s">
        <v>203</v>
      </c>
      <c r="F603" s="26" t="s">
        <v>1286</v>
      </c>
      <c r="G603" s="12" t="s">
        <v>2007</v>
      </c>
      <c r="H603" s="27" t="s">
        <v>1439</v>
      </c>
      <c r="I603" s="27" t="s">
        <v>1434</v>
      </c>
      <c r="J603" s="136" t="s">
        <v>1435</v>
      </c>
      <c r="K603" s="55">
        <v>750</v>
      </c>
    </row>
    <row r="604" spans="1:11" ht="25.5" x14ac:dyDescent="0.25">
      <c r="A604" s="39" t="s">
        <v>2001</v>
      </c>
      <c r="B604" s="11" t="s">
        <v>91</v>
      </c>
      <c r="C604" s="137" t="s">
        <v>1286</v>
      </c>
      <c r="D604" s="138" t="s">
        <v>1286</v>
      </c>
      <c r="E604" s="42" t="s">
        <v>203</v>
      </c>
      <c r="F604" s="26" t="s">
        <v>1286</v>
      </c>
      <c r="G604" s="12" t="s">
        <v>2007</v>
      </c>
      <c r="H604" s="27" t="s">
        <v>1440</v>
      </c>
      <c r="I604" s="27" t="s">
        <v>1434</v>
      </c>
      <c r="J604" s="26" t="s">
        <v>1435</v>
      </c>
      <c r="K604" s="55">
        <v>7300</v>
      </c>
    </row>
    <row r="605" spans="1:11" ht="25.5" x14ac:dyDescent="0.25">
      <c r="A605" s="39" t="s">
        <v>2001</v>
      </c>
      <c r="B605" s="11" t="s">
        <v>91</v>
      </c>
      <c r="C605" s="137" t="s">
        <v>1286</v>
      </c>
      <c r="D605" s="138" t="s">
        <v>1286</v>
      </c>
      <c r="E605" s="42" t="s">
        <v>203</v>
      </c>
      <c r="F605" s="26" t="s">
        <v>1286</v>
      </c>
      <c r="G605" s="12" t="s">
        <v>2007</v>
      </c>
      <c r="H605" s="27" t="s">
        <v>1441</v>
      </c>
      <c r="I605" s="27" t="s">
        <v>1434</v>
      </c>
      <c r="J605" s="26" t="s">
        <v>1435</v>
      </c>
      <c r="K605" s="55">
        <v>15571</v>
      </c>
    </row>
    <row r="606" spans="1:11" ht="25.5" x14ac:dyDescent="0.25">
      <c r="A606" s="39" t="s">
        <v>2001</v>
      </c>
      <c r="B606" s="11" t="s">
        <v>91</v>
      </c>
      <c r="C606" s="137" t="s">
        <v>1286</v>
      </c>
      <c r="D606" s="138" t="s">
        <v>1286</v>
      </c>
      <c r="E606" s="42" t="s">
        <v>203</v>
      </c>
      <c r="F606" s="26" t="s">
        <v>1286</v>
      </c>
      <c r="G606" s="12" t="s">
        <v>2007</v>
      </c>
      <c r="H606" s="27" t="s">
        <v>1442</v>
      </c>
      <c r="I606" s="27" t="s">
        <v>1434</v>
      </c>
      <c r="J606" s="26" t="s">
        <v>1435</v>
      </c>
      <c r="K606" s="55">
        <v>4008</v>
      </c>
    </row>
    <row r="607" spans="1:11" ht="25.5" x14ac:dyDescent="0.25">
      <c r="A607" s="39" t="s">
        <v>2001</v>
      </c>
      <c r="B607" s="11" t="s">
        <v>91</v>
      </c>
      <c r="C607" s="137" t="s">
        <v>1286</v>
      </c>
      <c r="D607" s="138" t="s">
        <v>1286</v>
      </c>
      <c r="E607" s="42" t="s">
        <v>203</v>
      </c>
      <c r="F607" s="26" t="s">
        <v>1286</v>
      </c>
      <c r="G607" s="12" t="s">
        <v>2007</v>
      </c>
      <c r="H607" s="27" t="s">
        <v>1443</v>
      </c>
      <c r="I607" s="27" t="s">
        <v>1434</v>
      </c>
      <c r="J607" s="26" t="s">
        <v>1435</v>
      </c>
      <c r="K607" s="55">
        <v>5700</v>
      </c>
    </row>
    <row r="608" spans="1:11" ht="25.5" x14ac:dyDescent="0.25">
      <c r="A608" s="39" t="s">
        <v>2001</v>
      </c>
      <c r="B608" s="11" t="s">
        <v>91</v>
      </c>
      <c r="C608" s="137" t="s">
        <v>1286</v>
      </c>
      <c r="D608" s="138" t="s">
        <v>1286</v>
      </c>
      <c r="E608" s="42" t="s">
        <v>203</v>
      </c>
      <c r="F608" s="26" t="s">
        <v>1286</v>
      </c>
      <c r="G608" s="12" t="s">
        <v>2007</v>
      </c>
      <c r="H608" s="27" t="s">
        <v>1444</v>
      </c>
      <c r="I608" s="27" t="s">
        <v>1434</v>
      </c>
      <c r="J608" s="26" t="s">
        <v>1435</v>
      </c>
      <c r="K608" s="55">
        <v>16216</v>
      </c>
    </row>
    <row r="609" spans="1:11" ht="25.5" x14ac:dyDescent="0.25">
      <c r="A609" s="39" t="s">
        <v>2001</v>
      </c>
      <c r="B609" s="11" t="s">
        <v>91</v>
      </c>
      <c r="C609" s="137" t="s">
        <v>1286</v>
      </c>
      <c r="D609" s="138" t="s">
        <v>1286</v>
      </c>
      <c r="E609" s="42" t="s">
        <v>203</v>
      </c>
      <c r="F609" s="26" t="s">
        <v>1286</v>
      </c>
      <c r="G609" s="12" t="s">
        <v>2007</v>
      </c>
      <c r="H609" s="27" t="s">
        <v>1445</v>
      </c>
      <c r="I609" s="27" t="s">
        <v>1434</v>
      </c>
      <c r="J609" s="26" t="s">
        <v>1435</v>
      </c>
      <c r="K609" s="55">
        <v>106475</v>
      </c>
    </row>
    <row r="610" spans="1:11" ht="25.5" x14ac:dyDescent="0.25">
      <c r="A610" s="39" t="s">
        <v>2001</v>
      </c>
      <c r="B610" s="11" t="s">
        <v>91</v>
      </c>
      <c r="C610" s="137" t="s">
        <v>1286</v>
      </c>
      <c r="D610" s="138" t="s">
        <v>1286</v>
      </c>
      <c r="E610" s="42" t="s">
        <v>203</v>
      </c>
      <c r="F610" s="26" t="s">
        <v>1286</v>
      </c>
      <c r="G610" s="12" t="s">
        <v>2007</v>
      </c>
      <c r="H610" s="27" t="s">
        <v>1446</v>
      </c>
      <c r="I610" s="27" t="s">
        <v>1434</v>
      </c>
      <c r="J610" s="26" t="s">
        <v>1435</v>
      </c>
      <c r="K610" s="55">
        <v>5700</v>
      </c>
    </row>
    <row r="611" spans="1:11" ht="25.5" x14ac:dyDescent="0.25">
      <c r="A611" s="39" t="s">
        <v>2001</v>
      </c>
      <c r="B611" s="11" t="s">
        <v>91</v>
      </c>
      <c r="C611" s="137" t="s">
        <v>1286</v>
      </c>
      <c r="D611" s="138" t="s">
        <v>1286</v>
      </c>
      <c r="E611" s="42" t="s">
        <v>203</v>
      </c>
      <c r="F611" s="26" t="s">
        <v>1286</v>
      </c>
      <c r="G611" s="12" t="s">
        <v>2007</v>
      </c>
      <c r="H611" s="27" t="s">
        <v>1447</v>
      </c>
      <c r="I611" s="27" t="s">
        <v>1434</v>
      </c>
      <c r="J611" s="26" t="s">
        <v>1435</v>
      </c>
      <c r="K611" s="55">
        <v>12300</v>
      </c>
    </row>
    <row r="612" spans="1:11" ht="25.5" x14ac:dyDescent="0.25">
      <c r="A612" s="39" t="s">
        <v>2001</v>
      </c>
      <c r="B612" s="11" t="s">
        <v>91</v>
      </c>
      <c r="C612" s="137" t="s">
        <v>1286</v>
      </c>
      <c r="D612" s="138" t="s">
        <v>1286</v>
      </c>
      <c r="E612" s="42" t="s">
        <v>203</v>
      </c>
      <c r="F612" s="26" t="s">
        <v>1286</v>
      </c>
      <c r="G612" s="12" t="s">
        <v>2007</v>
      </c>
      <c r="H612" s="27" t="s">
        <v>1448</v>
      </c>
      <c r="I612" s="27" t="s">
        <v>1434</v>
      </c>
      <c r="J612" s="26" t="s">
        <v>1435</v>
      </c>
      <c r="K612" s="55">
        <v>7313</v>
      </c>
    </row>
    <row r="613" spans="1:11" x14ac:dyDescent="0.25">
      <c r="A613" s="39" t="s">
        <v>2001</v>
      </c>
      <c r="B613" s="11" t="s">
        <v>91</v>
      </c>
      <c r="C613" s="137" t="s">
        <v>1286</v>
      </c>
      <c r="D613" s="138" t="s">
        <v>1286</v>
      </c>
      <c r="E613" s="42" t="s">
        <v>203</v>
      </c>
      <c r="F613" s="26" t="s">
        <v>1286</v>
      </c>
      <c r="G613" s="12" t="s">
        <v>2007</v>
      </c>
      <c r="H613" s="27" t="s">
        <v>1449</v>
      </c>
      <c r="I613" s="27" t="s">
        <v>1450</v>
      </c>
      <c r="J613" s="26" t="s">
        <v>451</v>
      </c>
      <c r="K613" s="55">
        <f>87941+21400</f>
        <v>109341</v>
      </c>
    </row>
    <row r="614" spans="1:11" x14ac:dyDescent="0.25">
      <c r="A614" s="39" t="s">
        <v>2001</v>
      </c>
      <c r="B614" s="11" t="s">
        <v>91</v>
      </c>
      <c r="C614" s="137" t="s">
        <v>1286</v>
      </c>
      <c r="D614" s="138" t="s">
        <v>1286</v>
      </c>
      <c r="E614" s="42" t="s">
        <v>203</v>
      </c>
      <c r="F614" s="26" t="s">
        <v>1286</v>
      </c>
      <c r="G614" s="12" t="s">
        <v>2007</v>
      </c>
      <c r="H614" s="27" t="s">
        <v>1451</v>
      </c>
      <c r="I614" s="27" t="s">
        <v>1450</v>
      </c>
      <c r="J614" s="26" t="s">
        <v>451</v>
      </c>
      <c r="K614" s="55">
        <v>70722</v>
      </c>
    </row>
    <row r="615" spans="1:11" x14ac:dyDescent="0.25">
      <c r="A615" s="39" t="s">
        <v>2001</v>
      </c>
      <c r="B615" s="11" t="s">
        <v>91</v>
      </c>
      <c r="C615" s="137" t="s">
        <v>1286</v>
      </c>
      <c r="D615" s="138" t="s">
        <v>1286</v>
      </c>
      <c r="E615" s="42" t="s">
        <v>203</v>
      </c>
      <c r="F615" s="26" t="s">
        <v>1286</v>
      </c>
      <c r="G615" s="12" t="s">
        <v>2007</v>
      </c>
      <c r="H615" s="27" t="s">
        <v>1452</v>
      </c>
      <c r="I615" s="27" t="s">
        <v>1450</v>
      </c>
      <c r="J615" s="26" t="s">
        <v>451</v>
      </c>
      <c r="K615" s="55">
        <v>58000</v>
      </c>
    </row>
    <row r="616" spans="1:11" x14ac:dyDescent="0.25">
      <c r="A616" s="39" t="s">
        <v>2001</v>
      </c>
      <c r="B616" s="11" t="s">
        <v>91</v>
      </c>
      <c r="C616" s="137" t="s">
        <v>1286</v>
      </c>
      <c r="D616" s="138" t="s">
        <v>1286</v>
      </c>
      <c r="E616" s="42" t="s">
        <v>203</v>
      </c>
      <c r="F616" s="26" t="s">
        <v>1286</v>
      </c>
      <c r="G616" s="12" t="s">
        <v>2007</v>
      </c>
      <c r="H616" s="27" t="s">
        <v>1453</v>
      </c>
      <c r="I616" s="27" t="s">
        <v>1450</v>
      </c>
      <c r="J616" s="26" t="s">
        <v>451</v>
      </c>
      <c r="K616" s="55">
        <f>76256+77158</f>
        <v>153414</v>
      </c>
    </row>
    <row r="617" spans="1:11" x14ac:dyDescent="0.25">
      <c r="A617" s="39" t="s">
        <v>2001</v>
      </c>
      <c r="B617" s="11" t="s">
        <v>91</v>
      </c>
      <c r="C617" s="137" t="s">
        <v>1286</v>
      </c>
      <c r="D617" s="138" t="s">
        <v>1286</v>
      </c>
      <c r="E617" s="42" t="s">
        <v>203</v>
      </c>
      <c r="F617" s="26" t="s">
        <v>1286</v>
      </c>
      <c r="G617" s="12" t="s">
        <v>2007</v>
      </c>
      <c r="H617" s="27" t="s">
        <v>1454</v>
      </c>
      <c r="I617" s="27" t="s">
        <v>1450</v>
      </c>
      <c r="J617" s="26" t="s">
        <v>451</v>
      </c>
      <c r="K617" s="55">
        <v>71496</v>
      </c>
    </row>
    <row r="618" spans="1:11" x14ac:dyDescent="0.25">
      <c r="A618" s="39" t="s">
        <v>2001</v>
      </c>
      <c r="B618" s="11" t="s">
        <v>91</v>
      </c>
      <c r="C618" s="137" t="s">
        <v>1286</v>
      </c>
      <c r="D618" s="138" t="s">
        <v>1286</v>
      </c>
      <c r="E618" s="42" t="s">
        <v>203</v>
      </c>
      <c r="F618" s="26" t="s">
        <v>1286</v>
      </c>
      <c r="G618" s="12" t="s">
        <v>2007</v>
      </c>
      <c r="H618" s="27" t="s">
        <v>1455</v>
      </c>
      <c r="I618" s="27" t="s">
        <v>1450</v>
      </c>
      <c r="J618" s="26" t="s">
        <v>451</v>
      </c>
      <c r="K618" s="55">
        <v>62058</v>
      </c>
    </row>
    <row r="619" spans="1:11" ht="25.5" x14ac:dyDescent="0.25">
      <c r="A619" s="29" t="s">
        <v>1740</v>
      </c>
      <c r="B619" s="11" t="s">
        <v>12</v>
      </c>
      <c r="C619" s="42" t="s">
        <v>202</v>
      </c>
      <c r="D619" s="42" t="s">
        <v>202</v>
      </c>
      <c r="E619" s="42" t="s">
        <v>99</v>
      </c>
      <c r="F619" s="42">
        <v>374</v>
      </c>
      <c r="G619" s="43">
        <v>42614</v>
      </c>
      <c r="H619" s="42" t="s">
        <v>1741</v>
      </c>
      <c r="I619" s="25" t="s">
        <v>1742</v>
      </c>
      <c r="J619" s="26" t="s">
        <v>1743</v>
      </c>
      <c r="K619" s="145">
        <v>39999</v>
      </c>
    </row>
    <row r="620" spans="1:11" ht="25.5" x14ac:dyDescent="0.25">
      <c r="A620" s="29" t="s">
        <v>1740</v>
      </c>
      <c r="B620" s="11" t="s">
        <v>91</v>
      </c>
      <c r="C620" s="42" t="s">
        <v>202</v>
      </c>
      <c r="D620" s="42" t="s">
        <v>202</v>
      </c>
      <c r="E620" s="42" t="s">
        <v>92</v>
      </c>
      <c r="F620" s="42">
        <v>3771122</v>
      </c>
      <c r="G620" s="43">
        <v>42614</v>
      </c>
      <c r="H620" s="27" t="s">
        <v>1744</v>
      </c>
      <c r="I620" s="25" t="s">
        <v>1745</v>
      </c>
      <c r="J620" s="26" t="s">
        <v>1746</v>
      </c>
      <c r="K620" s="145">
        <v>24650</v>
      </c>
    </row>
    <row r="621" spans="1:11" ht="25.5" x14ac:dyDescent="0.25">
      <c r="A621" s="29" t="s">
        <v>1740</v>
      </c>
      <c r="B621" s="11" t="s">
        <v>91</v>
      </c>
      <c r="C621" s="42" t="s">
        <v>202</v>
      </c>
      <c r="D621" s="42" t="s">
        <v>202</v>
      </c>
      <c r="E621" s="42" t="s">
        <v>92</v>
      </c>
      <c r="F621" s="42">
        <v>103786</v>
      </c>
      <c r="G621" s="43">
        <v>42615</v>
      </c>
      <c r="H621" s="27" t="s">
        <v>1747</v>
      </c>
      <c r="I621" s="25" t="s">
        <v>1745</v>
      </c>
      <c r="J621" s="26" t="s">
        <v>1748</v>
      </c>
      <c r="K621" s="145">
        <v>18840</v>
      </c>
    </row>
    <row r="622" spans="1:11" ht="25.5" x14ac:dyDescent="0.25">
      <c r="A622" s="29" t="s">
        <v>1740</v>
      </c>
      <c r="B622" s="11" t="s">
        <v>91</v>
      </c>
      <c r="C622" s="42" t="s">
        <v>202</v>
      </c>
      <c r="D622" s="42" t="s">
        <v>202</v>
      </c>
      <c r="E622" s="42" t="s">
        <v>92</v>
      </c>
      <c r="F622" s="42">
        <v>3772347</v>
      </c>
      <c r="G622" s="43">
        <v>42615</v>
      </c>
      <c r="H622" s="27" t="s">
        <v>1749</v>
      </c>
      <c r="I622" s="25" t="s">
        <v>1745</v>
      </c>
      <c r="J622" s="26" t="s">
        <v>1748</v>
      </c>
      <c r="K622" s="145">
        <v>1350</v>
      </c>
    </row>
    <row r="623" spans="1:11" ht="25.5" x14ac:dyDescent="0.25">
      <c r="A623" s="29" t="s">
        <v>1740</v>
      </c>
      <c r="B623" s="11" t="s">
        <v>91</v>
      </c>
      <c r="C623" s="42" t="s">
        <v>202</v>
      </c>
      <c r="D623" s="42" t="s">
        <v>202</v>
      </c>
      <c r="E623" s="42" t="s">
        <v>92</v>
      </c>
      <c r="F623" s="42">
        <v>103822</v>
      </c>
      <c r="G623" s="43">
        <v>42617</v>
      </c>
      <c r="H623" s="27" t="s">
        <v>1750</v>
      </c>
      <c r="I623" s="25" t="s">
        <v>1745</v>
      </c>
      <c r="J623" s="26" t="s">
        <v>1748</v>
      </c>
      <c r="K623" s="145">
        <v>21751</v>
      </c>
    </row>
    <row r="624" spans="1:11" ht="25.5" x14ac:dyDescent="0.25">
      <c r="A624" s="29" t="s">
        <v>1740</v>
      </c>
      <c r="B624" s="11" t="s">
        <v>12</v>
      </c>
      <c r="C624" s="42" t="s">
        <v>202</v>
      </c>
      <c r="D624" s="42" t="s">
        <v>202</v>
      </c>
      <c r="E624" s="42" t="s">
        <v>1259</v>
      </c>
      <c r="F624" s="42">
        <v>11160145</v>
      </c>
      <c r="G624" s="43">
        <v>42619</v>
      </c>
      <c r="H624" s="42" t="s">
        <v>1751</v>
      </c>
      <c r="I624" s="42" t="s">
        <v>1752</v>
      </c>
      <c r="J624" s="26" t="s">
        <v>1753</v>
      </c>
      <c r="K624" s="145">
        <v>95000</v>
      </c>
    </row>
    <row r="625" spans="1:11" ht="25.5" x14ac:dyDescent="0.25">
      <c r="A625" s="29" t="s">
        <v>1740</v>
      </c>
      <c r="B625" s="11" t="s">
        <v>91</v>
      </c>
      <c r="C625" s="42" t="s">
        <v>202</v>
      </c>
      <c r="D625" s="42" t="s">
        <v>202</v>
      </c>
      <c r="E625" s="42" t="s">
        <v>99</v>
      </c>
      <c r="F625" s="42">
        <v>889279</v>
      </c>
      <c r="G625" s="43">
        <v>42620</v>
      </c>
      <c r="H625" s="27" t="s">
        <v>1754</v>
      </c>
      <c r="I625" s="27" t="s">
        <v>1755</v>
      </c>
      <c r="J625" s="26" t="s">
        <v>1416</v>
      </c>
      <c r="K625" s="145">
        <v>912154</v>
      </c>
    </row>
    <row r="626" spans="1:11" ht="25.5" x14ac:dyDescent="0.25">
      <c r="A626" s="29" t="s">
        <v>1740</v>
      </c>
      <c r="B626" s="1" t="s">
        <v>46</v>
      </c>
      <c r="C626" s="40" t="s">
        <v>202</v>
      </c>
      <c r="D626" s="41" t="s">
        <v>13</v>
      </c>
      <c r="E626" s="56" t="s">
        <v>47</v>
      </c>
      <c r="F626" s="42">
        <v>11160027</v>
      </c>
      <c r="G626" s="43">
        <v>42620</v>
      </c>
      <c r="H626" s="42" t="s">
        <v>1756</v>
      </c>
      <c r="I626" s="45" t="s">
        <v>1489</v>
      </c>
      <c r="J626" s="50" t="s">
        <v>125</v>
      </c>
      <c r="K626" s="134">
        <v>1499400</v>
      </c>
    </row>
    <row r="627" spans="1:11" ht="25.5" x14ac:dyDescent="0.25">
      <c r="A627" s="29" t="s">
        <v>1740</v>
      </c>
      <c r="B627" s="11" t="s">
        <v>12</v>
      </c>
      <c r="C627" s="42" t="s">
        <v>202</v>
      </c>
      <c r="D627" s="42" t="s">
        <v>202</v>
      </c>
      <c r="E627" s="42" t="s">
        <v>1252</v>
      </c>
      <c r="F627" s="42">
        <v>11160028</v>
      </c>
      <c r="G627" s="43">
        <v>42620</v>
      </c>
      <c r="H627" s="42" t="s">
        <v>1757</v>
      </c>
      <c r="I627" s="25" t="s">
        <v>1758</v>
      </c>
      <c r="J627" s="26" t="s">
        <v>1759</v>
      </c>
      <c r="K627" s="145">
        <v>76636</v>
      </c>
    </row>
    <row r="628" spans="1:11" ht="25.5" x14ac:dyDescent="0.25">
      <c r="A628" s="29" t="s">
        <v>1740</v>
      </c>
      <c r="B628" s="11" t="s">
        <v>12</v>
      </c>
      <c r="C628" s="42" t="s">
        <v>202</v>
      </c>
      <c r="D628" s="42" t="s">
        <v>202</v>
      </c>
      <c r="E628" s="42" t="s">
        <v>1252</v>
      </c>
      <c r="F628" s="42">
        <v>11160029</v>
      </c>
      <c r="G628" s="43">
        <v>42620</v>
      </c>
      <c r="H628" s="42" t="s">
        <v>1760</v>
      </c>
      <c r="I628" s="25" t="s">
        <v>1761</v>
      </c>
      <c r="J628" s="26" t="s">
        <v>1762</v>
      </c>
      <c r="K628" s="145">
        <v>17826</v>
      </c>
    </row>
    <row r="629" spans="1:11" ht="25.5" x14ac:dyDescent="0.25">
      <c r="A629" s="29" t="s">
        <v>1740</v>
      </c>
      <c r="B629" s="11" t="s">
        <v>12</v>
      </c>
      <c r="C629" s="42" t="s">
        <v>202</v>
      </c>
      <c r="D629" s="42" t="s">
        <v>202</v>
      </c>
      <c r="E629" s="42" t="s">
        <v>1252</v>
      </c>
      <c r="F629" s="42">
        <v>11160030</v>
      </c>
      <c r="G629" s="43">
        <v>42620</v>
      </c>
      <c r="H629" s="42" t="s">
        <v>1763</v>
      </c>
      <c r="I629" s="42" t="s">
        <v>1583</v>
      </c>
      <c r="J629" s="26" t="s">
        <v>521</v>
      </c>
      <c r="K629" s="145">
        <v>16624</v>
      </c>
    </row>
    <row r="630" spans="1:11" ht="25.5" x14ac:dyDescent="0.25">
      <c r="A630" s="29" t="s">
        <v>1740</v>
      </c>
      <c r="B630" s="11" t="s">
        <v>12</v>
      </c>
      <c r="C630" s="42" t="s">
        <v>202</v>
      </c>
      <c r="D630" s="42" t="s">
        <v>202</v>
      </c>
      <c r="E630" s="42" t="s">
        <v>1252</v>
      </c>
      <c r="F630" s="42">
        <v>11160031</v>
      </c>
      <c r="G630" s="43">
        <v>42620</v>
      </c>
      <c r="H630" s="42" t="s">
        <v>1764</v>
      </c>
      <c r="I630" s="42" t="s">
        <v>1583</v>
      </c>
      <c r="J630" s="26" t="s">
        <v>521</v>
      </c>
      <c r="K630" s="145">
        <v>1070501</v>
      </c>
    </row>
    <row r="631" spans="1:11" ht="25.5" x14ac:dyDescent="0.25">
      <c r="A631" s="29" t="s">
        <v>1740</v>
      </c>
      <c r="B631" s="11" t="s">
        <v>12</v>
      </c>
      <c r="C631" s="42" t="s">
        <v>202</v>
      </c>
      <c r="D631" s="42" t="s">
        <v>202</v>
      </c>
      <c r="E631" s="42" t="s">
        <v>1259</v>
      </c>
      <c r="F631" s="42">
        <v>11160146</v>
      </c>
      <c r="G631" s="43">
        <v>42625</v>
      </c>
      <c r="H631" s="42" t="s">
        <v>1765</v>
      </c>
      <c r="I631" s="27" t="s">
        <v>1766</v>
      </c>
      <c r="J631" s="26" t="s">
        <v>1767</v>
      </c>
      <c r="K631" s="145">
        <v>400000</v>
      </c>
    </row>
    <row r="632" spans="1:11" ht="25.5" x14ac:dyDescent="0.25">
      <c r="A632" s="29" t="s">
        <v>1740</v>
      </c>
      <c r="B632" s="1" t="s">
        <v>46</v>
      </c>
      <c r="C632" s="42" t="s">
        <v>202</v>
      </c>
      <c r="D632" s="42" t="s">
        <v>202</v>
      </c>
      <c r="E632" s="42" t="s">
        <v>1259</v>
      </c>
      <c r="F632" s="42">
        <v>11160147</v>
      </c>
      <c r="G632" s="43">
        <v>42626</v>
      </c>
      <c r="H632" s="42" t="s">
        <v>1768</v>
      </c>
      <c r="I632" s="29" t="s">
        <v>49</v>
      </c>
      <c r="J632" s="26" t="s">
        <v>50</v>
      </c>
      <c r="K632" s="145">
        <v>167027</v>
      </c>
    </row>
    <row r="633" spans="1:11" ht="25.5" x14ac:dyDescent="0.25">
      <c r="A633" s="29" t="s">
        <v>1740</v>
      </c>
      <c r="B633" s="1" t="s">
        <v>46</v>
      </c>
      <c r="C633" s="42" t="s">
        <v>202</v>
      </c>
      <c r="D633" s="42" t="s">
        <v>202</v>
      </c>
      <c r="E633" s="42" t="s">
        <v>1259</v>
      </c>
      <c r="F633" s="42">
        <v>11160148</v>
      </c>
      <c r="G633" s="43">
        <v>42626</v>
      </c>
      <c r="H633" s="42" t="s">
        <v>1769</v>
      </c>
      <c r="I633" s="29" t="s">
        <v>49</v>
      </c>
      <c r="J633" s="26" t="s">
        <v>50</v>
      </c>
      <c r="K633" s="145">
        <v>121662</v>
      </c>
    </row>
    <row r="634" spans="1:11" ht="25.5" x14ac:dyDescent="0.25">
      <c r="A634" s="29" t="s">
        <v>1740</v>
      </c>
      <c r="B634" s="1" t="s">
        <v>46</v>
      </c>
      <c r="C634" s="42" t="s">
        <v>202</v>
      </c>
      <c r="D634" s="42" t="s">
        <v>202</v>
      </c>
      <c r="E634" s="42" t="s">
        <v>1259</v>
      </c>
      <c r="F634" s="42">
        <v>11160149</v>
      </c>
      <c r="G634" s="43">
        <v>42626</v>
      </c>
      <c r="H634" s="42" t="s">
        <v>1770</v>
      </c>
      <c r="I634" s="29" t="s">
        <v>49</v>
      </c>
      <c r="J634" s="26" t="s">
        <v>50</v>
      </c>
      <c r="K634" s="145">
        <v>14448</v>
      </c>
    </row>
    <row r="635" spans="1:11" x14ac:dyDescent="0.25">
      <c r="A635" s="29" t="s">
        <v>1740</v>
      </c>
      <c r="B635" s="1" t="s">
        <v>46</v>
      </c>
      <c r="C635" s="42" t="s">
        <v>202</v>
      </c>
      <c r="D635" s="42" t="s">
        <v>202</v>
      </c>
      <c r="E635" s="42" t="s">
        <v>1252</v>
      </c>
      <c r="F635" s="42">
        <v>11160032</v>
      </c>
      <c r="G635" s="43">
        <v>42627</v>
      </c>
      <c r="H635" s="42" t="s">
        <v>1771</v>
      </c>
      <c r="I635" s="27" t="s">
        <v>1772</v>
      </c>
      <c r="J635" s="26" t="s">
        <v>1773</v>
      </c>
      <c r="K635" s="145">
        <v>1746000</v>
      </c>
    </row>
    <row r="636" spans="1:11" x14ac:dyDescent="0.25">
      <c r="A636" s="29" t="s">
        <v>1740</v>
      </c>
      <c r="B636" s="1" t="s">
        <v>46</v>
      </c>
      <c r="C636" s="42" t="s">
        <v>202</v>
      </c>
      <c r="D636" s="42" t="s">
        <v>202</v>
      </c>
      <c r="E636" s="42" t="s">
        <v>1259</v>
      </c>
      <c r="F636" s="42">
        <v>11160150</v>
      </c>
      <c r="G636" s="43">
        <v>42627</v>
      </c>
      <c r="H636" s="42" t="s">
        <v>1774</v>
      </c>
      <c r="I636" s="27" t="s">
        <v>1772</v>
      </c>
      <c r="J636" s="26" t="s">
        <v>1773</v>
      </c>
      <c r="K636" s="145">
        <v>177600</v>
      </c>
    </row>
    <row r="637" spans="1:11" ht="25.5" x14ac:dyDescent="0.25">
      <c r="A637" s="29" t="s">
        <v>1740</v>
      </c>
      <c r="B637" s="11" t="s">
        <v>12</v>
      </c>
      <c r="C637" s="42" t="s">
        <v>202</v>
      </c>
      <c r="D637" s="42" t="s">
        <v>202</v>
      </c>
      <c r="E637" s="42" t="s">
        <v>99</v>
      </c>
      <c r="F637" s="42">
        <v>378</v>
      </c>
      <c r="G637" s="43">
        <v>42627</v>
      </c>
      <c r="H637" s="42" t="s">
        <v>1741</v>
      </c>
      <c r="I637" s="25" t="s">
        <v>1742</v>
      </c>
      <c r="J637" s="26" t="s">
        <v>1743</v>
      </c>
      <c r="K637" s="145">
        <v>39999</v>
      </c>
    </row>
    <row r="638" spans="1:11" ht="25.5" x14ac:dyDescent="0.25">
      <c r="A638" s="29" t="s">
        <v>1740</v>
      </c>
      <c r="B638" s="11" t="s">
        <v>91</v>
      </c>
      <c r="C638" s="19" t="s">
        <v>202</v>
      </c>
      <c r="D638" s="24" t="s">
        <v>202</v>
      </c>
      <c r="E638" s="42" t="s">
        <v>99</v>
      </c>
      <c r="F638" s="28">
        <v>104465</v>
      </c>
      <c r="G638" s="43">
        <v>42628</v>
      </c>
      <c r="H638" s="27" t="s">
        <v>1775</v>
      </c>
      <c r="I638" s="25" t="s">
        <v>1745</v>
      </c>
      <c r="J638" s="26" t="s">
        <v>1748</v>
      </c>
      <c r="K638" s="145">
        <v>76581</v>
      </c>
    </row>
    <row r="639" spans="1:11" x14ac:dyDescent="0.25">
      <c r="A639" s="29" t="s">
        <v>1740</v>
      </c>
      <c r="B639" s="29" t="s">
        <v>267</v>
      </c>
      <c r="C639" s="40" t="s">
        <v>1500</v>
      </c>
      <c r="D639" s="41">
        <v>42327</v>
      </c>
      <c r="E639" s="1" t="s">
        <v>47</v>
      </c>
      <c r="F639" s="42">
        <v>11160151</v>
      </c>
      <c r="G639" s="43">
        <v>42629</v>
      </c>
      <c r="H639" s="42" t="s">
        <v>1776</v>
      </c>
      <c r="I639" s="42" t="s">
        <v>1334</v>
      </c>
      <c r="J639" s="26" t="s">
        <v>270</v>
      </c>
      <c r="K639" s="145">
        <v>126760</v>
      </c>
    </row>
    <row r="640" spans="1:11" ht="25.5" x14ac:dyDescent="0.25">
      <c r="A640" s="29" t="s">
        <v>1740</v>
      </c>
      <c r="B640" s="1" t="s">
        <v>46</v>
      </c>
      <c r="C640" s="40" t="s">
        <v>202</v>
      </c>
      <c r="D640" s="41" t="s">
        <v>13</v>
      </c>
      <c r="E640" s="56" t="s">
        <v>47</v>
      </c>
      <c r="F640" s="42">
        <v>11160152</v>
      </c>
      <c r="G640" s="43">
        <v>42633</v>
      </c>
      <c r="H640" s="42" t="s">
        <v>1777</v>
      </c>
      <c r="I640" s="27" t="s">
        <v>1778</v>
      </c>
      <c r="J640" s="26" t="s">
        <v>1779</v>
      </c>
      <c r="K640" s="145">
        <v>522991</v>
      </c>
    </row>
    <row r="641" spans="1:11" ht="25.5" x14ac:dyDescent="0.25">
      <c r="A641" s="29" t="s">
        <v>1740</v>
      </c>
      <c r="B641" s="1" t="s">
        <v>46</v>
      </c>
      <c r="C641" s="42" t="s">
        <v>202</v>
      </c>
      <c r="D641" s="42" t="s">
        <v>202</v>
      </c>
      <c r="E641" s="42" t="s">
        <v>1259</v>
      </c>
      <c r="F641" s="42">
        <v>11160153</v>
      </c>
      <c r="G641" s="43">
        <v>42633</v>
      </c>
      <c r="H641" s="42" t="s">
        <v>1777</v>
      </c>
      <c r="I641" s="25" t="s">
        <v>1780</v>
      </c>
      <c r="J641" s="26" t="s">
        <v>1781</v>
      </c>
      <c r="K641" s="145">
        <v>16065</v>
      </c>
    </row>
    <row r="642" spans="1:11" ht="25.5" x14ac:dyDescent="0.25">
      <c r="A642" s="29" t="s">
        <v>1740</v>
      </c>
      <c r="B642" s="1" t="s">
        <v>46</v>
      </c>
      <c r="C642" s="40" t="s">
        <v>202</v>
      </c>
      <c r="D642" s="41" t="s">
        <v>13</v>
      </c>
      <c r="E642" s="56" t="s">
        <v>47</v>
      </c>
      <c r="F642" s="42">
        <v>11160154</v>
      </c>
      <c r="G642" s="43">
        <v>42633</v>
      </c>
      <c r="H642" s="42" t="s">
        <v>1777</v>
      </c>
      <c r="I642" s="27" t="s">
        <v>1782</v>
      </c>
      <c r="J642" s="26" t="s">
        <v>1783</v>
      </c>
      <c r="K642" s="145">
        <v>16022</v>
      </c>
    </row>
    <row r="643" spans="1:11" ht="25.5" x14ac:dyDescent="0.25">
      <c r="A643" s="29" t="s">
        <v>1740</v>
      </c>
      <c r="B643" s="11" t="s">
        <v>12</v>
      </c>
      <c r="C643" s="42" t="s">
        <v>202</v>
      </c>
      <c r="D643" s="42" t="s">
        <v>202</v>
      </c>
      <c r="E643" s="42" t="s">
        <v>1259</v>
      </c>
      <c r="F643" s="42">
        <v>11160155</v>
      </c>
      <c r="G643" s="43">
        <v>42634</v>
      </c>
      <c r="H643" s="42" t="s">
        <v>1784</v>
      </c>
      <c r="I643" s="25" t="s">
        <v>1785</v>
      </c>
      <c r="J643" s="26" t="s">
        <v>1786</v>
      </c>
      <c r="K643" s="145">
        <v>307999</v>
      </c>
    </row>
    <row r="644" spans="1:11" ht="25.5" x14ac:dyDescent="0.25">
      <c r="A644" s="29" t="s">
        <v>1740</v>
      </c>
      <c r="B644" s="11" t="s">
        <v>91</v>
      </c>
      <c r="C644" s="42" t="s">
        <v>202</v>
      </c>
      <c r="D644" s="42" t="s">
        <v>202</v>
      </c>
      <c r="E644" s="42" t="s">
        <v>99</v>
      </c>
      <c r="F644" s="42">
        <v>891710</v>
      </c>
      <c r="G644" s="43">
        <v>42634</v>
      </c>
      <c r="H644" s="27" t="s">
        <v>1787</v>
      </c>
      <c r="I644" s="27" t="s">
        <v>1755</v>
      </c>
      <c r="J644" s="26" t="s">
        <v>1416</v>
      </c>
      <c r="K644" s="145">
        <v>2829</v>
      </c>
    </row>
    <row r="645" spans="1:11" ht="25.5" x14ac:dyDescent="0.25">
      <c r="A645" s="29" t="s">
        <v>1740</v>
      </c>
      <c r="B645" s="11" t="s">
        <v>91</v>
      </c>
      <c r="C645" s="42" t="s">
        <v>202</v>
      </c>
      <c r="D645" s="42" t="s">
        <v>202</v>
      </c>
      <c r="E645" s="42" t="s">
        <v>99</v>
      </c>
      <c r="F645" s="42">
        <v>891726</v>
      </c>
      <c r="G645" s="43">
        <v>42634</v>
      </c>
      <c r="H645" s="27" t="s">
        <v>1788</v>
      </c>
      <c r="I645" s="27" t="s">
        <v>1755</v>
      </c>
      <c r="J645" s="26" t="s">
        <v>1416</v>
      </c>
      <c r="K645" s="145">
        <v>184098</v>
      </c>
    </row>
    <row r="646" spans="1:11" ht="25.5" x14ac:dyDescent="0.25">
      <c r="A646" s="29" t="s">
        <v>1740</v>
      </c>
      <c r="B646" s="11" t="s">
        <v>12</v>
      </c>
      <c r="C646" s="42" t="s">
        <v>202</v>
      </c>
      <c r="D646" s="42" t="s">
        <v>202</v>
      </c>
      <c r="E646" s="42" t="s">
        <v>99</v>
      </c>
      <c r="F646" s="42">
        <v>383</v>
      </c>
      <c r="G646" s="43">
        <v>42636</v>
      </c>
      <c r="H646" s="42" t="s">
        <v>1741</v>
      </c>
      <c r="I646" s="25" t="s">
        <v>1742</v>
      </c>
      <c r="J646" s="26" t="s">
        <v>1743</v>
      </c>
      <c r="K646" s="145">
        <v>39999</v>
      </c>
    </row>
    <row r="647" spans="1:11" ht="25.5" x14ac:dyDescent="0.25">
      <c r="A647" s="29" t="s">
        <v>1740</v>
      </c>
      <c r="B647" s="11" t="s">
        <v>91</v>
      </c>
      <c r="C647" s="19" t="s">
        <v>202</v>
      </c>
      <c r="D647" s="24" t="s">
        <v>202</v>
      </c>
      <c r="E647" s="42" t="s">
        <v>99</v>
      </c>
      <c r="F647" s="42">
        <v>892192</v>
      </c>
      <c r="G647" s="43">
        <v>42639</v>
      </c>
      <c r="H647" s="27" t="s">
        <v>1789</v>
      </c>
      <c r="I647" s="27" t="s">
        <v>1755</v>
      </c>
      <c r="J647" s="26" t="s">
        <v>1416</v>
      </c>
      <c r="K647" s="145">
        <v>288244</v>
      </c>
    </row>
    <row r="648" spans="1:11" ht="25.5" x14ac:dyDescent="0.25">
      <c r="A648" s="29" t="s">
        <v>1740</v>
      </c>
      <c r="B648" s="1" t="s">
        <v>46</v>
      </c>
      <c r="C648" s="42" t="s">
        <v>202</v>
      </c>
      <c r="D648" s="42" t="s">
        <v>202</v>
      </c>
      <c r="E648" s="42" t="s">
        <v>1259</v>
      </c>
      <c r="F648" s="42">
        <v>11160156</v>
      </c>
      <c r="G648" s="43">
        <v>42640</v>
      </c>
      <c r="H648" s="42" t="s">
        <v>1790</v>
      </c>
      <c r="I648" s="29" t="s">
        <v>49</v>
      </c>
      <c r="J648" s="26" t="s">
        <v>50</v>
      </c>
      <c r="K648" s="145">
        <v>166273</v>
      </c>
    </row>
    <row r="649" spans="1:11" x14ac:dyDescent="0.25">
      <c r="A649" s="29" t="s">
        <v>1740</v>
      </c>
      <c r="B649" s="1" t="s">
        <v>46</v>
      </c>
      <c r="C649" s="42" t="s">
        <v>202</v>
      </c>
      <c r="D649" s="42" t="s">
        <v>202</v>
      </c>
      <c r="E649" s="42" t="s">
        <v>1252</v>
      </c>
      <c r="F649" s="42">
        <v>11160033</v>
      </c>
      <c r="G649" s="43">
        <v>42640</v>
      </c>
      <c r="H649" s="42" t="s">
        <v>1791</v>
      </c>
      <c r="I649" s="27" t="s">
        <v>1792</v>
      </c>
      <c r="J649" s="26" t="s">
        <v>1793</v>
      </c>
      <c r="K649" s="145">
        <v>700000</v>
      </c>
    </row>
    <row r="650" spans="1:11" x14ac:dyDescent="0.25">
      <c r="A650" s="29" t="s">
        <v>1740</v>
      </c>
      <c r="B650" s="11" t="s">
        <v>91</v>
      </c>
      <c r="C650" s="42" t="s">
        <v>202</v>
      </c>
      <c r="D650" s="42" t="s">
        <v>202</v>
      </c>
      <c r="E650" s="146" t="s">
        <v>99</v>
      </c>
      <c r="F650" s="26">
        <v>6365667</v>
      </c>
      <c r="G650" s="147">
        <v>42640</v>
      </c>
      <c r="H650" s="27" t="s">
        <v>1794</v>
      </c>
      <c r="I650" s="27" t="s">
        <v>1795</v>
      </c>
      <c r="J650" s="26" t="s">
        <v>1133</v>
      </c>
      <c r="K650" s="145">
        <v>911609</v>
      </c>
    </row>
    <row r="651" spans="1:11" ht="38.25" x14ac:dyDescent="0.25">
      <c r="A651" s="29" t="s">
        <v>1740</v>
      </c>
      <c r="B651" s="29" t="s">
        <v>267</v>
      </c>
      <c r="C651" s="40" t="s">
        <v>1500</v>
      </c>
      <c r="D651" s="41">
        <v>42327</v>
      </c>
      <c r="E651" s="1" t="s">
        <v>47</v>
      </c>
      <c r="F651" s="42">
        <v>11160157</v>
      </c>
      <c r="G651" s="43">
        <v>42641</v>
      </c>
      <c r="H651" s="42" t="s">
        <v>1796</v>
      </c>
      <c r="I651" s="42" t="s">
        <v>1334</v>
      </c>
      <c r="J651" s="26" t="s">
        <v>270</v>
      </c>
      <c r="K651" s="145">
        <v>117671</v>
      </c>
    </row>
    <row r="652" spans="1:11" ht="25.5" x14ac:dyDescent="0.25">
      <c r="A652" s="29" t="s">
        <v>1740</v>
      </c>
      <c r="B652" s="11" t="s">
        <v>12</v>
      </c>
      <c r="C652" s="42" t="s">
        <v>202</v>
      </c>
      <c r="D652" s="42" t="s">
        <v>202</v>
      </c>
      <c r="E652" s="42" t="s">
        <v>1259</v>
      </c>
      <c r="F652" s="42">
        <v>11160158</v>
      </c>
      <c r="G652" s="43">
        <v>42641</v>
      </c>
      <c r="H652" s="42" t="s">
        <v>1797</v>
      </c>
      <c r="I652" s="42" t="s">
        <v>1798</v>
      </c>
      <c r="J652" s="26" t="s">
        <v>1799</v>
      </c>
      <c r="K652" s="145">
        <v>167999</v>
      </c>
    </row>
    <row r="653" spans="1:11" ht="25.5" x14ac:dyDescent="0.25">
      <c r="A653" s="29" t="s">
        <v>1740</v>
      </c>
      <c r="B653" s="11" t="s">
        <v>168</v>
      </c>
      <c r="C653" s="19" t="s">
        <v>1800</v>
      </c>
      <c r="D653" s="24">
        <v>42594</v>
      </c>
      <c r="E653" s="42" t="s">
        <v>99</v>
      </c>
      <c r="F653" s="42">
        <v>29</v>
      </c>
      <c r="G653" s="43">
        <v>42641</v>
      </c>
      <c r="H653" s="42" t="s">
        <v>1801</v>
      </c>
      <c r="I653" s="42" t="s">
        <v>1802</v>
      </c>
      <c r="J653" s="26" t="s">
        <v>1803</v>
      </c>
      <c r="K653" s="145">
        <v>1500000</v>
      </c>
    </row>
    <row r="654" spans="1:11" ht="38.25" x14ac:dyDescent="0.25">
      <c r="A654" s="29" t="s">
        <v>1740</v>
      </c>
      <c r="B654" s="29" t="s">
        <v>267</v>
      </c>
      <c r="C654" s="40" t="s">
        <v>1500</v>
      </c>
      <c r="D654" s="41">
        <v>42327</v>
      </c>
      <c r="E654" s="1" t="s">
        <v>47</v>
      </c>
      <c r="F654" s="42">
        <v>11160159</v>
      </c>
      <c r="G654" s="43">
        <v>42643</v>
      </c>
      <c r="H654" s="42" t="s">
        <v>1804</v>
      </c>
      <c r="I654" s="42" t="s">
        <v>1334</v>
      </c>
      <c r="J654" s="26" t="s">
        <v>270</v>
      </c>
      <c r="K654" s="145">
        <v>80671</v>
      </c>
    </row>
    <row r="655" spans="1:11" ht="38.25" x14ac:dyDescent="0.25">
      <c r="A655" s="29" t="s">
        <v>1740</v>
      </c>
      <c r="B655" s="29" t="s">
        <v>267</v>
      </c>
      <c r="C655" s="40" t="s">
        <v>1500</v>
      </c>
      <c r="D655" s="41">
        <v>42327</v>
      </c>
      <c r="E655" s="1" t="s">
        <v>47</v>
      </c>
      <c r="F655" s="42">
        <v>11160160</v>
      </c>
      <c r="G655" s="43">
        <v>42643</v>
      </c>
      <c r="H655" s="42" t="s">
        <v>1805</v>
      </c>
      <c r="I655" s="42" t="s">
        <v>1334</v>
      </c>
      <c r="J655" s="26" t="s">
        <v>270</v>
      </c>
      <c r="K655" s="145">
        <v>67661</v>
      </c>
    </row>
    <row r="656" spans="1:11" ht="38.25" x14ac:dyDescent="0.25">
      <c r="A656" s="29" t="s">
        <v>1740</v>
      </c>
      <c r="B656" s="1" t="s">
        <v>46</v>
      </c>
      <c r="C656" s="42" t="s">
        <v>202</v>
      </c>
      <c r="D656" s="42" t="s">
        <v>202</v>
      </c>
      <c r="E656" s="42" t="s">
        <v>1259</v>
      </c>
      <c r="F656" s="42">
        <v>11160161</v>
      </c>
      <c r="G656" s="43">
        <v>42643</v>
      </c>
      <c r="H656" s="42" t="s">
        <v>1806</v>
      </c>
      <c r="I656" s="29" t="s">
        <v>49</v>
      </c>
      <c r="J656" s="26" t="s">
        <v>50</v>
      </c>
      <c r="K656" s="145">
        <v>203618</v>
      </c>
    </row>
    <row r="657" spans="1:11" ht="38.25" x14ac:dyDescent="0.25">
      <c r="A657" s="29" t="s">
        <v>1740</v>
      </c>
      <c r="B657" s="1" t="s">
        <v>46</v>
      </c>
      <c r="C657" s="42" t="s">
        <v>202</v>
      </c>
      <c r="D657" s="42" t="s">
        <v>202</v>
      </c>
      <c r="E657" s="42" t="s">
        <v>1259</v>
      </c>
      <c r="F657" s="42">
        <v>11160162</v>
      </c>
      <c r="G657" s="43">
        <v>42643</v>
      </c>
      <c r="H657" s="42" t="s">
        <v>1807</v>
      </c>
      <c r="I657" s="29" t="s">
        <v>49</v>
      </c>
      <c r="J657" s="26" t="s">
        <v>50</v>
      </c>
      <c r="K657" s="145">
        <v>190809</v>
      </c>
    </row>
    <row r="658" spans="1:11" ht="25.5" x14ac:dyDescent="0.25">
      <c r="A658" s="29" t="s">
        <v>11</v>
      </c>
      <c r="B658" s="1" t="s">
        <v>12</v>
      </c>
      <c r="C658" s="13" t="s">
        <v>13</v>
      </c>
      <c r="D658" s="13" t="s">
        <v>13</v>
      </c>
      <c r="E658" s="29" t="s">
        <v>14</v>
      </c>
      <c r="F658" s="40">
        <v>12160070</v>
      </c>
      <c r="G658" s="148">
        <v>42615</v>
      </c>
      <c r="H658" s="29" t="s">
        <v>15</v>
      </c>
      <c r="I658" s="29" t="s">
        <v>16</v>
      </c>
      <c r="J658" s="26" t="s">
        <v>17</v>
      </c>
      <c r="K658" s="21">
        <v>80325</v>
      </c>
    </row>
    <row r="659" spans="1:11" ht="25.5" x14ac:dyDescent="0.25">
      <c r="A659" s="29" t="s">
        <v>11</v>
      </c>
      <c r="B659" s="1" t="s">
        <v>12</v>
      </c>
      <c r="C659" s="13" t="s">
        <v>13</v>
      </c>
      <c r="D659" s="13" t="s">
        <v>13</v>
      </c>
      <c r="E659" s="29" t="s">
        <v>14</v>
      </c>
      <c r="F659" s="40">
        <v>12160071</v>
      </c>
      <c r="G659" s="148">
        <v>42615</v>
      </c>
      <c r="H659" s="29" t="s">
        <v>18</v>
      </c>
      <c r="I659" s="29" t="s">
        <v>19</v>
      </c>
      <c r="J659" s="26" t="s">
        <v>20</v>
      </c>
      <c r="K659" s="21">
        <v>105000</v>
      </c>
    </row>
    <row r="660" spans="1:11" x14ac:dyDescent="0.25">
      <c r="A660" s="29" t="s">
        <v>11</v>
      </c>
      <c r="B660" s="1" t="s">
        <v>12</v>
      </c>
      <c r="C660" s="13" t="s">
        <v>13</v>
      </c>
      <c r="D660" s="13" t="s">
        <v>13</v>
      </c>
      <c r="E660" s="29" t="s">
        <v>14</v>
      </c>
      <c r="F660" s="40">
        <v>12160072</v>
      </c>
      <c r="G660" s="148">
        <v>42619</v>
      </c>
      <c r="H660" s="29" t="s">
        <v>21</v>
      </c>
      <c r="I660" s="29" t="s">
        <v>22</v>
      </c>
      <c r="J660" s="26" t="s">
        <v>23</v>
      </c>
      <c r="K660" s="21">
        <v>110013</v>
      </c>
    </row>
    <row r="661" spans="1:11" x14ac:dyDescent="0.25">
      <c r="A661" s="29" t="s">
        <v>11</v>
      </c>
      <c r="B661" s="1" t="s">
        <v>12</v>
      </c>
      <c r="C661" s="13" t="s">
        <v>13</v>
      </c>
      <c r="D661" s="13" t="s">
        <v>13</v>
      </c>
      <c r="E661" s="29" t="s">
        <v>14</v>
      </c>
      <c r="F661" s="40">
        <v>12160073</v>
      </c>
      <c r="G661" s="148">
        <v>42622</v>
      </c>
      <c r="H661" s="29" t="s">
        <v>24</v>
      </c>
      <c r="I661" s="29" t="s">
        <v>25</v>
      </c>
      <c r="J661" s="26" t="s">
        <v>26</v>
      </c>
      <c r="K661" s="21">
        <v>1128998</v>
      </c>
    </row>
    <row r="662" spans="1:11" x14ac:dyDescent="0.25">
      <c r="A662" s="29" t="s">
        <v>11</v>
      </c>
      <c r="B662" s="1" t="s">
        <v>12</v>
      </c>
      <c r="C662" s="13" t="s">
        <v>13</v>
      </c>
      <c r="D662" s="13" t="s">
        <v>13</v>
      </c>
      <c r="E662" s="29" t="s">
        <v>14</v>
      </c>
      <c r="F662" s="40">
        <v>12160074</v>
      </c>
      <c r="G662" s="148">
        <v>42622</v>
      </c>
      <c r="H662" s="29" t="s">
        <v>27</v>
      </c>
      <c r="I662" s="29" t="s">
        <v>28</v>
      </c>
      <c r="J662" s="26" t="s">
        <v>29</v>
      </c>
      <c r="K662" s="21">
        <v>28000</v>
      </c>
    </row>
    <row r="663" spans="1:11" x14ac:dyDescent="0.25">
      <c r="A663" s="29" t="s">
        <v>11</v>
      </c>
      <c r="B663" s="1" t="s">
        <v>12</v>
      </c>
      <c r="C663" s="13" t="s">
        <v>13</v>
      </c>
      <c r="D663" s="13" t="s">
        <v>13</v>
      </c>
      <c r="E663" s="29" t="s">
        <v>14</v>
      </c>
      <c r="F663" s="40">
        <v>12160075</v>
      </c>
      <c r="G663" s="148">
        <v>42627</v>
      </c>
      <c r="H663" s="29" t="s">
        <v>30</v>
      </c>
      <c r="I663" s="29" t="s">
        <v>25</v>
      </c>
      <c r="J663" s="26" t="s">
        <v>26</v>
      </c>
      <c r="K663" s="21">
        <v>44200</v>
      </c>
    </row>
    <row r="664" spans="1:11" ht="25.5" x14ac:dyDescent="0.25">
      <c r="A664" s="29" t="s">
        <v>11</v>
      </c>
      <c r="B664" s="1" t="s">
        <v>31</v>
      </c>
      <c r="C664" s="13" t="s">
        <v>32</v>
      </c>
      <c r="D664" s="12">
        <v>42622</v>
      </c>
      <c r="E664" s="29" t="s">
        <v>14</v>
      </c>
      <c r="F664" s="40">
        <v>12160076</v>
      </c>
      <c r="G664" s="148">
        <v>42627</v>
      </c>
      <c r="H664" s="29" t="s">
        <v>33</v>
      </c>
      <c r="I664" s="29" t="s">
        <v>34</v>
      </c>
      <c r="J664" s="26" t="s">
        <v>35</v>
      </c>
      <c r="K664" s="21">
        <v>136529</v>
      </c>
    </row>
    <row r="665" spans="1:11" x14ac:dyDescent="0.25">
      <c r="A665" s="29" t="s">
        <v>11</v>
      </c>
      <c r="B665" s="1" t="s">
        <v>12</v>
      </c>
      <c r="C665" s="13" t="s">
        <v>13</v>
      </c>
      <c r="D665" s="13" t="s">
        <v>13</v>
      </c>
      <c r="E665" s="29" t="s">
        <v>14</v>
      </c>
      <c r="F665" s="40">
        <v>12160077</v>
      </c>
      <c r="G665" s="148">
        <v>42628</v>
      </c>
      <c r="H665" s="29" t="s">
        <v>36</v>
      </c>
      <c r="I665" s="29" t="s">
        <v>37</v>
      </c>
      <c r="J665" s="26" t="s">
        <v>38</v>
      </c>
      <c r="K665" s="21">
        <v>39980</v>
      </c>
    </row>
    <row r="666" spans="1:11" x14ac:dyDescent="0.25">
      <c r="A666" s="29" t="s">
        <v>11</v>
      </c>
      <c r="B666" s="1" t="s">
        <v>12</v>
      </c>
      <c r="C666" s="13" t="s">
        <v>13</v>
      </c>
      <c r="D666" s="13" t="s">
        <v>13</v>
      </c>
      <c r="E666" s="29" t="s">
        <v>14</v>
      </c>
      <c r="F666" s="40">
        <v>12160078</v>
      </c>
      <c r="G666" s="148">
        <v>42628</v>
      </c>
      <c r="H666" s="29" t="s">
        <v>39</v>
      </c>
      <c r="I666" s="29" t="s">
        <v>37</v>
      </c>
      <c r="J666" s="26" t="s">
        <v>38</v>
      </c>
      <c r="K666" s="21">
        <v>179980</v>
      </c>
    </row>
    <row r="667" spans="1:11" x14ac:dyDescent="0.25">
      <c r="A667" s="29" t="s">
        <v>11</v>
      </c>
      <c r="B667" s="1" t="s">
        <v>12</v>
      </c>
      <c r="C667" s="13" t="s">
        <v>13</v>
      </c>
      <c r="D667" s="13" t="s">
        <v>13</v>
      </c>
      <c r="E667" s="29" t="s">
        <v>14</v>
      </c>
      <c r="F667" s="40">
        <v>12160079</v>
      </c>
      <c r="G667" s="148">
        <v>42639</v>
      </c>
      <c r="H667" s="29" t="s">
        <v>40</v>
      </c>
      <c r="I667" s="29" t="s">
        <v>41</v>
      </c>
      <c r="J667" s="26" t="s">
        <v>42</v>
      </c>
      <c r="K667" s="21">
        <v>35000</v>
      </c>
    </row>
    <row r="668" spans="1:11" x14ac:dyDescent="0.25">
      <c r="A668" s="29" t="s">
        <v>11</v>
      </c>
      <c r="B668" s="1" t="s">
        <v>12</v>
      </c>
      <c r="C668" s="13" t="s">
        <v>13</v>
      </c>
      <c r="D668" s="13" t="s">
        <v>13</v>
      </c>
      <c r="E668" s="29" t="s">
        <v>14</v>
      </c>
      <c r="F668" s="40">
        <v>12160080</v>
      </c>
      <c r="G668" s="148">
        <v>42643</v>
      </c>
      <c r="H668" s="29" t="s">
        <v>43</v>
      </c>
      <c r="I668" s="29" t="s">
        <v>25</v>
      </c>
      <c r="J668" s="26" t="s">
        <v>26</v>
      </c>
      <c r="K668" s="21">
        <v>130100</v>
      </c>
    </row>
    <row r="669" spans="1:11" x14ac:dyDescent="0.25">
      <c r="A669" s="29" t="s">
        <v>11</v>
      </c>
      <c r="B669" s="1" t="s">
        <v>12</v>
      </c>
      <c r="C669" s="13" t="s">
        <v>13</v>
      </c>
      <c r="D669" s="13" t="s">
        <v>13</v>
      </c>
      <c r="E669" s="29" t="s">
        <v>14</v>
      </c>
      <c r="F669" s="40">
        <v>12160081</v>
      </c>
      <c r="G669" s="148">
        <v>42643</v>
      </c>
      <c r="H669" s="29" t="s">
        <v>43</v>
      </c>
      <c r="I669" s="29" t="s">
        <v>44</v>
      </c>
      <c r="J669" s="26" t="s">
        <v>45</v>
      </c>
      <c r="K669" s="21">
        <v>39900</v>
      </c>
    </row>
    <row r="670" spans="1:11" x14ac:dyDescent="0.25">
      <c r="A670" s="29" t="s">
        <v>11</v>
      </c>
      <c r="B670" s="1" t="s">
        <v>46</v>
      </c>
      <c r="C670" s="13" t="s">
        <v>13</v>
      </c>
      <c r="D670" s="13" t="s">
        <v>13</v>
      </c>
      <c r="E670" s="19" t="s">
        <v>47</v>
      </c>
      <c r="F670" s="13">
        <v>12160189</v>
      </c>
      <c r="G670" s="148">
        <v>42615</v>
      </c>
      <c r="H670" s="19" t="s">
        <v>48</v>
      </c>
      <c r="I670" s="29" t="s">
        <v>49</v>
      </c>
      <c r="J670" s="26" t="s">
        <v>50</v>
      </c>
      <c r="K670" s="21">
        <v>130853</v>
      </c>
    </row>
    <row r="671" spans="1:11" ht="25.5" x14ac:dyDescent="0.25">
      <c r="A671" s="29" t="s">
        <v>11</v>
      </c>
      <c r="B671" s="1" t="s">
        <v>46</v>
      </c>
      <c r="C671" s="13" t="s">
        <v>13</v>
      </c>
      <c r="D671" s="13" t="s">
        <v>13</v>
      </c>
      <c r="E671" s="19" t="s">
        <v>47</v>
      </c>
      <c r="F671" s="13">
        <v>12160190</v>
      </c>
      <c r="G671" s="148">
        <v>42618</v>
      </c>
      <c r="H671" s="19" t="s">
        <v>51</v>
      </c>
      <c r="I671" s="29" t="s">
        <v>49</v>
      </c>
      <c r="J671" s="26" t="s">
        <v>50</v>
      </c>
      <c r="K671" s="21">
        <v>151286</v>
      </c>
    </row>
    <row r="672" spans="1:11" ht="25.5" x14ac:dyDescent="0.25">
      <c r="A672" s="29" t="s">
        <v>11</v>
      </c>
      <c r="B672" s="1" t="s">
        <v>31</v>
      </c>
      <c r="C672" s="13" t="s">
        <v>52</v>
      </c>
      <c r="D672" s="12">
        <v>42612</v>
      </c>
      <c r="E672" s="19" t="s">
        <v>47</v>
      </c>
      <c r="F672" s="13">
        <v>12160191</v>
      </c>
      <c r="G672" s="148">
        <v>42618</v>
      </c>
      <c r="H672" s="19" t="s">
        <v>53</v>
      </c>
      <c r="I672" s="29" t="s">
        <v>54</v>
      </c>
      <c r="J672" s="26" t="s">
        <v>55</v>
      </c>
      <c r="K672" s="21">
        <v>2734729</v>
      </c>
    </row>
    <row r="673" spans="1:11" ht="25.5" x14ac:dyDescent="0.25">
      <c r="A673" s="29" t="s">
        <v>11</v>
      </c>
      <c r="B673" s="1" t="s">
        <v>46</v>
      </c>
      <c r="C673" s="13" t="s">
        <v>13</v>
      </c>
      <c r="D673" s="13" t="s">
        <v>13</v>
      </c>
      <c r="E673" s="19" t="s">
        <v>47</v>
      </c>
      <c r="F673" s="13">
        <v>12160192</v>
      </c>
      <c r="G673" s="148">
        <v>42619</v>
      </c>
      <c r="H673" s="19" t="s">
        <v>56</v>
      </c>
      <c r="I673" s="29" t="s">
        <v>57</v>
      </c>
      <c r="J673" s="26" t="s">
        <v>58</v>
      </c>
      <c r="K673" s="21">
        <v>90064</v>
      </c>
    </row>
    <row r="674" spans="1:11" x14ac:dyDescent="0.25">
      <c r="A674" s="29" t="s">
        <v>11</v>
      </c>
      <c r="B674" s="1" t="s">
        <v>46</v>
      </c>
      <c r="C674" s="13" t="s">
        <v>13</v>
      </c>
      <c r="D674" s="13" t="s">
        <v>13</v>
      </c>
      <c r="E674" s="19" t="s">
        <v>47</v>
      </c>
      <c r="F674" s="13">
        <v>12160193</v>
      </c>
      <c r="G674" s="148">
        <v>42620</v>
      </c>
      <c r="H674" s="19" t="s">
        <v>59</v>
      </c>
      <c r="I674" s="29" t="s">
        <v>49</v>
      </c>
      <c r="J674" s="26" t="s">
        <v>50</v>
      </c>
      <c r="K674" s="21">
        <v>122338</v>
      </c>
    </row>
    <row r="675" spans="1:11" x14ac:dyDescent="0.25">
      <c r="A675" s="29" t="s">
        <v>11</v>
      </c>
      <c r="B675" s="1" t="s">
        <v>46</v>
      </c>
      <c r="C675" s="13" t="s">
        <v>13</v>
      </c>
      <c r="D675" s="13" t="s">
        <v>13</v>
      </c>
      <c r="E675" s="19" t="s">
        <v>47</v>
      </c>
      <c r="F675" s="13">
        <v>12160194</v>
      </c>
      <c r="G675" s="148">
        <v>42620</v>
      </c>
      <c r="H675" s="19" t="s">
        <v>60</v>
      </c>
      <c r="I675" s="29" t="s">
        <v>49</v>
      </c>
      <c r="J675" s="26" t="s">
        <v>50</v>
      </c>
      <c r="K675" s="21">
        <v>25420</v>
      </c>
    </row>
    <row r="676" spans="1:11" x14ac:dyDescent="0.25">
      <c r="A676" s="29" t="s">
        <v>11</v>
      </c>
      <c r="B676" s="1" t="s">
        <v>46</v>
      </c>
      <c r="C676" s="13" t="s">
        <v>13</v>
      </c>
      <c r="D676" s="13" t="s">
        <v>13</v>
      </c>
      <c r="E676" s="19" t="s">
        <v>47</v>
      </c>
      <c r="F676" s="13">
        <v>12160195</v>
      </c>
      <c r="G676" s="148">
        <v>42621</v>
      </c>
      <c r="H676" s="19" t="s">
        <v>61</v>
      </c>
      <c r="I676" s="29" t="s">
        <v>62</v>
      </c>
      <c r="J676" s="26" t="s">
        <v>63</v>
      </c>
      <c r="K676" s="21">
        <v>6200</v>
      </c>
    </row>
    <row r="677" spans="1:11" x14ac:dyDescent="0.25">
      <c r="A677" s="29" t="s">
        <v>11</v>
      </c>
      <c r="B677" s="1" t="s">
        <v>46</v>
      </c>
      <c r="C677" s="13" t="s">
        <v>13</v>
      </c>
      <c r="D677" s="13" t="s">
        <v>13</v>
      </c>
      <c r="E677" s="19" t="s">
        <v>47</v>
      </c>
      <c r="F677" s="13">
        <v>12160196</v>
      </c>
      <c r="G677" s="148">
        <v>42621</v>
      </c>
      <c r="H677" s="19" t="s">
        <v>64</v>
      </c>
      <c r="I677" s="29" t="s">
        <v>62</v>
      </c>
      <c r="J677" s="26" t="s">
        <v>63</v>
      </c>
      <c r="K677" s="21">
        <v>6200</v>
      </c>
    </row>
    <row r="678" spans="1:11" x14ac:dyDescent="0.25">
      <c r="A678" s="29" t="s">
        <v>11</v>
      </c>
      <c r="B678" s="1" t="s">
        <v>46</v>
      </c>
      <c r="C678" s="13" t="s">
        <v>13</v>
      </c>
      <c r="D678" s="13" t="s">
        <v>13</v>
      </c>
      <c r="E678" s="19" t="s">
        <v>47</v>
      </c>
      <c r="F678" s="13">
        <v>12160197</v>
      </c>
      <c r="G678" s="148">
        <v>42621</v>
      </c>
      <c r="H678" s="19" t="s">
        <v>65</v>
      </c>
      <c r="I678" s="29" t="s">
        <v>66</v>
      </c>
      <c r="J678" s="26" t="s">
        <v>67</v>
      </c>
      <c r="K678" s="21">
        <v>29000</v>
      </c>
    </row>
    <row r="679" spans="1:11" x14ac:dyDescent="0.25">
      <c r="A679" s="29" t="s">
        <v>11</v>
      </c>
      <c r="B679" s="1" t="s">
        <v>46</v>
      </c>
      <c r="C679" s="13" t="s">
        <v>13</v>
      </c>
      <c r="D679" s="13" t="s">
        <v>13</v>
      </c>
      <c r="E679" s="19" t="s">
        <v>47</v>
      </c>
      <c r="F679" s="13">
        <v>12160198</v>
      </c>
      <c r="G679" s="148">
        <v>42622</v>
      </c>
      <c r="H679" s="19" t="s">
        <v>68</v>
      </c>
      <c r="I679" s="29" t="s">
        <v>49</v>
      </c>
      <c r="J679" s="26" t="s">
        <v>50</v>
      </c>
      <c r="K679" s="21">
        <v>919416</v>
      </c>
    </row>
    <row r="680" spans="1:11" x14ac:dyDescent="0.25">
      <c r="A680" s="29" t="s">
        <v>11</v>
      </c>
      <c r="B680" s="1" t="s">
        <v>46</v>
      </c>
      <c r="C680" s="13" t="s">
        <v>13</v>
      </c>
      <c r="D680" s="13" t="s">
        <v>13</v>
      </c>
      <c r="E680" s="19" t="s">
        <v>47</v>
      </c>
      <c r="F680" s="13">
        <v>12160199</v>
      </c>
      <c r="G680" s="148">
        <v>42622</v>
      </c>
      <c r="H680" s="19" t="s">
        <v>69</v>
      </c>
      <c r="I680" s="29" t="s">
        <v>66</v>
      </c>
      <c r="J680" s="26" t="s">
        <v>67</v>
      </c>
      <c r="K680" s="21">
        <v>26000</v>
      </c>
    </row>
    <row r="681" spans="1:11" ht="25.5" x14ac:dyDescent="0.25">
      <c r="A681" s="29" t="s">
        <v>11</v>
      </c>
      <c r="B681" s="1" t="s">
        <v>46</v>
      </c>
      <c r="C681" s="13" t="s">
        <v>13</v>
      </c>
      <c r="D681" s="13" t="s">
        <v>13</v>
      </c>
      <c r="E681" s="19" t="s">
        <v>47</v>
      </c>
      <c r="F681" s="13">
        <v>12160200</v>
      </c>
      <c r="G681" s="148">
        <v>42622</v>
      </c>
      <c r="H681" s="19" t="s">
        <v>70</v>
      </c>
      <c r="I681" s="29" t="s">
        <v>57</v>
      </c>
      <c r="J681" s="26" t="s">
        <v>58</v>
      </c>
      <c r="K681" s="21">
        <v>229128</v>
      </c>
    </row>
    <row r="682" spans="1:11" x14ac:dyDescent="0.25">
      <c r="A682" s="29" t="s">
        <v>11</v>
      </c>
      <c r="B682" s="1" t="s">
        <v>12</v>
      </c>
      <c r="C682" s="13" t="s">
        <v>13</v>
      </c>
      <c r="D682" s="13" t="s">
        <v>13</v>
      </c>
      <c r="E682" s="19" t="s">
        <v>47</v>
      </c>
      <c r="F682" s="13">
        <v>12160201</v>
      </c>
      <c r="G682" s="148">
        <v>42622</v>
      </c>
      <c r="H682" s="19" t="s">
        <v>71</v>
      </c>
      <c r="I682" s="29" t="s">
        <v>72</v>
      </c>
      <c r="J682" s="26" t="s">
        <v>73</v>
      </c>
      <c r="K682" s="21">
        <v>45000</v>
      </c>
    </row>
    <row r="683" spans="1:11" ht="25.5" x14ac:dyDescent="0.25">
      <c r="A683" s="29" t="s">
        <v>11</v>
      </c>
      <c r="B683" s="1" t="s">
        <v>46</v>
      </c>
      <c r="C683" s="13" t="s">
        <v>13</v>
      </c>
      <c r="D683" s="13" t="s">
        <v>13</v>
      </c>
      <c r="E683" s="19" t="s">
        <v>47</v>
      </c>
      <c r="F683" s="13">
        <v>12160202</v>
      </c>
      <c r="G683" s="148">
        <v>42625</v>
      </c>
      <c r="H683" s="19" t="s">
        <v>74</v>
      </c>
      <c r="I683" s="29" t="s">
        <v>49</v>
      </c>
      <c r="J683" s="26" t="s">
        <v>50</v>
      </c>
      <c r="K683" s="21">
        <v>149609</v>
      </c>
    </row>
    <row r="684" spans="1:11" x14ac:dyDescent="0.25">
      <c r="A684" s="29" t="s">
        <v>11</v>
      </c>
      <c r="B684" s="1" t="s">
        <v>31</v>
      </c>
      <c r="C684" s="13" t="s">
        <v>32</v>
      </c>
      <c r="D684" s="12">
        <v>42622</v>
      </c>
      <c r="E684" s="19" t="s">
        <v>47</v>
      </c>
      <c r="F684" s="13">
        <v>12160203</v>
      </c>
      <c r="G684" s="148">
        <v>42627</v>
      </c>
      <c r="H684" s="19" t="s">
        <v>75</v>
      </c>
      <c r="I684" s="29" t="s">
        <v>34</v>
      </c>
      <c r="J684" s="26" t="s">
        <v>35</v>
      </c>
      <c r="K684" s="21">
        <v>140658</v>
      </c>
    </row>
    <row r="685" spans="1:11" ht="25.5" x14ac:dyDescent="0.25">
      <c r="A685" s="29" t="s">
        <v>11</v>
      </c>
      <c r="B685" s="1" t="s">
        <v>46</v>
      </c>
      <c r="C685" s="13" t="s">
        <v>13</v>
      </c>
      <c r="D685" s="13" t="s">
        <v>13</v>
      </c>
      <c r="E685" s="19" t="s">
        <v>47</v>
      </c>
      <c r="F685" s="13">
        <v>12160204</v>
      </c>
      <c r="G685" s="148">
        <v>42629</v>
      </c>
      <c r="H685" s="19" t="s">
        <v>76</v>
      </c>
      <c r="I685" s="29" t="s">
        <v>66</v>
      </c>
      <c r="J685" s="26" t="s">
        <v>67</v>
      </c>
      <c r="K685" s="21">
        <v>110564</v>
      </c>
    </row>
    <row r="686" spans="1:11" x14ac:dyDescent="0.25">
      <c r="A686" s="29" t="s">
        <v>11</v>
      </c>
      <c r="B686" s="1" t="s">
        <v>46</v>
      </c>
      <c r="C686" s="13" t="s">
        <v>13</v>
      </c>
      <c r="D686" s="13" t="s">
        <v>13</v>
      </c>
      <c r="E686" s="19" t="s">
        <v>47</v>
      </c>
      <c r="F686" s="13">
        <v>12160205</v>
      </c>
      <c r="G686" s="148">
        <v>42629</v>
      </c>
      <c r="H686" s="19" t="s">
        <v>77</v>
      </c>
      <c r="I686" s="29" t="s">
        <v>49</v>
      </c>
      <c r="J686" s="26" t="s">
        <v>50</v>
      </c>
      <c r="K686" s="21">
        <v>196498</v>
      </c>
    </row>
    <row r="687" spans="1:11" x14ac:dyDescent="0.25">
      <c r="A687" s="29" t="s">
        <v>11</v>
      </c>
      <c r="B687" s="1" t="s">
        <v>46</v>
      </c>
      <c r="C687" s="13" t="s">
        <v>13</v>
      </c>
      <c r="D687" s="13" t="s">
        <v>13</v>
      </c>
      <c r="E687" s="19" t="s">
        <v>47</v>
      </c>
      <c r="F687" s="13">
        <v>12160206</v>
      </c>
      <c r="G687" s="148">
        <v>42633</v>
      </c>
      <c r="H687" s="19" t="s">
        <v>77</v>
      </c>
      <c r="I687" s="29" t="s">
        <v>49</v>
      </c>
      <c r="J687" s="26" t="s">
        <v>50</v>
      </c>
      <c r="K687" s="21">
        <v>196498</v>
      </c>
    </row>
    <row r="688" spans="1:11" x14ac:dyDescent="0.25">
      <c r="A688" s="29" t="s">
        <v>11</v>
      </c>
      <c r="B688" s="1" t="s">
        <v>46</v>
      </c>
      <c r="C688" s="13" t="s">
        <v>13</v>
      </c>
      <c r="D688" s="13" t="s">
        <v>13</v>
      </c>
      <c r="E688" s="19" t="s">
        <v>47</v>
      </c>
      <c r="F688" s="13">
        <v>12160207</v>
      </c>
      <c r="G688" s="148">
        <v>42633</v>
      </c>
      <c r="H688" s="19" t="s">
        <v>78</v>
      </c>
      <c r="I688" s="29" t="s">
        <v>57</v>
      </c>
      <c r="J688" s="26" t="s">
        <v>58</v>
      </c>
      <c r="K688" s="21">
        <v>30000</v>
      </c>
    </row>
    <row r="689" spans="1:11" ht="25.5" x14ac:dyDescent="0.25">
      <c r="A689" s="29" t="s">
        <v>11</v>
      </c>
      <c r="B689" s="1" t="s">
        <v>46</v>
      </c>
      <c r="C689" s="13" t="s">
        <v>13</v>
      </c>
      <c r="D689" s="13" t="s">
        <v>13</v>
      </c>
      <c r="E689" s="19" t="s">
        <v>47</v>
      </c>
      <c r="F689" s="13">
        <v>12160208</v>
      </c>
      <c r="G689" s="148">
        <v>42636</v>
      </c>
      <c r="H689" s="19" t="s">
        <v>79</v>
      </c>
      <c r="I689" s="29" t="s">
        <v>49</v>
      </c>
      <c r="J689" s="26" t="s">
        <v>50</v>
      </c>
      <c r="K689" s="21">
        <v>221582</v>
      </c>
    </row>
    <row r="690" spans="1:11" x14ac:dyDescent="0.25">
      <c r="A690" s="29" t="s">
        <v>11</v>
      </c>
      <c r="B690" s="1" t="s">
        <v>46</v>
      </c>
      <c r="C690" s="13" t="s">
        <v>13</v>
      </c>
      <c r="D690" s="13" t="s">
        <v>13</v>
      </c>
      <c r="E690" s="19" t="s">
        <v>47</v>
      </c>
      <c r="F690" s="13">
        <v>12160209</v>
      </c>
      <c r="G690" s="148">
        <v>42636</v>
      </c>
      <c r="H690" s="19" t="s">
        <v>80</v>
      </c>
      <c r="I690" s="29" t="s">
        <v>66</v>
      </c>
      <c r="J690" s="26" t="s">
        <v>67</v>
      </c>
      <c r="K690" s="21">
        <v>29000</v>
      </c>
    </row>
    <row r="691" spans="1:11" x14ac:dyDescent="0.25">
      <c r="A691" s="29" t="s">
        <v>11</v>
      </c>
      <c r="B691" s="1" t="s">
        <v>46</v>
      </c>
      <c r="C691" s="13" t="s">
        <v>13</v>
      </c>
      <c r="D691" s="13" t="s">
        <v>13</v>
      </c>
      <c r="E691" s="19" t="s">
        <v>47</v>
      </c>
      <c r="F691" s="13">
        <v>12160210</v>
      </c>
      <c r="G691" s="148">
        <v>42636</v>
      </c>
      <c r="H691" s="19" t="s">
        <v>81</v>
      </c>
      <c r="I691" s="29" t="s">
        <v>62</v>
      </c>
      <c r="J691" s="26" t="s">
        <v>63</v>
      </c>
      <c r="K691" s="21">
        <v>6200</v>
      </c>
    </row>
    <row r="692" spans="1:11" x14ac:dyDescent="0.25">
      <c r="A692" s="29" t="s">
        <v>11</v>
      </c>
      <c r="B692" s="1" t="s">
        <v>46</v>
      </c>
      <c r="C692" s="13" t="s">
        <v>13</v>
      </c>
      <c r="D692" s="13" t="s">
        <v>13</v>
      </c>
      <c r="E692" s="19" t="s">
        <v>47</v>
      </c>
      <c r="F692" s="13">
        <v>12160211</v>
      </c>
      <c r="G692" s="148">
        <v>42636</v>
      </c>
      <c r="H692" s="19" t="s">
        <v>81</v>
      </c>
      <c r="I692" s="29" t="s">
        <v>62</v>
      </c>
      <c r="J692" s="26" t="s">
        <v>63</v>
      </c>
      <c r="K692" s="21">
        <v>6200</v>
      </c>
    </row>
    <row r="693" spans="1:11" x14ac:dyDescent="0.25">
      <c r="A693" s="29" t="s">
        <v>11</v>
      </c>
      <c r="B693" s="1" t="s">
        <v>46</v>
      </c>
      <c r="C693" s="13" t="s">
        <v>13</v>
      </c>
      <c r="D693" s="13" t="s">
        <v>13</v>
      </c>
      <c r="E693" s="19" t="s">
        <v>47</v>
      </c>
      <c r="F693" s="13">
        <v>12160212</v>
      </c>
      <c r="G693" s="148">
        <v>42636</v>
      </c>
      <c r="H693" s="19" t="s">
        <v>82</v>
      </c>
      <c r="I693" s="29" t="s">
        <v>62</v>
      </c>
      <c r="J693" s="26" t="s">
        <v>63</v>
      </c>
      <c r="K693" s="21">
        <v>6200</v>
      </c>
    </row>
    <row r="694" spans="1:11" x14ac:dyDescent="0.25">
      <c r="A694" s="29" t="s">
        <v>11</v>
      </c>
      <c r="B694" s="1" t="s">
        <v>46</v>
      </c>
      <c r="C694" s="13" t="s">
        <v>13</v>
      </c>
      <c r="D694" s="13" t="s">
        <v>13</v>
      </c>
      <c r="E694" s="19" t="s">
        <v>47</v>
      </c>
      <c r="F694" s="13">
        <v>12160213</v>
      </c>
      <c r="G694" s="148">
        <v>42639</v>
      </c>
      <c r="H694" s="19" t="s">
        <v>2006</v>
      </c>
      <c r="I694" s="29" t="s">
        <v>49</v>
      </c>
      <c r="J694" s="26" t="s">
        <v>50</v>
      </c>
      <c r="K694" s="21">
        <v>63142</v>
      </c>
    </row>
    <row r="695" spans="1:11" ht="25.5" x14ac:dyDescent="0.25">
      <c r="A695" s="29" t="s">
        <v>11</v>
      </c>
      <c r="B695" s="1" t="s">
        <v>12</v>
      </c>
      <c r="C695" s="13" t="s">
        <v>13</v>
      </c>
      <c r="D695" s="13" t="s">
        <v>13</v>
      </c>
      <c r="E695" s="19" t="s">
        <v>47</v>
      </c>
      <c r="F695" s="13">
        <v>12160214</v>
      </c>
      <c r="G695" s="148">
        <v>42639</v>
      </c>
      <c r="H695" s="19" t="s">
        <v>83</v>
      </c>
      <c r="I695" s="29" t="s">
        <v>84</v>
      </c>
      <c r="J695" s="26">
        <v>6215405</v>
      </c>
      <c r="K695" s="21">
        <v>238000</v>
      </c>
    </row>
    <row r="696" spans="1:11" ht="25.5" x14ac:dyDescent="0.25">
      <c r="A696" s="29" t="s">
        <v>11</v>
      </c>
      <c r="B696" s="1" t="s">
        <v>46</v>
      </c>
      <c r="C696" s="13" t="s">
        <v>13</v>
      </c>
      <c r="D696" s="13" t="s">
        <v>13</v>
      </c>
      <c r="E696" s="19" t="s">
        <v>47</v>
      </c>
      <c r="F696" s="13">
        <v>12160215</v>
      </c>
      <c r="G696" s="148">
        <v>42640</v>
      </c>
      <c r="H696" s="19" t="s">
        <v>85</v>
      </c>
      <c r="I696" s="29" t="s">
        <v>66</v>
      </c>
      <c r="J696" s="26" t="s">
        <v>67</v>
      </c>
      <c r="K696" s="21">
        <v>55000</v>
      </c>
    </row>
    <row r="697" spans="1:11" ht="25.5" x14ac:dyDescent="0.25">
      <c r="A697" s="29" t="s">
        <v>11</v>
      </c>
      <c r="B697" s="1" t="s">
        <v>46</v>
      </c>
      <c r="C697" s="13" t="s">
        <v>13</v>
      </c>
      <c r="D697" s="13" t="s">
        <v>13</v>
      </c>
      <c r="E697" s="19" t="s">
        <v>47</v>
      </c>
      <c r="F697" s="13">
        <v>12160216</v>
      </c>
      <c r="G697" s="148">
        <v>42640</v>
      </c>
      <c r="H697" s="19" t="s">
        <v>86</v>
      </c>
      <c r="I697" s="29" t="s">
        <v>49</v>
      </c>
      <c r="J697" s="26" t="s">
        <v>50</v>
      </c>
      <c r="K697" s="21">
        <v>988542</v>
      </c>
    </row>
    <row r="698" spans="1:11" ht="25.5" x14ac:dyDescent="0.25">
      <c r="A698" s="29" t="s">
        <v>11</v>
      </c>
      <c r="B698" s="1" t="s">
        <v>46</v>
      </c>
      <c r="C698" s="13" t="s">
        <v>13</v>
      </c>
      <c r="D698" s="13" t="s">
        <v>13</v>
      </c>
      <c r="E698" s="19" t="s">
        <v>47</v>
      </c>
      <c r="F698" s="13">
        <v>12160217</v>
      </c>
      <c r="G698" s="148">
        <v>42641</v>
      </c>
      <c r="H698" s="19" t="s">
        <v>87</v>
      </c>
      <c r="I698" s="29" t="s">
        <v>49</v>
      </c>
      <c r="J698" s="26" t="s">
        <v>50</v>
      </c>
      <c r="K698" s="21">
        <v>483228</v>
      </c>
    </row>
    <row r="699" spans="1:11" ht="25.5" x14ac:dyDescent="0.25">
      <c r="A699" s="29" t="s">
        <v>11</v>
      </c>
      <c r="B699" s="1" t="s">
        <v>46</v>
      </c>
      <c r="C699" s="13" t="s">
        <v>13</v>
      </c>
      <c r="D699" s="13" t="s">
        <v>13</v>
      </c>
      <c r="E699" s="19" t="s">
        <v>47</v>
      </c>
      <c r="F699" s="13">
        <v>12160218</v>
      </c>
      <c r="G699" s="148">
        <v>42641</v>
      </c>
      <c r="H699" s="19" t="s">
        <v>88</v>
      </c>
      <c r="I699" s="29" t="s">
        <v>66</v>
      </c>
      <c r="J699" s="26" t="s">
        <v>67</v>
      </c>
      <c r="K699" s="21">
        <v>55000</v>
      </c>
    </row>
    <row r="700" spans="1:11" x14ac:dyDescent="0.25">
      <c r="A700" s="29" t="s">
        <v>11</v>
      </c>
      <c r="B700" s="1" t="s">
        <v>46</v>
      </c>
      <c r="C700" s="13" t="s">
        <v>13</v>
      </c>
      <c r="D700" s="13" t="s">
        <v>13</v>
      </c>
      <c r="E700" s="19" t="s">
        <v>47</v>
      </c>
      <c r="F700" s="13">
        <v>12160219</v>
      </c>
      <c r="G700" s="148">
        <v>42641</v>
      </c>
      <c r="H700" s="19" t="s">
        <v>89</v>
      </c>
      <c r="I700" s="29" t="s">
        <v>62</v>
      </c>
      <c r="J700" s="26" t="s">
        <v>63</v>
      </c>
      <c r="K700" s="21">
        <v>6200</v>
      </c>
    </row>
    <row r="701" spans="1:11" x14ac:dyDescent="0.25">
      <c r="A701" s="29" t="s">
        <v>11</v>
      </c>
      <c r="B701" s="1" t="s">
        <v>46</v>
      </c>
      <c r="C701" s="13" t="s">
        <v>13</v>
      </c>
      <c r="D701" s="13" t="s">
        <v>13</v>
      </c>
      <c r="E701" s="19" t="s">
        <v>47</v>
      </c>
      <c r="F701" s="13">
        <v>12160220</v>
      </c>
      <c r="G701" s="148">
        <v>42641</v>
      </c>
      <c r="H701" s="19" t="s">
        <v>90</v>
      </c>
      <c r="I701" s="29" t="s">
        <v>62</v>
      </c>
      <c r="J701" s="26" t="s">
        <v>63</v>
      </c>
      <c r="K701" s="21">
        <v>6200</v>
      </c>
    </row>
    <row r="702" spans="1:11" x14ac:dyDescent="0.25">
      <c r="A702" s="29" t="s">
        <v>11</v>
      </c>
      <c r="B702" s="11" t="s">
        <v>91</v>
      </c>
      <c r="C702" s="13" t="s">
        <v>13</v>
      </c>
      <c r="D702" s="13" t="s">
        <v>13</v>
      </c>
      <c r="E702" s="19" t="s">
        <v>92</v>
      </c>
      <c r="F702" s="13">
        <v>3397953</v>
      </c>
      <c r="G702" s="149">
        <v>42625</v>
      </c>
      <c r="H702" s="14" t="s">
        <v>93</v>
      </c>
      <c r="I702" s="14" t="s">
        <v>94</v>
      </c>
      <c r="J702" s="15" t="s">
        <v>95</v>
      </c>
      <c r="K702" s="22">
        <v>403700</v>
      </c>
    </row>
    <row r="703" spans="1:11" ht="25.5" x14ac:dyDescent="0.25">
      <c r="A703" s="29" t="s">
        <v>11</v>
      </c>
      <c r="B703" s="11" t="s">
        <v>91</v>
      </c>
      <c r="C703" s="13" t="s">
        <v>13</v>
      </c>
      <c r="D703" s="13" t="s">
        <v>13</v>
      </c>
      <c r="E703" s="19" t="s">
        <v>92</v>
      </c>
      <c r="F703" s="13">
        <v>3397764</v>
      </c>
      <c r="G703" s="149">
        <v>42625</v>
      </c>
      <c r="H703" s="14" t="s">
        <v>96</v>
      </c>
      <c r="I703" s="14" t="s">
        <v>94</v>
      </c>
      <c r="J703" s="15" t="s">
        <v>95</v>
      </c>
      <c r="K703" s="22">
        <v>545700</v>
      </c>
    </row>
    <row r="704" spans="1:11" ht="25.5" x14ac:dyDescent="0.25">
      <c r="A704" s="29" t="s">
        <v>11</v>
      </c>
      <c r="B704" s="11" t="s">
        <v>91</v>
      </c>
      <c r="C704" s="13" t="s">
        <v>13</v>
      </c>
      <c r="D704" s="13" t="s">
        <v>13</v>
      </c>
      <c r="E704" s="19" t="s">
        <v>92</v>
      </c>
      <c r="F704" s="13">
        <v>3409759</v>
      </c>
      <c r="G704" s="149">
        <v>42628</v>
      </c>
      <c r="H704" s="14" t="s">
        <v>97</v>
      </c>
      <c r="I704" s="14" t="s">
        <v>94</v>
      </c>
      <c r="J704" s="15" t="s">
        <v>95</v>
      </c>
      <c r="K704" s="22">
        <v>114200</v>
      </c>
    </row>
    <row r="705" spans="1:11" ht="25.5" x14ac:dyDescent="0.25">
      <c r="A705" s="29" t="s">
        <v>11</v>
      </c>
      <c r="B705" s="11" t="s">
        <v>91</v>
      </c>
      <c r="C705" s="13" t="s">
        <v>13</v>
      </c>
      <c r="D705" s="13" t="s">
        <v>13</v>
      </c>
      <c r="E705" s="19" t="s">
        <v>92</v>
      </c>
      <c r="F705" s="13">
        <v>158744</v>
      </c>
      <c r="G705" s="149">
        <v>42628</v>
      </c>
      <c r="H705" s="14" t="s">
        <v>98</v>
      </c>
      <c r="I705" s="14" t="s">
        <v>94</v>
      </c>
      <c r="J705" s="15" t="s">
        <v>95</v>
      </c>
      <c r="K705" s="22">
        <v>62800</v>
      </c>
    </row>
    <row r="706" spans="1:11" x14ac:dyDescent="0.25">
      <c r="A706" s="29" t="s">
        <v>11</v>
      </c>
      <c r="B706" s="11" t="s">
        <v>91</v>
      </c>
      <c r="C706" s="13" t="s">
        <v>13</v>
      </c>
      <c r="D706" s="13" t="s">
        <v>13</v>
      </c>
      <c r="E706" s="19" t="s">
        <v>99</v>
      </c>
      <c r="F706" s="13">
        <v>244965</v>
      </c>
      <c r="G706" s="149">
        <v>42628</v>
      </c>
      <c r="H706" s="14" t="s">
        <v>100</v>
      </c>
      <c r="I706" s="14" t="s">
        <v>101</v>
      </c>
      <c r="J706" s="15" t="s">
        <v>102</v>
      </c>
      <c r="K706" s="22">
        <v>79054</v>
      </c>
    </row>
    <row r="707" spans="1:11" ht="25.5" x14ac:dyDescent="0.25">
      <c r="A707" s="29" t="s">
        <v>11</v>
      </c>
      <c r="B707" s="11" t="s">
        <v>91</v>
      </c>
      <c r="C707" s="13" t="s">
        <v>13</v>
      </c>
      <c r="D707" s="13" t="s">
        <v>13</v>
      </c>
      <c r="E707" s="19" t="s">
        <v>99</v>
      </c>
      <c r="F707" s="13">
        <v>248744</v>
      </c>
      <c r="G707" s="149">
        <v>42628</v>
      </c>
      <c r="H707" s="14" t="s">
        <v>103</v>
      </c>
      <c r="I707" s="14" t="s">
        <v>101</v>
      </c>
      <c r="J707" s="15" t="s">
        <v>102</v>
      </c>
      <c r="K707" s="22">
        <v>309970</v>
      </c>
    </row>
    <row r="708" spans="1:11" x14ac:dyDescent="0.25">
      <c r="A708" s="29" t="s">
        <v>11</v>
      </c>
      <c r="B708" s="11" t="s">
        <v>91</v>
      </c>
      <c r="C708" s="13" t="s">
        <v>13</v>
      </c>
      <c r="D708" s="13" t="s">
        <v>13</v>
      </c>
      <c r="E708" s="19" t="s">
        <v>92</v>
      </c>
      <c r="F708" s="13">
        <v>2206536</v>
      </c>
      <c r="G708" s="149">
        <v>42628</v>
      </c>
      <c r="H708" s="14" t="s">
        <v>104</v>
      </c>
      <c r="I708" s="14" t="s">
        <v>105</v>
      </c>
      <c r="J708" s="15" t="s">
        <v>106</v>
      </c>
      <c r="K708" s="22">
        <v>28200</v>
      </c>
    </row>
    <row r="709" spans="1:11" ht="25.5" x14ac:dyDescent="0.25">
      <c r="A709" s="29" t="s">
        <v>11</v>
      </c>
      <c r="B709" s="11" t="s">
        <v>91</v>
      </c>
      <c r="C709" s="13" t="s">
        <v>13</v>
      </c>
      <c r="D709" s="13" t="s">
        <v>13</v>
      </c>
      <c r="E709" s="19" t="s">
        <v>92</v>
      </c>
      <c r="F709" s="13">
        <v>2212437</v>
      </c>
      <c r="G709" s="149">
        <v>42641</v>
      </c>
      <c r="H709" s="14" t="s">
        <v>107</v>
      </c>
      <c r="I709" s="14" t="s">
        <v>105</v>
      </c>
      <c r="J709" s="15" t="s">
        <v>106</v>
      </c>
      <c r="K709" s="22">
        <v>48161</v>
      </c>
    </row>
    <row r="710" spans="1:11" ht="25.5" x14ac:dyDescent="0.25">
      <c r="A710" s="29" t="s">
        <v>11</v>
      </c>
      <c r="B710" s="11" t="s">
        <v>91</v>
      </c>
      <c r="C710" s="13" t="s">
        <v>13</v>
      </c>
      <c r="D710" s="13" t="s">
        <v>13</v>
      </c>
      <c r="E710" s="19" t="s">
        <v>92</v>
      </c>
      <c r="F710" s="13">
        <v>108540</v>
      </c>
      <c r="G710" s="149">
        <v>42641</v>
      </c>
      <c r="H710" s="14" t="s">
        <v>108</v>
      </c>
      <c r="I710" s="14" t="s">
        <v>105</v>
      </c>
      <c r="J710" s="15" t="s">
        <v>106</v>
      </c>
      <c r="K710" s="22">
        <v>9350</v>
      </c>
    </row>
    <row r="711" spans="1:11" ht="25.5" x14ac:dyDescent="0.25">
      <c r="A711" s="29" t="s">
        <v>11</v>
      </c>
      <c r="B711" s="11" t="s">
        <v>91</v>
      </c>
      <c r="C711" s="13" t="s">
        <v>13</v>
      </c>
      <c r="D711" s="13" t="s">
        <v>13</v>
      </c>
      <c r="E711" s="19" t="s">
        <v>99</v>
      </c>
      <c r="F711" s="13">
        <v>113883</v>
      </c>
      <c r="G711" s="149">
        <v>42641</v>
      </c>
      <c r="H711" s="14" t="s">
        <v>109</v>
      </c>
      <c r="I711" s="14" t="s">
        <v>105</v>
      </c>
      <c r="J711" s="15" t="s">
        <v>106</v>
      </c>
      <c r="K711" s="22">
        <v>19652</v>
      </c>
    </row>
    <row r="712" spans="1:11" x14ac:dyDescent="0.25">
      <c r="A712" s="29" t="s">
        <v>11</v>
      </c>
      <c r="B712" s="11" t="s">
        <v>91</v>
      </c>
      <c r="C712" s="13" t="s">
        <v>13</v>
      </c>
      <c r="D712" s="13" t="s">
        <v>13</v>
      </c>
      <c r="E712" s="19" t="s">
        <v>99</v>
      </c>
      <c r="F712" s="13">
        <v>38153815</v>
      </c>
      <c r="G712" s="149">
        <v>42625</v>
      </c>
      <c r="H712" s="14" t="s">
        <v>110</v>
      </c>
      <c r="I712" s="14" t="s">
        <v>111</v>
      </c>
      <c r="J712" s="15" t="s">
        <v>112</v>
      </c>
      <c r="K712" s="22">
        <v>1541</v>
      </c>
    </row>
    <row r="713" spans="1:11" x14ac:dyDescent="0.25">
      <c r="A713" s="29" t="s">
        <v>11</v>
      </c>
      <c r="B713" s="11" t="s">
        <v>91</v>
      </c>
      <c r="C713" s="13" t="s">
        <v>13</v>
      </c>
      <c r="D713" s="13" t="s">
        <v>13</v>
      </c>
      <c r="E713" s="19" t="s">
        <v>99</v>
      </c>
      <c r="F713" s="13">
        <v>1033174</v>
      </c>
      <c r="G713" s="149">
        <v>42625</v>
      </c>
      <c r="H713" s="14" t="s">
        <v>113</v>
      </c>
      <c r="I713" s="14" t="s">
        <v>111</v>
      </c>
      <c r="J713" s="15" t="s">
        <v>112</v>
      </c>
      <c r="K713" s="22">
        <v>15856</v>
      </c>
    </row>
    <row r="714" spans="1:11" x14ac:dyDescent="0.25">
      <c r="A714" s="29" t="s">
        <v>11</v>
      </c>
      <c r="B714" s="11" t="s">
        <v>91</v>
      </c>
      <c r="C714" s="13" t="s">
        <v>13</v>
      </c>
      <c r="D714" s="13" t="s">
        <v>13</v>
      </c>
      <c r="E714" s="19" t="s">
        <v>92</v>
      </c>
      <c r="F714" s="13">
        <v>5047708</v>
      </c>
      <c r="G714" s="149">
        <v>42635</v>
      </c>
      <c r="H714" s="14" t="s">
        <v>114</v>
      </c>
      <c r="I714" s="14" t="s">
        <v>115</v>
      </c>
      <c r="J714" s="15" t="s">
        <v>116</v>
      </c>
      <c r="K714" s="22">
        <v>58050</v>
      </c>
    </row>
    <row r="715" spans="1:11" x14ac:dyDescent="0.25">
      <c r="A715" s="29" t="s">
        <v>11</v>
      </c>
      <c r="B715" s="11" t="s">
        <v>91</v>
      </c>
      <c r="C715" s="13" t="s">
        <v>13</v>
      </c>
      <c r="D715" s="13" t="s">
        <v>13</v>
      </c>
      <c r="E715" s="19" t="s">
        <v>99</v>
      </c>
      <c r="F715" s="13">
        <v>5169959</v>
      </c>
      <c r="G715" s="149">
        <v>42635</v>
      </c>
      <c r="H715" s="14" t="s">
        <v>117</v>
      </c>
      <c r="I715" s="14" t="s">
        <v>115</v>
      </c>
      <c r="J715" s="15" t="s">
        <v>116</v>
      </c>
      <c r="K715" s="22">
        <v>152004</v>
      </c>
    </row>
    <row r="716" spans="1:11" x14ac:dyDescent="0.25">
      <c r="A716" s="29" t="s">
        <v>11</v>
      </c>
      <c r="B716" s="11" t="s">
        <v>91</v>
      </c>
      <c r="C716" s="13" t="s">
        <v>13</v>
      </c>
      <c r="D716" s="13" t="s">
        <v>13</v>
      </c>
      <c r="E716" s="19" t="s">
        <v>99</v>
      </c>
      <c r="F716" s="13">
        <v>5166611</v>
      </c>
      <c r="G716" s="149">
        <v>42625</v>
      </c>
      <c r="H716" s="14" t="s">
        <v>118</v>
      </c>
      <c r="I716" s="14" t="s">
        <v>115</v>
      </c>
      <c r="J716" s="15" t="s">
        <v>116</v>
      </c>
      <c r="K716" s="21">
        <v>736669</v>
      </c>
    </row>
    <row r="717" spans="1:11" x14ac:dyDescent="0.25">
      <c r="A717" s="29" t="s">
        <v>11</v>
      </c>
      <c r="B717" s="11" t="s">
        <v>91</v>
      </c>
      <c r="C717" s="13" t="s">
        <v>13</v>
      </c>
      <c r="D717" s="13" t="s">
        <v>13</v>
      </c>
      <c r="E717" s="19" t="s">
        <v>99</v>
      </c>
      <c r="F717" s="13">
        <v>5170084</v>
      </c>
      <c r="G717" s="149">
        <v>42643</v>
      </c>
      <c r="H717" s="14" t="s">
        <v>119</v>
      </c>
      <c r="I717" s="14" t="s">
        <v>115</v>
      </c>
      <c r="J717" s="15" t="s">
        <v>116</v>
      </c>
      <c r="K717" s="21">
        <v>700440</v>
      </c>
    </row>
    <row r="718" spans="1:11" ht="25.5" x14ac:dyDescent="0.25">
      <c r="A718" s="39" t="s">
        <v>2000</v>
      </c>
      <c r="B718" s="74" t="s">
        <v>505</v>
      </c>
      <c r="C718" s="150" t="s">
        <v>202</v>
      </c>
      <c r="D718" s="151" t="s">
        <v>202</v>
      </c>
      <c r="E718" s="150" t="s">
        <v>14</v>
      </c>
      <c r="F718" s="152">
        <v>13160107</v>
      </c>
      <c r="G718" s="153">
        <v>42621</v>
      </c>
      <c r="H718" s="154" t="s">
        <v>1050</v>
      </c>
      <c r="I718" s="154" t="s">
        <v>510</v>
      </c>
      <c r="J718" s="155" t="s">
        <v>511</v>
      </c>
      <c r="K718" s="156">
        <v>54214</v>
      </c>
    </row>
    <row r="719" spans="1:11" ht="25.5" x14ac:dyDescent="0.25">
      <c r="A719" s="39" t="s">
        <v>2000</v>
      </c>
      <c r="B719" s="157" t="s">
        <v>12</v>
      </c>
      <c r="C719" s="150" t="s">
        <v>202</v>
      </c>
      <c r="D719" s="151" t="s">
        <v>202</v>
      </c>
      <c r="E719" s="150" t="s">
        <v>14</v>
      </c>
      <c r="F719" s="152">
        <v>13160108</v>
      </c>
      <c r="G719" s="153">
        <v>42622</v>
      </c>
      <c r="H719" s="154" t="s">
        <v>1051</v>
      </c>
      <c r="I719" s="154" t="s">
        <v>1052</v>
      </c>
      <c r="J719" s="155" t="s">
        <v>1053</v>
      </c>
      <c r="K719" s="156">
        <v>539927</v>
      </c>
    </row>
    <row r="720" spans="1:11" ht="25.5" x14ac:dyDescent="0.25">
      <c r="A720" s="39" t="s">
        <v>2000</v>
      </c>
      <c r="B720" s="157" t="s">
        <v>12</v>
      </c>
      <c r="C720" s="150" t="s">
        <v>202</v>
      </c>
      <c r="D720" s="151" t="s">
        <v>202</v>
      </c>
      <c r="E720" s="150" t="s">
        <v>47</v>
      </c>
      <c r="F720" s="152">
        <v>13160198</v>
      </c>
      <c r="G720" s="153">
        <v>42622</v>
      </c>
      <c r="H720" s="154" t="s">
        <v>1054</v>
      </c>
      <c r="I720" s="154" t="s">
        <v>1055</v>
      </c>
      <c r="J720" s="155" t="s">
        <v>1056</v>
      </c>
      <c r="K720" s="156">
        <v>160000</v>
      </c>
    </row>
    <row r="721" spans="1:11" ht="25.5" x14ac:dyDescent="0.25">
      <c r="A721" s="39" t="s">
        <v>2000</v>
      </c>
      <c r="B721" s="74" t="s">
        <v>505</v>
      </c>
      <c r="C721" s="150" t="s">
        <v>202</v>
      </c>
      <c r="D721" s="151" t="s">
        <v>202</v>
      </c>
      <c r="E721" s="150" t="s">
        <v>14</v>
      </c>
      <c r="F721" s="152">
        <v>13160109</v>
      </c>
      <c r="G721" s="153">
        <v>42622</v>
      </c>
      <c r="H721" s="154" t="s">
        <v>1057</v>
      </c>
      <c r="I721" s="158" t="s">
        <v>1058</v>
      </c>
      <c r="J721" s="155" t="s">
        <v>128</v>
      </c>
      <c r="K721" s="156">
        <v>2086664</v>
      </c>
    </row>
    <row r="722" spans="1:11" ht="25.5" x14ac:dyDescent="0.25">
      <c r="A722" s="39" t="s">
        <v>2000</v>
      </c>
      <c r="B722" s="74" t="s">
        <v>505</v>
      </c>
      <c r="C722" s="150" t="s">
        <v>202</v>
      </c>
      <c r="D722" s="151" t="s">
        <v>202</v>
      </c>
      <c r="E722" s="150" t="s">
        <v>14</v>
      </c>
      <c r="F722" s="152">
        <v>13160110</v>
      </c>
      <c r="G722" s="153">
        <v>42625</v>
      </c>
      <c r="H722" s="154" t="s">
        <v>1059</v>
      </c>
      <c r="I722" s="158" t="s">
        <v>1058</v>
      </c>
      <c r="J722" s="155" t="s">
        <v>128</v>
      </c>
      <c r="K722" s="156">
        <v>320723</v>
      </c>
    </row>
    <row r="723" spans="1:11" ht="25.5" x14ac:dyDescent="0.25">
      <c r="A723" s="39" t="s">
        <v>2000</v>
      </c>
      <c r="B723" s="74" t="s">
        <v>505</v>
      </c>
      <c r="C723" s="150" t="s">
        <v>202</v>
      </c>
      <c r="D723" s="151" t="s">
        <v>202</v>
      </c>
      <c r="E723" s="150" t="s">
        <v>14</v>
      </c>
      <c r="F723" s="152">
        <v>13160111</v>
      </c>
      <c r="G723" s="153">
        <v>42625</v>
      </c>
      <c r="H723" s="154" t="s">
        <v>1060</v>
      </c>
      <c r="I723" s="158" t="s">
        <v>1058</v>
      </c>
      <c r="J723" s="155" t="s">
        <v>128</v>
      </c>
      <c r="K723" s="156">
        <v>415033</v>
      </c>
    </row>
    <row r="724" spans="1:11" ht="25.5" x14ac:dyDescent="0.25">
      <c r="A724" s="39" t="s">
        <v>2000</v>
      </c>
      <c r="B724" s="157" t="s">
        <v>12</v>
      </c>
      <c r="C724" s="150" t="s">
        <v>202</v>
      </c>
      <c r="D724" s="151" t="s">
        <v>202</v>
      </c>
      <c r="E724" s="150" t="s">
        <v>47</v>
      </c>
      <c r="F724" s="152">
        <v>13160199</v>
      </c>
      <c r="G724" s="153">
        <v>42626</v>
      </c>
      <c r="H724" s="154" t="s">
        <v>1061</v>
      </c>
      <c r="I724" s="158" t="s">
        <v>1062</v>
      </c>
      <c r="J724" s="155" t="s">
        <v>1063</v>
      </c>
      <c r="K724" s="156">
        <v>43707</v>
      </c>
    </row>
    <row r="725" spans="1:11" ht="25.5" x14ac:dyDescent="0.25">
      <c r="A725" s="39" t="s">
        <v>2000</v>
      </c>
      <c r="B725" s="29" t="s">
        <v>267</v>
      </c>
      <c r="C725" s="40" t="s">
        <v>1500</v>
      </c>
      <c r="D725" s="41">
        <v>42327</v>
      </c>
      <c r="E725" s="1" t="s">
        <v>47</v>
      </c>
      <c r="F725" s="152">
        <v>13160200</v>
      </c>
      <c r="G725" s="153">
        <v>42628</v>
      </c>
      <c r="H725" s="159" t="s">
        <v>1064</v>
      </c>
      <c r="I725" s="159" t="s">
        <v>269</v>
      </c>
      <c r="J725" s="155" t="s">
        <v>270</v>
      </c>
      <c r="K725" s="156">
        <v>123064</v>
      </c>
    </row>
    <row r="726" spans="1:11" ht="25.5" x14ac:dyDescent="0.25">
      <c r="A726" s="39" t="s">
        <v>2000</v>
      </c>
      <c r="B726" s="29" t="s">
        <v>267</v>
      </c>
      <c r="C726" s="40" t="s">
        <v>1500</v>
      </c>
      <c r="D726" s="41">
        <v>42327</v>
      </c>
      <c r="E726" s="1" t="s">
        <v>47</v>
      </c>
      <c r="F726" s="152">
        <v>13160201</v>
      </c>
      <c r="G726" s="153">
        <v>42628</v>
      </c>
      <c r="H726" s="159" t="s">
        <v>1065</v>
      </c>
      <c r="I726" s="159" t="s">
        <v>269</v>
      </c>
      <c r="J726" s="155" t="s">
        <v>270</v>
      </c>
      <c r="K726" s="156">
        <v>103491</v>
      </c>
    </row>
    <row r="727" spans="1:11" ht="25.5" x14ac:dyDescent="0.25">
      <c r="A727" s="39" t="s">
        <v>2000</v>
      </c>
      <c r="B727" s="29" t="s">
        <v>267</v>
      </c>
      <c r="C727" s="40" t="s">
        <v>1500</v>
      </c>
      <c r="D727" s="41">
        <v>42327</v>
      </c>
      <c r="E727" s="1" t="s">
        <v>47</v>
      </c>
      <c r="F727" s="152">
        <v>13160204</v>
      </c>
      <c r="G727" s="153">
        <v>42633</v>
      </c>
      <c r="H727" s="159" t="s">
        <v>1066</v>
      </c>
      <c r="I727" s="159" t="s">
        <v>269</v>
      </c>
      <c r="J727" s="155" t="s">
        <v>270</v>
      </c>
      <c r="K727" s="156">
        <v>157654</v>
      </c>
    </row>
    <row r="728" spans="1:11" ht="25.5" x14ac:dyDescent="0.25">
      <c r="A728" s="39" t="s">
        <v>2000</v>
      </c>
      <c r="B728" s="157" t="s">
        <v>12</v>
      </c>
      <c r="C728" s="150" t="s">
        <v>202</v>
      </c>
      <c r="D728" s="151" t="s">
        <v>202</v>
      </c>
      <c r="E728" s="150" t="s">
        <v>14</v>
      </c>
      <c r="F728" s="152">
        <v>13160112</v>
      </c>
      <c r="G728" s="153">
        <v>42633</v>
      </c>
      <c r="H728" s="154" t="s">
        <v>1067</v>
      </c>
      <c r="I728" s="154" t="s">
        <v>1068</v>
      </c>
      <c r="J728" s="155" t="s">
        <v>1069</v>
      </c>
      <c r="K728" s="156">
        <v>699500</v>
      </c>
    </row>
    <row r="729" spans="1:11" ht="25.5" x14ac:dyDescent="0.25">
      <c r="A729" s="39" t="s">
        <v>2000</v>
      </c>
      <c r="B729" s="157" t="s">
        <v>12</v>
      </c>
      <c r="C729" s="150" t="s">
        <v>202</v>
      </c>
      <c r="D729" s="151" t="s">
        <v>202</v>
      </c>
      <c r="E729" s="150" t="s">
        <v>47</v>
      </c>
      <c r="F729" s="152">
        <v>13160205</v>
      </c>
      <c r="G729" s="153">
        <v>42633</v>
      </c>
      <c r="H729" s="154" t="s">
        <v>1070</v>
      </c>
      <c r="I729" s="154" t="s">
        <v>1068</v>
      </c>
      <c r="J729" s="155" t="s">
        <v>1069</v>
      </c>
      <c r="K729" s="156">
        <v>9990</v>
      </c>
    </row>
    <row r="730" spans="1:11" ht="25.5" x14ac:dyDescent="0.25">
      <c r="A730" s="39" t="s">
        <v>2000</v>
      </c>
      <c r="B730" s="1" t="s">
        <v>46</v>
      </c>
      <c r="C730" s="150" t="s">
        <v>202</v>
      </c>
      <c r="D730" s="151" t="s">
        <v>202</v>
      </c>
      <c r="E730" s="150" t="s">
        <v>47</v>
      </c>
      <c r="F730" s="152">
        <v>13160206</v>
      </c>
      <c r="G730" s="153">
        <v>42633</v>
      </c>
      <c r="H730" s="154" t="s">
        <v>1071</v>
      </c>
      <c r="I730" s="154" t="s">
        <v>1072</v>
      </c>
      <c r="J730" s="155" t="s">
        <v>861</v>
      </c>
      <c r="K730" s="156">
        <v>143881</v>
      </c>
    </row>
    <row r="731" spans="1:11" ht="25.5" x14ac:dyDescent="0.25">
      <c r="A731" s="39" t="s">
        <v>2000</v>
      </c>
      <c r="B731" s="1" t="s">
        <v>31</v>
      </c>
      <c r="C731" s="152" t="s">
        <v>1073</v>
      </c>
      <c r="D731" s="151">
        <v>42634</v>
      </c>
      <c r="E731" s="150" t="s">
        <v>47</v>
      </c>
      <c r="F731" s="152">
        <v>13160207</v>
      </c>
      <c r="G731" s="153">
        <v>42634</v>
      </c>
      <c r="H731" s="154" t="s">
        <v>1074</v>
      </c>
      <c r="I731" s="154" t="s">
        <v>1075</v>
      </c>
      <c r="J731" s="155" t="s">
        <v>1076</v>
      </c>
      <c r="K731" s="156">
        <v>297500</v>
      </c>
    </row>
    <row r="732" spans="1:11" ht="25.5" x14ac:dyDescent="0.25">
      <c r="A732" s="39" t="s">
        <v>2000</v>
      </c>
      <c r="B732" s="1" t="s">
        <v>31</v>
      </c>
      <c r="C732" s="152" t="s">
        <v>1077</v>
      </c>
      <c r="D732" s="151">
        <v>42634</v>
      </c>
      <c r="E732" s="150" t="s">
        <v>47</v>
      </c>
      <c r="F732" s="152">
        <v>13160208</v>
      </c>
      <c r="G732" s="153">
        <v>42634</v>
      </c>
      <c r="H732" s="154" t="s">
        <v>1078</v>
      </c>
      <c r="I732" s="159" t="s">
        <v>578</v>
      </c>
      <c r="J732" s="155" t="s">
        <v>579</v>
      </c>
      <c r="K732" s="156">
        <v>900000</v>
      </c>
    </row>
    <row r="733" spans="1:11" ht="25.5" x14ac:dyDescent="0.25">
      <c r="A733" s="39" t="s">
        <v>2000</v>
      </c>
      <c r="B733" s="74" t="s">
        <v>505</v>
      </c>
      <c r="C733" s="150" t="s">
        <v>202</v>
      </c>
      <c r="D733" s="151" t="s">
        <v>202</v>
      </c>
      <c r="E733" s="150" t="s">
        <v>14</v>
      </c>
      <c r="F733" s="152">
        <v>13160113</v>
      </c>
      <c r="G733" s="153">
        <v>42635</v>
      </c>
      <c r="H733" s="159" t="s">
        <v>1079</v>
      </c>
      <c r="I733" s="159" t="s">
        <v>1080</v>
      </c>
      <c r="J733" s="155" t="s">
        <v>1081</v>
      </c>
      <c r="K733" s="156">
        <v>488269</v>
      </c>
    </row>
    <row r="734" spans="1:11" ht="25.5" x14ac:dyDescent="0.25">
      <c r="A734" s="39" t="s">
        <v>2000</v>
      </c>
      <c r="B734" s="157" t="s">
        <v>12</v>
      </c>
      <c r="C734" s="150" t="s">
        <v>202</v>
      </c>
      <c r="D734" s="151" t="s">
        <v>202</v>
      </c>
      <c r="E734" s="150" t="s">
        <v>14</v>
      </c>
      <c r="F734" s="152">
        <v>13160114</v>
      </c>
      <c r="G734" s="153">
        <v>42636</v>
      </c>
      <c r="H734" s="154" t="s">
        <v>1082</v>
      </c>
      <c r="I734" s="159" t="s">
        <v>1083</v>
      </c>
      <c r="J734" s="155" t="s">
        <v>569</v>
      </c>
      <c r="K734" s="156">
        <v>32980</v>
      </c>
    </row>
    <row r="735" spans="1:11" ht="25.5" x14ac:dyDescent="0.25">
      <c r="A735" s="39" t="s">
        <v>2000</v>
      </c>
      <c r="B735" s="157" t="s">
        <v>12</v>
      </c>
      <c r="C735" s="150" t="s">
        <v>202</v>
      </c>
      <c r="D735" s="151" t="s">
        <v>202</v>
      </c>
      <c r="E735" s="150" t="s">
        <v>47</v>
      </c>
      <c r="F735" s="152">
        <v>13160210</v>
      </c>
      <c r="G735" s="153">
        <v>42636</v>
      </c>
      <c r="H735" s="154" t="s">
        <v>1084</v>
      </c>
      <c r="I735" s="158" t="s">
        <v>1085</v>
      </c>
      <c r="J735" s="155" t="s">
        <v>1086</v>
      </c>
      <c r="K735" s="156">
        <v>881250</v>
      </c>
    </row>
    <row r="736" spans="1:11" ht="25.5" x14ac:dyDescent="0.25">
      <c r="A736" s="39" t="s">
        <v>2000</v>
      </c>
      <c r="B736" s="1" t="s">
        <v>31</v>
      </c>
      <c r="C736" s="152" t="s">
        <v>1087</v>
      </c>
      <c r="D736" s="151">
        <v>42634</v>
      </c>
      <c r="E736" s="150" t="s">
        <v>14</v>
      </c>
      <c r="F736" s="152">
        <v>13160115</v>
      </c>
      <c r="G736" s="153">
        <v>42636</v>
      </c>
      <c r="H736" s="154" t="s">
        <v>1088</v>
      </c>
      <c r="I736" s="158" t="s">
        <v>1089</v>
      </c>
      <c r="J736" s="155" t="s">
        <v>1090</v>
      </c>
      <c r="K736" s="156">
        <v>309388</v>
      </c>
    </row>
    <row r="737" spans="1:11" ht="25.5" x14ac:dyDescent="0.25">
      <c r="A737" s="39" t="s">
        <v>2000</v>
      </c>
      <c r="B737" s="157" t="s">
        <v>12</v>
      </c>
      <c r="C737" s="150" t="s">
        <v>202</v>
      </c>
      <c r="D737" s="151" t="s">
        <v>202</v>
      </c>
      <c r="E737" s="150" t="s">
        <v>14</v>
      </c>
      <c r="F737" s="152">
        <v>13160116</v>
      </c>
      <c r="G737" s="153">
        <v>42636</v>
      </c>
      <c r="H737" s="154" t="s">
        <v>1091</v>
      </c>
      <c r="I737" s="158" t="s">
        <v>1092</v>
      </c>
      <c r="J737" s="155" t="s">
        <v>1093</v>
      </c>
      <c r="K737" s="160">
        <v>1240754</v>
      </c>
    </row>
    <row r="738" spans="1:11" ht="25.5" x14ac:dyDescent="0.25">
      <c r="A738" s="39" t="s">
        <v>2000</v>
      </c>
      <c r="B738" s="157" t="s">
        <v>12</v>
      </c>
      <c r="C738" s="150" t="s">
        <v>202</v>
      </c>
      <c r="D738" s="151" t="s">
        <v>202</v>
      </c>
      <c r="E738" s="150" t="s">
        <v>14</v>
      </c>
      <c r="F738" s="152">
        <v>13160117</v>
      </c>
      <c r="G738" s="153">
        <v>42640</v>
      </c>
      <c r="H738" s="154" t="s">
        <v>1094</v>
      </c>
      <c r="I738" s="154" t="s">
        <v>1095</v>
      </c>
      <c r="J738" s="155" t="s">
        <v>1096</v>
      </c>
      <c r="K738" s="156">
        <v>102423</v>
      </c>
    </row>
    <row r="739" spans="1:11" ht="25.5" x14ac:dyDescent="0.25">
      <c r="A739" s="39" t="s">
        <v>2000</v>
      </c>
      <c r="B739" s="157" t="s">
        <v>12</v>
      </c>
      <c r="C739" s="150" t="s">
        <v>202</v>
      </c>
      <c r="D739" s="151" t="s">
        <v>202</v>
      </c>
      <c r="E739" s="150" t="s">
        <v>47</v>
      </c>
      <c r="F739" s="152">
        <v>13160213</v>
      </c>
      <c r="G739" s="153">
        <v>42640</v>
      </c>
      <c r="H739" s="159" t="s">
        <v>1097</v>
      </c>
      <c r="I739" s="161" t="s">
        <v>1098</v>
      </c>
      <c r="J739" s="162" t="s">
        <v>1099</v>
      </c>
      <c r="K739" s="156">
        <v>249900</v>
      </c>
    </row>
    <row r="740" spans="1:11" ht="25.5" x14ac:dyDescent="0.25">
      <c r="A740" s="39" t="s">
        <v>2000</v>
      </c>
      <c r="B740" s="157" t="s">
        <v>12</v>
      </c>
      <c r="C740" s="150" t="s">
        <v>202</v>
      </c>
      <c r="D740" s="151" t="s">
        <v>202</v>
      </c>
      <c r="E740" s="150" t="s">
        <v>47</v>
      </c>
      <c r="F740" s="152">
        <v>13160214</v>
      </c>
      <c r="G740" s="153">
        <v>42641</v>
      </c>
      <c r="H740" s="154" t="s">
        <v>1100</v>
      </c>
      <c r="I740" s="154" t="s">
        <v>1101</v>
      </c>
      <c r="J740" s="163" t="s">
        <v>1102</v>
      </c>
      <c r="K740" s="156">
        <v>1020000</v>
      </c>
    </row>
    <row r="741" spans="1:11" ht="25.5" x14ac:dyDescent="0.25">
      <c r="A741" s="39" t="s">
        <v>2000</v>
      </c>
      <c r="B741" s="157" t="s">
        <v>12</v>
      </c>
      <c r="C741" s="150" t="s">
        <v>202</v>
      </c>
      <c r="D741" s="151" t="s">
        <v>202</v>
      </c>
      <c r="E741" s="150" t="s">
        <v>14</v>
      </c>
      <c r="F741" s="152">
        <v>13160118</v>
      </c>
      <c r="G741" s="153">
        <v>42641</v>
      </c>
      <c r="H741" s="154" t="s">
        <v>1103</v>
      </c>
      <c r="I741" s="154" t="s">
        <v>1068</v>
      </c>
      <c r="J741" s="155" t="s">
        <v>1069</v>
      </c>
      <c r="K741" s="156">
        <v>804971</v>
      </c>
    </row>
    <row r="742" spans="1:11" ht="25.5" x14ac:dyDescent="0.25">
      <c r="A742" s="39" t="s">
        <v>2000</v>
      </c>
      <c r="B742" s="157" t="s">
        <v>12</v>
      </c>
      <c r="C742" s="150" t="s">
        <v>202</v>
      </c>
      <c r="D742" s="151" t="s">
        <v>202</v>
      </c>
      <c r="E742" s="150" t="s">
        <v>47</v>
      </c>
      <c r="F742" s="152">
        <v>13160215</v>
      </c>
      <c r="G742" s="153">
        <v>42641</v>
      </c>
      <c r="H742" s="154" t="s">
        <v>1104</v>
      </c>
      <c r="I742" s="154" t="s">
        <v>1068</v>
      </c>
      <c r="J742" s="155" t="s">
        <v>1069</v>
      </c>
      <c r="K742" s="156">
        <v>16990</v>
      </c>
    </row>
    <row r="743" spans="1:11" ht="25.5" x14ac:dyDescent="0.25">
      <c r="A743" s="39" t="s">
        <v>2000</v>
      </c>
      <c r="B743" s="157" t="s">
        <v>12</v>
      </c>
      <c r="C743" s="150" t="s">
        <v>202</v>
      </c>
      <c r="D743" s="151" t="s">
        <v>202</v>
      </c>
      <c r="E743" s="150" t="s">
        <v>14</v>
      </c>
      <c r="F743" s="152">
        <v>13160119</v>
      </c>
      <c r="G743" s="153">
        <v>42641</v>
      </c>
      <c r="H743" s="154" t="s">
        <v>1105</v>
      </c>
      <c r="I743" s="159" t="s">
        <v>1106</v>
      </c>
      <c r="J743" s="164" t="s">
        <v>1107</v>
      </c>
      <c r="K743" s="156">
        <v>2200310</v>
      </c>
    </row>
    <row r="744" spans="1:11" ht="25.5" x14ac:dyDescent="0.25">
      <c r="A744" s="39" t="s">
        <v>2000</v>
      </c>
      <c r="B744" s="157" t="s">
        <v>12</v>
      </c>
      <c r="C744" s="150" t="s">
        <v>202</v>
      </c>
      <c r="D744" s="151" t="s">
        <v>202</v>
      </c>
      <c r="E744" s="150" t="s">
        <v>14</v>
      </c>
      <c r="F744" s="152">
        <v>13160120</v>
      </c>
      <c r="G744" s="153">
        <v>42642</v>
      </c>
      <c r="H744" s="154" t="s">
        <v>1108</v>
      </c>
      <c r="I744" s="158" t="s">
        <v>1109</v>
      </c>
      <c r="J744" s="155" t="s">
        <v>1110</v>
      </c>
      <c r="K744" s="156">
        <v>375000</v>
      </c>
    </row>
    <row r="745" spans="1:11" ht="25.5" x14ac:dyDescent="0.25">
      <c r="A745" s="39" t="s">
        <v>2000</v>
      </c>
      <c r="B745" s="74" t="s">
        <v>505</v>
      </c>
      <c r="C745" s="150" t="s">
        <v>202</v>
      </c>
      <c r="D745" s="151" t="s">
        <v>202</v>
      </c>
      <c r="E745" s="150" t="s">
        <v>14</v>
      </c>
      <c r="F745" s="152">
        <v>13160121</v>
      </c>
      <c r="G745" s="153">
        <v>42643</v>
      </c>
      <c r="H745" s="154" t="s">
        <v>1111</v>
      </c>
      <c r="I745" s="158" t="s">
        <v>1058</v>
      </c>
      <c r="J745" s="155" t="s">
        <v>128</v>
      </c>
      <c r="K745" s="156">
        <v>394240</v>
      </c>
    </row>
    <row r="746" spans="1:11" ht="25.5" x14ac:dyDescent="0.25">
      <c r="A746" s="39" t="s">
        <v>2000</v>
      </c>
      <c r="B746" s="1" t="s">
        <v>31</v>
      </c>
      <c r="C746" s="152" t="s">
        <v>1112</v>
      </c>
      <c r="D746" s="151">
        <v>42643</v>
      </c>
      <c r="E746" s="150" t="s">
        <v>47</v>
      </c>
      <c r="F746" s="152">
        <v>13160219</v>
      </c>
      <c r="G746" s="153">
        <v>42643</v>
      </c>
      <c r="H746" s="154" t="s">
        <v>1113</v>
      </c>
      <c r="I746" s="159" t="s">
        <v>578</v>
      </c>
      <c r="J746" s="155" t="s">
        <v>579</v>
      </c>
      <c r="K746" s="156">
        <v>240000</v>
      </c>
    </row>
    <row r="747" spans="1:11" ht="25.5" x14ac:dyDescent="0.25">
      <c r="A747" s="39" t="s">
        <v>2000</v>
      </c>
      <c r="B747" s="157" t="s">
        <v>12</v>
      </c>
      <c r="C747" s="150" t="s">
        <v>202</v>
      </c>
      <c r="D747" s="151" t="s">
        <v>202</v>
      </c>
      <c r="E747" s="150" t="s">
        <v>14</v>
      </c>
      <c r="F747" s="152">
        <v>13160122</v>
      </c>
      <c r="G747" s="153">
        <v>42643</v>
      </c>
      <c r="H747" s="159" t="s">
        <v>1114</v>
      </c>
      <c r="I747" s="158" t="s">
        <v>1058</v>
      </c>
      <c r="J747" s="155" t="s">
        <v>128</v>
      </c>
      <c r="K747" s="156">
        <v>18040</v>
      </c>
    </row>
    <row r="748" spans="1:11" ht="38.25" x14ac:dyDescent="0.25">
      <c r="A748" s="39" t="s">
        <v>2000</v>
      </c>
      <c r="B748" s="157" t="s">
        <v>168</v>
      </c>
      <c r="C748" s="150" t="s">
        <v>1115</v>
      </c>
      <c r="D748" s="151">
        <v>42626</v>
      </c>
      <c r="E748" s="151" t="s">
        <v>202</v>
      </c>
      <c r="F748" s="151" t="s">
        <v>202</v>
      </c>
      <c r="G748" s="12" t="s">
        <v>2007</v>
      </c>
      <c r="H748" s="154" t="s">
        <v>1116</v>
      </c>
      <c r="I748" s="159" t="s">
        <v>1117</v>
      </c>
      <c r="J748" s="155" t="s">
        <v>1118</v>
      </c>
      <c r="K748" s="156">
        <v>450915</v>
      </c>
    </row>
    <row r="749" spans="1:11" ht="25.5" x14ac:dyDescent="0.25">
      <c r="A749" s="39" t="s">
        <v>2000</v>
      </c>
      <c r="B749" s="1" t="s">
        <v>31</v>
      </c>
      <c r="C749" s="152" t="s">
        <v>1119</v>
      </c>
      <c r="D749" s="151">
        <v>42258</v>
      </c>
      <c r="E749" s="150" t="s">
        <v>202</v>
      </c>
      <c r="F749" s="151" t="s">
        <v>202</v>
      </c>
      <c r="G749" s="12" t="s">
        <v>2007</v>
      </c>
      <c r="H749" s="154" t="s">
        <v>1120</v>
      </c>
      <c r="I749" s="154" t="s">
        <v>1121</v>
      </c>
      <c r="J749" s="155" t="s">
        <v>1122</v>
      </c>
      <c r="K749" s="156">
        <v>360358</v>
      </c>
    </row>
    <row r="750" spans="1:11" ht="25.5" x14ac:dyDescent="0.25">
      <c r="A750" s="39" t="s">
        <v>2000</v>
      </c>
      <c r="B750" s="11" t="s">
        <v>91</v>
      </c>
      <c r="C750" s="150" t="s">
        <v>202</v>
      </c>
      <c r="D750" s="151" t="s">
        <v>202</v>
      </c>
      <c r="E750" s="150" t="s">
        <v>1123</v>
      </c>
      <c r="F750" s="150">
        <v>64175</v>
      </c>
      <c r="G750" s="151">
        <v>42642</v>
      </c>
      <c r="H750" s="159" t="s">
        <v>1124</v>
      </c>
      <c r="I750" s="159" t="s">
        <v>1125</v>
      </c>
      <c r="J750" s="162" t="s">
        <v>1126</v>
      </c>
      <c r="K750" s="156">
        <v>1740621</v>
      </c>
    </row>
    <row r="751" spans="1:11" ht="25.5" x14ac:dyDescent="0.25">
      <c r="A751" s="39" t="s">
        <v>2000</v>
      </c>
      <c r="B751" s="11" t="s">
        <v>91</v>
      </c>
      <c r="C751" s="150" t="s">
        <v>202</v>
      </c>
      <c r="D751" s="151" t="s">
        <v>202</v>
      </c>
      <c r="E751" s="150" t="s">
        <v>203</v>
      </c>
      <c r="F751" s="150">
        <v>15926690</v>
      </c>
      <c r="G751" s="151">
        <v>42641</v>
      </c>
      <c r="H751" s="159" t="s">
        <v>1127</v>
      </c>
      <c r="I751" s="90" t="s">
        <v>605</v>
      </c>
      <c r="J751" s="155" t="s">
        <v>606</v>
      </c>
      <c r="K751" s="156">
        <v>13051446</v>
      </c>
    </row>
    <row r="752" spans="1:11" ht="25.5" x14ac:dyDescent="0.25">
      <c r="A752" s="39" t="s">
        <v>2000</v>
      </c>
      <c r="B752" s="11" t="s">
        <v>91</v>
      </c>
      <c r="C752" s="150" t="s">
        <v>202</v>
      </c>
      <c r="D752" s="151" t="s">
        <v>13</v>
      </c>
      <c r="E752" s="150" t="s">
        <v>1123</v>
      </c>
      <c r="F752" s="150">
        <v>7324</v>
      </c>
      <c r="G752" s="151">
        <v>42642</v>
      </c>
      <c r="H752" s="159" t="s">
        <v>1128</v>
      </c>
      <c r="I752" s="154" t="s">
        <v>1129</v>
      </c>
      <c r="J752" s="162" t="s">
        <v>1130</v>
      </c>
      <c r="K752" s="156">
        <v>85279</v>
      </c>
    </row>
    <row r="753" spans="1:11" ht="25.5" x14ac:dyDescent="0.25">
      <c r="A753" s="39" t="s">
        <v>2000</v>
      </c>
      <c r="B753" s="11" t="s">
        <v>91</v>
      </c>
      <c r="C753" s="150" t="s">
        <v>202</v>
      </c>
      <c r="D753" s="151" t="s">
        <v>13</v>
      </c>
      <c r="E753" s="150" t="s">
        <v>1123</v>
      </c>
      <c r="F753" s="150">
        <v>90004068</v>
      </c>
      <c r="G753" s="151">
        <v>42617</v>
      </c>
      <c r="H753" s="154" t="s">
        <v>1131</v>
      </c>
      <c r="I753" s="165" t="s">
        <v>613</v>
      </c>
      <c r="J753" s="162" t="s">
        <v>614</v>
      </c>
      <c r="K753" s="156">
        <v>826700</v>
      </c>
    </row>
    <row r="754" spans="1:11" ht="25.5" x14ac:dyDescent="0.25">
      <c r="A754" s="39" t="s">
        <v>2000</v>
      </c>
      <c r="B754" s="11" t="s">
        <v>91</v>
      </c>
      <c r="C754" s="150" t="s">
        <v>202</v>
      </c>
      <c r="D754" s="151" t="s">
        <v>13</v>
      </c>
      <c r="E754" s="150" t="s">
        <v>1123</v>
      </c>
      <c r="F754" s="150">
        <v>90004070</v>
      </c>
      <c r="G754" s="151">
        <v>42617</v>
      </c>
      <c r="H754" s="154" t="s">
        <v>1132</v>
      </c>
      <c r="I754" s="165" t="s">
        <v>613</v>
      </c>
      <c r="J754" s="162" t="s">
        <v>614</v>
      </c>
      <c r="K754" s="156">
        <v>604150</v>
      </c>
    </row>
    <row r="755" spans="1:11" ht="25.5" x14ac:dyDescent="0.25">
      <c r="A755" s="39" t="s">
        <v>2000</v>
      </c>
      <c r="B755" s="1" t="s">
        <v>46</v>
      </c>
      <c r="C755" s="40" t="s">
        <v>202</v>
      </c>
      <c r="D755" s="41" t="s">
        <v>13</v>
      </c>
      <c r="E755" s="56" t="s">
        <v>47</v>
      </c>
      <c r="F755" s="152">
        <v>13160195</v>
      </c>
      <c r="G755" s="153">
        <v>42615</v>
      </c>
      <c r="H755" s="154" t="s">
        <v>1042</v>
      </c>
      <c r="I755" s="161" t="s">
        <v>314</v>
      </c>
      <c r="J755" s="164" t="s">
        <v>315</v>
      </c>
      <c r="K755" s="156">
        <v>778543</v>
      </c>
    </row>
    <row r="756" spans="1:11" ht="25.5" x14ac:dyDescent="0.25">
      <c r="A756" s="39" t="s">
        <v>2000</v>
      </c>
      <c r="B756" s="1" t="s">
        <v>46</v>
      </c>
      <c r="C756" s="40" t="s">
        <v>202</v>
      </c>
      <c r="D756" s="41" t="s">
        <v>13</v>
      </c>
      <c r="E756" s="56" t="s">
        <v>47</v>
      </c>
      <c r="F756" s="152">
        <v>13160196</v>
      </c>
      <c r="G756" s="153">
        <v>42618</v>
      </c>
      <c r="H756" s="154" t="s">
        <v>1043</v>
      </c>
      <c r="I756" s="161" t="s">
        <v>314</v>
      </c>
      <c r="J756" s="164" t="s">
        <v>315</v>
      </c>
      <c r="K756" s="156">
        <v>99032</v>
      </c>
    </row>
    <row r="757" spans="1:11" ht="25.5" x14ac:dyDescent="0.25">
      <c r="A757" s="39" t="s">
        <v>2000</v>
      </c>
      <c r="B757" s="157" t="s">
        <v>12</v>
      </c>
      <c r="C757" s="150" t="s">
        <v>202</v>
      </c>
      <c r="D757" s="151" t="s">
        <v>202</v>
      </c>
      <c r="E757" s="150" t="s">
        <v>14</v>
      </c>
      <c r="F757" s="152">
        <v>13160106</v>
      </c>
      <c r="G757" s="153">
        <v>42620</v>
      </c>
      <c r="H757" s="154" t="s">
        <v>1044</v>
      </c>
      <c r="I757" s="159" t="s">
        <v>1045</v>
      </c>
      <c r="J757" s="155" t="s">
        <v>1046</v>
      </c>
      <c r="K757" s="156">
        <v>766943</v>
      </c>
    </row>
    <row r="758" spans="1:11" ht="25.5" x14ac:dyDescent="0.25">
      <c r="A758" s="39" t="s">
        <v>2000</v>
      </c>
      <c r="B758" s="157" t="s">
        <v>12</v>
      </c>
      <c r="C758" s="150" t="s">
        <v>202</v>
      </c>
      <c r="D758" s="151" t="s">
        <v>202</v>
      </c>
      <c r="E758" s="150" t="s">
        <v>47</v>
      </c>
      <c r="F758" s="152">
        <v>13160197</v>
      </c>
      <c r="G758" s="153">
        <v>42620</v>
      </c>
      <c r="H758" s="154" t="s">
        <v>1047</v>
      </c>
      <c r="I758" s="154" t="s">
        <v>1048</v>
      </c>
      <c r="J758" s="155" t="s">
        <v>1049</v>
      </c>
      <c r="K758" s="156">
        <v>1428000</v>
      </c>
    </row>
    <row r="759" spans="1:11" ht="25.5" x14ac:dyDescent="0.25">
      <c r="A759" s="104" t="s">
        <v>664</v>
      </c>
      <c r="B759" s="74" t="s">
        <v>505</v>
      </c>
      <c r="C759" s="166" t="s">
        <v>202</v>
      </c>
      <c r="D759" s="106" t="s">
        <v>202</v>
      </c>
      <c r="E759" s="42" t="s">
        <v>47</v>
      </c>
      <c r="F759" s="137">
        <v>14160113</v>
      </c>
      <c r="G759" s="132">
        <v>42614</v>
      </c>
      <c r="H759" s="42" t="s">
        <v>665</v>
      </c>
      <c r="I759" s="167" t="s">
        <v>666</v>
      </c>
      <c r="J759" s="26" t="s">
        <v>667</v>
      </c>
      <c r="K759" s="168">
        <v>1327612</v>
      </c>
    </row>
    <row r="760" spans="1:11" x14ac:dyDescent="0.25">
      <c r="A760" s="104" t="s">
        <v>664</v>
      </c>
      <c r="B760" s="166" t="s">
        <v>168</v>
      </c>
      <c r="C760" s="166" t="s">
        <v>668</v>
      </c>
      <c r="D760" s="106">
        <v>42110</v>
      </c>
      <c r="E760" s="42" t="s">
        <v>47</v>
      </c>
      <c r="F760" s="137">
        <v>14160210</v>
      </c>
      <c r="G760" s="132">
        <v>42614</v>
      </c>
      <c r="H760" s="169" t="s">
        <v>669</v>
      </c>
      <c r="I760" s="167" t="s">
        <v>670</v>
      </c>
      <c r="J760" s="26" t="s">
        <v>671</v>
      </c>
      <c r="K760" s="168">
        <v>210000</v>
      </c>
    </row>
    <row r="761" spans="1:11" ht="25.5" x14ac:dyDescent="0.25">
      <c r="A761" s="104" t="s">
        <v>664</v>
      </c>
      <c r="B761" s="74" t="s">
        <v>505</v>
      </c>
      <c r="C761" s="166" t="s">
        <v>202</v>
      </c>
      <c r="D761" s="106" t="s">
        <v>202</v>
      </c>
      <c r="E761" s="42" t="s">
        <v>47</v>
      </c>
      <c r="F761" s="137">
        <v>14160114</v>
      </c>
      <c r="G761" s="132">
        <v>42615</v>
      </c>
      <c r="H761" s="42" t="s">
        <v>672</v>
      </c>
      <c r="I761" s="167" t="s">
        <v>127</v>
      </c>
      <c r="J761" s="26" t="s">
        <v>128</v>
      </c>
      <c r="K761" s="168">
        <v>1604437</v>
      </c>
    </row>
    <row r="762" spans="1:11" x14ac:dyDescent="0.25">
      <c r="A762" s="104" t="s">
        <v>664</v>
      </c>
      <c r="B762" s="166" t="s">
        <v>12</v>
      </c>
      <c r="C762" s="166" t="s">
        <v>202</v>
      </c>
      <c r="D762" s="106" t="s">
        <v>202</v>
      </c>
      <c r="E762" s="42" t="s">
        <v>47</v>
      </c>
      <c r="F762" s="137">
        <v>14160211</v>
      </c>
      <c r="G762" s="132">
        <v>42615</v>
      </c>
      <c r="H762" s="42" t="s">
        <v>673</v>
      </c>
      <c r="I762" s="167" t="s">
        <v>139</v>
      </c>
      <c r="J762" s="26" t="s">
        <v>674</v>
      </c>
      <c r="K762" s="168">
        <v>204980</v>
      </c>
    </row>
    <row r="763" spans="1:11" ht="25.5" x14ac:dyDescent="0.25">
      <c r="A763" s="104" t="s">
        <v>664</v>
      </c>
      <c r="B763" s="1" t="s">
        <v>46</v>
      </c>
      <c r="C763" s="166" t="s">
        <v>202</v>
      </c>
      <c r="D763" s="106" t="s">
        <v>202</v>
      </c>
      <c r="E763" s="42" t="s">
        <v>47</v>
      </c>
      <c r="F763" s="137">
        <v>14160212</v>
      </c>
      <c r="G763" s="132">
        <v>42615</v>
      </c>
      <c r="H763" s="42" t="s">
        <v>675</v>
      </c>
      <c r="I763" s="167" t="s">
        <v>676</v>
      </c>
      <c r="J763" s="26" t="s">
        <v>677</v>
      </c>
      <c r="K763" s="168">
        <v>120000</v>
      </c>
    </row>
    <row r="764" spans="1:11" x14ac:dyDescent="0.25">
      <c r="A764" s="104" t="s">
        <v>664</v>
      </c>
      <c r="B764" s="166" t="s">
        <v>12</v>
      </c>
      <c r="C764" s="166" t="s">
        <v>202</v>
      </c>
      <c r="D764" s="106" t="s">
        <v>202</v>
      </c>
      <c r="E764" s="42" t="s">
        <v>14</v>
      </c>
      <c r="F764" s="137">
        <v>14160115</v>
      </c>
      <c r="G764" s="132">
        <v>42615</v>
      </c>
      <c r="H764" s="42" t="s">
        <v>678</v>
      </c>
      <c r="I764" s="167" t="s">
        <v>184</v>
      </c>
      <c r="J764" s="26" t="s">
        <v>185</v>
      </c>
      <c r="K764" s="168">
        <v>359970</v>
      </c>
    </row>
    <row r="765" spans="1:11" ht="25.5" x14ac:dyDescent="0.25">
      <c r="A765" s="104" t="s">
        <v>664</v>
      </c>
      <c r="B765" s="74" t="s">
        <v>505</v>
      </c>
      <c r="C765" s="166" t="s">
        <v>202</v>
      </c>
      <c r="D765" s="106" t="s">
        <v>202</v>
      </c>
      <c r="E765" s="42" t="s">
        <v>47</v>
      </c>
      <c r="F765" s="137">
        <v>14160116</v>
      </c>
      <c r="G765" s="132">
        <v>42618</v>
      </c>
      <c r="H765" s="90" t="s">
        <v>672</v>
      </c>
      <c r="I765" s="167" t="s">
        <v>520</v>
      </c>
      <c r="J765" s="26" t="s">
        <v>521</v>
      </c>
      <c r="K765" s="168">
        <v>223982</v>
      </c>
    </row>
    <row r="766" spans="1:11" ht="25.5" x14ac:dyDescent="0.25">
      <c r="A766" s="104" t="s">
        <v>664</v>
      </c>
      <c r="B766" s="74" t="s">
        <v>505</v>
      </c>
      <c r="C766" s="166" t="s">
        <v>202</v>
      </c>
      <c r="D766" s="106" t="s">
        <v>202</v>
      </c>
      <c r="E766" s="42" t="s">
        <v>47</v>
      </c>
      <c r="F766" s="137">
        <v>14160117</v>
      </c>
      <c r="G766" s="132">
        <v>42618</v>
      </c>
      <c r="H766" s="42" t="s">
        <v>672</v>
      </c>
      <c r="I766" s="167" t="s">
        <v>679</v>
      </c>
      <c r="J766" s="26" t="s">
        <v>514</v>
      </c>
      <c r="K766" s="168">
        <v>504090</v>
      </c>
    </row>
    <row r="767" spans="1:11" ht="25.5" x14ac:dyDescent="0.25">
      <c r="A767" s="104" t="s">
        <v>664</v>
      </c>
      <c r="B767" s="166" t="s">
        <v>12</v>
      </c>
      <c r="C767" s="166" t="s">
        <v>202</v>
      </c>
      <c r="D767" s="106" t="s">
        <v>202</v>
      </c>
      <c r="E767" s="42" t="s">
        <v>14</v>
      </c>
      <c r="F767" s="137">
        <v>14160118</v>
      </c>
      <c r="G767" s="132">
        <v>42618</v>
      </c>
      <c r="H767" s="169" t="s">
        <v>680</v>
      </c>
      <c r="I767" s="167" t="s">
        <v>681</v>
      </c>
      <c r="J767" s="108" t="s">
        <v>682</v>
      </c>
      <c r="K767" s="168">
        <v>576912</v>
      </c>
    </row>
    <row r="768" spans="1:11" ht="25.5" x14ac:dyDescent="0.25">
      <c r="A768" s="104" t="s">
        <v>664</v>
      </c>
      <c r="B768" s="74" t="s">
        <v>505</v>
      </c>
      <c r="C768" s="166" t="s">
        <v>202</v>
      </c>
      <c r="D768" s="106" t="s">
        <v>202</v>
      </c>
      <c r="E768" s="42" t="s">
        <v>14</v>
      </c>
      <c r="F768" s="137">
        <v>14160119</v>
      </c>
      <c r="G768" s="132">
        <v>42620</v>
      </c>
      <c r="H768" s="42" t="s">
        <v>683</v>
      </c>
      <c r="I768" s="167" t="s">
        <v>520</v>
      </c>
      <c r="J768" s="26" t="s">
        <v>521</v>
      </c>
      <c r="K768" s="168">
        <v>487024</v>
      </c>
    </row>
    <row r="769" spans="1:11" ht="25.5" x14ac:dyDescent="0.25">
      <c r="A769" s="104" t="s">
        <v>664</v>
      </c>
      <c r="B769" s="166" t="s">
        <v>12</v>
      </c>
      <c r="C769" s="166" t="s">
        <v>202</v>
      </c>
      <c r="D769" s="106" t="s">
        <v>202</v>
      </c>
      <c r="E769" s="42" t="s">
        <v>47</v>
      </c>
      <c r="F769" s="137">
        <v>14160121</v>
      </c>
      <c r="G769" s="132">
        <v>42620</v>
      </c>
      <c r="H769" s="42" t="s">
        <v>684</v>
      </c>
      <c r="I769" s="167" t="s">
        <v>685</v>
      </c>
      <c r="J769" s="26" t="s">
        <v>686</v>
      </c>
      <c r="K769" s="168">
        <v>335047</v>
      </c>
    </row>
    <row r="770" spans="1:11" ht="25.5" x14ac:dyDescent="0.25">
      <c r="A770" s="104" t="s">
        <v>664</v>
      </c>
      <c r="B770" s="74" t="s">
        <v>505</v>
      </c>
      <c r="C770" s="166" t="s">
        <v>202</v>
      </c>
      <c r="D770" s="106" t="s">
        <v>202</v>
      </c>
      <c r="E770" s="42" t="s">
        <v>47</v>
      </c>
      <c r="F770" s="137">
        <v>14160122</v>
      </c>
      <c r="G770" s="132">
        <v>42620</v>
      </c>
      <c r="H770" s="42" t="s">
        <v>687</v>
      </c>
      <c r="I770" s="167" t="s">
        <v>688</v>
      </c>
      <c r="J770" s="26" t="s">
        <v>689</v>
      </c>
      <c r="K770" s="168">
        <v>391600</v>
      </c>
    </row>
    <row r="771" spans="1:11" x14ac:dyDescent="0.25">
      <c r="A771" s="104" t="s">
        <v>664</v>
      </c>
      <c r="B771" s="166" t="s">
        <v>168</v>
      </c>
      <c r="C771" s="166" t="s">
        <v>668</v>
      </c>
      <c r="D771" s="106">
        <v>42110</v>
      </c>
      <c r="E771" s="42" t="s">
        <v>47</v>
      </c>
      <c r="F771" s="137">
        <v>14160213</v>
      </c>
      <c r="G771" s="132">
        <v>42621</v>
      </c>
      <c r="H771" s="42" t="s">
        <v>690</v>
      </c>
      <c r="I771" s="167" t="s">
        <v>691</v>
      </c>
      <c r="J771" s="26" t="s">
        <v>692</v>
      </c>
      <c r="K771" s="168">
        <v>168000</v>
      </c>
    </row>
    <row r="772" spans="1:11" ht="25.5" x14ac:dyDescent="0.25">
      <c r="A772" s="104" t="s">
        <v>664</v>
      </c>
      <c r="B772" s="166" t="s">
        <v>12</v>
      </c>
      <c r="C772" s="166" t="s">
        <v>202</v>
      </c>
      <c r="D772" s="106" t="s">
        <v>202</v>
      </c>
      <c r="E772" s="42" t="s">
        <v>14</v>
      </c>
      <c r="F772" s="137">
        <v>14160124</v>
      </c>
      <c r="G772" s="132">
        <v>42622</v>
      </c>
      <c r="H772" s="42" t="s">
        <v>693</v>
      </c>
      <c r="I772" s="167" t="s">
        <v>694</v>
      </c>
      <c r="J772" s="26">
        <v>77919140</v>
      </c>
      <c r="K772" s="168">
        <v>691837</v>
      </c>
    </row>
    <row r="773" spans="1:11" ht="25.5" x14ac:dyDescent="0.25">
      <c r="A773" s="104" t="s">
        <v>664</v>
      </c>
      <c r="B773" s="166" t="s">
        <v>12</v>
      </c>
      <c r="C773" s="166" t="s">
        <v>202</v>
      </c>
      <c r="D773" s="106" t="s">
        <v>202</v>
      </c>
      <c r="E773" s="42" t="s">
        <v>14</v>
      </c>
      <c r="F773" s="137">
        <v>14160125</v>
      </c>
      <c r="G773" s="132">
        <v>42622</v>
      </c>
      <c r="H773" s="42" t="s">
        <v>695</v>
      </c>
      <c r="I773" s="167" t="s">
        <v>696</v>
      </c>
      <c r="J773" s="26" t="s">
        <v>697</v>
      </c>
      <c r="K773" s="168">
        <v>101745</v>
      </c>
    </row>
    <row r="774" spans="1:11" x14ac:dyDescent="0.25">
      <c r="A774" s="104" t="s">
        <v>664</v>
      </c>
      <c r="B774" s="74" t="s">
        <v>505</v>
      </c>
      <c r="C774" s="166" t="s">
        <v>202</v>
      </c>
      <c r="D774" s="106" t="s">
        <v>202</v>
      </c>
      <c r="E774" s="42" t="s">
        <v>47</v>
      </c>
      <c r="F774" s="137">
        <v>14160126</v>
      </c>
      <c r="G774" s="132">
        <v>42622</v>
      </c>
      <c r="H774" s="42" t="s">
        <v>698</v>
      </c>
      <c r="I774" s="167" t="s">
        <v>501</v>
      </c>
      <c r="J774" s="26" t="s">
        <v>502</v>
      </c>
      <c r="K774" s="168">
        <v>4445745</v>
      </c>
    </row>
    <row r="775" spans="1:11" ht="25.5" x14ac:dyDescent="0.25">
      <c r="A775" s="104" t="s">
        <v>664</v>
      </c>
      <c r="B775" s="74" t="s">
        <v>505</v>
      </c>
      <c r="C775" s="166" t="s">
        <v>202</v>
      </c>
      <c r="D775" s="106" t="s">
        <v>202</v>
      </c>
      <c r="E775" s="42" t="s">
        <v>14</v>
      </c>
      <c r="F775" s="137">
        <v>14160127</v>
      </c>
      <c r="G775" s="132">
        <v>42622</v>
      </c>
      <c r="H775" s="42" t="s">
        <v>699</v>
      </c>
      <c r="I775" s="167" t="s">
        <v>700</v>
      </c>
      <c r="J775" s="26" t="s">
        <v>701</v>
      </c>
      <c r="K775" s="168">
        <v>959121</v>
      </c>
    </row>
    <row r="776" spans="1:11" x14ac:dyDescent="0.25">
      <c r="A776" s="104" t="s">
        <v>664</v>
      </c>
      <c r="B776" s="166" t="s">
        <v>168</v>
      </c>
      <c r="C776" s="166" t="s">
        <v>668</v>
      </c>
      <c r="D776" s="106">
        <v>42110</v>
      </c>
      <c r="E776" s="42" t="s">
        <v>14</v>
      </c>
      <c r="F776" s="137">
        <v>14160214</v>
      </c>
      <c r="G776" s="132">
        <v>42625</v>
      </c>
      <c r="H776" s="42" t="s">
        <v>702</v>
      </c>
      <c r="I776" s="167" t="s">
        <v>691</v>
      </c>
      <c r="J776" s="26" t="s">
        <v>692</v>
      </c>
      <c r="K776" s="168">
        <v>340200</v>
      </c>
    </row>
    <row r="777" spans="1:11" ht="25.5" x14ac:dyDescent="0.25">
      <c r="A777" s="104" t="s">
        <v>664</v>
      </c>
      <c r="B777" s="74" t="s">
        <v>505</v>
      </c>
      <c r="C777" s="166" t="s">
        <v>202</v>
      </c>
      <c r="D777" s="106" t="s">
        <v>202</v>
      </c>
      <c r="E777" s="42" t="s">
        <v>14</v>
      </c>
      <c r="F777" s="137">
        <v>14160128</v>
      </c>
      <c r="G777" s="132">
        <v>42626</v>
      </c>
      <c r="H777" s="42" t="s">
        <v>703</v>
      </c>
      <c r="I777" s="167" t="s">
        <v>704</v>
      </c>
      <c r="J777" s="26" t="s">
        <v>705</v>
      </c>
      <c r="K777" s="168">
        <v>536999</v>
      </c>
    </row>
    <row r="778" spans="1:11" ht="25.5" x14ac:dyDescent="0.25">
      <c r="A778" s="104" t="s">
        <v>664</v>
      </c>
      <c r="B778" s="166" t="s">
        <v>12</v>
      </c>
      <c r="C778" s="166" t="s">
        <v>202</v>
      </c>
      <c r="D778" s="106" t="s">
        <v>202</v>
      </c>
      <c r="E778" s="42" t="s">
        <v>47</v>
      </c>
      <c r="F778" s="137">
        <v>14160129</v>
      </c>
      <c r="G778" s="132">
        <v>42626</v>
      </c>
      <c r="H778" s="42" t="s">
        <v>706</v>
      </c>
      <c r="I778" s="167" t="s">
        <v>253</v>
      </c>
      <c r="J778" s="26" t="s">
        <v>254</v>
      </c>
      <c r="K778" s="168">
        <v>207060</v>
      </c>
    </row>
    <row r="779" spans="1:11" ht="25.5" x14ac:dyDescent="0.25">
      <c r="A779" s="104" t="s">
        <v>664</v>
      </c>
      <c r="B779" s="166" t="s">
        <v>12</v>
      </c>
      <c r="C779" s="166" t="s">
        <v>202</v>
      </c>
      <c r="D779" s="106" t="s">
        <v>202</v>
      </c>
      <c r="E779" s="42" t="s">
        <v>14</v>
      </c>
      <c r="F779" s="137">
        <v>14160130</v>
      </c>
      <c r="G779" s="132">
        <v>42627</v>
      </c>
      <c r="H779" s="42" t="s">
        <v>707</v>
      </c>
      <c r="I779" s="167" t="s">
        <v>708</v>
      </c>
      <c r="J779" s="26" t="s">
        <v>709</v>
      </c>
      <c r="K779" s="168">
        <v>122427</v>
      </c>
    </row>
    <row r="780" spans="1:11" ht="25.5" x14ac:dyDescent="0.25">
      <c r="A780" s="104" t="s">
        <v>664</v>
      </c>
      <c r="B780" s="74" t="s">
        <v>505</v>
      </c>
      <c r="C780" s="166" t="s">
        <v>202</v>
      </c>
      <c r="D780" s="106" t="s">
        <v>202</v>
      </c>
      <c r="E780" s="42" t="s">
        <v>47</v>
      </c>
      <c r="F780" s="137">
        <v>14160215</v>
      </c>
      <c r="G780" s="132">
        <v>42628</v>
      </c>
      <c r="H780" s="169" t="s">
        <v>710</v>
      </c>
      <c r="I780" s="167" t="s">
        <v>711</v>
      </c>
      <c r="J780" s="26" t="s">
        <v>712</v>
      </c>
      <c r="K780" s="168">
        <v>4383967</v>
      </c>
    </row>
    <row r="781" spans="1:11" ht="25.5" x14ac:dyDescent="0.25">
      <c r="A781" s="104" t="s">
        <v>664</v>
      </c>
      <c r="B781" s="1" t="s">
        <v>46</v>
      </c>
      <c r="C781" s="166" t="s">
        <v>202</v>
      </c>
      <c r="D781" s="106" t="s">
        <v>202</v>
      </c>
      <c r="E781" s="42" t="s">
        <v>47</v>
      </c>
      <c r="F781" s="137">
        <v>14160131</v>
      </c>
      <c r="G781" s="132">
        <v>42633</v>
      </c>
      <c r="H781" s="42" t="s">
        <v>713</v>
      </c>
      <c r="I781" s="29" t="s">
        <v>49</v>
      </c>
      <c r="J781" s="26" t="s">
        <v>50</v>
      </c>
      <c r="K781" s="168">
        <v>1214087</v>
      </c>
    </row>
    <row r="782" spans="1:11" ht="25.5" x14ac:dyDescent="0.25">
      <c r="A782" s="104" t="s">
        <v>664</v>
      </c>
      <c r="B782" s="1" t="s">
        <v>46</v>
      </c>
      <c r="C782" s="166" t="s">
        <v>202</v>
      </c>
      <c r="D782" s="106" t="s">
        <v>202</v>
      </c>
      <c r="E782" s="42" t="s">
        <v>47</v>
      </c>
      <c r="F782" s="137">
        <v>14160216</v>
      </c>
      <c r="G782" s="132">
        <v>42633</v>
      </c>
      <c r="H782" s="42" t="s">
        <v>714</v>
      </c>
      <c r="I782" s="29" t="s">
        <v>49</v>
      </c>
      <c r="J782" s="26" t="s">
        <v>50</v>
      </c>
      <c r="K782" s="168">
        <v>116852</v>
      </c>
    </row>
    <row r="783" spans="1:11" ht="25.5" x14ac:dyDescent="0.25">
      <c r="A783" s="104" t="s">
        <v>664</v>
      </c>
      <c r="B783" s="1" t="s">
        <v>46</v>
      </c>
      <c r="C783" s="166" t="s">
        <v>202</v>
      </c>
      <c r="D783" s="106" t="s">
        <v>202</v>
      </c>
      <c r="E783" s="42" t="s">
        <v>47</v>
      </c>
      <c r="F783" s="137">
        <v>14160217</v>
      </c>
      <c r="G783" s="132">
        <v>42633</v>
      </c>
      <c r="H783" s="42" t="s">
        <v>715</v>
      </c>
      <c r="I783" s="29" t="s">
        <v>49</v>
      </c>
      <c r="J783" s="26" t="s">
        <v>50</v>
      </c>
      <c r="K783" s="168">
        <v>107807</v>
      </c>
    </row>
    <row r="784" spans="1:11" ht="25.5" x14ac:dyDescent="0.25">
      <c r="A784" s="104" t="s">
        <v>664</v>
      </c>
      <c r="B784" s="1" t="s">
        <v>46</v>
      </c>
      <c r="C784" s="166" t="s">
        <v>202</v>
      </c>
      <c r="D784" s="106" t="s">
        <v>202</v>
      </c>
      <c r="E784" s="42" t="s">
        <v>47</v>
      </c>
      <c r="F784" s="137">
        <v>14160218</v>
      </c>
      <c r="G784" s="132">
        <v>42633</v>
      </c>
      <c r="H784" s="42" t="s">
        <v>716</v>
      </c>
      <c r="I784" s="29" t="s">
        <v>49</v>
      </c>
      <c r="J784" s="26" t="s">
        <v>50</v>
      </c>
      <c r="K784" s="168">
        <v>410034</v>
      </c>
    </row>
    <row r="785" spans="1:11" ht="25.5" x14ac:dyDescent="0.25">
      <c r="A785" s="104" t="s">
        <v>664</v>
      </c>
      <c r="B785" s="1" t="s">
        <v>46</v>
      </c>
      <c r="C785" s="166" t="s">
        <v>202</v>
      </c>
      <c r="D785" s="106" t="s">
        <v>202</v>
      </c>
      <c r="E785" s="42" t="s">
        <v>47</v>
      </c>
      <c r="F785" s="137">
        <v>14160219</v>
      </c>
      <c r="G785" s="132">
        <v>42633</v>
      </c>
      <c r="H785" s="42" t="s">
        <v>717</v>
      </c>
      <c r="I785" s="29" t="s">
        <v>49</v>
      </c>
      <c r="J785" s="26" t="s">
        <v>50</v>
      </c>
      <c r="K785" s="168">
        <v>326038</v>
      </c>
    </row>
    <row r="786" spans="1:11" ht="25.5" x14ac:dyDescent="0.25">
      <c r="A786" s="104" t="s">
        <v>664</v>
      </c>
      <c r="B786" s="166" t="s">
        <v>12</v>
      </c>
      <c r="C786" s="166" t="s">
        <v>202</v>
      </c>
      <c r="D786" s="106" t="s">
        <v>202</v>
      </c>
      <c r="E786" s="42" t="s">
        <v>47</v>
      </c>
      <c r="F786" s="137">
        <v>14160221</v>
      </c>
      <c r="G786" s="132">
        <v>42635</v>
      </c>
      <c r="H786" s="42" t="s">
        <v>718</v>
      </c>
      <c r="I786" s="167" t="s">
        <v>719</v>
      </c>
      <c r="J786" s="26" t="s">
        <v>720</v>
      </c>
      <c r="K786" s="168">
        <v>27085</v>
      </c>
    </row>
    <row r="787" spans="1:11" ht="25.5" x14ac:dyDescent="0.25">
      <c r="A787" s="104" t="s">
        <v>664</v>
      </c>
      <c r="B787" s="1" t="s">
        <v>46</v>
      </c>
      <c r="C787" s="166" t="s">
        <v>202</v>
      </c>
      <c r="D787" s="106" t="s">
        <v>202</v>
      </c>
      <c r="E787" s="42" t="s">
        <v>47</v>
      </c>
      <c r="F787" s="137">
        <v>14160223</v>
      </c>
      <c r="G787" s="132">
        <v>42635</v>
      </c>
      <c r="H787" s="42" t="s">
        <v>721</v>
      </c>
      <c r="I787" s="167" t="s">
        <v>722</v>
      </c>
      <c r="J787" s="26" t="s">
        <v>723</v>
      </c>
      <c r="K787" s="168">
        <v>77778</v>
      </c>
    </row>
    <row r="788" spans="1:11" ht="25.5" x14ac:dyDescent="0.25">
      <c r="A788" s="104" t="s">
        <v>664</v>
      </c>
      <c r="B788" s="1" t="s">
        <v>46</v>
      </c>
      <c r="C788" s="166" t="s">
        <v>202</v>
      </c>
      <c r="D788" s="106" t="s">
        <v>202</v>
      </c>
      <c r="E788" s="42" t="s">
        <v>47</v>
      </c>
      <c r="F788" s="137">
        <v>14160224</v>
      </c>
      <c r="G788" s="132">
        <v>42635</v>
      </c>
      <c r="H788" s="42" t="s">
        <v>724</v>
      </c>
      <c r="I788" s="167" t="s">
        <v>722</v>
      </c>
      <c r="J788" s="26" t="s">
        <v>723</v>
      </c>
      <c r="K788" s="168">
        <v>77778</v>
      </c>
    </row>
    <row r="789" spans="1:11" ht="25.5" x14ac:dyDescent="0.25">
      <c r="A789" s="104" t="s">
        <v>664</v>
      </c>
      <c r="B789" s="166" t="s">
        <v>12</v>
      </c>
      <c r="C789" s="166" t="s">
        <v>202</v>
      </c>
      <c r="D789" s="106" t="s">
        <v>202</v>
      </c>
      <c r="E789" s="42" t="s">
        <v>47</v>
      </c>
      <c r="F789" s="137">
        <v>14160132</v>
      </c>
      <c r="G789" s="132">
        <v>42636</v>
      </c>
      <c r="H789" s="42" t="s">
        <v>725</v>
      </c>
      <c r="I789" s="167" t="s">
        <v>726</v>
      </c>
      <c r="J789" s="26" t="s">
        <v>727</v>
      </c>
      <c r="K789" s="168">
        <v>238981</v>
      </c>
    </row>
    <row r="790" spans="1:11" ht="25.5" x14ac:dyDescent="0.25">
      <c r="A790" s="104" t="s">
        <v>664</v>
      </c>
      <c r="B790" s="74" t="s">
        <v>505</v>
      </c>
      <c r="C790" s="166" t="s">
        <v>202</v>
      </c>
      <c r="D790" s="106" t="s">
        <v>202</v>
      </c>
      <c r="E790" s="42" t="s">
        <v>47</v>
      </c>
      <c r="F790" s="137">
        <v>14160133</v>
      </c>
      <c r="G790" s="132">
        <v>42636</v>
      </c>
      <c r="H790" s="42" t="s">
        <v>728</v>
      </c>
      <c r="I790" s="167" t="s">
        <v>729</v>
      </c>
      <c r="J790" s="26" t="s">
        <v>730</v>
      </c>
      <c r="K790" s="168">
        <v>515884</v>
      </c>
    </row>
    <row r="791" spans="1:11" ht="25.5" x14ac:dyDescent="0.25">
      <c r="A791" s="104" t="s">
        <v>664</v>
      </c>
      <c r="B791" s="74" t="s">
        <v>505</v>
      </c>
      <c r="C791" s="166" t="s">
        <v>202</v>
      </c>
      <c r="D791" s="106" t="s">
        <v>202</v>
      </c>
      <c r="E791" s="42" t="s">
        <v>14</v>
      </c>
      <c r="F791" s="137">
        <v>14160134</v>
      </c>
      <c r="G791" s="132">
        <v>42636</v>
      </c>
      <c r="H791" s="42" t="s">
        <v>731</v>
      </c>
      <c r="I791" s="167" t="s">
        <v>729</v>
      </c>
      <c r="J791" s="26" t="s">
        <v>730</v>
      </c>
      <c r="K791" s="168">
        <v>488469</v>
      </c>
    </row>
    <row r="792" spans="1:11" ht="25.5" x14ac:dyDescent="0.25">
      <c r="A792" s="104" t="s">
        <v>664</v>
      </c>
      <c r="B792" s="1" t="s">
        <v>31</v>
      </c>
      <c r="C792" s="166" t="s">
        <v>732</v>
      </c>
      <c r="D792" s="106">
        <v>42635</v>
      </c>
      <c r="E792" s="42" t="s">
        <v>47</v>
      </c>
      <c r="F792" s="137">
        <v>14160225</v>
      </c>
      <c r="G792" s="132">
        <v>42639</v>
      </c>
      <c r="H792" s="42" t="s">
        <v>733</v>
      </c>
      <c r="I792" s="167" t="s">
        <v>734</v>
      </c>
      <c r="J792" s="26" t="s">
        <v>735</v>
      </c>
      <c r="K792" s="168">
        <v>117364</v>
      </c>
    </row>
    <row r="793" spans="1:11" ht="25.5" x14ac:dyDescent="0.25">
      <c r="A793" s="104" t="s">
        <v>664</v>
      </c>
      <c r="B793" s="166" t="s">
        <v>12</v>
      </c>
      <c r="C793" s="166" t="s">
        <v>202</v>
      </c>
      <c r="D793" s="106" t="s">
        <v>202</v>
      </c>
      <c r="E793" s="42" t="s">
        <v>47</v>
      </c>
      <c r="F793" s="137">
        <v>14160135</v>
      </c>
      <c r="G793" s="132">
        <v>42639</v>
      </c>
      <c r="H793" s="42" t="s">
        <v>736</v>
      </c>
      <c r="I793" s="167" t="s">
        <v>737</v>
      </c>
      <c r="J793" s="26" t="s">
        <v>738</v>
      </c>
      <c r="K793" s="168">
        <v>178500</v>
      </c>
    </row>
    <row r="794" spans="1:11" ht="25.5" x14ac:dyDescent="0.25">
      <c r="A794" s="104" t="s">
        <v>664</v>
      </c>
      <c r="B794" s="1" t="s">
        <v>31</v>
      </c>
      <c r="C794" s="166" t="s">
        <v>739</v>
      </c>
      <c r="D794" s="106">
        <v>42639</v>
      </c>
      <c r="E794" s="42" t="s">
        <v>47</v>
      </c>
      <c r="F794" s="137">
        <v>14160226</v>
      </c>
      <c r="G794" s="132">
        <v>42639</v>
      </c>
      <c r="H794" s="42" t="s">
        <v>740</v>
      </c>
      <c r="I794" s="167" t="s">
        <v>741</v>
      </c>
      <c r="J794" s="26" t="s">
        <v>742</v>
      </c>
      <c r="K794" s="168">
        <v>27000000</v>
      </c>
    </row>
    <row r="795" spans="1:11" ht="25.5" x14ac:dyDescent="0.25">
      <c r="A795" s="104" t="s">
        <v>664</v>
      </c>
      <c r="B795" s="166" t="s">
        <v>12</v>
      </c>
      <c r="C795" s="166" t="s">
        <v>202</v>
      </c>
      <c r="D795" s="106" t="s">
        <v>202</v>
      </c>
      <c r="E795" s="42" t="s">
        <v>47</v>
      </c>
      <c r="F795" s="137">
        <v>14160227</v>
      </c>
      <c r="G795" s="132">
        <v>42639</v>
      </c>
      <c r="H795" s="42" t="s">
        <v>743</v>
      </c>
      <c r="I795" s="167" t="s">
        <v>719</v>
      </c>
      <c r="J795" s="26" t="s">
        <v>720</v>
      </c>
      <c r="K795" s="168">
        <v>27085</v>
      </c>
    </row>
    <row r="796" spans="1:11" ht="25.5" x14ac:dyDescent="0.25">
      <c r="A796" s="104" t="s">
        <v>664</v>
      </c>
      <c r="B796" s="1" t="s">
        <v>46</v>
      </c>
      <c r="C796" s="166" t="s">
        <v>202</v>
      </c>
      <c r="D796" s="106" t="s">
        <v>202</v>
      </c>
      <c r="E796" s="42" t="s">
        <v>47</v>
      </c>
      <c r="F796" s="137">
        <v>14160228</v>
      </c>
      <c r="G796" s="132">
        <v>42640</v>
      </c>
      <c r="H796" s="42" t="s">
        <v>744</v>
      </c>
      <c r="I796" s="29" t="s">
        <v>49</v>
      </c>
      <c r="J796" s="26" t="s">
        <v>50</v>
      </c>
      <c r="K796" s="168">
        <v>159077</v>
      </c>
    </row>
    <row r="797" spans="1:11" ht="25.5" x14ac:dyDescent="0.25">
      <c r="A797" s="104" t="s">
        <v>664</v>
      </c>
      <c r="B797" s="1" t="s">
        <v>46</v>
      </c>
      <c r="C797" s="166" t="s">
        <v>202</v>
      </c>
      <c r="D797" s="106" t="s">
        <v>202</v>
      </c>
      <c r="E797" s="42" t="s">
        <v>47</v>
      </c>
      <c r="F797" s="137">
        <v>14160229</v>
      </c>
      <c r="G797" s="132">
        <v>42640</v>
      </c>
      <c r="H797" s="42" t="s">
        <v>745</v>
      </c>
      <c r="I797" s="29" t="s">
        <v>49</v>
      </c>
      <c r="J797" s="26" t="s">
        <v>50</v>
      </c>
      <c r="K797" s="168">
        <v>504674</v>
      </c>
    </row>
    <row r="798" spans="1:11" ht="25.5" x14ac:dyDescent="0.25">
      <c r="A798" s="104" t="s">
        <v>664</v>
      </c>
      <c r="B798" s="1" t="s">
        <v>46</v>
      </c>
      <c r="C798" s="166" t="s">
        <v>202</v>
      </c>
      <c r="D798" s="106" t="s">
        <v>202</v>
      </c>
      <c r="E798" s="42" t="s">
        <v>14</v>
      </c>
      <c r="F798" s="137">
        <v>14160230</v>
      </c>
      <c r="G798" s="132">
        <v>42640</v>
      </c>
      <c r="H798" s="42" t="s">
        <v>746</v>
      </c>
      <c r="I798" s="29" t="s">
        <v>49</v>
      </c>
      <c r="J798" s="26" t="s">
        <v>50</v>
      </c>
      <c r="K798" s="168">
        <v>252337</v>
      </c>
    </row>
    <row r="799" spans="1:11" ht="25.5" x14ac:dyDescent="0.25">
      <c r="A799" s="104" t="s">
        <v>664</v>
      </c>
      <c r="B799" s="166" t="s">
        <v>168</v>
      </c>
      <c r="C799" s="166" t="s">
        <v>747</v>
      </c>
      <c r="D799" s="106">
        <v>42223</v>
      </c>
      <c r="E799" s="42" t="s">
        <v>14</v>
      </c>
      <c r="F799" s="137">
        <v>14160231</v>
      </c>
      <c r="G799" s="132">
        <v>42640</v>
      </c>
      <c r="H799" s="42" t="s">
        <v>748</v>
      </c>
      <c r="I799" s="167" t="s">
        <v>749</v>
      </c>
      <c r="J799" s="26" t="s">
        <v>750</v>
      </c>
      <c r="K799" s="168">
        <v>158913</v>
      </c>
    </row>
    <row r="800" spans="1:11" ht="25.5" x14ac:dyDescent="0.25">
      <c r="A800" s="104" t="s">
        <v>664</v>
      </c>
      <c r="B800" s="166" t="s">
        <v>168</v>
      </c>
      <c r="C800" s="166" t="s">
        <v>747</v>
      </c>
      <c r="D800" s="106">
        <v>42223</v>
      </c>
      <c r="E800" s="42" t="s">
        <v>14</v>
      </c>
      <c r="F800" s="137">
        <v>14160232</v>
      </c>
      <c r="G800" s="132">
        <v>42640</v>
      </c>
      <c r="H800" s="42" t="s">
        <v>751</v>
      </c>
      <c r="I800" s="167" t="s">
        <v>752</v>
      </c>
      <c r="J800" s="26" t="s">
        <v>753</v>
      </c>
      <c r="K800" s="168">
        <v>291200</v>
      </c>
    </row>
    <row r="801" spans="1:11" ht="25.5" x14ac:dyDescent="0.25">
      <c r="A801" s="104" t="s">
        <v>664</v>
      </c>
      <c r="B801" s="74" t="s">
        <v>505</v>
      </c>
      <c r="C801" s="166" t="s">
        <v>202</v>
      </c>
      <c r="D801" s="106" t="s">
        <v>202</v>
      </c>
      <c r="E801" s="42" t="s">
        <v>47</v>
      </c>
      <c r="F801" s="137">
        <v>14160136</v>
      </c>
      <c r="G801" s="132">
        <v>42640</v>
      </c>
      <c r="H801" s="42" t="s">
        <v>754</v>
      </c>
      <c r="I801" s="167" t="s">
        <v>523</v>
      </c>
      <c r="J801" s="26" t="s">
        <v>524</v>
      </c>
      <c r="K801" s="168">
        <v>350788</v>
      </c>
    </row>
    <row r="802" spans="1:11" ht="25.5" x14ac:dyDescent="0.25">
      <c r="A802" s="104" t="s">
        <v>664</v>
      </c>
      <c r="B802" s="1" t="s">
        <v>31</v>
      </c>
      <c r="C802" s="166" t="s">
        <v>755</v>
      </c>
      <c r="D802" s="106">
        <v>42320</v>
      </c>
      <c r="E802" s="42" t="s">
        <v>47</v>
      </c>
      <c r="F802" s="137">
        <v>14160233</v>
      </c>
      <c r="G802" s="132">
        <v>42641</v>
      </c>
      <c r="H802" s="42" t="s">
        <v>756</v>
      </c>
      <c r="I802" s="167" t="s">
        <v>757</v>
      </c>
      <c r="J802" s="26" t="s">
        <v>758</v>
      </c>
      <c r="K802" s="168">
        <v>545804</v>
      </c>
    </row>
    <row r="803" spans="1:11" ht="25.5" x14ac:dyDescent="0.25">
      <c r="A803" s="104" t="s">
        <v>664</v>
      </c>
      <c r="B803" s="166" t="s">
        <v>12</v>
      </c>
      <c r="C803" s="166" t="s">
        <v>202</v>
      </c>
      <c r="D803" s="106" t="s">
        <v>202</v>
      </c>
      <c r="E803" s="42" t="s">
        <v>47</v>
      </c>
      <c r="F803" s="137">
        <v>14160234</v>
      </c>
      <c r="G803" s="132">
        <v>42641</v>
      </c>
      <c r="H803" s="169" t="s">
        <v>759</v>
      </c>
      <c r="I803" s="167" t="s">
        <v>719</v>
      </c>
      <c r="J803" s="26" t="s">
        <v>720</v>
      </c>
      <c r="K803" s="168">
        <v>27085</v>
      </c>
    </row>
    <row r="804" spans="1:11" ht="25.5" x14ac:dyDescent="0.25">
      <c r="A804" s="104" t="s">
        <v>664</v>
      </c>
      <c r="B804" s="74" t="s">
        <v>505</v>
      </c>
      <c r="C804" s="166" t="s">
        <v>202</v>
      </c>
      <c r="D804" s="106" t="s">
        <v>202</v>
      </c>
      <c r="E804" s="42" t="s">
        <v>47</v>
      </c>
      <c r="F804" s="137">
        <v>14160137</v>
      </c>
      <c r="G804" s="132">
        <v>42642</v>
      </c>
      <c r="H804" s="42" t="s">
        <v>760</v>
      </c>
      <c r="I804" s="167" t="s">
        <v>729</v>
      </c>
      <c r="J804" s="26" t="s">
        <v>730</v>
      </c>
      <c r="K804" s="168">
        <v>62042</v>
      </c>
    </row>
    <row r="805" spans="1:11" ht="25.5" x14ac:dyDescent="0.25">
      <c r="A805" s="104" t="s">
        <v>664</v>
      </c>
      <c r="B805" s="1" t="s">
        <v>46</v>
      </c>
      <c r="C805" s="166" t="s">
        <v>202</v>
      </c>
      <c r="D805" s="106" t="s">
        <v>202</v>
      </c>
      <c r="E805" s="42" t="s">
        <v>47</v>
      </c>
      <c r="F805" s="137">
        <v>14160235</v>
      </c>
      <c r="G805" s="132">
        <v>42642</v>
      </c>
      <c r="H805" s="42" t="s">
        <v>761</v>
      </c>
      <c r="I805" s="167" t="s">
        <v>722</v>
      </c>
      <c r="J805" s="26" t="s">
        <v>723</v>
      </c>
      <c r="K805" s="168">
        <v>77778</v>
      </c>
    </row>
    <row r="806" spans="1:11" ht="25.5" x14ac:dyDescent="0.25">
      <c r="A806" s="104" t="s">
        <v>664</v>
      </c>
      <c r="B806" s="74" t="s">
        <v>505</v>
      </c>
      <c r="C806" s="166" t="s">
        <v>202</v>
      </c>
      <c r="D806" s="106" t="s">
        <v>202</v>
      </c>
      <c r="E806" s="42" t="s">
        <v>47</v>
      </c>
      <c r="F806" s="137">
        <v>14160138</v>
      </c>
      <c r="G806" s="132">
        <v>42642</v>
      </c>
      <c r="H806" s="42" t="s">
        <v>762</v>
      </c>
      <c r="I806" s="167" t="s">
        <v>763</v>
      </c>
      <c r="J806" s="26" t="s">
        <v>764</v>
      </c>
      <c r="K806" s="168">
        <v>63138</v>
      </c>
    </row>
    <row r="807" spans="1:11" ht="25.5" x14ac:dyDescent="0.25">
      <c r="A807" s="104" t="s">
        <v>664</v>
      </c>
      <c r="B807" s="1" t="s">
        <v>46</v>
      </c>
      <c r="C807" s="166" t="s">
        <v>202</v>
      </c>
      <c r="D807" s="106" t="s">
        <v>202</v>
      </c>
      <c r="E807" s="42" t="s">
        <v>47</v>
      </c>
      <c r="F807" s="137">
        <v>14160236</v>
      </c>
      <c r="G807" s="132">
        <v>42642</v>
      </c>
      <c r="H807" s="42" t="s">
        <v>765</v>
      </c>
      <c r="I807" s="167" t="s">
        <v>766</v>
      </c>
      <c r="J807" s="26" t="s">
        <v>767</v>
      </c>
      <c r="K807" s="168">
        <v>7959875</v>
      </c>
    </row>
    <row r="808" spans="1:11" ht="25.5" x14ac:dyDescent="0.25">
      <c r="A808" s="104" t="s">
        <v>664</v>
      </c>
      <c r="B808" s="1" t="s">
        <v>46</v>
      </c>
      <c r="C808" s="166" t="s">
        <v>202</v>
      </c>
      <c r="D808" s="106" t="s">
        <v>202</v>
      </c>
      <c r="E808" s="90" t="s">
        <v>14</v>
      </c>
      <c r="F808" s="166">
        <v>14160237</v>
      </c>
      <c r="G808" s="106">
        <v>42642</v>
      </c>
      <c r="H808" s="90" t="s">
        <v>768</v>
      </c>
      <c r="I808" s="167" t="s">
        <v>766</v>
      </c>
      <c r="J808" s="26" t="s">
        <v>767</v>
      </c>
      <c r="K808" s="168">
        <v>420000</v>
      </c>
    </row>
    <row r="809" spans="1:11" ht="25.5" x14ac:dyDescent="0.25">
      <c r="A809" s="104" t="s">
        <v>664</v>
      </c>
      <c r="B809" s="1" t="s">
        <v>31</v>
      </c>
      <c r="C809" s="166" t="s">
        <v>769</v>
      </c>
      <c r="D809" s="106">
        <v>42598</v>
      </c>
      <c r="E809" s="42" t="s">
        <v>47</v>
      </c>
      <c r="F809" s="137">
        <v>14160238</v>
      </c>
      <c r="G809" s="132">
        <v>42643</v>
      </c>
      <c r="H809" s="90" t="s">
        <v>770</v>
      </c>
      <c r="I809" s="167" t="s">
        <v>771</v>
      </c>
      <c r="J809" s="26" t="s">
        <v>772</v>
      </c>
      <c r="K809" s="170">
        <v>27108988</v>
      </c>
    </row>
    <row r="810" spans="1:11" ht="25.5" x14ac:dyDescent="0.25">
      <c r="A810" s="104" t="s">
        <v>664</v>
      </c>
      <c r="B810" s="74" t="s">
        <v>505</v>
      </c>
      <c r="C810" s="166" t="s">
        <v>202</v>
      </c>
      <c r="D810" s="106" t="s">
        <v>202</v>
      </c>
      <c r="E810" s="42" t="s">
        <v>14</v>
      </c>
      <c r="F810" s="137">
        <v>14160139</v>
      </c>
      <c r="G810" s="132">
        <v>42643</v>
      </c>
      <c r="H810" s="42" t="s">
        <v>773</v>
      </c>
      <c r="I810" s="167" t="s">
        <v>679</v>
      </c>
      <c r="J810" s="26" t="s">
        <v>514</v>
      </c>
      <c r="K810" s="168">
        <v>894703</v>
      </c>
    </row>
    <row r="811" spans="1:11" ht="25.5" x14ac:dyDescent="0.25">
      <c r="A811" s="104" t="s">
        <v>664</v>
      </c>
      <c r="B811" s="74" t="s">
        <v>505</v>
      </c>
      <c r="C811" s="166" t="s">
        <v>202</v>
      </c>
      <c r="D811" s="106" t="s">
        <v>202</v>
      </c>
      <c r="E811" s="90" t="s">
        <v>14</v>
      </c>
      <c r="F811" s="166">
        <v>14160140</v>
      </c>
      <c r="G811" s="106">
        <v>42643</v>
      </c>
      <c r="H811" s="42" t="s">
        <v>773</v>
      </c>
      <c r="I811" s="167" t="s">
        <v>127</v>
      </c>
      <c r="J811" s="26" t="s">
        <v>128</v>
      </c>
      <c r="K811" s="170">
        <v>1355005</v>
      </c>
    </row>
    <row r="812" spans="1:11" x14ac:dyDescent="0.25">
      <c r="A812" s="104" t="s">
        <v>664</v>
      </c>
      <c r="B812" s="11" t="s">
        <v>91</v>
      </c>
      <c r="C812" s="166" t="s">
        <v>13</v>
      </c>
      <c r="D812" s="106" t="s">
        <v>13</v>
      </c>
      <c r="E812" s="42" t="s">
        <v>203</v>
      </c>
      <c r="F812" s="137">
        <v>2803328</v>
      </c>
      <c r="G812" s="132">
        <v>42628</v>
      </c>
      <c r="H812" s="90" t="s">
        <v>774</v>
      </c>
      <c r="I812" s="165" t="s">
        <v>613</v>
      </c>
      <c r="J812" s="108" t="s">
        <v>614</v>
      </c>
      <c r="K812" s="168">
        <v>313711</v>
      </c>
    </row>
    <row r="813" spans="1:11" x14ac:dyDescent="0.25">
      <c r="A813" s="104" t="s">
        <v>664</v>
      </c>
      <c r="B813" s="11" t="s">
        <v>91</v>
      </c>
      <c r="C813" s="166" t="s">
        <v>13</v>
      </c>
      <c r="D813" s="106" t="s">
        <v>13</v>
      </c>
      <c r="E813" s="42" t="s">
        <v>203</v>
      </c>
      <c r="F813" s="137">
        <v>89930724</v>
      </c>
      <c r="G813" s="132">
        <v>42618</v>
      </c>
      <c r="H813" s="90" t="s">
        <v>775</v>
      </c>
      <c r="I813" s="165" t="s">
        <v>613</v>
      </c>
      <c r="J813" s="108" t="s">
        <v>614</v>
      </c>
      <c r="K813" s="168">
        <v>290650</v>
      </c>
    </row>
    <row r="814" spans="1:11" x14ac:dyDescent="0.25">
      <c r="A814" s="104" t="s">
        <v>664</v>
      </c>
      <c r="B814" s="11" t="s">
        <v>91</v>
      </c>
      <c r="C814" s="166" t="s">
        <v>13</v>
      </c>
      <c r="D814" s="106" t="s">
        <v>13</v>
      </c>
      <c r="E814" s="42" t="s">
        <v>203</v>
      </c>
      <c r="F814" s="137">
        <v>15912928</v>
      </c>
      <c r="G814" s="132">
        <v>42636</v>
      </c>
      <c r="H814" s="90" t="s">
        <v>776</v>
      </c>
      <c r="I814" s="90" t="s">
        <v>605</v>
      </c>
      <c r="J814" s="108" t="s">
        <v>606</v>
      </c>
      <c r="K814" s="168">
        <v>1757936</v>
      </c>
    </row>
    <row r="815" spans="1:11" x14ac:dyDescent="0.25">
      <c r="A815" s="104" t="s">
        <v>664</v>
      </c>
      <c r="B815" s="11" t="s">
        <v>91</v>
      </c>
      <c r="C815" s="166" t="s">
        <v>13</v>
      </c>
      <c r="D815" s="106" t="s">
        <v>13</v>
      </c>
      <c r="E815" s="42" t="s">
        <v>203</v>
      </c>
      <c r="F815" s="137">
        <v>15888872</v>
      </c>
      <c r="G815" s="132">
        <v>42629</v>
      </c>
      <c r="H815" s="90" t="s">
        <v>777</v>
      </c>
      <c r="I815" s="90" t="s">
        <v>605</v>
      </c>
      <c r="J815" s="108" t="s">
        <v>606</v>
      </c>
      <c r="K815" s="168">
        <v>2382836</v>
      </c>
    </row>
    <row r="816" spans="1:11" x14ac:dyDescent="0.25">
      <c r="A816" s="104" t="s">
        <v>664</v>
      </c>
      <c r="B816" s="11" t="s">
        <v>91</v>
      </c>
      <c r="C816" s="166" t="s">
        <v>13</v>
      </c>
      <c r="D816" s="106" t="s">
        <v>13</v>
      </c>
      <c r="E816" s="42" t="s">
        <v>203</v>
      </c>
      <c r="F816" s="137">
        <v>15885369</v>
      </c>
      <c r="G816" s="132">
        <v>42629</v>
      </c>
      <c r="H816" s="90" t="s">
        <v>778</v>
      </c>
      <c r="I816" s="90" t="s">
        <v>605</v>
      </c>
      <c r="J816" s="108" t="s">
        <v>606</v>
      </c>
      <c r="K816" s="168">
        <v>1745565</v>
      </c>
    </row>
    <row r="817" spans="1:11" x14ac:dyDescent="0.25">
      <c r="A817" s="104" t="s">
        <v>664</v>
      </c>
      <c r="B817" s="11" t="s">
        <v>91</v>
      </c>
      <c r="C817" s="166" t="s">
        <v>13</v>
      </c>
      <c r="D817" s="106" t="s">
        <v>13</v>
      </c>
      <c r="E817" s="42" t="s">
        <v>203</v>
      </c>
      <c r="F817" s="137">
        <v>2658</v>
      </c>
      <c r="G817" s="132">
        <v>42614</v>
      </c>
      <c r="H817" s="90" t="s">
        <v>779</v>
      </c>
      <c r="I817" s="90" t="s">
        <v>780</v>
      </c>
      <c r="J817" s="108" t="s">
        <v>781</v>
      </c>
      <c r="K817" s="168">
        <v>91678</v>
      </c>
    </row>
    <row r="818" spans="1:11" x14ac:dyDescent="0.25">
      <c r="A818" s="104" t="s">
        <v>664</v>
      </c>
      <c r="B818" s="11" t="s">
        <v>91</v>
      </c>
      <c r="C818" s="166" t="s">
        <v>13</v>
      </c>
      <c r="D818" s="106" t="s">
        <v>13</v>
      </c>
      <c r="E818" s="42" t="s">
        <v>203</v>
      </c>
      <c r="F818" s="137">
        <v>2658</v>
      </c>
      <c r="G818" s="132">
        <v>42614</v>
      </c>
      <c r="H818" s="90" t="s">
        <v>782</v>
      </c>
      <c r="I818" s="90" t="s">
        <v>780</v>
      </c>
      <c r="J818" s="108" t="s">
        <v>781</v>
      </c>
      <c r="K818" s="168">
        <v>166219</v>
      </c>
    </row>
    <row r="819" spans="1:11" x14ac:dyDescent="0.25">
      <c r="A819" s="104" t="s">
        <v>664</v>
      </c>
      <c r="B819" s="11" t="s">
        <v>91</v>
      </c>
      <c r="C819" s="166" t="s">
        <v>13</v>
      </c>
      <c r="D819" s="106" t="s">
        <v>13</v>
      </c>
      <c r="E819" s="42" t="s">
        <v>203</v>
      </c>
      <c r="F819" s="137">
        <v>2658</v>
      </c>
      <c r="G819" s="132">
        <v>42614</v>
      </c>
      <c r="H819" s="90" t="s">
        <v>783</v>
      </c>
      <c r="I819" s="90" t="s">
        <v>780</v>
      </c>
      <c r="J819" s="108" t="s">
        <v>781</v>
      </c>
      <c r="K819" s="168">
        <v>258182</v>
      </c>
    </row>
    <row r="820" spans="1:11" x14ac:dyDescent="0.25">
      <c r="A820" s="104" t="s">
        <v>664</v>
      </c>
      <c r="B820" s="11" t="s">
        <v>91</v>
      </c>
      <c r="C820" s="166" t="s">
        <v>13</v>
      </c>
      <c r="D820" s="106" t="s">
        <v>13</v>
      </c>
      <c r="E820" s="42" t="s">
        <v>203</v>
      </c>
      <c r="F820" s="137">
        <v>2658</v>
      </c>
      <c r="G820" s="132">
        <v>42614</v>
      </c>
      <c r="H820" s="90" t="s">
        <v>784</v>
      </c>
      <c r="I820" s="90" t="s">
        <v>780</v>
      </c>
      <c r="J820" s="108" t="s">
        <v>781</v>
      </c>
      <c r="K820" s="168">
        <v>227112</v>
      </c>
    </row>
    <row r="821" spans="1:11" ht="25.5" x14ac:dyDescent="0.25">
      <c r="A821" s="104" t="s">
        <v>664</v>
      </c>
      <c r="B821" s="1" t="s">
        <v>31</v>
      </c>
      <c r="C821" s="166" t="s">
        <v>785</v>
      </c>
      <c r="D821" s="106">
        <v>42279</v>
      </c>
      <c r="E821" s="42" t="s">
        <v>203</v>
      </c>
      <c r="F821" s="137" t="s">
        <v>202</v>
      </c>
      <c r="G821" s="12" t="s">
        <v>2007</v>
      </c>
      <c r="H821" s="90" t="s">
        <v>786</v>
      </c>
      <c r="I821" s="90" t="s">
        <v>787</v>
      </c>
      <c r="J821" s="108" t="s">
        <v>788</v>
      </c>
      <c r="K821" s="168">
        <v>157265</v>
      </c>
    </row>
    <row r="822" spans="1:11" ht="25.5" x14ac:dyDescent="0.25">
      <c r="A822" s="104" t="s">
        <v>664</v>
      </c>
      <c r="B822" s="1" t="s">
        <v>31</v>
      </c>
      <c r="C822" s="166" t="s">
        <v>785</v>
      </c>
      <c r="D822" s="106">
        <v>42279</v>
      </c>
      <c r="E822" s="42" t="s">
        <v>203</v>
      </c>
      <c r="F822" s="137" t="s">
        <v>202</v>
      </c>
      <c r="G822" s="12" t="s">
        <v>2007</v>
      </c>
      <c r="H822" s="90" t="s">
        <v>786</v>
      </c>
      <c r="I822" s="90" t="s">
        <v>787</v>
      </c>
      <c r="J822" s="108" t="s">
        <v>788</v>
      </c>
      <c r="K822" s="168">
        <v>157265</v>
      </c>
    </row>
    <row r="823" spans="1:11" ht="25.5" x14ac:dyDescent="0.25">
      <c r="A823" s="104" t="s">
        <v>664</v>
      </c>
      <c r="B823" s="1" t="s">
        <v>31</v>
      </c>
      <c r="C823" s="166" t="s">
        <v>785</v>
      </c>
      <c r="D823" s="106">
        <v>42279</v>
      </c>
      <c r="E823" s="42" t="s">
        <v>203</v>
      </c>
      <c r="F823" s="137" t="s">
        <v>202</v>
      </c>
      <c r="G823" s="12" t="s">
        <v>2007</v>
      </c>
      <c r="H823" s="90" t="s">
        <v>786</v>
      </c>
      <c r="I823" s="90" t="s">
        <v>787</v>
      </c>
      <c r="J823" s="108" t="s">
        <v>788</v>
      </c>
      <c r="K823" s="168">
        <v>26224</v>
      </c>
    </row>
    <row r="824" spans="1:11" ht="25.5" x14ac:dyDescent="0.25">
      <c r="A824" s="104" t="s">
        <v>664</v>
      </c>
      <c r="B824" s="1" t="s">
        <v>31</v>
      </c>
      <c r="C824" s="166" t="s">
        <v>789</v>
      </c>
      <c r="D824" s="106" t="s">
        <v>790</v>
      </c>
      <c r="E824" s="42" t="s">
        <v>203</v>
      </c>
      <c r="F824" s="137" t="s">
        <v>202</v>
      </c>
      <c r="G824" s="12" t="s">
        <v>2007</v>
      </c>
      <c r="H824" s="90" t="s">
        <v>786</v>
      </c>
      <c r="I824" s="90" t="s">
        <v>791</v>
      </c>
      <c r="J824" s="108" t="s">
        <v>792</v>
      </c>
      <c r="K824" s="168">
        <v>250000</v>
      </c>
    </row>
    <row r="825" spans="1:11" ht="25.5" x14ac:dyDescent="0.25">
      <c r="A825" s="104" t="s">
        <v>664</v>
      </c>
      <c r="B825" s="1" t="s">
        <v>31</v>
      </c>
      <c r="C825" s="166" t="s">
        <v>785</v>
      </c>
      <c r="D825" s="106">
        <v>42279</v>
      </c>
      <c r="E825" s="42" t="s">
        <v>203</v>
      </c>
      <c r="F825" s="137" t="s">
        <v>202</v>
      </c>
      <c r="G825" s="12" t="s">
        <v>2007</v>
      </c>
      <c r="H825" s="90" t="s">
        <v>786</v>
      </c>
      <c r="I825" s="90" t="s">
        <v>793</v>
      </c>
      <c r="J825" s="108" t="s">
        <v>794</v>
      </c>
      <c r="K825" s="168">
        <v>157346</v>
      </c>
    </row>
    <row r="826" spans="1:11" ht="25.5" x14ac:dyDescent="0.25">
      <c r="A826" s="29" t="s">
        <v>490</v>
      </c>
      <c r="B826" s="1" t="s">
        <v>31</v>
      </c>
      <c r="C826" s="171" t="s">
        <v>491</v>
      </c>
      <c r="D826" s="18">
        <v>42614</v>
      </c>
      <c r="E826" s="30" t="s">
        <v>47</v>
      </c>
      <c r="F826" s="172">
        <v>15160206</v>
      </c>
      <c r="G826" s="12">
        <v>42615</v>
      </c>
      <c r="H826" s="173" t="s">
        <v>492</v>
      </c>
      <c r="I826" s="14" t="s">
        <v>493</v>
      </c>
      <c r="J826" s="15" t="s">
        <v>494</v>
      </c>
      <c r="K826" s="16">
        <v>500000</v>
      </c>
    </row>
    <row r="827" spans="1:11" ht="25.5" x14ac:dyDescent="0.25">
      <c r="A827" s="29" t="s">
        <v>490</v>
      </c>
      <c r="B827" s="1" t="s">
        <v>31</v>
      </c>
      <c r="C827" s="171" t="s">
        <v>495</v>
      </c>
      <c r="D827" s="18">
        <v>42627</v>
      </c>
      <c r="E827" s="30" t="s">
        <v>47</v>
      </c>
      <c r="F827" s="172">
        <v>15160212</v>
      </c>
      <c r="G827" s="12">
        <v>42633</v>
      </c>
      <c r="H827" s="27" t="s">
        <v>496</v>
      </c>
      <c r="I827" s="14" t="s">
        <v>497</v>
      </c>
      <c r="J827" s="15" t="s">
        <v>498</v>
      </c>
      <c r="K827" s="16">
        <v>595000</v>
      </c>
    </row>
    <row r="828" spans="1:11" x14ac:dyDescent="0.25">
      <c r="A828" s="29" t="s">
        <v>490</v>
      </c>
      <c r="B828" s="1" t="s">
        <v>31</v>
      </c>
      <c r="C828" s="171" t="s">
        <v>499</v>
      </c>
      <c r="D828" s="18">
        <v>39294</v>
      </c>
      <c r="E828" s="30" t="s">
        <v>47</v>
      </c>
      <c r="F828" s="172">
        <v>15160222</v>
      </c>
      <c r="G828" s="12">
        <v>42641</v>
      </c>
      <c r="H828" s="27" t="s">
        <v>500</v>
      </c>
      <c r="I828" s="14" t="s">
        <v>501</v>
      </c>
      <c r="J828" s="15" t="s">
        <v>502</v>
      </c>
      <c r="K828" s="16">
        <v>124938</v>
      </c>
    </row>
    <row r="829" spans="1:11" ht="25.5" x14ac:dyDescent="0.25">
      <c r="A829" s="29" t="s">
        <v>490</v>
      </c>
      <c r="B829" s="29" t="s">
        <v>267</v>
      </c>
      <c r="C829" s="40" t="s">
        <v>1500</v>
      </c>
      <c r="D829" s="41">
        <v>42327</v>
      </c>
      <c r="E829" s="1" t="s">
        <v>47</v>
      </c>
      <c r="F829" s="172">
        <v>15160209</v>
      </c>
      <c r="G829" s="12">
        <v>42622</v>
      </c>
      <c r="H829" s="27" t="s">
        <v>504</v>
      </c>
      <c r="I829" s="14" t="s">
        <v>269</v>
      </c>
      <c r="J829" s="15" t="s">
        <v>270</v>
      </c>
      <c r="K829" s="16">
        <v>136083</v>
      </c>
    </row>
    <row r="830" spans="1:11" ht="38.25" x14ac:dyDescent="0.25">
      <c r="A830" s="29" t="s">
        <v>490</v>
      </c>
      <c r="B830" s="74" t="s">
        <v>505</v>
      </c>
      <c r="C830" s="171" t="s">
        <v>503</v>
      </c>
      <c r="D830" s="18">
        <v>41054</v>
      </c>
      <c r="E830" s="30" t="s">
        <v>14</v>
      </c>
      <c r="F830" s="172">
        <v>15160146</v>
      </c>
      <c r="G830" s="12">
        <v>42614</v>
      </c>
      <c r="H830" s="27" t="s">
        <v>506</v>
      </c>
      <c r="I830" s="14" t="s">
        <v>507</v>
      </c>
      <c r="J830" s="15" t="s">
        <v>508</v>
      </c>
      <c r="K830" s="16">
        <v>58316</v>
      </c>
    </row>
    <row r="831" spans="1:11" ht="25.5" x14ac:dyDescent="0.25">
      <c r="A831" s="29" t="s">
        <v>490</v>
      </c>
      <c r="B831" s="74" t="s">
        <v>505</v>
      </c>
      <c r="C831" s="171" t="s">
        <v>503</v>
      </c>
      <c r="D831" s="18">
        <v>41054</v>
      </c>
      <c r="E831" s="30" t="s">
        <v>14</v>
      </c>
      <c r="F831" s="172">
        <v>15160147</v>
      </c>
      <c r="G831" s="12">
        <v>42614</v>
      </c>
      <c r="H831" s="27" t="s">
        <v>509</v>
      </c>
      <c r="I831" s="14" t="s">
        <v>510</v>
      </c>
      <c r="J831" s="15" t="s">
        <v>511</v>
      </c>
      <c r="K831" s="16">
        <v>7592</v>
      </c>
    </row>
    <row r="832" spans="1:11" ht="25.5" x14ac:dyDescent="0.25">
      <c r="A832" s="29" t="s">
        <v>490</v>
      </c>
      <c r="B832" s="74" t="s">
        <v>505</v>
      </c>
      <c r="C832" s="171" t="s">
        <v>503</v>
      </c>
      <c r="D832" s="18">
        <v>41054</v>
      </c>
      <c r="E832" s="30" t="s">
        <v>14</v>
      </c>
      <c r="F832" s="172">
        <v>15160150</v>
      </c>
      <c r="G832" s="12">
        <v>42621</v>
      </c>
      <c r="H832" s="27" t="s">
        <v>512</v>
      </c>
      <c r="I832" s="14" t="s">
        <v>513</v>
      </c>
      <c r="J832" s="15" t="s">
        <v>514</v>
      </c>
      <c r="K832" s="16">
        <v>71638</v>
      </c>
    </row>
    <row r="833" spans="1:11" ht="25.5" x14ac:dyDescent="0.25">
      <c r="A833" s="29" t="s">
        <v>490</v>
      </c>
      <c r="B833" s="74" t="s">
        <v>505</v>
      </c>
      <c r="C833" s="171" t="s">
        <v>503</v>
      </c>
      <c r="D833" s="18">
        <v>41054</v>
      </c>
      <c r="E833" s="30" t="s">
        <v>14</v>
      </c>
      <c r="F833" s="172">
        <v>15160151</v>
      </c>
      <c r="G833" s="12">
        <v>42621</v>
      </c>
      <c r="H833" s="27" t="s">
        <v>515</v>
      </c>
      <c r="I833" s="14" t="s">
        <v>127</v>
      </c>
      <c r="J833" s="15" t="s">
        <v>128</v>
      </c>
      <c r="K833" s="16">
        <v>793870</v>
      </c>
    </row>
    <row r="834" spans="1:11" ht="25.5" x14ac:dyDescent="0.25">
      <c r="A834" s="29" t="s">
        <v>490</v>
      </c>
      <c r="B834" s="74" t="s">
        <v>505</v>
      </c>
      <c r="C834" s="171" t="s">
        <v>503</v>
      </c>
      <c r="D834" s="18">
        <v>41054</v>
      </c>
      <c r="E834" s="30" t="s">
        <v>14</v>
      </c>
      <c r="F834" s="172">
        <v>15160152</v>
      </c>
      <c r="G834" s="12">
        <v>42621</v>
      </c>
      <c r="H834" s="27" t="s">
        <v>516</v>
      </c>
      <c r="I834" s="14" t="s">
        <v>517</v>
      </c>
      <c r="J834" s="15" t="s">
        <v>518</v>
      </c>
      <c r="K834" s="16">
        <v>153346</v>
      </c>
    </row>
    <row r="835" spans="1:11" ht="25.5" x14ac:dyDescent="0.25">
      <c r="A835" s="29" t="s">
        <v>490</v>
      </c>
      <c r="B835" s="74" t="s">
        <v>505</v>
      </c>
      <c r="C835" s="171" t="s">
        <v>503</v>
      </c>
      <c r="D835" s="18">
        <v>41054</v>
      </c>
      <c r="E835" s="30" t="s">
        <v>14</v>
      </c>
      <c r="F835" s="172">
        <v>15160153</v>
      </c>
      <c r="G835" s="12">
        <v>42621</v>
      </c>
      <c r="H835" s="27" t="s">
        <v>519</v>
      </c>
      <c r="I835" s="14" t="s">
        <v>520</v>
      </c>
      <c r="J835" s="15" t="s">
        <v>521</v>
      </c>
      <c r="K835" s="16">
        <v>254309</v>
      </c>
    </row>
    <row r="836" spans="1:11" ht="25.5" x14ac:dyDescent="0.25">
      <c r="A836" s="29" t="s">
        <v>490</v>
      </c>
      <c r="B836" s="74" t="s">
        <v>505</v>
      </c>
      <c r="C836" s="171" t="s">
        <v>503</v>
      </c>
      <c r="D836" s="18">
        <v>41054</v>
      </c>
      <c r="E836" s="30" t="s">
        <v>14</v>
      </c>
      <c r="F836" s="172">
        <v>15160154</v>
      </c>
      <c r="G836" s="12">
        <v>42621</v>
      </c>
      <c r="H836" s="173" t="s">
        <v>522</v>
      </c>
      <c r="I836" s="14" t="s">
        <v>523</v>
      </c>
      <c r="J836" s="15" t="s">
        <v>524</v>
      </c>
      <c r="K836" s="16">
        <v>93716</v>
      </c>
    </row>
    <row r="837" spans="1:11" ht="25.5" x14ac:dyDescent="0.25">
      <c r="A837" s="29" t="s">
        <v>490</v>
      </c>
      <c r="B837" s="74" t="s">
        <v>505</v>
      </c>
      <c r="C837" s="171" t="s">
        <v>503</v>
      </c>
      <c r="D837" s="18">
        <v>41054</v>
      </c>
      <c r="E837" s="30" t="s">
        <v>14</v>
      </c>
      <c r="F837" s="172">
        <v>15160156</v>
      </c>
      <c r="G837" s="12">
        <v>42621</v>
      </c>
      <c r="H837" s="173" t="s">
        <v>525</v>
      </c>
      <c r="I837" s="14" t="s">
        <v>526</v>
      </c>
      <c r="J837" s="15" t="s">
        <v>527</v>
      </c>
      <c r="K837" s="16">
        <v>100156</v>
      </c>
    </row>
    <row r="838" spans="1:11" ht="25.5" x14ac:dyDescent="0.25">
      <c r="A838" s="29" t="s">
        <v>490</v>
      </c>
      <c r="B838" s="74" t="s">
        <v>505</v>
      </c>
      <c r="C838" s="171" t="s">
        <v>503</v>
      </c>
      <c r="D838" s="18">
        <v>41054</v>
      </c>
      <c r="E838" s="174" t="s">
        <v>14</v>
      </c>
      <c r="F838" s="175">
        <v>15160157</v>
      </c>
      <c r="G838" s="18">
        <v>42621</v>
      </c>
      <c r="H838" s="173" t="s">
        <v>528</v>
      </c>
      <c r="I838" s="14" t="s">
        <v>250</v>
      </c>
      <c r="J838" s="15" t="s">
        <v>251</v>
      </c>
      <c r="K838" s="16">
        <v>530391</v>
      </c>
    </row>
    <row r="839" spans="1:11" ht="25.5" x14ac:dyDescent="0.25">
      <c r="A839" s="29" t="s">
        <v>490</v>
      </c>
      <c r="B839" s="74" t="s">
        <v>505</v>
      </c>
      <c r="C839" s="171" t="s">
        <v>503</v>
      </c>
      <c r="D839" s="18">
        <v>41054</v>
      </c>
      <c r="E839" s="30" t="s">
        <v>14</v>
      </c>
      <c r="F839" s="172">
        <v>15160158</v>
      </c>
      <c r="G839" s="12">
        <v>42621</v>
      </c>
      <c r="H839" s="173" t="s">
        <v>529</v>
      </c>
      <c r="I839" s="14" t="s">
        <v>530</v>
      </c>
      <c r="J839" s="15" t="s">
        <v>531</v>
      </c>
      <c r="K839" s="16">
        <v>317957</v>
      </c>
    </row>
    <row r="840" spans="1:11" ht="25.5" x14ac:dyDescent="0.25">
      <c r="A840" s="29" t="s">
        <v>490</v>
      </c>
      <c r="B840" s="74" t="s">
        <v>505</v>
      </c>
      <c r="C840" s="171" t="s">
        <v>503</v>
      </c>
      <c r="D840" s="18">
        <v>41054</v>
      </c>
      <c r="E840" s="30" t="s">
        <v>14</v>
      </c>
      <c r="F840" s="172">
        <v>15160159</v>
      </c>
      <c r="G840" s="12">
        <v>42621</v>
      </c>
      <c r="H840" s="27" t="s">
        <v>532</v>
      </c>
      <c r="I840" s="14" t="s">
        <v>533</v>
      </c>
      <c r="J840" s="15" t="s">
        <v>534</v>
      </c>
      <c r="K840" s="16">
        <v>31383</v>
      </c>
    </row>
    <row r="841" spans="1:11" ht="25.5" x14ac:dyDescent="0.25">
      <c r="A841" s="29" t="s">
        <v>490</v>
      </c>
      <c r="B841" s="74" t="s">
        <v>505</v>
      </c>
      <c r="C841" s="171" t="s">
        <v>503</v>
      </c>
      <c r="D841" s="18">
        <v>41054</v>
      </c>
      <c r="E841" s="30" t="s">
        <v>14</v>
      </c>
      <c r="F841" s="172">
        <v>15160160</v>
      </c>
      <c r="G841" s="12">
        <v>42621</v>
      </c>
      <c r="H841" s="173" t="s">
        <v>535</v>
      </c>
      <c r="I841" s="14" t="s">
        <v>501</v>
      </c>
      <c r="J841" s="15" t="s">
        <v>502</v>
      </c>
      <c r="K841" s="16">
        <v>1921117</v>
      </c>
    </row>
    <row r="842" spans="1:11" ht="25.5" x14ac:dyDescent="0.25">
      <c r="A842" s="29" t="s">
        <v>490</v>
      </c>
      <c r="B842" s="74" t="s">
        <v>505</v>
      </c>
      <c r="C842" s="171" t="s">
        <v>503</v>
      </c>
      <c r="D842" s="18">
        <v>41054</v>
      </c>
      <c r="E842" s="30" t="s">
        <v>14</v>
      </c>
      <c r="F842" s="172">
        <v>15160162</v>
      </c>
      <c r="G842" s="12">
        <v>42634</v>
      </c>
      <c r="H842" s="173" t="s">
        <v>536</v>
      </c>
      <c r="I842" s="14" t="s">
        <v>513</v>
      </c>
      <c r="J842" s="15" t="s">
        <v>514</v>
      </c>
      <c r="K842" s="16">
        <v>111106</v>
      </c>
    </row>
    <row r="843" spans="1:11" ht="25.5" x14ac:dyDescent="0.25">
      <c r="A843" s="29" t="s">
        <v>490</v>
      </c>
      <c r="B843" s="74" t="s">
        <v>505</v>
      </c>
      <c r="C843" s="171" t="s">
        <v>503</v>
      </c>
      <c r="D843" s="18">
        <v>41054</v>
      </c>
      <c r="E843" s="30" t="s">
        <v>14</v>
      </c>
      <c r="F843" s="172">
        <v>15160163</v>
      </c>
      <c r="G843" s="12">
        <v>42634</v>
      </c>
      <c r="H843" s="27" t="s">
        <v>537</v>
      </c>
      <c r="I843" s="14" t="s">
        <v>538</v>
      </c>
      <c r="J843" s="15" t="s">
        <v>539</v>
      </c>
      <c r="K843" s="16">
        <v>161640</v>
      </c>
    </row>
    <row r="844" spans="1:11" ht="25.5" x14ac:dyDescent="0.25">
      <c r="A844" s="29" t="s">
        <v>490</v>
      </c>
      <c r="B844" s="74" t="s">
        <v>505</v>
      </c>
      <c r="C844" s="171" t="s">
        <v>503</v>
      </c>
      <c r="D844" s="18">
        <v>41054</v>
      </c>
      <c r="E844" s="30" t="s">
        <v>14</v>
      </c>
      <c r="F844" s="172">
        <v>15160164</v>
      </c>
      <c r="G844" s="12">
        <v>42634</v>
      </c>
      <c r="H844" s="27" t="s">
        <v>540</v>
      </c>
      <c r="I844" s="14" t="s">
        <v>127</v>
      </c>
      <c r="J844" s="15" t="s">
        <v>128</v>
      </c>
      <c r="K844" s="16">
        <v>66394</v>
      </c>
    </row>
    <row r="845" spans="1:11" x14ac:dyDescent="0.25">
      <c r="A845" s="29" t="s">
        <v>490</v>
      </c>
      <c r="B845" s="1" t="s">
        <v>46</v>
      </c>
      <c r="C845" s="40" t="s">
        <v>202</v>
      </c>
      <c r="D845" s="41" t="s">
        <v>13</v>
      </c>
      <c r="E845" s="56" t="s">
        <v>47</v>
      </c>
      <c r="F845" s="172">
        <v>15160213</v>
      </c>
      <c r="G845" s="12">
        <v>42635</v>
      </c>
      <c r="H845" s="27" t="s">
        <v>541</v>
      </c>
      <c r="I845" s="14" t="s">
        <v>314</v>
      </c>
      <c r="J845" s="15" t="s">
        <v>315</v>
      </c>
      <c r="K845" s="16">
        <v>778543</v>
      </c>
    </row>
    <row r="846" spans="1:11" ht="38.25" x14ac:dyDescent="0.25">
      <c r="A846" s="29" t="s">
        <v>490</v>
      </c>
      <c r="B846" s="74" t="s">
        <v>505</v>
      </c>
      <c r="C846" s="171" t="s">
        <v>503</v>
      </c>
      <c r="D846" s="18">
        <v>41054</v>
      </c>
      <c r="E846" s="30" t="s">
        <v>14</v>
      </c>
      <c r="F846" s="172">
        <v>15160168</v>
      </c>
      <c r="G846" s="12">
        <v>42639</v>
      </c>
      <c r="H846" s="27" t="s">
        <v>542</v>
      </c>
      <c r="I846" s="14" t="s">
        <v>543</v>
      </c>
      <c r="J846" s="15" t="s">
        <v>544</v>
      </c>
      <c r="K846" s="16">
        <v>128396</v>
      </c>
    </row>
    <row r="847" spans="1:11" ht="25.5" x14ac:dyDescent="0.25">
      <c r="A847" s="29" t="s">
        <v>490</v>
      </c>
      <c r="B847" s="74" t="s">
        <v>505</v>
      </c>
      <c r="C847" s="171" t="s">
        <v>503</v>
      </c>
      <c r="D847" s="18">
        <v>41054</v>
      </c>
      <c r="E847" s="30" t="s">
        <v>14</v>
      </c>
      <c r="F847" s="172">
        <v>15160169</v>
      </c>
      <c r="G847" s="12">
        <v>42639</v>
      </c>
      <c r="H847" s="27" t="s">
        <v>545</v>
      </c>
      <c r="I847" s="14" t="s">
        <v>501</v>
      </c>
      <c r="J847" s="15" t="s">
        <v>502</v>
      </c>
      <c r="K847" s="16">
        <v>332867</v>
      </c>
    </row>
    <row r="848" spans="1:11" ht="25.5" x14ac:dyDescent="0.25">
      <c r="A848" s="29" t="s">
        <v>490</v>
      </c>
      <c r="B848" s="74" t="s">
        <v>505</v>
      </c>
      <c r="C848" s="171" t="s">
        <v>503</v>
      </c>
      <c r="D848" s="18">
        <v>41054</v>
      </c>
      <c r="E848" s="30" t="s">
        <v>14</v>
      </c>
      <c r="F848" s="172">
        <v>15160170</v>
      </c>
      <c r="G848" s="12">
        <v>42639</v>
      </c>
      <c r="H848" s="27" t="s">
        <v>546</v>
      </c>
      <c r="I848" s="14" t="s">
        <v>250</v>
      </c>
      <c r="J848" s="15" t="s">
        <v>251</v>
      </c>
      <c r="K848" s="16">
        <v>214099</v>
      </c>
    </row>
    <row r="849" spans="1:11" ht="25.5" x14ac:dyDescent="0.25">
      <c r="A849" s="29" t="s">
        <v>490</v>
      </c>
      <c r="B849" s="74" t="s">
        <v>505</v>
      </c>
      <c r="C849" s="171" t="s">
        <v>503</v>
      </c>
      <c r="D849" s="18">
        <v>41054</v>
      </c>
      <c r="E849" s="30" t="s">
        <v>14</v>
      </c>
      <c r="F849" s="172">
        <v>15160171</v>
      </c>
      <c r="G849" s="12">
        <v>42639</v>
      </c>
      <c r="H849" s="27" t="s">
        <v>547</v>
      </c>
      <c r="I849" s="14" t="s">
        <v>520</v>
      </c>
      <c r="J849" s="15" t="s">
        <v>521</v>
      </c>
      <c r="K849" s="16">
        <v>119953</v>
      </c>
    </row>
    <row r="850" spans="1:11" ht="25.5" x14ac:dyDescent="0.25">
      <c r="A850" s="29" t="s">
        <v>490</v>
      </c>
      <c r="B850" s="74" t="s">
        <v>505</v>
      </c>
      <c r="C850" s="171" t="s">
        <v>503</v>
      </c>
      <c r="D850" s="18">
        <v>41054</v>
      </c>
      <c r="E850" s="30" t="s">
        <v>14</v>
      </c>
      <c r="F850" s="172">
        <v>15160172</v>
      </c>
      <c r="G850" s="12">
        <v>42639</v>
      </c>
      <c r="H850" s="27" t="s">
        <v>548</v>
      </c>
      <c r="I850" s="14" t="s">
        <v>127</v>
      </c>
      <c r="J850" s="15" t="s">
        <v>128</v>
      </c>
      <c r="K850" s="16">
        <v>106731</v>
      </c>
    </row>
    <row r="851" spans="1:11" ht="25.5" x14ac:dyDescent="0.25">
      <c r="A851" s="29" t="s">
        <v>490</v>
      </c>
      <c r="B851" s="74" t="s">
        <v>505</v>
      </c>
      <c r="C851" s="171" t="s">
        <v>503</v>
      </c>
      <c r="D851" s="18">
        <v>41054</v>
      </c>
      <c r="E851" s="174" t="s">
        <v>14</v>
      </c>
      <c r="F851" s="175">
        <v>15160173</v>
      </c>
      <c r="G851" s="18">
        <v>42639</v>
      </c>
      <c r="H851" s="173" t="s">
        <v>549</v>
      </c>
      <c r="I851" s="14" t="s">
        <v>513</v>
      </c>
      <c r="J851" s="15" t="s">
        <v>514</v>
      </c>
      <c r="K851" s="16">
        <v>402944</v>
      </c>
    </row>
    <row r="852" spans="1:11" ht="25.5" x14ac:dyDescent="0.25">
      <c r="A852" s="29" t="s">
        <v>490</v>
      </c>
      <c r="B852" s="1" t="s">
        <v>46</v>
      </c>
      <c r="C852" s="40" t="s">
        <v>202</v>
      </c>
      <c r="D852" s="41" t="s">
        <v>13</v>
      </c>
      <c r="E852" s="56" t="s">
        <v>47</v>
      </c>
      <c r="F852" s="172">
        <v>15160223</v>
      </c>
      <c r="G852" s="12">
        <v>42643</v>
      </c>
      <c r="H852" s="27" t="s">
        <v>550</v>
      </c>
      <c r="I852" s="14" t="s">
        <v>314</v>
      </c>
      <c r="J852" s="15" t="s">
        <v>315</v>
      </c>
      <c r="K852" s="16">
        <v>778543</v>
      </c>
    </row>
    <row r="853" spans="1:11" ht="25.5" x14ac:dyDescent="0.25">
      <c r="A853" s="29" t="s">
        <v>490</v>
      </c>
      <c r="B853" s="74" t="s">
        <v>12</v>
      </c>
      <c r="C853" s="171" t="s">
        <v>202</v>
      </c>
      <c r="D853" s="18" t="s">
        <v>202</v>
      </c>
      <c r="E853" s="30" t="s">
        <v>47</v>
      </c>
      <c r="F853" s="172">
        <v>15160205</v>
      </c>
      <c r="G853" s="12">
        <v>42614</v>
      </c>
      <c r="H853" s="27" t="s">
        <v>551</v>
      </c>
      <c r="I853" s="14" t="s">
        <v>552</v>
      </c>
      <c r="J853" s="15" t="s">
        <v>553</v>
      </c>
      <c r="K853" s="16">
        <v>44030</v>
      </c>
    </row>
    <row r="854" spans="1:11" ht="25.5" x14ac:dyDescent="0.25">
      <c r="A854" s="29" t="s">
        <v>490</v>
      </c>
      <c r="B854" s="74" t="s">
        <v>12</v>
      </c>
      <c r="C854" s="171" t="s">
        <v>202</v>
      </c>
      <c r="D854" s="18" t="s">
        <v>202</v>
      </c>
      <c r="E854" s="30" t="s">
        <v>14</v>
      </c>
      <c r="F854" s="172">
        <v>15160148</v>
      </c>
      <c r="G854" s="12">
        <v>42618</v>
      </c>
      <c r="H854" s="173" t="s">
        <v>554</v>
      </c>
      <c r="I854" s="14" t="s">
        <v>555</v>
      </c>
      <c r="J854" s="15" t="s">
        <v>556</v>
      </c>
      <c r="K854" s="16">
        <v>2118200</v>
      </c>
    </row>
    <row r="855" spans="1:11" ht="38.25" x14ac:dyDescent="0.25">
      <c r="A855" s="29" t="s">
        <v>490</v>
      </c>
      <c r="B855" s="74" t="s">
        <v>12</v>
      </c>
      <c r="C855" s="171" t="s">
        <v>202</v>
      </c>
      <c r="D855" s="18" t="s">
        <v>202</v>
      </c>
      <c r="E855" s="174" t="s">
        <v>47</v>
      </c>
      <c r="F855" s="175">
        <v>15160207</v>
      </c>
      <c r="G855" s="18">
        <v>42618</v>
      </c>
      <c r="H855" s="173" t="s">
        <v>557</v>
      </c>
      <c r="I855" s="14" t="s">
        <v>558</v>
      </c>
      <c r="J855" s="15" t="s">
        <v>559</v>
      </c>
      <c r="K855" s="16">
        <v>357000</v>
      </c>
    </row>
    <row r="856" spans="1:11" ht="38.25" x14ac:dyDescent="0.25">
      <c r="A856" s="29" t="s">
        <v>490</v>
      </c>
      <c r="B856" s="74" t="s">
        <v>12</v>
      </c>
      <c r="C856" s="171" t="s">
        <v>202</v>
      </c>
      <c r="D856" s="18" t="s">
        <v>202</v>
      </c>
      <c r="E856" s="30" t="s">
        <v>14</v>
      </c>
      <c r="F856" s="172">
        <v>15160149</v>
      </c>
      <c r="G856" s="12">
        <v>42619</v>
      </c>
      <c r="H856" s="27" t="s">
        <v>560</v>
      </c>
      <c r="I856" s="14" t="s">
        <v>352</v>
      </c>
      <c r="J856" s="15" t="s">
        <v>561</v>
      </c>
      <c r="K856" s="16">
        <v>160000</v>
      </c>
    </row>
    <row r="857" spans="1:11" ht="25.5" x14ac:dyDescent="0.25">
      <c r="A857" s="29" t="s">
        <v>490</v>
      </c>
      <c r="B857" s="74" t="s">
        <v>12</v>
      </c>
      <c r="C857" s="171" t="s">
        <v>202</v>
      </c>
      <c r="D857" s="18" t="s">
        <v>202</v>
      </c>
      <c r="E857" s="30" t="s">
        <v>47</v>
      </c>
      <c r="F857" s="172">
        <v>15160208</v>
      </c>
      <c r="G857" s="12">
        <v>42619</v>
      </c>
      <c r="H857" s="27" t="s">
        <v>562</v>
      </c>
      <c r="I857" s="14" t="s">
        <v>563</v>
      </c>
      <c r="J857" s="15" t="s">
        <v>564</v>
      </c>
      <c r="K857" s="16">
        <v>80920</v>
      </c>
    </row>
    <row r="858" spans="1:11" ht="25.5" x14ac:dyDescent="0.25">
      <c r="A858" s="29" t="s">
        <v>490</v>
      </c>
      <c r="B858" s="74" t="s">
        <v>12</v>
      </c>
      <c r="C858" s="171" t="s">
        <v>202</v>
      </c>
      <c r="D858" s="18" t="s">
        <v>202</v>
      </c>
      <c r="E858" s="30" t="s">
        <v>14</v>
      </c>
      <c r="F858" s="172">
        <v>15160161</v>
      </c>
      <c r="G858" s="12">
        <v>42633</v>
      </c>
      <c r="H858" s="27" t="s">
        <v>565</v>
      </c>
      <c r="I858" s="14" t="s">
        <v>552</v>
      </c>
      <c r="J858" s="15" t="s">
        <v>553</v>
      </c>
      <c r="K858" s="16">
        <v>38318</v>
      </c>
    </row>
    <row r="859" spans="1:11" ht="25.5" x14ac:dyDescent="0.25">
      <c r="A859" s="29" t="s">
        <v>490</v>
      </c>
      <c r="B859" s="74" t="s">
        <v>12</v>
      </c>
      <c r="C859" s="171" t="s">
        <v>202</v>
      </c>
      <c r="D859" s="18" t="s">
        <v>202</v>
      </c>
      <c r="E859" s="174" t="s">
        <v>14</v>
      </c>
      <c r="F859" s="175">
        <v>15160165</v>
      </c>
      <c r="G859" s="18">
        <v>42634</v>
      </c>
      <c r="H859" s="173" t="s">
        <v>566</v>
      </c>
      <c r="I859" s="14" t="s">
        <v>127</v>
      </c>
      <c r="J859" s="15" t="s">
        <v>128</v>
      </c>
      <c r="K859" s="16">
        <v>25386</v>
      </c>
    </row>
    <row r="860" spans="1:11" ht="25.5" x14ac:dyDescent="0.25">
      <c r="A860" s="29" t="s">
        <v>490</v>
      </c>
      <c r="B860" s="74" t="s">
        <v>12</v>
      </c>
      <c r="C860" s="171" t="s">
        <v>202</v>
      </c>
      <c r="D860" s="18" t="s">
        <v>202</v>
      </c>
      <c r="E860" s="30" t="s">
        <v>14</v>
      </c>
      <c r="F860" s="172">
        <v>15160167</v>
      </c>
      <c r="G860" s="12">
        <v>42635</v>
      </c>
      <c r="H860" s="27" t="s">
        <v>567</v>
      </c>
      <c r="I860" s="14" t="s">
        <v>568</v>
      </c>
      <c r="J860" s="15" t="s">
        <v>569</v>
      </c>
      <c r="K860" s="16">
        <v>1299004</v>
      </c>
    </row>
    <row r="861" spans="1:11" ht="25.5" x14ac:dyDescent="0.25">
      <c r="A861" s="29" t="s">
        <v>490</v>
      </c>
      <c r="B861" s="74" t="s">
        <v>12</v>
      </c>
      <c r="C861" s="171" t="s">
        <v>202</v>
      </c>
      <c r="D861" s="18" t="s">
        <v>202</v>
      </c>
      <c r="E861" s="30" t="s">
        <v>47</v>
      </c>
      <c r="F861" s="172">
        <v>15160214</v>
      </c>
      <c r="G861" s="12">
        <v>42636</v>
      </c>
      <c r="H861" s="27" t="s">
        <v>570</v>
      </c>
      <c r="I861" s="14" t="s">
        <v>552</v>
      </c>
      <c r="J861" s="15" t="s">
        <v>553</v>
      </c>
      <c r="K861" s="16">
        <v>80920</v>
      </c>
    </row>
    <row r="862" spans="1:11" ht="25.5" x14ac:dyDescent="0.25">
      <c r="A862" s="29" t="s">
        <v>490</v>
      </c>
      <c r="B862" s="74" t="s">
        <v>12</v>
      </c>
      <c r="C862" s="171" t="s">
        <v>202</v>
      </c>
      <c r="D862" s="18" t="s">
        <v>202</v>
      </c>
      <c r="E862" s="30" t="s">
        <v>47</v>
      </c>
      <c r="F862" s="172">
        <v>15160215</v>
      </c>
      <c r="G862" s="12">
        <v>42636</v>
      </c>
      <c r="H862" s="27" t="s">
        <v>571</v>
      </c>
      <c r="I862" s="14" t="s">
        <v>572</v>
      </c>
      <c r="J862" s="15" t="s">
        <v>573</v>
      </c>
      <c r="K862" s="16">
        <v>1392300</v>
      </c>
    </row>
    <row r="863" spans="1:11" ht="25.5" x14ac:dyDescent="0.25">
      <c r="A863" s="29" t="s">
        <v>490</v>
      </c>
      <c r="B863" s="74" t="s">
        <v>12</v>
      </c>
      <c r="C863" s="171" t="s">
        <v>202</v>
      </c>
      <c r="D863" s="18" t="s">
        <v>202</v>
      </c>
      <c r="E863" s="30" t="s">
        <v>47</v>
      </c>
      <c r="F863" s="172">
        <v>15160217</v>
      </c>
      <c r="G863" s="12">
        <v>42639</v>
      </c>
      <c r="H863" s="27" t="s">
        <v>574</v>
      </c>
      <c r="I863" s="14" t="s">
        <v>575</v>
      </c>
      <c r="J863" s="15" t="s">
        <v>576</v>
      </c>
      <c r="K863" s="16">
        <v>700000</v>
      </c>
    </row>
    <row r="864" spans="1:11" ht="25.5" x14ac:dyDescent="0.25">
      <c r="A864" s="29" t="s">
        <v>490</v>
      </c>
      <c r="B864" s="74" t="s">
        <v>12</v>
      </c>
      <c r="C864" s="171" t="s">
        <v>202</v>
      </c>
      <c r="D864" s="18" t="s">
        <v>202</v>
      </c>
      <c r="E864" s="30" t="s">
        <v>47</v>
      </c>
      <c r="F864" s="172">
        <v>15160218</v>
      </c>
      <c r="G864" s="12">
        <v>42639</v>
      </c>
      <c r="H864" s="27" t="s">
        <v>577</v>
      </c>
      <c r="I864" s="14" t="s">
        <v>578</v>
      </c>
      <c r="J864" s="15" t="s">
        <v>579</v>
      </c>
      <c r="K864" s="16">
        <v>720000</v>
      </c>
    </row>
    <row r="865" spans="1:11" ht="25.5" x14ac:dyDescent="0.25">
      <c r="A865" s="29" t="s">
        <v>490</v>
      </c>
      <c r="B865" s="74" t="s">
        <v>12</v>
      </c>
      <c r="C865" s="171" t="s">
        <v>202</v>
      </c>
      <c r="D865" s="18" t="s">
        <v>202</v>
      </c>
      <c r="E865" s="30" t="s">
        <v>47</v>
      </c>
      <c r="F865" s="172">
        <v>15160220</v>
      </c>
      <c r="G865" s="12">
        <v>42640</v>
      </c>
      <c r="H865" s="27" t="s">
        <v>580</v>
      </c>
      <c r="I865" s="14" t="s">
        <v>581</v>
      </c>
      <c r="J865" s="15" t="s">
        <v>582</v>
      </c>
      <c r="K865" s="16">
        <v>2153900</v>
      </c>
    </row>
    <row r="866" spans="1:11" ht="25.5" x14ac:dyDescent="0.25">
      <c r="A866" s="29" t="s">
        <v>490</v>
      </c>
      <c r="B866" s="74" t="s">
        <v>12</v>
      </c>
      <c r="C866" s="171" t="s">
        <v>202</v>
      </c>
      <c r="D866" s="18" t="s">
        <v>202</v>
      </c>
      <c r="E866" s="30" t="s">
        <v>14</v>
      </c>
      <c r="F866" s="172">
        <v>15160175</v>
      </c>
      <c r="G866" s="12">
        <v>42640</v>
      </c>
      <c r="H866" s="27" t="s">
        <v>583</v>
      </c>
      <c r="I866" s="14" t="s">
        <v>584</v>
      </c>
      <c r="J866" s="15" t="s">
        <v>585</v>
      </c>
      <c r="K866" s="16">
        <v>402030</v>
      </c>
    </row>
    <row r="867" spans="1:11" ht="25.5" x14ac:dyDescent="0.25">
      <c r="A867" s="29" t="s">
        <v>490</v>
      </c>
      <c r="B867" s="29" t="s">
        <v>267</v>
      </c>
      <c r="C867" s="171" t="s">
        <v>586</v>
      </c>
      <c r="D867" s="18">
        <v>42205</v>
      </c>
      <c r="E867" s="30" t="s">
        <v>47</v>
      </c>
      <c r="F867" s="172">
        <v>15160211</v>
      </c>
      <c r="G867" s="12">
        <v>42626</v>
      </c>
      <c r="H867" s="173" t="s">
        <v>587</v>
      </c>
      <c r="I867" s="14" t="s">
        <v>588</v>
      </c>
      <c r="J867" s="15" t="s">
        <v>589</v>
      </c>
      <c r="K867" s="16">
        <v>318000</v>
      </c>
    </row>
    <row r="868" spans="1:11" x14ac:dyDescent="0.25">
      <c r="A868" s="29" t="s">
        <v>490</v>
      </c>
      <c r="B868" s="29" t="s">
        <v>267</v>
      </c>
      <c r="C868" s="171" t="s">
        <v>590</v>
      </c>
      <c r="D868" s="18">
        <v>41183</v>
      </c>
      <c r="E868" s="30" t="s">
        <v>14</v>
      </c>
      <c r="F868" s="172">
        <v>15160166</v>
      </c>
      <c r="G868" s="12">
        <v>42634</v>
      </c>
      <c r="H868" s="27" t="s">
        <v>591</v>
      </c>
      <c r="I868" s="14" t="s">
        <v>592</v>
      </c>
      <c r="J868" s="15" t="s">
        <v>593</v>
      </c>
      <c r="K868" s="16">
        <v>635998</v>
      </c>
    </row>
    <row r="869" spans="1:11" ht="25.5" x14ac:dyDescent="0.25">
      <c r="A869" s="29" t="s">
        <v>490</v>
      </c>
      <c r="B869" s="29" t="s">
        <v>267</v>
      </c>
      <c r="C869" s="171" t="s">
        <v>586</v>
      </c>
      <c r="D869" s="18">
        <v>42205</v>
      </c>
      <c r="E869" s="174" t="s">
        <v>47</v>
      </c>
      <c r="F869" s="175">
        <v>15160216</v>
      </c>
      <c r="G869" s="18">
        <v>42636</v>
      </c>
      <c r="H869" s="173" t="s">
        <v>594</v>
      </c>
      <c r="I869" s="14" t="s">
        <v>595</v>
      </c>
      <c r="J869" s="15" t="s">
        <v>596</v>
      </c>
      <c r="K869" s="16">
        <v>198750</v>
      </c>
    </row>
    <row r="870" spans="1:11" ht="25.5" x14ac:dyDescent="0.25">
      <c r="A870" s="29" t="s">
        <v>490</v>
      </c>
      <c r="B870" s="29" t="s">
        <v>267</v>
      </c>
      <c r="C870" s="171" t="s">
        <v>586</v>
      </c>
      <c r="D870" s="18">
        <v>42205</v>
      </c>
      <c r="E870" s="30" t="s">
        <v>47</v>
      </c>
      <c r="F870" s="172">
        <v>15160219</v>
      </c>
      <c r="G870" s="12">
        <v>42639</v>
      </c>
      <c r="H870" s="27" t="s">
        <v>597</v>
      </c>
      <c r="I870" s="14" t="s">
        <v>598</v>
      </c>
      <c r="J870" s="15" t="s">
        <v>599</v>
      </c>
      <c r="K870" s="16">
        <v>198750</v>
      </c>
    </row>
    <row r="871" spans="1:11" ht="25.5" x14ac:dyDescent="0.25">
      <c r="A871" s="29" t="s">
        <v>490</v>
      </c>
      <c r="B871" s="29" t="s">
        <v>267</v>
      </c>
      <c r="C871" s="171" t="s">
        <v>590</v>
      </c>
      <c r="D871" s="18">
        <v>41183</v>
      </c>
      <c r="E871" s="30" t="s">
        <v>14</v>
      </c>
      <c r="F871" s="172">
        <v>15160174</v>
      </c>
      <c r="G871" s="12">
        <v>42640</v>
      </c>
      <c r="H871" s="27" t="s">
        <v>600</v>
      </c>
      <c r="I871" s="14" t="s">
        <v>592</v>
      </c>
      <c r="J871" s="15" t="s">
        <v>593</v>
      </c>
      <c r="K871" s="16">
        <v>254399</v>
      </c>
    </row>
    <row r="872" spans="1:11" ht="25.5" x14ac:dyDescent="0.25">
      <c r="A872" s="29" t="s">
        <v>490</v>
      </c>
      <c r="B872" s="29" t="s">
        <v>267</v>
      </c>
      <c r="C872" s="171" t="s">
        <v>586</v>
      </c>
      <c r="D872" s="18">
        <v>42205</v>
      </c>
      <c r="E872" s="30" t="s">
        <v>47</v>
      </c>
      <c r="F872" s="172">
        <v>15160221</v>
      </c>
      <c r="G872" s="12">
        <v>42641</v>
      </c>
      <c r="H872" s="27" t="s">
        <v>601</v>
      </c>
      <c r="I872" s="14" t="s">
        <v>602</v>
      </c>
      <c r="J872" s="15" t="s">
        <v>603</v>
      </c>
      <c r="K872" s="16">
        <v>198750</v>
      </c>
    </row>
    <row r="873" spans="1:11" x14ac:dyDescent="0.25">
      <c r="A873" s="29" t="s">
        <v>490</v>
      </c>
      <c r="B873" s="11" t="s">
        <v>91</v>
      </c>
      <c r="C873" s="19" t="s">
        <v>202</v>
      </c>
      <c r="D873" s="12" t="s">
        <v>202</v>
      </c>
      <c r="E873" s="171" t="s">
        <v>169</v>
      </c>
      <c r="F873" s="172" t="s">
        <v>202</v>
      </c>
      <c r="G873" s="172" t="s">
        <v>2007</v>
      </c>
      <c r="H873" s="173" t="s">
        <v>604</v>
      </c>
      <c r="I873" s="14" t="s">
        <v>605</v>
      </c>
      <c r="J873" s="15" t="s">
        <v>606</v>
      </c>
      <c r="K873" s="16">
        <v>3564863</v>
      </c>
    </row>
    <row r="874" spans="1:11" x14ac:dyDescent="0.25">
      <c r="A874" s="29" t="s">
        <v>490</v>
      </c>
      <c r="B874" s="11" t="s">
        <v>91</v>
      </c>
      <c r="C874" s="19" t="s">
        <v>202</v>
      </c>
      <c r="D874" s="12" t="s">
        <v>202</v>
      </c>
      <c r="E874" s="171" t="s">
        <v>169</v>
      </c>
      <c r="F874" s="172" t="s">
        <v>202</v>
      </c>
      <c r="G874" s="12" t="s">
        <v>2007</v>
      </c>
      <c r="H874" s="173" t="s">
        <v>607</v>
      </c>
      <c r="I874" s="165" t="s">
        <v>605</v>
      </c>
      <c r="J874" s="15" t="s">
        <v>606</v>
      </c>
      <c r="K874" s="16">
        <v>85579</v>
      </c>
    </row>
    <row r="875" spans="1:11" x14ac:dyDescent="0.25">
      <c r="A875" s="29" t="s">
        <v>490</v>
      </c>
      <c r="B875" s="11" t="s">
        <v>91</v>
      </c>
      <c r="C875" s="19" t="s">
        <v>202</v>
      </c>
      <c r="D875" s="12" t="s">
        <v>202</v>
      </c>
      <c r="E875" s="171" t="s">
        <v>169</v>
      </c>
      <c r="F875" s="172" t="s">
        <v>202</v>
      </c>
      <c r="G875" s="12" t="s">
        <v>2007</v>
      </c>
      <c r="H875" s="173" t="s">
        <v>608</v>
      </c>
      <c r="I875" s="165" t="s">
        <v>605</v>
      </c>
      <c r="J875" s="15" t="s">
        <v>606</v>
      </c>
      <c r="K875" s="16">
        <v>1232886</v>
      </c>
    </row>
    <row r="876" spans="1:11" ht="25.5" x14ac:dyDescent="0.25">
      <c r="A876" s="29" t="s">
        <v>490</v>
      </c>
      <c r="B876" s="11" t="s">
        <v>91</v>
      </c>
      <c r="C876" s="19" t="s">
        <v>202</v>
      </c>
      <c r="D876" s="12" t="s">
        <v>202</v>
      </c>
      <c r="E876" s="171" t="s">
        <v>169</v>
      </c>
      <c r="F876" s="172" t="s">
        <v>202</v>
      </c>
      <c r="G876" s="12" t="s">
        <v>2007</v>
      </c>
      <c r="H876" s="173" t="s">
        <v>609</v>
      </c>
      <c r="I876" s="165" t="s">
        <v>610</v>
      </c>
      <c r="J876" s="15" t="s">
        <v>611</v>
      </c>
      <c r="K876" s="16">
        <v>1633260</v>
      </c>
    </row>
    <row r="877" spans="1:11" x14ac:dyDescent="0.25">
      <c r="A877" s="29" t="s">
        <v>490</v>
      </c>
      <c r="B877" s="11" t="s">
        <v>91</v>
      </c>
      <c r="C877" s="19" t="s">
        <v>202</v>
      </c>
      <c r="D877" s="12" t="s">
        <v>202</v>
      </c>
      <c r="E877" s="171" t="s">
        <v>169</v>
      </c>
      <c r="F877" s="172" t="s">
        <v>202</v>
      </c>
      <c r="G877" s="12" t="s">
        <v>2007</v>
      </c>
      <c r="H877" s="173" t="s">
        <v>612</v>
      </c>
      <c r="I877" s="165" t="s">
        <v>613</v>
      </c>
      <c r="J877" s="15" t="s">
        <v>614</v>
      </c>
      <c r="K877" s="16">
        <v>290350</v>
      </c>
    </row>
    <row r="878" spans="1:11" x14ac:dyDescent="0.25">
      <c r="A878" s="29" t="s">
        <v>490</v>
      </c>
      <c r="B878" s="11" t="s">
        <v>91</v>
      </c>
      <c r="C878" s="19" t="s">
        <v>202</v>
      </c>
      <c r="D878" s="12" t="s">
        <v>202</v>
      </c>
      <c r="E878" s="171" t="s">
        <v>169</v>
      </c>
      <c r="F878" s="172" t="s">
        <v>202</v>
      </c>
      <c r="G878" s="12" t="s">
        <v>2007</v>
      </c>
      <c r="H878" s="173" t="s">
        <v>615</v>
      </c>
      <c r="I878" s="165" t="s">
        <v>613</v>
      </c>
      <c r="J878" s="15" t="s">
        <v>614</v>
      </c>
      <c r="K878" s="16">
        <v>8298</v>
      </c>
    </row>
    <row r="879" spans="1:11" x14ac:dyDescent="0.25">
      <c r="A879" s="29" t="s">
        <v>490</v>
      </c>
      <c r="B879" s="11" t="s">
        <v>91</v>
      </c>
      <c r="C879" s="19" t="s">
        <v>202</v>
      </c>
      <c r="D879" s="12" t="s">
        <v>202</v>
      </c>
      <c r="E879" s="171" t="s">
        <v>169</v>
      </c>
      <c r="F879" s="172" t="s">
        <v>202</v>
      </c>
      <c r="G879" s="12" t="s">
        <v>2007</v>
      </c>
      <c r="H879" s="173" t="s">
        <v>616</v>
      </c>
      <c r="I879" s="165" t="s">
        <v>613</v>
      </c>
      <c r="J879" s="15" t="s">
        <v>614</v>
      </c>
      <c r="K879" s="16">
        <v>71986</v>
      </c>
    </row>
    <row r="880" spans="1:11" x14ac:dyDescent="0.25">
      <c r="A880" s="29" t="s">
        <v>490</v>
      </c>
      <c r="B880" s="11" t="s">
        <v>91</v>
      </c>
      <c r="C880" s="19" t="s">
        <v>202</v>
      </c>
      <c r="D880" s="12" t="s">
        <v>202</v>
      </c>
      <c r="E880" s="171" t="s">
        <v>169</v>
      </c>
      <c r="F880" s="172" t="s">
        <v>202</v>
      </c>
      <c r="G880" s="12" t="s">
        <v>2007</v>
      </c>
      <c r="H880" s="173" t="s">
        <v>617</v>
      </c>
      <c r="I880" s="165" t="s">
        <v>613</v>
      </c>
      <c r="J880" s="15" t="s">
        <v>614</v>
      </c>
      <c r="K880" s="16">
        <v>126550</v>
      </c>
    </row>
    <row r="881" spans="1:11" ht="25.5" x14ac:dyDescent="0.25">
      <c r="A881" s="39" t="s">
        <v>2003</v>
      </c>
      <c r="B881" s="176" t="s">
        <v>12</v>
      </c>
      <c r="C881" s="137" t="s">
        <v>202</v>
      </c>
      <c r="D881" s="137" t="s">
        <v>202</v>
      </c>
      <c r="E881" s="1" t="s">
        <v>14</v>
      </c>
      <c r="F881" s="137">
        <v>16160240</v>
      </c>
      <c r="G881" s="138">
        <v>42629</v>
      </c>
      <c r="H881" s="27" t="s">
        <v>1808</v>
      </c>
      <c r="I881" s="45" t="s">
        <v>1809</v>
      </c>
      <c r="J881" s="26" t="s">
        <v>1810</v>
      </c>
      <c r="K881" s="48">
        <v>354501</v>
      </c>
    </row>
    <row r="882" spans="1:11" ht="25.5" x14ac:dyDescent="0.25">
      <c r="A882" s="39" t="s">
        <v>2003</v>
      </c>
      <c r="B882" s="74" t="s">
        <v>505</v>
      </c>
      <c r="C882" s="137" t="s">
        <v>1811</v>
      </c>
      <c r="D882" s="138" t="s">
        <v>1812</v>
      </c>
      <c r="E882" s="1" t="s">
        <v>14</v>
      </c>
      <c r="F882" s="137">
        <v>16160232</v>
      </c>
      <c r="G882" s="138">
        <v>42633</v>
      </c>
      <c r="H882" s="27" t="s">
        <v>1813</v>
      </c>
      <c r="I882" s="45" t="s">
        <v>250</v>
      </c>
      <c r="J882" s="26" t="s">
        <v>1814</v>
      </c>
      <c r="K882" s="48">
        <v>27020</v>
      </c>
    </row>
    <row r="883" spans="1:11" ht="25.5" x14ac:dyDescent="0.25">
      <c r="A883" s="39" t="s">
        <v>2003</v>
      </c>
      <c r="B883" s="74" t="s">
        <v>505</v>
      </c>
      <c r="C883" s="137" t="s">
        <v>1811</v>
      </c>
      <c r="D883" s="138" t="s">
        <v>1812</v>
      </c>
      <c r="E883" s="1" t="s">
        <v>14</v>
      </c>
      <c r="F883" s="137">
        <v>16160253</v>
      </c>
      <c r="G883" s="138">
        <v>42641</v>
      </c>
      <c r="H883" s="27" t="s">
        <v>1815</v>
      </c>
      <c r="I883" s="45" t="s">
        <v>1816</v>
      </c>
      <c r="J883" s="26" t="s">
        <v>1817</v>
      </c>
      <c r="K883" s="48">
        <v>388583</v>
      </c>
    </row>
    <row r="884" spans="1:11" ht="25.5" x14ac:dyDescent="0.25">
      <c r="A884" s="39" t="s">
        <v>2003</v>
      </c>
      <c r="B884" s="176" t="s">
        <v>12</v>
      </c>
      <c r="C884" s="137" t="s">
        <v>202</v>
      </c>
      <c r="D884" s="137" t="s">
        <v>202</v>
      </c>
      <c r="E884" s="1" t="s">
        <v>14</v>
      </c>
      <c r="F884" s="137">
        <v>16160236</v>
      </c>
      <c r="G884" s="138">
        <v>42629</v>
      </c>
      <c r="H884" s="27" t="s">
        <v>1818</v>
      </c>
      <c r="I884" s="45" t="s">
        <v>681</v>
      </c>
      <c r="J884" s="26" t="s">
        <v>1819</v>
      </c>
      <c r="K884" s="48">
        <v>414120</v>
      </c>
    </row>
    <row r="885" spans="1:11" ht="25.5" x14ac:dyDescent="0.25">
      <c r="A885" s="39" t="s">
        <v>2003</v>
      </c>
      <c r="B885" s="74" t="s">
        <v>505</v>
      </c>
      <c r="C885" s="137" t="s">
        <v>1811</v>
      </c>
      <c r="D885" s="138" t="s">
        <v>1812</v>
      </c>
      <c r="E885" s="1" t="s">
        <v>14</v>
      </c>
      <c r="F885" s="137">
        <v>16160243</v>
      </c>
      <c r="G885" s="138">
        <v>42634</v>
      </c>
      <c r="H885" s="27" t="s">
        <v>1820</v>
      </c>
      <c r="I885" s="45" t="s">
        <v>127</v>
      </c>
      <c r="J885" s="26" t="s">
        <v>337</v>
      </c>
      <c r="K885" s="48">
        <v>156386</v>
      </c>
    </row>
    <row r="886" spans="1:11" ht="25.5" x14ac:dyDescent="0.25">
      <c r="A886" s="39" t="s">
        <v>2003</v>
      </c>
      <c r="B886" s="74" t="s">
        <v>505</v>
      </c>
      <c r="C886" s="137" t="s">
        <v>1811</v>
      </c>
      <c r="D886" s="138" t="s">
        <v>1812</v>
      </c>
      <c r="E886" s="1" t="s">
        <v>14</v>
      </c>
      <c r="F886" s="137">
        <v>16160244</v>
      </c>
      <c r="G886" s="138">
        <v>42634</v>
      </c>
      <c r="H886" s="27" t="s">
        <v>1821</v>
      </c>
      <c r="I886" s="45" t="s">
        <v>127</v>
      </c>
      <c r="J886" s="26" t="s">
        <v>337</v>
      </c>
      <c r="K886" s="48">
        <v>1807274</v>
      </c>
    </row>
    <row r="887" spans="1:11" ht="25.5" x14ac:dyDescent="0.25">
      <c r="A887" s="39" t="s">
        <v>2003</v>
      </c>
      <c r="B887" s="74" t="s">
        <v>505</v>
      </c>
      <c r="C887" s="137" t="s">
        <v>1811</v>
      </c>
      <c r="D887" s="138" t="s">
        <v>1812</v>
      </c>
      <c r="E887" s="1" t="s">
        <v>14</v>
      </c>
      <c r="F887" s="137">
        <v>16160247</v>
      </c>
      <c r="G887" s="138">
        <v>42634</v>
      </c>
      <c r="H887" s="27" t="s">
        <v>1822</v>
      </c>
      <c r="I887" s="45" t="s">
        <v>127</v>
      </c>
      <c r="J887" s="26" t="s">
        <v>337</v>
      </c>
      <c r="K887" s="48">
        <v>424769</v>
      </c>
    </row>
    <row r="888" spans="1:11" ht="25.5" x14ac:dyDescent="0.25">
      <c r="A888" s="39" t="s">
        <v>2003</v>
      </c>
      <c r="B888" s="74" t="s">
        <v>505</v>
      </c>
      <c r="C888" s="137" t="s">
        <v>1811</v>
      </c>
      <c r="D888" s="138" t="s">
        <v>1812</v>
      </c>
      <c r="E888" s="1" t="s">
        <v>14</v>
      </c>
      <c r="F888" s="137">
        <v>16160251</v>
      </c>
      <c r="G888" s="138">
        <v>42635</v>
      </c>
      <c r="H888" s="27" t="s">
        <v>1823</v>
      </c>
      <c r="I888" s="45" t="s">
        <v>127</v>
      </c>
      <c r="J888" s="26" t="s">
        <v>337</v>
      </c>
      <c r="K888" s="48">
        <v>370737</v>
      </c>
    </row>
    <row r="889" spans="1:11" ht="25.5" x14ac:dyDescent="0.25">
      <c r="A889" s="39" t="s">
        <v>2003</v>
      </c>
      <c r="B889" s="74" t="s">
        <v>505</v>
      </c>
      <c r="C889" s="137" t="s">
        <v>1811</v>
      </c>
      <c r="D889" s="138" t="s">
        <v>1812</v>
      </c>
      <c r="E889" s="1" t="s">
        <v>14</v>
      </c>
      <c r="F889" s="137">
        <v>16160242</v>
      </c>
      <c r="G889" s="138">
        <v>42634</v>
      </c>
      <c r="H889" s="27" t="s">
        <v>1824</v>
      </c>
      <c r="I889" s="45" t="s">
        <v>520</v>
      </c>
      <c r="J889" s="26" t="s">
        <v>1825</v>
      </c>
      <c r="K889" s="48">
        <v>81736</v>
      </c>
    </row>
    <row r="890" spans="1:11" ht="25.5" x14ac:dyDescent="0.25">
      <c r="A890" s="39" t="s">
        <v>2003</v>
      </c>
      <c r="B890" s="74" t="s">
        <v>505</v>
      </c>
      <c r="C890" s="137" t="s">
        <v>1811</v>
      </c>
      <c r="D890" s="138" t="s">
        <v>1812</v>
      </c>
      <c r="E890" s="1" t="s">
        <v>14</v>
      </c>
      <c r="F890" s="137">
        <v>16160245</v>
      </c>
      <c r="G890" s="138">
        <v>42634</v>
      </c>
      <c r="H890" s="27" t="s">
        <v>1826</v>
      </c>
      <c r="I890" s="45" t="s">
        <v>520</v>
      </c>
      <c r="J890" s="26" t="s">
        <v>1825</v>
      </c>
      <c r="K890" s="48">
        <v>504755</v>
      </c>
    </row>
    <row r="891" spans="1:11" ht="25.5" x14ac:dyDescent="0.25">
      <c r="A891" s="39" t="s">
        <v>2003</v>
      </c>
      <c r="B891" s="74" t="s">
        <v>505</v>
      </c>
      <c r="C891" s="137" t="s">
        <v>1811</v>
      </c>
      <c r="D891" s="138" t="s">
        <v>1812</v>
      </c>
      <c r="E891" s="1" t="s">
        <v>14</v>
      </c>
      <c r="F891" s="137">
        <v>16160246</v>
      </c>
      <c r="G891" s="138">
        <v>42634</v>
      </c>
      <c r="H891" s="27" t="s">
        <v>1827</v>
      </c>
      <c r="I891" s="45" t="s">
        <v>520</v>
      </c>
      <c r="J891" s="26" t="s">
        <v>1825</v>
      </c>
      <c r="K891" s="48">
        <v>216355</v>
      </c>
    </row>
    <row r="892" spans="1:11" ht="25.5" x14ac:dyDescent="0.25">
      <c r="A892" s="39" t="s">
        <v>2003</v>
      </c>
      <c r="B892" s="74" t="s">
        <v>505</v>
      </c>
      <c r="C892" s="137" t="s">
        <v>1811</v>
      </c>
      <c r="D892" s="138" t="s">
        <v>1812</v>
      </c>
      <c r="E892" s="1" t="s">
        <v>14</v>
      </c>
      <c r="F892" s="137">
        <v>16160248</v>
      </c>
      <c r="G892" s="138">
        <v>42634</v>
      </c>
      <c r="H892" s="27" t="s">
        <v>1828</v>
      </c>
      <c r="I892" s="45" t="s">
        <v>520</v>
      </c>
      <c r="J892" s="26" t="s">
        <v>1825</v>
      </c>
      <c r="K892" s="48">
        <v>16006</v>
      </c>
    </row>
    <row r="893" spans="1:11" ht="25.5" x14ac:dyDescent="0.25">
      <c r="A893" s="39" t="s">
        <v>2003</v>
      </c>
      <c r="B893" s="74" t="s">
        <v>505</v>
      </c>
      <c r="C893" s="137" t="s">
        <v>1811</v>
      </c>
      <c r="D893" s="138" t="s">
        <v>1812</v>
      </c>
      <c r="E893" s="1" t="s">
        <v>14</v>
      </c>
      <c r="F893" s="137">
        <v>16160249</v>
      </c>
      <c r="G893" s="138">
        <v>42635</v>
      </c>
      <c r="H893" s="27" t="s">
        <v>1829</v>
      </c>
      <c r="I893" s="45" t="s">
        <v>520</v>
      </c>
      <c r="J893" s="26" t="s">
        <v>1825</v>
      </c>
      <c r="K893" s="48">
        <v>13072</v>
      </c>
    </row>
    <row r="894" spans="1:11" ht="25.5" x14ac:dyDescent="0.25">
      <c r="A894" s="39" t="s">
        <v>2003</v>
      </c>
      <c r="B894" s="74" t="s">
        <v>505</v>
      </c>
      <c r="C894" s="137" t="s">
        <v>1811</v>
      </c>
      <c r="D894" s="138" t="s">
        <v>1812</v>
      </c>
      <c r="E894" s="1" t="s">
        <v>14</v>
      </c>
      <c r="F894" s="137">
        <v>16160250</v>
      </c>
      <c r="G894" s="138">
        <v>42635</v>
      </c>
      <c r="H894" s="27" t="s">
        <v>1830</v>
      </c>
      <c r="I894" s="45" t="s">
        <v>520</v>
      </c>
      <c r="J894" s="26" t="s">
        <v>1825</v>
      </c>
      <c r="K894" s="48">
        <v>40827</v>
      </c>
    </row>
    <row r="895" spans="1:11" ht="25.5" x14ac:dyDescent="0.25">
      <c r="A895" s="39" t="s">
        <v>2003</v>
      </c>
      <c r="B895" s="74" t="s">
        <v>505</v>
      </c>
      <c r="C895" s="137" t="s">
        <v>1811</v>
      </c>
      <c r="D895" s="138" t="s">
        <v>1812</v>
      </c>
      <c r="E895" s="1" t="s">
        <v>14</v>
      </c>
      <c r="F895" s="137">
        <v>16160239</v>
      </c>
      <c r="G895" s="138">
        <v>42640</v>
      </c>
      <c r="H895" s="27" t="s">
        <v>1831</v>
      </c>
      <c r="I895" s="45" t="s">
        <v>543</v>
      </c>
      <c r="J895" s="26" t="s">
        <v>1832</v>
      </c>
      <c r="K895" s="48">
        <v>135648</v>
      </c>
    </row>
    <row r="896" spans="1:11" ht="25.5" x14ac:dyDescent="0.25">
      <c r="A896" s="39" t="s">
        <v>2003</v>
      </c>
      <c r="B896" s="176" t="s">
        <v>12</v>
      </c>
      <c r="C896" s="137" t="s">
        <v>202</v>
      </c>
      <c r="D896" s="137" t="s">
        <v>202</v>
      </c>
      <c r="E896" s="1" t="s">
        <v>14</v>
      </c>
      <c r="F896" s="137">
        <v>16160229</v>
      </c>
      <c r="G896" s="138">
        <v>42627</v>
      </c>
      <c r="H896" s="27" t="s">
        <v>1833</v>
      </c>
      <c r="I896" s="45" t="s">
        <v>1834</v>
      </c>
      <c r="J896" s="26" t="s">
        <v>1835</v>
      </c>
      <c r="K896" s="48">
        <v>15603</v>
      </c>
    </row>
    <row r="897" spans="1:11" ht="25.5" x14ac:dyDescent="0.25">
      <c r="A897" s="39" t="s">
        <v>2003</v>
      </c>
      <c r="B897" s="176" t="s">
        <v>12</v>
      </c>
      <c r="C897" s="137" t="s">
        <v>202</v>
      </c>
      <c r="D897" s="137" t="s">
        <v>202</v>
      </c>
      <c r="E897" s="1" t="s">
        <v>47</v>
      </c>
      <c r="F897" s="137">
        <v>16160107</v>
      </c>
      <c r="G897" s="138">
        <v>42622</v>
      </c>
      <c r="H897" s="27" t="s">
        <v>1836</v>
      </c>
      <c r="I897" s="45" t="s">
        <v>1837</v>
      </c>
      <c r="J897" s="26" t="s">
        <v>1838</v>
      </c>
      <c r="K897" s="48">
        <v>290000</v>
      </c>
    </row>
    <row r="898" spans="1:11" x14ac:dyDescent="0.25">
      <c r="A898" s="39" t="s">
        <v>2003</v>
      </c>
      <c r="B898" s="176" t="s">
        <v>12</v>
      </c>
      <c r="C898" s="137" t="s">
        <v>202</v>
      </c>
      <c r="D898" s="137" t="s">
        <v>202</v>
      </c>
      <c r="E898" s="1" t="s">
        <v>47</v>
      </c>
      <c r="F898" s="137">
        <v>16160134</v>
      </c>
      <c r="G898" s="138">
        <v>42640</v>
      </c>
      <c r="H898" s="27" t="s">
        <v>1839</v>
      </c>
      <c r="I898" s="45" t="s">
        <v>1840</v>
      </c>
      <c r="J898" s="26" t="s">
        <v>1841</v>
      </c>
      <c r="K898" s="48">
        <v>135000</v>
      </c>
    </row>
    <row r="899" spans="1:11" ht="25.5" x14ac:dyDescent="0.25">
      <c r="A899" s="39" t="s">
        <v>2003</v>
      </c>
      <c r="B899" s="176" t="s">
        <v>12</v>
      </c>
      <c r="C899" s="137" t="s">
        <v>202</v>
      </c>
      <c r="D899" s="137" t="s">
        <v>202</v>
      </c>
      <c r="E899" s="1" t="s">
        <v>47</v>
      </c>
      <c r="F899" s="137">
        <v>16160135</v>
      </c>
      <c r="G899" s="138">
        <v>42641</v>
      </c>
      <c r="H899" s="27" t="s">
        <v>1842</v>
      </c>
      <c r="I899" s="45" t="s">
        <v>1843</v>
      </c>
      <c r="J899" s="26" t="s">
        <v>1844</v>
      </c>
      <c r="K899" s="48">
        <v>498274</v>
      </c>
    </row>
    <row r="900" spans="1:11" ht="25.5" x14ac:dyDescent="0.25">
      <c r="A900" s="39" t="s">
        <v>2003</v>
      </c>
      <c r="B900" s="1" t="s">
        <v>31</v>
      </c>
      <c r="C900" s="137" t="s">
        <v>1845</v>
      </c>
      <c r="D900" s="138">
        <v>42622</v>
      </c>
      <c r="E900" s="1" t="s">
        <v>47</v>
      </c>
      <c r="F900" s="137">
        <v>16160109</v>
      </c>
      <c r="G900" s="138">
        <v>42640</v>
      </c>
      <c r="H900" s="27" t="s">
        <v>1846</v>
      </c>
      <c r="I900" s="45" t="s">
        <v>1847</v>
      </c>
      <c r="J900" s="26" t="s">
        <v>1848</v>
      </c>
      <c r="K900" s="48">
        <v>279000</v>
      </c>
    </row>
    <row r="901" spans="1:11" x14ac:dyDescent="0.25">
      <c r="A901" s="39" t="s">
        <v>2003</v>
      </c>
      <c r="B901" s="176" t="s">
        <v>12</v>
      </c>
      <c r="C901" s="137" t="s">
        <v>202</v>
      </c>
      <c r="D901" s="137" t="s">
        <v>202</v>
      </c>
      <c r="E901" s="1" t="s">
        <v>47</v>
      </c>
      <c r="F901" s="137">
        <v>16160113</v>
      </c>
      <c r="G901" s="138">
        <v>42622</v>
      </c>
      <c r="H901" s="27" t="s">
        <v>1849</v>
      </c>
      <c r="I901" s="45" t="s">
        <v>1850</v>
      </c>
      <c r="J901" s="26" t="s">
        <v>1851</v>
      </c>
      <c r="K901" s="48">
        <v>190000</v>
      </c>
    </row>
    <row r="902" spans="1:11" ht="25.5" x14ac:dyDescent="0.25">
      <c r="A902" s="39" t="s">
        <v>2003</v>
      </c>
      <c r="B902" s="1" t="s">
        <v>46</v>
      </c>
      <c r="C902" s="137" t="s">
        <v>202</v>
      </c>
      <c r="D902" s="137" t="s">
        <v>202</v>
      </c>
      <c r="E902" s="1" t="s">
        <v>47</v>
      </c>
      <c r="F902" s="137">
        <v>16160116</v>
      </c>
      <c r="G902" s="138">
        <v>42633</v>
      </c>
      <c r="H902" s="27" t="s">
        <v>1852</v>
      </c>
      <c r="I902" s="45" t="s">
        <v>1853</v>
      </c>
      <c r="J902" s="26" t="s">
        <v>1854</v>
      </c>
      <c r="K902" s="48">
        <v>8883350</v>
      </c>
    </row>
    <row r="903" spans="1:11" ht="25.5" x14ac:dyDescent="0.25">
      <c r="A903" s="39" t="s">
        <v>2003</v>
      </c>
      <c r="B903" s="176" t="s">
        <v>12</v>
      </c>
      <c r="C903" s="137" t="s">
        <v>202</v>
      </c>
      <c r="D903" s="137" t="s">
        <v>202</v>
      </c>
      <c r="E903" s="1" t="s">
        <v>47</v>
      </c>
      <c r="F903" s="137">
        <v>16160108</v>
      </c>
      <c r="G903" s="138">
        <v>42622</v>
      </c>
      <c r="H903" s="27" t="s">
        <v>1855</v>
      </c>
      <c r="I903" s="45" t="s">
        <v>1856</v>
      </c>
      <c r="J903" s="26" t="s">
        <v>1857</v>
      </c>
      <c r="K903" s="48">
        <v>2261000</v>
      </c>
    </row>
    <row r="904" spans="1:11" x14ac:dyDescent="0.25">
      <c r="A904" s="39" t="s">
        <v>2003</v>
      </c>
      <c r="B904" s="176" t="s">
        <v>12</v>
      </c>
      <c r="C904" s="137" t="s">
        <v>202</v>
      </c>
      <c r="D904" s="137" t="s">
        <v>202</v>
      </c>
      <c r="E904" s="1" t="s">
        <v>47</v>
      </c>
      <c r="F904" s="137">
        <v>16160111</v>
      </c>
      <c r="G904" s="138">
        <v>42622</v>
      </c>
      <c r="H904" s="27" t="s">
        <v>1858</v>
      </c>
      <c r="I904" s="45" t="s">
        <v>1859</v>
      </c>
      <c r="J904" s="26" t="s">
        <v>1860</v>
      </c>
      <c r="K904" s="48">
        <v>1257120</v>
      </c>
    </row>
    <row r="905" spans="1:11" ht="25.5" x14ac:dyDescent="0.25">
      <c r="A905" s="39" t="s">
        <v>2003</v>
      </c>
      <c r="B905" s="176" t="s">
        <v>12</v>
      </c>
      <c r="C905" s="137" t="s">
        <v>202</v>
      </c>
      <c r="D905" s="137" t="s">
        <v>202</v>
      </c>
      <c r="E905" s="1" t="s">
        <v>47</v>
      </c>
      <c r="F905" s="137">
        <v>16160131</v>
      </c>
      <c r="G905" s="138">
        <v>42640</v>
      </c>
      <c r="H905" s="27" t="s">
        <v>1861</v>
      </c>
      <c r="I905" s="45" t="s">
        <v>1859</v>
      </c>
      <c r="J905" s="26">
        <v>77682510</v>
      </c>
      <c r="K905" s="48">
        <v>1257120</v>
      </c>
    </row>
    <row r="906" spans="1:11" ht="25.5" x14ac:dyDescent="0.25">
      <c r="A906" s="39" t="s">
        <v>2003</v>
      </c>
      <c r="B906" s="176" t="s">
        <v>12</v>
      </c>
      <c r="C906" s="137" t="s">
        <v>202</v>
      </c>
      <c r="D906" s="137" t="s">
        <v>202</v>
      </c>
      <c r="E906" s="1" t="s">
        <v>47</v>
      </c>
      <c r="F906" s="137">
        <v>16160133</v>
      </c>
      <c r="G906" s="138">
        <v>42640</v>
      </c>
      <c r="H906" s="27" t="s">
        <v>1862</v>
      </c>
      <c r="I906" s="45" t="s">
        <v>1859</v>
      </c>
      <c r="J906" s="26">
        <v>77682510</v>
      </c>
      <c r="K906" s="48">
        <v>1340928</v>
      </c>
    </row>
    <row r="907" spans="1:11" ht="25.5" x14ac:dyDescent="0.25">
      <c r="A907" s="39" t="s">
        <v>2003</v>
      </c>
      <c r="B907" s="176" t="s">
        <v>12</v>
      </c>
      <c r="C907" s="137" t="s">
        <v>202</v>
      </c>
      <c r="D907" s="137" t="s">
        <v>202</v>
      </c>
      <c r="E907" s="1" t="s">
        <v>47</v>
      </c>
      <c r="F907" s="137">
        <v>16160110</v>
      </c>
      <c r="G907" s="138">
        <v>42625</v>
      </c>
      <c r="H907" s="27" t="s">
        <v>1863</v>
      </c>
      <c r="I907" s="45" t="s">
        <v>694</v>
      </c>
      <c r="J907" s="26" t="s">
        <v>1864</v>
      </c>
      <c r="K907" s="48">
        <v>71400</v>
      </c>
    </row>
    <row r="908" spans="1:11" ht="25.5" x14ac:dyDescent="0.25">
      <c r="A908" s="39" t="s">
        <v>2003</v>
      </c>
      <c r="B908" s="176" t="s">
        <v>12</v>
      </c>
      <c r="C908" s="137" t="s">
        <v>202</v>
      </c>
      <c r="D908" s="137" t="s">
        <v>202</v>
      </c>
      <c r="E908" s="1" t="s">
        <v>47</v>
      </c>
      <c r="F908" s="137">
        <v>16160114</v>
      </c>
      <c r="G908" s="138">
        <v>42625</v>
      </c>
      <c r="H908" s="27" t="s">
        <v>1865</v>
      </c>
      <c r="I908" s="45" t="s">
        <v>1866</v>
      </c>
      <c r="J908" s="26" t="s">
        <v>1867</v>
      </c>
      <c r="K908" s="48">
        <v>857990</v>
      </c>
    </row>
    <row r="909" spans="1:11" ht="25.5" x14ac:dyDescent="0.25">
      <c r="A909" s="39" t="s">
        <v>2003</v>
      </c>
      <c r="B909" s="1" t="s">
        <v>46</v>
      </c>
      <c r="C909" s="40" t="s">
        <v>202</v>
      </c>
      <c r="D909" s="41" t="s">
        <v>13</v>
      </c>
      <c r="E909" s="56" t="s">
        <v>47</v>
      </c>
      <c r="F909" s="137">
        <v>16160112</v>
      </c>
      <c r="G909" s="138">
        <v>42625</v>
      </c>
      <c r="H909" s="27" t="s">
        <v>1868</v>
      </c>
      <c r="I909" s="45" t="s">
        <v>314</v>
      </c>
      <c r="J909" s="26" t="s">
        <v>1869</v>
      </c>
      <c r="K909" s="48">
        <v>522991</v>
      </c>
    </row>
    <row r="910" spans="1:11" x14ac:dyDescent="0.25">
      <c r="A910" s="39" t="s">
        <v>2003</v>
      </c>
      <c r="B910" s="1" t="s">
        <v>46</v>
      </c>
      <c r="C910" s="40" t="s">
        <v>202</v>
      </c>
      <c r="D910" s="41" t="s">
        <v>13</v>
      </c>
      <c r="E910" s="56" t="s">
        <v>47</v>
      </c>
      <c r="F910" s="137">
        <v>16160130</v>
      </c>
      <c r="G910" s="138">
        <v>42636</v>
      </c>
      <c r="H910" s="27" t="s">
        <v>1870</v>
      </c>
      <c r="I910" s="45" t="s">
        <v>314</v>
      </c>
      <c r="J910" s="26">
        <v>90193000</v>
      </c>
      <c r="K910" s="48">
        <v>342206</v>
      </c>
    </row>
    <row r="911" spans="1:11" ht="25.5" x14ac:dyDescent="0.25">
      <c r="A911" s="39" t="s">
        <v>2003</v>
      </c>
      <c r="B911" s="1" t="s">
        <v>46</v>
      </c>
      <c r="C911" s="40" t="s">
        <v>202</v>
      </c>
      <c r="D911" s="41" t="s">
        <v>13</v>
      </c>
      <c r="E911" s="56" t="s">
        <v>47</v>
      </c>
      <c r="F911" s="137">
        <v>16160252</v>
      </c>
      <c r="G911" s="138">
        <v>42636</v>
      </c>
      <c r="H911" s="27" t="s">
        <v>1871</v>
      </c>
      <c r="I911" s="45" t="s">
        <v>314</v>
      </c>
      <c r="J911" s="26">
        <v>90193000</v>
      </c>
      <c r="K911" s="48">
        <v>522991</v>
      </c>
    </row>
    <row r="912" spans="1:11" ht="25.5" x14ac:dyDescent="0.25">
      <c r="A912" s="39" t="s">
        <v>2003</v>
      </c>
      <c r="B912" s="176" t="s">
        <v>12</v>
      </c>
      <c r="C912" s="137" t="s">
        <v>202</v>
      </c>
      <c r="D912" s="137" t="s">
        <v>202</v>
      </c>
      <c r="E912" s="1" t="s">
        <v>47</v>
      </c>
      <c r="F912" s="137">
        <v>16160136</v>
      </c>
      <c r="G912" s="138">
        <v>42643</v>
      </c>
      <c r="H912" s="27" t="s">
        <v>1872</v>
      </c>
      <c r="I912" s="45" t="s">
        <v>719</v>
      </c>
      <c r="J912" s="26" t="s">
        <v>1873</v>
      </c>
      <c r="K912" s="48">
        <v>26525</v>
      </c>
    </row>
    <row r="913" spans="1:11" ht="25.5" x14ac:dyDescent="0.25">
      <c r="A913" s="39" t="s">
        <v>2003</v>
      </c>
      <c r="B913" s="1" t="s">
        <v>46</v>
      </c>
      <c r="C913" s="137" t="s">
        <v>202</v>
      </c>
      <c r="D913" s="137" t="s">
        <v>202</v>
      </c>
      <c r="E913" s="1" t="s">
        <v>47</v>
      </c>
      <c r="F913" s="137">
        <v>16160129</v>
      </c>
      <c r="G913" s="138">
        <v>42636</v>
      </c>
      <c r="H913" s="27" t="s">
        <v>1874</v>
      </c>
      <c r="I913" s="45" t="s">
        <v>304</v>
      </c>
      <c r="J913" s="26" t="s">
        <v>1875</v>
      </c>
      <c r="K913" s="48">
        <v>105422</v>
      </c>
    </row>
    <row r="914" spans="1:11" ht="25.5" x14ac:dyDescent="0.25">
      <c r="A914" s="39" t="s">
        <v>2003</v>
      </c>
      <c r="B914" s="11" t="s">
        <v>91</v>
      </c>
      <c r="C914" s="137" t="s">
        <v>202</v>
      </c>
      <c r="D914" s="138" t="s">
        <v>202</v>
      </c>
      <c r="E914" s="1" t="s">
        <v>1876</v>
      </c>
      <c r="F914" s="137">
        <v>2787635</v>
      </c>
      <c r="G914" s="138">
        <v>42617</v>
      </c>
      <c r="H914" s="27" t="s">
        <v>1877</v>
      </c>
      <c r="I914" s="165" t="s">
        <v>613</v>
      </c>
      <c r="J914" s="26" t="s">
        <v>1878</v>
      </c>
      <c r="K914" s="48">
        <v>423854</v>
      </c>
    </row>
    <row r="915" spans="1:11" ht="25.5" x14ac:dyDescent="0.25">
      <c r="A915" s="39" t="s">
        <v>2003</v>
      </c>
      <c r="B915" s="176" t="s">
        <v>12</v>
      </c>
      <c r="C915" s="137" t="s">
        <v>202</v>
      </c>
      <c r="D915" s="137" t="s">
        <v>202</v>
      </c>
      <c r="E915" s="1" t="s">
        <v>1876</v>
      </c>
      <c r="F915" s="137">
        <v>120</v>
      </c>
      <c r="G915" s="138">
        <v>42621</v>
      </c>
      <c r="H915" s="27" t="s">
        <v>1879</v>
      </c>
      <c r="I915" s="45" t="s">
        <v>1880</v>
      </c>
      <c r="J915" s="26" t="s">
        <v>1881</v>
      </c>
      <c r="K915" s="48">
        <v>1300000</v>
      </c>
    </row>
    <row r="916" spans="1:11" ht="25.5" x14ac:dyDescent="0.25">
      <c r="A916" s="39" t="s">
        <v>2003</v>
      </c>
      <c r="B916" s="29" t="s">
        <v>267</v>
      </c>
      <c r="C916" s="137" t="s">
        <v>1882</v>
      </c>
      <c r="D916" s="138">
        <v>42205</v>
      </c>
      <c r="E916" s="1" t="s">
        <v>1876</v>
      </c>
      <c r="F916" s="137">
        <v>280</v>
      </c>
      <c r="G916" s="138">
        <v>42614</v>
      </c>
      <c r="H916" s="27" t="s">
        <v>1883</v>
      </c>
      <c r="I916" s="45" t="s">
        <v>588</v>
      </c>
      <c r="J916" s="26" t="s">
        <v>1884</v>
      </c>
      <c r="K916" s="48">
        <v>419373</v>
      </c>
    </row>
    <row r="917" spans="1:11" ht="25.5" x14ac:dyDescent="0.25">
      <c r="A917" s="39" t="s">
        <v>2003</v>
      </c>
      <c r="B917" s="29" t="s">
        <v>267</v>
      </c>
      <c r="C917" s="40" t="s">
        <v>1500</v>
      </c>
      <c r="D917" s="41">
        <v>42327</v>
      </c>
      <c r="E917" s="1" t="s">
        <v>47</v>
      </c>
      <c r="F917" s="137">
        <v>6443352</v>
      </c>
      <c r="G917" s="138">
        <v>42625</v>
      </c>
      <c r="H917" s="27" t="s">
        <v>1885</v>
      </c>
      <c r="I917" s="45" t="s">
        <v>269</v>
      </c>
      <c r="J917" s="26">
        <v>81821100</v>
      </c>
      <c r="K917" s="48">
        <v>140404</v>
      </c>
    </row>
    <row r="918" spans="1:11" ht="25.5" x14ac:dyDescent="0.25">
      <c r="A918" s="39" t="s">
        <v>2003</v>
      </c>
      <c r="B918" s="29" t="s">
        <v>267</v>
      </c>
      <c r="C918" s="40" t="s">
        <v>1500</v>
      </c>
      <c r="D918" s="41">
        <v>42327</v>
      </c>
      <c r="E918" s="1" t="s">
        <v>47</v>
      </c>
      <c r="F918" s="137">
        <v>6444217</v>
      </c>
      <c r="G918" s="138">
        <v>42626</v>
      </c>
      <c r="H918" s="27" t="s">
        <v>1886</v>
      </c>
      <c r="I918" s="45" t="s">
        <v>269</v>
      </c>
      <c r="J918" s="26">
        <v>81821100</v>
      </c>
      <c r="K918" s="48">
        <v>178277</v>
      </c>
    </row>
    <row r="919" spans="1:11" ht="25.5" x14ac:dyDescent="0.25">
      <c r="A919" s="39" t="s">
        <v>2003</v>
      </c>
      <c r="B919" s="11" t="s">
        <v>91</v>
      </c>
      <c r="C919" s="137" t="s">
        <v>202</v>
      </c>
      <c r="D919" s="138" t="s">
        <v>202</v>
      </c>
      <c r="E919" s="1" t="s">
        <v>1876</v>
      </c>
      <c r="F919" s="137">
        <v>89713560</v>
      </c>
      <c r="G919" s="138">
        <v>42614</v>
      </c>
      <c r="H919" s="27" t="s">
        <v>1887</v>
      </c>
      <c r="I919" s="165" t="s">
        <v>613</v>
      </c>
      <c r="J919" s="26" t="s">
        <v>1878</v>
      </c>
      <c r="K919" s="48">
        <v>103850</v>
      </c>
    </row>
    <row r="920" spans="1:11" ht="25.5" x14ac:dyDescent="0.25">
      <c r="A920" s="39" t="s">
        <v>2003</v>
      </c>
      <c r="B920" s="11" t="s">
        <v>91</v>
      </c>
      <c r="C920" s="137" t="s">
        <v>202</v>
      </c>
      <c r="D920" s="138" t="s">
        <v>202</v>
      </c>
      <c r="E920" s="1" t="s">
        <v>1876</v>
      </c>
      <c r="F920" s="137">
        <v>90585124</v>
      </c>
      <c r="G920" s="138">
        <v>42628</v>
      </c>
      <c r="H920" s="27" t="s">
        <v>1888</v>
      </c>
      <c r="I920" s="165" t="s">
        <v>613</v>
      </c>
      <c r="J920" s="26" t="s">
        <v>1878</v>
      </c>
      <c r="K920" s="48">
        <v>101850</v>
      </c>
    </row>
    <row r="921" spans="1:11" ht="25.5" x14ac:dyDescent="0.25">
      <c r="A921" s="39" t="s">
        <v>2003</v>
      </c>
      <c r="B921" s="11" t="s">
        <v>91</v>
      </c>
      <c r="C921" s="137" t="s">
        <v>202</v>
      </c>
      <c r="D921" s="138" t="s">
        <v>202</v>
      </c>
      <c r="E921" s="1" t="s">
        <v>1876</v>
      </c>
      <c r="F921" s="137">
        <v>90832364</v>
      </c>
      <c r="G921" s="138">
        <v>42635</v>
      </c>
      <c r="H921" s="27" t="s">
        <v>1889</v>
      </c>
      <c r="I921" s="165" t="s">
        <v>613</v>
      </c>
      <c r="J921" s="26" t="s">
        <v>1878</v>
      </c>
      <c r="K921" s="48">
        <v>24700</v>
      </c>
    </row>
    <row r="922" spans="1:11" ht="25.5" x14ac:dyDescent="0.25">
      <c r="A922" s="39" t="s">
        <v>2003</v>
      </c>
      <c r="B922" s="11" t="s">
        <v>91</v>
      </c>
      <c r="C922" s="137" t="s">
        <v>202</v>
      </c>
      <c r="D922" s="138" t="s">
        <v>202</v>
      </c>
      <c r="E922" s="1" t="s">
        <v>1876</v>
      </c>
      <c r="F922" s="137">
        <v>90862187</v>
      </c>
      <c r="G922" s="138">
        <v>42635</v>
      </c>
      <c r="H922" s="27" t="s">
        <v>1890</v>
      </c>
      <c r="I922" s="165" t="s">
        <v>613</v>
      </c>
      <c r="J922" s="26" t="s">
        <v>1878</v>
      </c>
      <c r="K922" s="48">
        <v>2250</v>
      </c>
    </row>
    <row r="923" spans="1:11" ht="51" x14ac:dyDescent="0.25">
      <c r="A923" s="177" t="s">
        <v>1499</v>
      </c>
      <c r="B923" s="29" t="s">
        <v>267</v>
      </c>
      <c r="C923" s="40" t="s">
        <v>1500</v>
      </c>
      <c r="D923" s="41">
        <v>42327</v>
      </c>
      <c r="E923" s="1" t="s">
        <v>47</v>
      </c>
      <c r="F923" s="135">
        <v>17160749</v>
      </c>
      <c r="G923" s="149">
        <v>42614</v>
      </c>
      <c r="H923" s="178" t="s">
        <v>1501</v>
      </c>
      <c r="I923" s="13" t="s">
        <v>1334</v>
      </c>
      <c r="J923" s="15" t="s">
        <v>270</v>
      </c>
      <c r="K923" s="179">
        <v>150491</v>
      </c>
    </row>
    <row r="924" spans="1:11" ht="51" x14ac:dyDescent="0.25">
      <c r="A924" s="177" t="s">
        <v>1499</v>
      </c>
      <c r="B924" s="29" t="s">
        <v>267</v>
      </c>
      <c r="C924" s="40" t="s">
        <v>1500</v>
      </c>
      <c r="D924" s="41">
        <v>42327</v>
      </c>
      <c r="E924" s="1" t="s">
        <v>47</v>
      </c>
      <c r="F924" s="135">
        <v>17160749</v>
      </c>
      <c r="G924" s="149">
        <v>42614</v>
      </c>
      <c r="H924" s="178" t="s">
        <v>1502</v>
      </c>
      <c r="I924" s="13" t="s">
        <v>1334</v>
      </c>
      <c r="J924" s="15" t="s">
        <v>270</v>
      </c>
      <c r="K924" s="179">
        <v>150491</v>
      </c>
    </row>
    <row r="925" spans="1:11" ht="25.5" x14ac:dyDescent="0.25">
      <c r="A925" s="177" t="s">
        <v>1499</v>
      </c>
      <c r="B925" s="1" t="s">
        <v>31</v>
      </c>
      <c r="C925" s="13" t="s">
        <v>1503</v>
      </c>
      <c r="D925" s="12">
        <v>42612</v>
      </c>
      <c r="E925" s="13" t="s">
        <v>14</v>
      </c>
      <c r="F925" s="135">
        <v>17160213</v>
      </c>
      <c r="G925" s="149">
        <v>42614</v>
      </c>
      <c r="H925" s="178" t="s">
        <v>1504</v>
      </c>
      <c r="I925" s="13" t="s">
        <v>1505</v>
      </c>
      <c r="J925" s="15" t="s">
        <v>1506</v>
      </c>
      <c r="K925" s="179">
        <v>826669</v>
      </c>
    </row>
    <row r="926" spans="1:11" ht="51" x14ac:dyDescent="0.25">
      <c r="A926" s="177" t="s">
        <v>1499</v>
      </c>
      <c r="B926" s="74" t="s">
        <v>505</v>
      </c>
      <c r="C926" s="13" t="s">
        <v>1507</v>
      </c>
      <c r="D926" s="12">
        <v>42460</v>
      </c>
      <c r="E926" s="13" t="s">
        <v>47</v>
      </c>
      <c r="F926" s="135">
        <v>17160750</v>
      </c>
      <c r="G926" s="149">
        <v>42614</v>
      </c>
      <c r="H926" s="178" t="s">
        <v>1508</v>
      </c>
      <c r="I926" s="13" t="s">
        <v>1509</v>
      </c>
      <c r="J926" s="15" t="s">
        <v>1510</v>
      </c>
      <c r="K926" s="179">
        <v>154700</v>
      </c>
    </row>
    <row r="927" spans="1:11" ht="51" x14ac:dyDescent="0.25">
      <c r="A927" s="177" t="s">
        <v>1499</v>
      </c>
      <c r="B927" s="74" t="s">
        <v>505</v>
      </c>
      <c r="C927" s="13" t="s">
        <v>1507</v>
      </c>
      <c r="D927" s="12">
        <v>42460</v>
      </c>
      <c r="E927" s="13" t="s">
        <v>47</v>
      </c>
      <c r="F927" s="135">
        <v>17160751</v>
      </c>
      <c r="G927" s="149">
        <v>42614</v>
      </c>
      <c r="H927" s="178" t="s">
        <v>1511</v>
      </c>
      <c r="I927" s="13" t="s">
        <v>1509</v>
      </c>
      <c r="J927" s="15" t="s">
        <v>1510</v>
      </c>
      <c r="K927" s="179">
        <v>154700</v>
      </c>
    </row>
    <row r="928" spans="1:11" ht="51" x14ac:dyDescent="0.25">
      <c r="A928" s="177" t="s">
        <v>1499</v>
      </c>
      <c r="B928" s="29" t="s">
        <v>267</v>
      </c>
      <c r="C928" s="40" t="s">
        <v>1500</v>
      </c>
      <c r="D928" s="41">
        <v>42327</v>
      </c>
      <c r="E928" s="1" t="s">
        <v>47</v>
      </c>
      <c r="F928" s="135">
        <v>17160752</v>
      </c>
      <c r="G928" s="149">
        <v>42614</v>
      </c>
      <c r="H928" s="178" t="s">
        <v>1512</v>
      </c>
      <c r="I928" s="13" t="s">
        <v>1334</v>
      </c>
      <c r="J928" s="15" t="s">
        <v>270</v>
      </c>
      <c r="K928" s="179">
        <v>236411</v>
      </c>
    </row>
    <row r="929" spans="1:11" ht="25.5" x14ac:dyDescent="0.25">
      <c r="A929" s="177" t="s">
        <v>1499</v>
      </c>
      <c r="B929" s="74" t="s">
        <v>505</v>
      </c>
      <c r="C929" s="13" t="s">
        <v>13</v>
      </c>
      <c r="D929" s="12" t="s">
        <v>13</v>
      </c>
      <c r="E929" s="13" t="s">
        <v>47</v>
      </c>
      <c r="F929" s="135">
        <v>17160753</v>
      </c>
      <c r="G929" s="149">
        <v>42618</v>
      </c>
      <c r="H929" s="178" t="s">
        <v>1513</v>
      </c>
      <c r="I929" s="13" t="s">
        <v>1514</v>
      </c>
      <c r="J929" s="15" t="s">
        <v>1515</v>
      </c>
      <c r="K929" s="179">
        <v>6902</v>
      </c>
    </row>
    <row r="930" spans="1:11" ht="51" x14ac:dyDescent="0.25">
      <c r="A930" s="177" t="s">
        <v>1499</v>
      </c>
      <c r="B930" s="29" t="s">
        <v>267</v>
      </c>
      <c r="C930" s="40" t="s">
        <v>1500</v>
      </c>
      <c r="D930" s="41">
        <v>42327</v>
      </c>
      <c r="E930" s="1" t="s">
        <v>47</v>
      </c>
      <c r="F930" s="135">
        <v>17160754</v>
      </c>
      <c r="G930" s="149">
        <v>42618</v>
      </c>
      <c r="H930" s="178" t="s">
        <v>1516</v>
      </c>
      <c r="I930" s="13" t="s">
        <v>1334</v>
      </c>
      <c r="J930" s="15" t="s">
        <v>270</v>
      </c>
      <c r="K930" s="179">
        <v>458611</v>
      </c>
    </row>
    <row r="931" spans="1:11" ht="38.25" x14ac:dyDescent="0.25">
      <c r="A931" s="177" t="s">
        <v>1499</v>
      </c>
      <c r="B931" s="29" t="s">
        <v>267</v>
      </c>
      <c r="C931" s="40" t="s">
        <v>1500</v>
      </c>
      <c r="D931" s="41">
        <v>42327</v>
      </c>
      <c r="E931" s="1" t="s">
        <v>47</v>
      </c>
      <c r="F931" s="135">
        <v>17160755</v>
      </c>
      <c r="G931" s="149">
        <v>42619</v>
      </c>
      <c r="H931" s="178" t="s">
        <v>1517</v>
      </c>
      <c r="I931" s="13" t="s">
        <v>1334</v>
      </c>
      <c r="J931" s="15" t="s">
        <v>270</v>
      </c>
      <c r="K931" s="179">
        <v>236661</v>
      </c>
    </row>
    <row r="932" spans="1:11" ht="51" x14ac:dyDescent="0.25">
      <c r="A932" s="177" t="s">
        <v>1499</v>
      </c>
      <c r="B932" s="29" t="s">
        <v>267</v>
      </c>
      <c r="C932" s="40" t="s">
        <v>1500</v>
      </c>
      <c r="D932" s="41">
        <v>42327</v>
      </c>
      <c r="E932" s="1" t="s">
        <v>47</v>
      </c>
      <c r="F932" s="135">
        <v>17160756</v>
      </c>
      <c r="G932" s="149">
        <v>42619</v>
      </c>
      <c r="H932" s="178" t="s">
        <v>1518</v>
      </c>
      <c r="I932" s="13" t="s">
        <v>1334</v>
      </c>
      <c r="J932" s="15" t="s">
        <v>270</v>
      </c>
      <c r="K932" s="179">
        <v>1387617</v>
      </c>
    </row>
    <row r="933" spans="1:11" ht="51" x14ac:dyDescent="0.25">
      <c r="A933" s="177" t="s">
        <v>1499</v>
      </c>
      <c r="B933" s="29" t="s">
        <v>267</v>
      </c>
      <c r="C933" s="40" t="s">
        <v>1500</v>
      </c>
      <c r="D933" s="41">
        <v>42327</v>
      </c>
      <c r="E933" s="1" t="s">
        <v>47</v>
      </c>
      <c r="F933" s="135">
        <v>17160757</v>
      </c>
      <c r="G933" s="149">
        <v>42619</v>
      </c>
      <c r="H933" s="178" t="s">
        <v>1519</v>
      </c>
      <c r="I933" s="13" t="s">
        <v>1334</v>
      </c>
      <c r="J933" s="15" t="s">
        <v>270</v>
      </c>
      <c r="K933" s="179">
        <f>1391032+246734</f>
        <v>1637766</v>
      </c>
    </row>
    <row r="934" spans="1:11" ht="63.75" x14ac:dyDescent="0.25">
      <c r="A934" s="177" t="s">
        <v>1499</v>
      </c>
      <c r="B934" s="13" t="s">
        <v>12</v>
      </c>
      <c r="C934" s="13" t="s">
        <v>13</v>
      </c>
      <c r="D934" s="12" t="s">
        <v>13</v>
      </c>
      <c r="E934" s="13" t="s">
        <v>47</v>
      </c>
      <c r="F934" s="135">
        <v>17160758</v>
      </c>
      <c r="G934" s="149">
        <v>42619</v>
      </c>
      <c r="H934" s="178" t="s">
        <v>1520</v>
      </c>
      <c r="I934" s="13" t="s">
        <v>1521</v>
      </c>
      <c r="J934" s="15" t="s">
        <v>1522</v>
      </c>
      <c r="K934" s="179">
        <v>223000</v>
      </c>
    </row>
    <row r="935" spans="1:11" ht="38.25" x14ac:dyDescent="0.25">
      <c r="A935" s="177" t="s">
        <v>1499</v>
      </c>
      <c r="B935" s="29" t="s">
        <v>267</v>
      </c>
      <c r="C935" s="40" t="s">
        <v>1500</v>
      </c>
      <c r="D935" s="41">
        <v>42327</v>
      </c>
      <c r="E935" s="1" t="s">
        <v>47</v>
      </c>
      <c r="F935" s="135">
        <v>17160759</v>
      </c>
      <c r="G935" s="149">
        <v>42620</v>
      </c>
      <c r="H935" s="178" t="s">
        <v>1523</v>
      </c>
      <c r="I935" s="13" t="s">
        <v>1334</v>
      </c>
      <c r="J935" s="15" t="s">
        <v>270</v>
      </c>
      <c r="K935" s="179">
        <v>214118</v>
      </c>
    </row>
    <row r="936" spans="1:11" ht="38.25" x14ac:dyDescent="0.25">
      <c r="A936" s="177" t="s">
        <v>1499</v>
      </c>
      <c r="B936" s="29" t="s">
        <v>267</v>
      </c>
      <c r="C936" s="40" t="s">
        <v>1500</v>
      </c>
      <c r="D936" s="41">
        <v>42327</v>
      </c>
      <c r="E936" s="1" t="s">
        <v>47</v>
      </c>
      <c r="F936" s="135">
        <v>17160760</v>
      </c>
      <c r="G936" s="149">
        <v>42620</v>
      </c>
      <c r="H936" s="178" t="s">
        <v>1524</v>
      </c>
      <c r="I936" s="13" t="s">
        <v>1334</v>
      </c>
      <c r="J936" s="15" t="s">
        <v>270</v>
      </c>
      <c r="K936" s="179">
        <v>181766</v>
      </c>
    </row>
    <row r="937" spans="1:11" ht="25.5" x14ac:dyDescent="0.25">
      <c r="A937" s="177" t="s">
        <v>1499</v>
      </c>
      <c r="B937" s="74" t="s">
        <v>505</v>
      </c>
      <c r="C937" s="13" t="s">
        <v>1507</v>
      </c>
      <c r="D937" s="12">
        <v>42460</v>
      </c>
      <c r="E937" s="13" t="s">
        <v>14</v>
      </c>
      <c r="F937" s="135">
        <v>17160215</v>
      </c>
      <c r="G937" s="149">
        <v>42620</v>
      </c>
      <c r="H937" s="178" t="s">
        <v>1525</v>
      </c>
      <c r="I937" s="13" t="s">
        <v>1526</v>
      </c>
      <c r="J937" s="15" t="s">
        <v>1527</v>
      </c>
      <c r="K937" s="179">
        <v>437325</v>
      </c>
    </row>
    <row r="938" spans="1:11" ht="38.25" x14ac:dyDescent="0.25">
      <c r="A938" s="177" t="s">
        <v>1499</v>
      </c>
      <c r="B938" s="29" t="s">
        <v>267</v>
      </c>
      <c r="C938" s="13" t="s">
        <v>1528</v>
      </c>
      <c r="D938" s="12">
        <v>41799</v>
      </c>
      <c r="E938" s="13" t="s">
        <v>47</v>
      </c>
      <c r="F938" s="135">
        <v>17160761</v>
      </c>
      <c r="G938" s="149">
        <v>42620</v>
      </c>
      <c r="H938" s="178" t="s">
        <v>1529</v>
      </c>
      <c r="I938" s="13" t="s">
        <v>1530</v>
      </c>
      <c r="J938" s="15" t="s">
        <v>1531</v>
      </c>
      <c r="K938" s="179">
        <v>56298</v>
      </c>
    </row>
    <row r="939" spans="1:11" ht="25.5" x14ac:dyDescent="0.25">
      <c r="A939" s="177" t="s">
        <v>1499</v>
      </c>
      <c r="B939" s="29" t="s">
        <v>267</v>
      </c>
      <c r="C939" s="13" t="s">
        <v>1528</v>
      </c>
      <c r="D939" s="12">
        <v>41799</v>
      </c>
      <c r="E939" s="13" t="s">
        <v>47</v>
      </c>
      <c r="F939" s="135">
        <v>17160762</v>
      </c>
      <c r="G939" s="149">
        <v>42620</v>
      </c>
      <c r="H939" s="178" t="s">
        <v>1532</v>
      </c>
      <c r="I939" s="13" t="s">
        <v>1530</v>
      </c>
      <c r="J939" s="15" t="s">
        <v>1531</v>
      </c>
      <c r="K939" s="179">
        <v>94380</v>
      </c>
    </row>
    <row r="940" spans="1:11" ht="51" x14ac:dyDescent="0.25">
      <c r="A940" s="177" t="s">
        <v>1499</v>
      </c>
      <c r="B940" s="29" t="s">
        <v>267</v>
      </c>
      <c r="C940" s="40" t="s">
        <v>1500</v>
      </c>
      <c r="D940" s="41">
        <v>42327</v>
      </c>
      <c r="E940" s="1" t="s">
        <v>47</v>
      </c>
      <c r="F940" s="135">
        <v>17160763</v>
      </c>
      <c r="G940" s="149">
        <v>42620</v>
      </c>
      <c r="H940" s="178" t="s">
        <v>1533</v>
      </c>
      <c r="I940" s="13" t="s">
        <v>1334</v>
      </c>
      <c r="J940" s="15" t="s">
        <v>270</v>
      </c>
      <c r="K940" s="179">
        <v>1382440</v>
      </c>
    </row>
    <row r="941" spans="1:11" ht="38.25" x14ac:dyDescent="0.25">
      <c r="A941" s="177" t="s">
        <v>1499</v>
      </c>
      <c r="B941" s="74" t="s">
        <v>505</v>
      </c>
      <c r="C941" s="13" t="s">
        <v>1507</v>
      </c>
      <c r="D941" s="12">
        <v>42460</v>
      </c>
      <c r="E941" s="13" t="s">
        <v>14</v>
      </c>
      <c r="F941" s="135">
        <v>17160216</v>
      </c>
      <c r="G941" s="181">
        <v>42621</v>
      </c>
      <c r="H941" s="182" t="s">
        <v>1534</v>
      </c>
      <c r="I941" s="13" t="s">
        <v>1535</v>
      </c>
      <c r="J941" s="183" t="s">
        <v>1536</v>
      </c>
      <c r="K941" s="179">
        <v>16305</v>
      </c>
    </row>
    <row r="942" spans="1:11" ht="38.25" x14ac:dyDescent="0.25">
      <c r="A942" s="177" t="s">
        <v>1499</v>
      </c>
      <c r="B942" s="29" t="s">
        <v>267</v>
      </c>
      <c r="C942" s="13" t="s">
        <v>1537</v>
      </c>
      <c r="D942" s="12">
        <v>42614</v>
      </c>
      <c r="E942" s="13" t="s">
        <v>14</v>
      </c>
      <c r="F942" s="135">
        <v>17160217</v>
      </c>
      <c r="G942" s="149">
        <v>42621</v>
      </c>
      <c r="H942" s="178" t="s">
        <v>1538</v>
      </c>
      <c r="I942" s="13" t="s">
        <v>1539</v>
      </c>
      <c r="J942" s="15" t="s">
        <v>1540</v>
      </c>
      <c r="K942" s="179">
        <v>27166000</v>
      </c>
    </row>
    <row r="943" spans="1:11" ht="38.25" x14ac:dyDescent="0.25">
      <c r="A943" s="177" t="s">
        <v>1499</v>
      </c>
      <c r="B943" s="74" t="s">
        <v>505</v>
      </c>
      <c r="C943" s="13" t="s">
        <v>1507</v>
      </c>
      <c r="D943" s="12">
        <v>42460</v>
      </c>
      <c r="E943" s="13" t="s">
        <v>14</v>
      </c>
      <c r="F943" s="135">
        <v>17160218</v>
      </c>
      <c r="G943" s="149">
        <v>42621</v>
      </c>
      <c r="H943" s="178" t="s">
        <v>1541</v>
      </c>
      <c r="I943" s="13" t="s">
        <v>1542</v>
      </c>
      <c r="J943" s="15" t="s">
        <v>1543</v>
      </c>
      <c r="K943" s="179">
        <v>6165866</v>
      </c>
    </row>
    <row r="944" spans="1:11" ht="51" x14ac:dyDescent="0.25">
      <c r="A944" s="177" t="s">
        <v>1499</v>
      </c>
      <c r="B944" s="13" t="s">
        <v>12</v>
      </c>
      <c r="C944" s="13" t="s">
        <v>1544</v>
      </c>
      <c r="D944" s="12">
        <v>42621</v>
      </c>
      <c r="E944" s="13" t="s">
        <v>47</v>
      </c>
      <c r="F944" s="135">
        <v>17160764</v>
      </c>
      <c r="G944" s="149">
        <v>42621</v>
      </c>
      <c r="H944" s="182" t="s">
        <v>1545</v>
      </c>
      <c r="I944" s="13" t="s">
        <v>1546</v>
      </c>
      <c r="J944" s="15" t="s">
        <v>1547</v>
      </c>
      <c r="K944" s="179">
        <v>198001</v>
      </c>
    </row>
    <row r="945" spans="1:11" ht="51" x14ac:dyDescent="0.25">
      <c r="A945" s="177" t="s">
        <v>1499</v>
      </c>
      <c r="B945" s="29" t="s">
        <v>267</v>
      </c>
      <c r="C945" s="40" t="s">
        <v>1500</v>
      </c>
      <c r="D945" s="41">
        <v>42327</v>
      </c>
      <c r="E945" s="1" t="s">
        <v>47</v>
      </c>
      <c r="F945" s="135">
        <v>17160765</v>
      </c>
      <c r="G945" s="149">
        <v>42621</v>
      </c>
      <c r="H945" s="178" t="s">
        <v>1548</v>
      </c>
      <c r="I945" s="13" t="s">
        <v>1334</v>
      </c>
      <c r="J945" s="15" t="s">
        <v>270</v>
      </c>
      <c r="K945" s="179">
        <v>168741</v>
      </c>
    </row>
    <row r="946" spans="1:11" ht="38.25" x14ac:dyDescent="0.25">
      <c r="A946" s="177" t="s">
        <v>1499</v>
      </c>
      <c r="B946" s="29" t="s">
        <v>267</v>
      </c>
      <c r="C946" s="40" t="s">
        <v>1500</v>
      </c>
      <c r="D946" s="41">
        <v>42327</v>
      </c>
      <c r="E946" s="1" t="s">
        <v>47</v>
      </c>
      <c r="F946" s="135">
        <v>17160766</v>
      </c>
      <c r="G946" s="149">
        <v>42621</v>
      </c>
      <c r="H946" s="178" t="s">
        <v>1549</v>
      </c>
      <c r="I946" s="13" t="s">
        <v>1334</v>
      </c>
      <c r="J946" s="15" t="s">
        <v>270</v>
      </c>
      <c r="K946" s="179">
        <v>168741</v>
      </c>
    </row>
    <row r="947" spans="1:11" ht="25.5" x14ac:dyDescent="0.25">
      <c r="A947" s="177" t="s">
        <v>1499</v>
      </c>
      <c r="B947" s="74" t="s">
        <v>505</v>
      </c>
      <c r="C947" s="13" t="s">
        <v>1550</v>
      </c>
      <c r="D947" s="12">
        <v>42618</v>
      </c>
      <c r="E947" s="13" t="s">
        <v>14</v>
      </c>
      <c r="F947" s="135">
        <v>17160219</v>
      </c>
      <c r="G947" s="181">
        <v>42622</v>
      </c>
      <c r="H947" s="182" t="s">
        <v>1551</v>
      </c>
      <c r="I947" s="13" t="s">
        <v>1552</v>
      </c>
      <c r="J947" s="15" t="s">
        <v>1553</v>
      </c>
      <c r="K947" s="179">
        <v>8164233</v>
      </c>
    </row>
    <row r="948" spans="1:11" ht="38.25" x14ac:dyDescent="0.25">
      <c r="A948" s="177" t="s">
        <v>1499</v>
      </c>
      <c r="B948" s="29" t="s">
        <v>267</v>
      </c>
      <c r="C948" s="40" t="s">
        <v>1500</v>
      </c>
      <c r="D948" s="41">
        <v>42327</v>
      </c>
      <c r="E948" s="1" t="s">
        <v>47</v>
      </c>
      <c r="F948" s="135">
        <v>17160767</v>
      </c>
      <c r="G948" s="181">
        <v>42622</v>
      </c>
      <c r="H948" s="178" t="s">
        <v>1554</v>
      </c>
      <c r="I948" s="13" t="s">
        <v>1334</v>
      </c>
      <c r="J948" s="15" t="s">
        <v>270</v>
      </c>
      <c r="K948" s="179">
        <v>140404</v>
      </c>
    </row>
    <row r="949" spans="1:11" ht="38.25" x14ac:dyDescent="0.25">
      <c r="A949" s="177" t="s">
        <v>1499</v>
      </c>
      <c r="B949" s="29" t="s">
        <v>267</v>
      </c>
      <c r="C949" s="40" t="s">
        <v>1500</v>
      </c>
      <c r="D949" s="41">
        <v>42327</v>
      </c>
      <c r="E949" s="1" t="s">
        <v>47</v>
      </c>
      <c r="F949" s="135">
        <v>17160768</v>
      </c>
      <c r="G949" s="181">
        <v>42622</v>
      </c>
      <c r="H949" s="178" t="s">
        <v>1555</v>
      </c>
      <c r="I949" s="13" t="s">
        <v>1334</v>
      </c>
      <c r="J949" s="15" t="s">
        <v>270</v>
      </c>
      <c r="K949" s="179">
        <v>348741</v>
      </c>
    </row>
    <row r="950" spans="1:11" ht="38.25" x14ac:dyDescent="0.25">
      <c r="A950" s="177" t="s">
        <v>1499</v>
      </c>
      <c r="B950" s="74" t="s">
        <v>505</v>
      </c>
      <c r="C950" s="13" t="s">
        <v>1507</v>
      </c>
      <c r="D950" s="12">
        <v>42460</v>
      </c>
      <c r="E950" s="13" t="s">
        <v>14</v>
      </c>
      <c r="F950" s="135">
        <v>17160220</v>
      </c>
      <c r="G950" s="181">
        <v>42625</v>
      </c>
      <c r="H950" s="182" t="s">
        <v>1556</v>
      </c>
      <c r="I950" s="13" t="s">
        <v>1557</v>
      </c>
      <c r="J950" s="15" t="s">
        <v>1202</v>
      </c>
      <c r="K950" s="179">
        <v>5084216</v>
      </c>
    </row>
    <row r="951" spans="1:11" ht="89.25" x14ac:dyDescent="0.25">
      <c r="A951" s="177" t="s">
        <v>1499</v>
      </c>
      <c r="B951" s="74" t="s">
        <v>505</v>
      </c>
      <c r="C951" s="13" t="s">
        <v>1558</v>
      </c>
      <c r="D951" s="12">
        <v>42621</v>
      </c>
      <c r="E951" s="13" t="s">
        <v>14</v>
      </c>
      <c r="F951" s="135">
        <v>17160221</v>
      </c>
      <c r="G951" s="181">
        <v>42625</v>
      </c>
      <c r="H951" s="182" t="s">
        <v>1559</v>
      </c>
      <c r="I951" s="13" t="s">
        <v>1560</v>
      </c>
      <c r="J951" s="15" t="s">
        <v>1561</v>
      </c>
      <c r="K951" s="179">
        <v>14536647</v>
      </c>
    </row>
    <row r="952" spans="1:11" ht="51" x14ac:dyDescent="0.25">
      <c r="A952" s="177" t="s">
        <v>1499</v>
      </c>
      <c r="B952" s="29" t="s">
        <v>267</v>
      </c>
      <c r="C952" s="40" t="s">
        <v>1500</v>
      </c>
      <c r="D952" s="41">
        <v>42327</v>
      </c>
      <c r="E952" s="1" t="s">
        <v>47</v>
      </c>
      <c r="F952" s="135">
        <v>17160772</v>
      </c>
      <c r="G952" s="181">
        <v>42626</v>
      </c>
      <c r="H952" s="178" t="s">
        <v>1562</v>
      </c>
      <c r="I952" s="13" t="s">
        <v>1334</v>
      </c>
      <c r="J952" s="15" t="s">
        <v>270</v>
      </c>
      <c r="K952" s="179">
        <v>141991</v>
      </c>
    </row>
    <row r="953" spans="1:11" ht="51" x14ac:dyDescent="0.25">
      <c r="A953" s="177" t="s">
        <v>1499</v>
      </c>
      <c r="B953" s="29" t="s">
        <v>267</v>
      </c>
      <c r="C953" s="40" t="s">
        <v>1500</v>
      </c>
      <c r="D953" s="41">
        <v>42327</v>
      </c>
      <c r="E953" s="1" t="s">
        <v>47</v>
      </c>
      <c r="F953" s="135">
        <v>17160773</v>
      </c>
      <c r="G953" s="181">
        <v>42626</v>
      </c>
      <c r="H953" s="178" t="s">
        <v>1563</v>
      </c>
      <c r="I953" s="13" t="s">
        <v>1334</v>
      </c>
      <c r="J953" s="15" t="s">
        <v>270</v>
      </c>
      <c r="K953" s="179">
        <v>141991</v>
      </c>
    </row>
    <row r="954" spans="1:11" ht="38.25" x14ac:dyDescent="0.25">
      <c r="A954" s="177" t="s">
        <v>1499</v>
      </c>
      <c r="B954" s="29" t="s">
        <v>267</v>
      </c>
      <c r="C954" s="40" t="s">
        <v>1500</v>
      </c>
      <c r="D954" s="41">
        <v>42327</v>
      </c>
      <c r="E954" s="1" t="s">
        <v>47</v>
      </c>
      <c r="F954" s="135">
        <v>17160774</v>
      </c>
      <c r="G954" s="181">
        <v>42626</v>
      </c>
      <c r="H954" s="178" t="s">
        <v>1564</v>
      </c>
      <c r="I954" s="13" t="s">
        <v>1334</v>
      </c>
      <c r="J954" s="15" t="s">
        <v>270</v>
      </c>
      <c r="K954" s="179">
        <v>135991</v>
      </c>
    </row>
    <row r="955" spans="1:11" ht="38.25" x14ac:dyDescent="0.25">
      <c r="A955" s="177" t="s">
        <v>1499</v>
      </c>
      <c r="B955" s="29" t="s">
        <v>267</v>
      </c>
      <c r="C955" s="40" t="s">
        <v>1500</v>
      </c>
      <c r="D955" s="41">
        <v>42327</v>
      </c>
      <c r="E955" s="1" t="s">
        <v>47</v>
      </c>
      <c r="F955" s="135">
        <v>17160775</v>
      </c>
      <c r="G955" s="181">
        <v>42626</v>
      </c>
      <c r="H955" s="178" t="s">
        <v>1565</v>
      </c>
      <c r="I955" s="13" t="s">
        <v>1334</v>
      </c>
      <c r="J955" s="15" t="s">
        <v>270</v>
      </c>
      <c r="K955" s="179">
        <v>131491</v>
      </c>
    </row>
    <row r="956" spans="1:11" ht="25.5" x14ac:dyDescent="0.25">
      <c r="A956" s="177" t="s">
        <v>1499</v>
      </c>
      <c r="B956" s="13" t="s">
        <v>12</v>
      </c>
      <c r="C956" s="13" t="s">
        <v>13</v>
      </c>
      <c r="D956" s="12" t="s">
        <v>13</v>
      </c>
      <c r="E956" s="13" t="s">
        <v>47</v>
      </c>
      <c r="F956" s="135">
        <v>17160776</v>
      </c>
      <c r="G956" s="184">
        <v>42626</v>
      </c>
      <c r="H956" s="178" t="s">
        <v>1566</v>
      </c>
      <c r="I956" s="13" t="s">
        <v>1567</v>
      </c>
      <c r="J956" s="15" t="s">
        <v>1568</v>
      </c>
      <c r="K956" s="179">
        <v>43435</v>
      </c>
    </row>
    <row r="957" spans="1:11" ht="38.25" x14ac:dyDescent="0.25">
      <c r="A957" s="177" t="s">
        <v>1499</v>
      </c>
      <c r="B957" s="29" t="s">
        <v>267</v>
      </c>
      <c r="C957" s="40" t="s">
        <v>1500</v>
      </c>
      <c r="D957" s="41">
        <v>42327</v>
      </c>
      <c r="E957" s="1" t="s">
        <v>47</v>
      </c>
      <c r="F957" s="135">
        <v>17160769</v>
      </c>
      <c r="G957" s="181">
        <v>42626</v>
      </c>
      <c r="H957" s="178" t="s">
        <v>1569</v>
      </c>
      <c r="I957" s="13" t="s">
        <v>1334</v>
      </c>
      <c r="J957" s="15" t="s">
        <v>270</v>
      </c>
      <c r="K957" s="179">
        <v>131491</v>
      </c>
    </row>
    <row r="958" spans="1:11" ht="51" x14ac:dyDescent="0.25">
      <c r="A958" s="177" t="s">
        <v>1499</v>
      </c>
      <c r="B958" s="29" t="s">
        <v>267</v>
      </c>
      <c r="C958" s="40" t="s">
        <v>1500</v>
      </c>
      <c r="D958" s="41">
        <v>42327</v>
      </c>
      <c r="E958" s="1" t="s">
        <v>47</v>
      </c>
      <c r="F958" s="135">
        <v>17160770</v>
      </c>
      <c r="G958" s="181">
        <v>42626</v>
      </c>
      <c r="H958" s="178" t="s">
        <v>1570</v>
      </c>
      <c r="I958" s="13" t="s">
        <v>1334</v>
      </c>
      <c r="J958" s="15" t="s">
        <v>270</v>
      </c>
      <c r="K958" s="179">
        <v>36937</v>
      </c>
    </row>
    <row r="959" spans="1:11" ht="38.25" x14ac:dyDescent="0.25">
      <c r="A959" s="177" t="s">
        <v>1499</v>
      </c>
      <c r="B959" s="29" t="s">
        <v>267</v>
      </c>
      <c r="C959" s="40" t="s">
        <v>1500</v>
      </c>
      <c r="D959" s="41">
        <v>42327</v>
      </c>
      <c r="E959" s="1" t="s">
        <v>47</v>
      </c>
      <c r="F959" s="135">
        <v>17160771</v>
      </c>
      <c r="G959" s="181">
        <v>42626</v>
      </c>
      <c r="H959" s="178" t="s">
        <v>1571</v>
      </c>
      <c r="I959" s="13" t="s">
        <v>1334</v>
      </c>
      <c r="J959" s="15" t="s">
        <v>270</v>
      </c>
      <c r="K959" s="179">
        <v>143991</v>
      </c>
    </row>
    <row r="960" spans="1:11" ht="51" x14ac:dyDescent="0.25">
      <c r="A960" s="177" t="s">
        <v>1499</v>
      </c>
      <c r="B960" s="29" t="s">
        <v>267</v>
      </c>
      <c r="C960" s="40" t="s">
        <v>1500</v>
      </c>
      <c r="D960" s="41">
        <v>42327</v>
      </c>
      <c r="E960" s="1" t="s">
        <v>47</v>
      </c>
      <c r="F960" s="135">
        <v>17160777</v>
      </c>
      <c r="G960" s="181">
        <v>42626</v>
      </c>
      <c r="H960" s="178" t="s">
        <v>1572</v>
      </c>
      <c r="I960" s="13" t="s">
        <v>1334</v>
      </c>
      <c r="J960" s="15" t="s">
        <v>270</v>
      </c>
      <c r="K960" s="179">
        <v>141991</v>
      </c>
    </row>
    <row r="961" spans="1:11" ht="38.25" x14ac:dyDescent="0.25">
      <c r="A961" s="177" t="s">
        <v>1499</v>
      </c>
      <c r="B961" s="29" t="s">
        <v>267</v>
      </c>
      <c r="C961" s="40" t="s">
        <v>1500</v>
      </c>
      <c r="D961" s="41">
        <v>42327</v>
      </c>
      <c r="E961" s="1" t="s">
        <v>47</v>
      </c>
      <c r="F961" s="135">
        <v>17160778</v>
      </c>
      <c r="G961" s="181">
        <v>42626</v>
      </c>
      <c r="H961" s="178" t="s">
        <v>1573</v>
      </c>
      <c r="I961" s="13" t="s">
        <v>1334</v>
      </c>
      <c r="J961" s="15" t="s">
        <v>270</v>
      </c>
      <c r="K961" s="179">
        <v>361418</v>
      </c>
    </row>
    <row r="962" spans="1:11" ht="38.25" x14ac:dyDescent="0.25">
      <c r="A962" s="177" t="s">
        <v>1499</v>
      </c>
      <c r="B962" s="13" t="s">
        <v>12</v>
      </c>
      <c r="C962" s="13" t="s">
        <v>13</v>
      </c>
      <c r="D962" s="12" t="s">
        <v>13</v>
      </c>
      <c r="E962" s="13" t="s">
        <v>47</v>
      </c>
      <c r="F962" s="135">
        <v>17160779</v>
      </c>
      <c r="G962" s="149">
        <v>42626</v>
      </c>
      <c r="H962" s="185" t="s">
        <v>1574</v>
      </c>
      <c r="I962" s="13" t="s">
        <v>1567</v>
      </c>
      <c r="J962" s="15" t="s">
        <v>1568</v>
      </c>
      <c r="K962" s="179">
        <v>487900</v>
      </c>
    </row>
    <row r="963" spans="1:11" ht="25.5" x14ac:dyDescent="0.25">
      <c r="A963" s="177" t="s">
        <v>1499</v>
      </c>
      <c r="B963" s="74" t="s">
        <v>505</v>
      </c>
      <c r="C963" s="13" t="s">
        <v>802</v>
      </c>
      <c r="D963" s="12">
        <v>42460</v>
      </c>
      <c r="E963" s="13" t="s">
        <v>47</v>
      </c>
      <c r="F963" s="135">
        <v>17160780</v>
      </c>
      <c r="G963" s="149">
        <v>42627</v>
      </c>
      <c r="H963" s="185" t="s">
        <v>1575</v>
      </c>
      <c r="I963" s="13" t="s">
        <v>1576</v>
      </c>
      <c r="J963" s="15" t="s">
        <v>1577</v>
      </c>
      <c r="K963" s="179">
        <v>6773737</v>
      </c>
    </row>
    <row r="964" spans="1:11" x14ac:dyDescent="0.25">
      <c r="A964" s="177" t="s">
        <v>1499</v>
      </c>
      <c r="B964" s="74" t="s">
        <v>505</v>
      </c>
      <c r="C964" s="13" t="s">
        <v>802</v>
      </c>
      <c r="D964" s="12">
        <v>42460</v>
      </c>
      <c r="E964" s="13" t="s">
        <v>14</v>
      </c>
      <c r="F964" s="135">
        <v>17160222</v>
      </c>
      <c r="G964" s="149">
        <v>42627</v>
      </c>
      <c r="H964" s="178" t="s">
        <v>1578</v>
      </c>
      <c r="I964" s="13" t="s">
        <v>1579</v>
      </c>
      <c r="J964" s="15" t="s">
        <v>1580</v>
      </c>
      <c r="K964" s="179">
        <v>69744</v>
      </c>
    </row>
    <row r="965" spans="1:11" ht="25.5" x14ac:dyDescent="0.25">
      <c r="A965" s="177" t="s">
        <v>1499</v>
      </c>
      <c r="B965" s="74" t="s">
        <v>505</v>
      </c>
      <c r="C965" s="13" t="s">
        <v>920</v>
      </c>
      <c r="D965" s="12">
        <v>40625</v>
      </c>
      <c r="E965" s="13" t="s">
        <v>14</v>
      </c>
      <c r="F965" s="135">
        <v>17160223</v>
      </c>
      <c r="G965" s="149">
        <v>42627</v>
      </c>
      <c r="H965" s="178" t="s">
        <v>1581</v>
      </c>
      <c r="I965" s="13" t="s">
        <v>1582</v>
      </c>
      <c r="J965" s="15" t="s">
        <v>705</v>
      </c>
      <c r="K965" s="179">
        <v>85766</v>
      </c>
    </row>
    <row r="966" spans="1:11" ht="25.5" x14ac:dyDescent="0.25">
      <c r="A966" s="177" t="s">
        <v>1499</v>
      </c>
      <c r="B966" s="74" t="s">
        <v>505</v>
      </c>
      <c r="C966" s="13" t="s">
        <v>1507</v>
      </c>
      <c r="D966" s="12">
        <v>42460</v>
      </c>
      <c r="E966" s="13" t="s">
        <v>14</v>
      </c>
      <c r="F966" s="135">
        <v>17160224</v>
      </c>
      <c r="G966" s="149">
        <v>42627</v>
      </c>
      <c r="H966" s="178" t="s">
        <v>2012</v>
      </c>
      <c r="I966" s="13" t="s">
        <v>1583</v>
      </c>
      <c r="J966" s="15" t="s">
        <v>521</v>
      </c>
      <c r="K966" s="179">
        <v>309743</v>
      </c>
    </row>
    <row r="967" spans="1:11" ht="25.5" x14ac:dyDescent="0.25">
      <c r="A967" s="177" t="s">
        <v>1499</v>
      </c>
      <c r="B967" s="74" t="s">
        <v>505</v>
      </c>
      <c r="C967" s="13" t="s">
        <v>1507</v>
      </c>
      <c r="D967" s="12">
        <v>42460</v>
      </c>
      <c r="E967" s="13" t="s">
        <v>14</v>
      </c>
      <c r="F967" s="135">
        <v>17160228</v>
      </c>
      <c r="G967" s="149">
        <v>42627</v>
      </c>
      <c r="H967" s="182" t="s">
        <v>1584</v>
      </c>
      <c r="I967" s="13" t="s">
        <v>1585</v>
      </c>
      <c r="J967" s="15" t="s">
        <v>1586</v>
      </c>
      <c r="K967" s="179">
        <v>41650</v>
      </c>
    </row>
    <row r="968" spans="1:11" ht="25.5" x14ac:dyDescent="0.25">
      <c r="A968" s="177" t="s">
        <v>1499</v>
      </c>
      <c r="B968" s="74" t="s">
        <v>505</v>
      </c>
      <c r="C968" s="13" t="s">
        <v>1507</v>
      </c>
      <c r="D968" s="12">
        <v>42460</v>
      </c>
      <c r="E968" s="13" t="s">
        <v>14</v>
      </c>
      <c r="F968" s="135">
        <v>17160225</v>
      </c>
      <c r="G968" s="149">
        <v>42627</v>
      </c>
      <c r="H968" s="178" t="s">
        <v>2012</v>
      </c>
      <c r="I968" s="13" t="s">
        <v>858</v>
      </c>
      <c r="J968" s="15" t="s">
        <v>128</v>
      </c>
      <c r="K968" s="179">
        <v>2673942</v>
      </c>
    </row>
    <row r="969" spans="1:11" ht="25.5" x14ac:dyDescent="0.25">
      <c r="A969" s="177" t="s">
        <v>1499</v>
      </c>
      <c r="B969" s="74" t="s">
        <v>505</v>
      </c>
      <c r="C969" s="13" t="s">
        <v>1507</v>
      </c>
      <c r="D969" s="12">
        <v>42460</v>
      </c>
      <c r="E969" s="13" t="s">
        <v>14</v>
      </c>
      <c r="F969" s="135">
        <v>17160226</v>
      </c>
      <c r="G969" s="149">
        <v>42627</v>
      </c>
      <c r="H969" s="178" t="s">
        <v>2012</v>
      </c>
      <c r="I969" s="13" t="s">
        <v>1587</v>
      </c>
      <c r="J969" s="15" t="s">
        <v>1192</v>
      </c>
      <c r="K969" s="179">
        <v>126661</v>
      </c>
    </row>
    <row r="970" spans="1:11" ht="25.5" x14ac:dyDescent="0.25">
      <c r="A970" s="177" t="s">
        <v>1499</v>
      </c>
      <c r="B970" s="74" t="s">
        <v>505</v>
      </c>
      <c r="C970" s="13" t="s">
        <v>1507</v>
      </c>
      <c r="D970" s="12">
        <v>42460</v>
      </c>
      <c r="E970" s="13" t="s">
        <v>14</v>
      </c>
      <c r="F970" s="135">
        <v>17160227</v>
      </c>
      <c r="G970" s="149">
        <v>42627</v>
      </c>
      <c r="H970" s="178" t="s">
        <v>1588</v>
      </c>
      <c r="I970" s="13" t="s">
        <v>1589</v>
      </c>
      <c r="J970" s="15" t="s">
        <v>1590</v>
      </c>
      <c r="K970" s="179">
        <v>95847</v>
      </c>
    </row>
    <row r="971" spans="1:11" ht="38.25" x14ac:dyDescent="0.25">
      <c r="A971" s="177" t="s">
        <v>1499</v>
      </c>
      <c r="B971" s="29" t="s">
        <v>267</v>
      </c>
      <c r="C971" s="40" t="s">
        <v>1500</v>
      </c>
      <c r="D971" s="41">
        <v>42327</v>
      </c>
      <c r="E971" s="1" t="s">
        <v>47</v>
      </c>
      <c r="F971" s="135">
        <v>17160781</v>
      </c>
      <c r="G971" s="149">
        <v>42627</v>
      </c>
      <c r="H971" s="178" t="s">
        <v>1591</v>
      </c>
      <c r="I971" s="13" t="s">
        <v>1334</v>
      </c>
      <c r="J971" s="15" t="s">
        <v>270</v>
      </c>
      <c r="K971" s="179">
        <v>446491</v>
      </c>
    </row>
    <row r="972" spans="1:11" ht="38.25" x14ac:dyDescent="0.25">
      <c r="A972" s="177" t="s">
        <v>1499</v>
      </c>
      <c r="B972" s="29" t="s">
        <v>267</v>
      </c>
      <c r="C972" s="40" t="s">
        <v>1500</v>
      </c>
      <c r="D972" s="41">
        <v>42327</v>
      </c>
      <c r="E972" s="1" t="s">
        <v>47</v>
      </c>
      <c r="F972" s="135">
        <v>17160782</v>
      </c>
      <c r="G972" s="149">
        <v>42627</v>
      </c>
      <c r="H972" s="178" t="s">
        <v>1592</v>
      </c>
      <c r="I972" s="13" t="s">
        <v>1334</v>
      </c>
      <c r="J972" s="15" t="s">
        <v>270</v>
      </c>
      <c r="K972" s="179">
        <v>99491</v>
      </c>
    </row>
    <row r="973" spans="1:11" ht="51" x14ac:dyDescent="0.25">
      <c r="A973" s="177" t="s">
        <v>1499</v>
      </c>
      <c r="B973" s="29" t="s">
        <v>267</v>
      </c>
      <c r="C973" s="40" t="s">
        <v>1500</v>
      </c>
      <c r="D973" s="41">
        <v>42327</v>
      </c>
      <c r="E973" s="1" t="s">
        <v>47</v>
      </c>
      <c r="F973" s="135">
        <v>17160783</v>
      </c>
      <c r="G973" s="149">
        <v>42627</v>
      </c>
      <c r="H973" s="178" t="s">
        <v>1593</v>
      </c>
      <c r="I973" s="13" t="s">
        <v>1334</v>
      </c>
      <c r="J973" s="15" t="s">
        <v>270</v>
      </c>
      <c r="K973" s="179">
        <v>57500</v>
      </c>
    </row>
    <row r="974" spans="1:11" ht="51" x14ac:dyDescent="0.25">
      <c r="A974" s="177" t="s">
        <v>1499</v>
      </c>
      <c r="B974" s="29" t="s">
        <v>267</v>
      </c>
      <c r="C974" s="40" t="s">
        <v>1500</v>
      </c>
      <c r="D974" s="41">
        <v>42327</v>
      </c>
      <c r="E974" s="1" t="s">
        <v>47</v>
      </c>
      <c r="F974" s="135">
        <v>17160784</v>
      </c>
      <c r="G974" s="149">
        <v>42627</v>
      </c>
      <c r="H974" s="178" t="s">
        <v>1594</v>
      </c>
      <c r="I974" s="13" t="s">
        <v>1334</v>
      </c>
      <c r="J974" s="15" t="s">
        <v>270</v>
      </c>
      <c r="K974" s="179">
        <v>69000</v>
      </c>
    </row>
    <row r="975" spans="1:11" ht="51" x14ac:dyDescent="0.25">
      <c r="A975" s="177" t="s">
        <v>1499</v>
      </c>
      <c r="B975" s="1" t="s">
        <v>31</v>
      </c>
      <c r="C975" s="13" t="s">
        <v>1595</v>
      </c>
      <c r="D975" s="12">
        <v>42615</v>
      </c>
      <c r="E975" s="13" t="s">
        <v>47</v>
      </c>
      <c r="F975" s="135">
        <v>17160785</v>
      </c>
      <c r="G975" s="149">
        <v>42628</v>
      </c>
      <c r="H975" s="178" t="s">
        <v>1596</v>
      </c>
      <c r="I975" s="13" t="s">
        <v>1597</v>
      </c>
      <c r="J975" s="15" t="s">
        <v>596</v>
      </c>
      <c r="K975" s="179">
        <v>9655779</v>
      </c>
    </row>
    <row r="976" spans="1:11" ht="51" x14ac:dyDescent="0.25">
      <c r="A976" s="177" t="s">
        <v>1499</v>
      </c>
      <c r="B976" s="186" t="s">
        <v>12</v>
      </c>
      <c r="C976" s="186" t="s">
        <v>13</v>
      </c>
      <c r="D976" s="186" t="s">
        <v>13</v>
      </c>
      <c r="E976" s="186" t="s">
        <v>14</v>
      </c>
      <c r="F976" s="187">
        <v>17160229</v>
      </c>
      <c r="G976" s="149">
        <v>42628</v>
      </c>
      <c r="H976" s="178" t="s">
        <v>1598</v>
      </c>
      <c r="I976" s="13" t="s">
        <v>1599</v>
      </c>
      <c r="J976" s="15" t="s">
        <v>1600</v>
      </c>
      <c r="K976" s="179">
        <v>240975</v>
      </c>
    </row>
    <row r="977" spans="1:11" ht="38.25" x14ac:dyDescent="0.25">
      <c r="A977" s="177" t="s">
        <v>1499</v>
      </c>
      <c r="B977" s="29" t="s">
        <v>267</v>
      </c>
      <c r="C977" s="40" t="s">
        <v>1500</v>
      </c>
      <c r="D977" s="41">
        <v>42327</v>
      </c>
      <c r="E977" s="1" t="s">
        <v>47</v>
      </c>
      <c r="F977" s="135">
        <v>17160786</v>
      </c>
      <c r="G977" s="149">
        <v>42628</v>
      </c>
      <c r="H977" s="178" t="s">
        <v>1601</v>
      </c>
      <c r="I977" s="13" t="s">
        <v>1334</v>
      </c>
      <c r="J977" s="15" t="s">
        <v>270</v>
      </c>
      <c r="K977" s="179">
        <v>134246</v>
      </c>
    </row>
    <row r="978" spans="1:11" ht="38.25" x14ac:dyDescent="0.25">
      <c r="A978" s="177" t="s">
        <v>1499</v>
      </c>
      <c r="B978" s="29" t="s">
        <v>267</v>
      </c>
      <c r="C978" s="40" t="s">
        <v>1500</v>
      </c>
      <c r="D978" s="41">
        <v>42327</v>
      </c>
      <c r="E978" s="1" t="s">
        <v>47</v>
      </c>
      <c r="F978" s="135">
        <v>17160787</v>
      </c>
      <c r="G978" s="149">
        <v>42628</v>
      </c>
      <c r="H978" s="178" t="s">
        <v>1602</v>
      </c>
      <c r="I978" s="13" t="s">
        <v>1334</v>
      </c>
      <c r="J978" s="15" t="s">
        <v>270</v>
      </c>
      <c r="K978" s="179">
        <v>134246</v>
      </c>
    </row>
    <row r="979" spans="1:11" ht="38.25" x14ac:dyDescent="0.25">
      <c r="A979" s="177" t="s">
        <v>1499</v>
      </c>
      <c r="B979" s="29" t="s">
        <v>267</v>
      </c>
      <c r="C979" s="40" t="s">
        <v>1500</v>
      </c>
      <c r="D979" s="41">
        <v>42327</v>
      </c>
      <c r="E979" s="1" t="s">
        <v>47</v>
      </c>
      <c r="F979" s="135">
        <v>17160788</v>
      </c>
      <c r="G979" s="149">
        <v>42628</v>
      </c>
      <c r="H979" s="178" t="s">
        <v>1603</v>
      </c>
      <c r="I979" s="13" t="s">
        <v>1334</v>
      </c>
      <c r="J979" s="15" t="s">
        <v>270</v>
      </c>
      <c r="K979" s="188">
        <v>146445</v>
      </c>
    </row>
    <row r="980" spans="1:11" ht="38.25" x14ac:dyDescent="0.25">
      <c r="A980" s="177" t="s">
        <v>1499</v>
      </c>
      <c r="B980" s="29" t="s">
        <v>267</v>
      </c>
      <c r="C980" s="40" t="s">
        <v>1500</v>
      </c>
      <c r="D980" s="41">
        <v>42327</v>
      </c>
      <c r="E980" s="1" t="s">
        <v>47</v>
      </c>
      <c r="F980" s="135">
        <v>17160789</v>
      </c>
      <c r="G980" s="149">
        <v>42628</v>
      </c>
      <c r="H980" s="178" t="s">
        <v>1604</v>
      </c>
      <c r="I980" s="13" t="s">
        <v>1334</v>
      </c>
      <c r="J980" s="15" t="s">
        <v>270</v>
      </c>
      <c r="K980" s="179">
        <v>146445</v>
      </c>
    </row>
    <row r="981" spans="1:11" ht="25.5" x14ac:dyDescent="0.25">
      <c r="A981" s="177" t="s">
        <v>1499</v>
      </c>
      <c r="B981" s="29" t="s">
        <v>267</v>
      </c>
      <c r="C981" s="40" t="s">
        <v>1500</v>
      </c>
      <c r="D981" s="41">
        <v>42327</v>
      </c>
      <c r="E981" s="1" t="s">
        <v>47</v>
      </c>
      <c r="F981" s="135">
        <v>17160790</v>
      </c>
      <c r="G981" s="149">
        <v>42628</v>
      </c>
      <c r="H981" s="178" t="s">
        <v>1605</v>
      </c>
      <c r="I981" s="13" t="s">
        <v>1334</v>
      </c>
      <c r="J981" s="15" t="s">
        <v>270</v>
      </c>
      <c r="K981" s="179">
        <v>146445</v>
      </c>
    </row>
    <row r="982" spans="1:11" ht="38.25" x14ac:dyDescent="0.25">
      <c r="A982" s="177" t="s">
        <v>1499</v>
      </c>
      <c r="B982" s="29" t="s">
        <v>267</v>
      </c>
      <c r="C982" s="40" t="s">
        <v>1500</v>
      </c>
      <c r="D982" s="41">
        <v>42327</v>
      </c>
      <c r="E982" s="1" t="s">
        <v>47</v>
      </c>
      <c r="F982" s="135">
        <v>17160791</v>
      </c>
      <c r="G982" s="149">
        <v>42628</v>
      </c>
      <c r="H982" s="178" t="s">
        <v>1606</v>
      </c>
      <c r="I982" s="13" t="s">
        <v>1334</v>
      </c>
      <c r="J982" s="15" t="s">
        <v>270</v>
      </c>
      <c r="K982" s="179">
        <v>146445</v>
      </c>
    </row>
    <row r="983" spans="1:11" ht="38.25" x14ac:dyDescent="0.25">
      <c r="A983" s="177" t="s">
        <v>1499</v>
      </c>
      <c r="B983" s="29" t="s">
        <v>267</v>
      </c>
      <c r="C983" s="40" t="s">
        <v>1500</v>
      </c>
      <c r="D983" s="41">
        <v>42327</v>
      </c>
      <c r="E983" s="1" t="s">
        <v>47</v>
      </c>
      <c r="F983" s="135">
        <v>17160792</v>
      </c>
      <c r="G983" s="149">
        <v>42628</v>
      </c>
      <c r="H983" s="178" t="s">
        <v>1607</v>
      </c>
      <c r="I983" s="13" t="s">
        <v>1334</v>
      </c>
      <c r="J983" s="15" t="s">
        <v>270</v>
      </c>
      <c r="K983" s="179">
        <v>146445</v>
      </c>
    </row>
    <row r="984" spans="1:11" ht="38.25" x14ac:dyDescent="0.25">
      <c r="A984" s="177" t="s">
        <v>1499</v>
      </c>
      <c r="B984" s="29" t="s">
        <v>267</v>
      </c>
      <c r="C984" s="40" t="s">
        <v>1500</v>
      </c>
      <c r="D984" s="41">
        <v>42327</v>
      </c>
      <c r="E984" s="1" t="s">
        <v>47</v>
      </c>
      <c r="F984" s="135">
        <v>17160793</v>
      </c>
      <c r="G984" s="149">
        <v>42628</v>
      </c>
      <c r="H984" s="178" t="s">
        <v>1608</v>
      </c>
      <c r="I984" s="13" t="s">
        <v>1334</v>
      </c>
      <c r="J984" s="15" t="s">
        <v>270</v>
      </c>
      <c r="K984" s="179">
        <v>109849</v>
      </c>
    </row>
    <row r="985" spans="1:11" ht="38.25" x14ac:dyDescent="0.25">
      <c r="A985" s="177" t="s">
        <v>1499</v>
      </c>
      <c r="B985" s="29" t="s">
        <v>267</v>
      </c>
      <c r="C985" s="40" t="s">
        <v>1500</v>
      </c>
      <c r="D985" s="41">
        <v>42327</v>
      </c>
      <c r="E985" s="1" t="s">
        <v>47</v>
      </c>
      <c r="F985" s="135">
        <v>17160794</v>
      </c>
      <c r="G985" s="149">
        <v>42628</v>
      </c>
      <c r="H985" s="178" t="s">
        <v>1609</v>
      </c>
      <c r="I985" s="13" t="s">
        <v>1334</v>
      </c>
      <c r="J985" s="15" t="s">
        <v>270</v>
      </c>
      <c r="K985" s="179">
        <v>87484</v>
      </c>
    </row>
    <row r="986" spans="1:11" ht="38.25" x14ac:dyDescent="0.25">
      <c r="A986" s="177" t="s">
        <v>1499</v>
      </c>
      <c r="B986" s="29" t="s">
        <v>267</v>
      </c>
      <c r="C986" s="40" t="s">
        <v>1500</v>
      </c>
      <c r="D986" s="41">
        <v>42327</v>
      </c>
      <c r="E986" s="1" t="s">
        <v>47</v>
      </c>
      <c r="F986" s="135">
        <v>17160795</v>
      </c>
      <c r="G986" s="149">
        <v>42628</v>
      </c>
      <c r="H986" s="178" t="s">
        <v>1610</v>
      </c>
      <c r="I986" s="13" t="s">
        <v>1334</v>
      </c>
      <c r="J986" s="15" t="s">
        <v>270</v>
      </c>
      <c r="K986" s="179">
        <v>87484</v>
      </c>
    </row>
    <row r="987" spans="1:11" ht="38.25" x14ac:dyDescent="0.25">
      <c r="A987" s="177" t="s">
        <v>1499</v>
      </c>
      <c r="B987" s="29" t="s">
        <v>267</v>
      </c>
      <c r="C987" s="40" t="s">
        <v>1500</v>
      </c>
      <c r="D987" s="41">
        <v>42327</v>
      </c>
      <c r="E987" s="1" t="s">
        <v>47</v>
      </c>
      <c r="F987" s="135">
        <v>17160796</v>
      </c>
      <c r="G987" s="149">
        <v>42628</v>
      </c>
      <c r="H987" s="178" t="s">
        <v>1611</v>
      </c>
      <c r="I987" s="13" t="s">
        <v>1334</v>
      </c>
      <c r="J987" s="15" t="s">
        <v>270</v>
      </c>
      <c r="K987" s="179">
        <v>87484</v>
      </c>
    </row>
    <row r="988" spans="1:11" ht="38.25" x14ac:dyDescent="0.25">
      <c r="A988" s="177" t="s">
        <v>1499</v>
      </c>
      <c r="B988" s="29" t="s">
        <v>267</v>
      </c>
      <c r="C988" s="40" t="s">
        <v>1500</v>
      </c>
      <c r="D988" s="41">
        <v>42327</v>
      </c>
      <c r="E988" s="1" t="s">
        <v>47</v>
      </c>
      <c r="F988" s="135">
        <v>17160797</v>
      </c>
      <c r="G988" s="149">
        <v>42628</v>
      </c>
      <c r="H988" s="178" t="s">
        <v>1612</v>
      </c>
      <c r="I988" s="13" t="s">
        <v>1334</v>
      </c>
      <c r="J988" s="15" t="s">
        <v>270</v>
      </c>
      <c r="K988" s="189">
        <v>87484</v>
      </c>
    </row>
    <row r="989" spans="1:11" ht="38.25" x14ac:dyDescent="0.25">
      <c r="A989" s="177" t="s">
        <v>1499</v>
      </c>
      <c r="B989" s="29" t="s">
        <v>267</v>
      </c>
      <c r="C989" s="40" t="s">
        <v>1500</v>
      </c>
      <c r="D989" s="41">
        <v>42327</v>
      </c>
      <c r="E989" s="1" t="s">
        <v>47</v>
      </c>
      <c r="F989" s="135">
        <v>17160798</v>
      </c>
      <c r="G989" s="149">
        <v>42628</v>
      </c>
      <c r="H989" s="178" t="s">
        <v>1613</v>
      </c>
      <c r="I989" s="13" t="s">
        <v>1334</v>
      </c>
      <c r="J989" s="15" t="s">
        <v>270</v>
      </c>
      <c r="K989" s="189">
        <v>87484</v>
      </c>
    </row>
    <row r="990" spans="1:11" ht="38.25" x14ac:dyDescent="0.25">
      <c r="A990" s="177" t="s">
        <v>1499</v>
      </c>
      <c r="B990" s="29" t="s">
        <v>267</v>
      </c>
      <c r="C990" s="40" t="s">
        <v>1500</v>
      </c>
      <c r="D990" s="41">
        <v>42327</v>
      </c>
      <c r="E990" s="1" t="s">
        <v>47</v>
      </c>
      <c r="F990" s="135">
        <v>17160799</v>
      </c>
      <c r="G990" s="149">
        <v>42628</v>
      </c>
      <c r="H990" s="178" t="s">
        <v>1614</v>
      </c>
      <c r="I990" s="13" t="s">
        <v>1334</v>
      </c>
      <c r="J990" s="15" t="s">
        <v>270</v>
      </c>
      <c r="K990" s="179">
        <v>87484</v>
      </c>
    </row>
    <row r="991" spans="1:11" ht="76.5" x14ac:dyDescent="0.25">
      <c r="A991" s="177" t="s">
        <v>1499</v>
      </c>
      <c r="B991" s="1" t="s">
        <v>46</v>
      </c>
      <c r="C991" s="40" t="s">
        <v>202</v>
      </c>
      <c r="D991" s="41" t="s">
        <v>13</v>
      </c>
      <c r="E991" s="56" t="s">
        <v>47</v>
      </c>
      <c r="F991" s="135">
        <v>17160800</v>
      </c>
      <c r="G991" s="149">
        <v>42629</v>
      </c>
      <c r="H991" s="178" t="s">
        <v>1615</v>
      </c>
      <c r="I991" s="13" t="s">
        <v>1616</v>
      </c>
      <c r="J991" s="15" t="s">
        <v>315</v>
      </c>
      <c r="K991" s="179">
        <v>342206</v>
      </c>
    </row>
    <row r="992" spans="1:11" ht="51" x14ac:dyDescent="0.25">
      <c r="A992" s="177" t="s">
        <v>1499</v>
      </c>
      <c r="B992" s="190" t="s">
        <v>12</v>
      </c>
      <c r="C992" s="13" t="s">
        <v>13</v>
      </c>
      <c r="D992" s="12" t="s">
        <v>13</v>
      </c>
      <c r="E992" s="13" t="s">
        <v>47</v>
      </c>
      <c r="F992" s="135">
        <v>17160801</v>
      </c>
      <c r="G992" s="149">
        <v>42629</v>
      </c>
      <c r="H992" s="185" t="s">
        <v>1617</v>
      </c>
      <c r="I992" s="190" t="s">
        <v>1618</v>
      </c>
      <c r="J992" s="191" t="s">
        <v>1619</v>
      </c>
      <c r="K992" s="179">
        <v>124950</v>
      </c>
    </row>
    <row r="993" spans="1:11" ht="51" x14ac:dyDescent="0.25">
      <c r="A993" s="177" t="s">
        <v>1499</v>
      </c>
      <c r="B993" s="29" t="s">
        <v>267</v>
      </c>
      <c r="C993" s="40" t="s">
        <v>1500</v>
      </c>
      <c r="D993" s="41">
        <v>42327</v>
      </c>
      <c r="E993" s="1" t="s">
        <v>47</v>
      </c>
      <c r="F993" s="135">
        <v>17160802</v>
      </c>
      <c r="G993" s="149">
        <v>42629</v>
      </c>
      <c r="H993" s="178" t="s">
        <v>1620</v>
      </c>
      <c r="I993" s="13" t="s">
        <v>1334</v>
      </c>
      <c r="J993" s="15" t="s">
        <v>270</v>
      </c>
      <c r="K993" s="179">
        <v>178491</v>
      </c>
    </row>
    <row r="994" spans="1:11" ht="51" x14ac:dyDescent="0.25">
      <c r="A994" s="177" t="s">
        <v>1499</v>
      </c>
      <c r="B994" s="29" t="s">
        <v>267</v>
      </c>
      <c r="C994" s="40" t="s">
        <v>1500</v>
      </c>
      <c r="D994" s="41">
        <v>42327</v>
      </c>
      <c r="E994" s="1" t="s">
        <v>47</v>
      </c>
      <c r="F994" s="135">
        <v>17160803</v>
      </c>
      <c r="G994" s="149">
        <v>42629</v>
      </c>
      <c r="H994" s="178" t="s">
        <v>1621</v>
      </c>
      <c r="I994" s="13" t="s">
        <v>1334</v>
      </c>
      <c r="J994" s="15" t="s">
        <v>270</v>
      </c>
      <c r="K994" s="179">
        <v>178491</v>
      </c>
    </row>
    <row r="995" spans="1:11" ht="25.5" x14ac:dyDescent="0.25">
      <c r="A995" s="177" t="s">
        <v>1499</v>
      </c>
      <c r="B995" s="74" t="s">
        <v>505</v>
      </c>
      <c r="C995" s="13" t="s">
        <v>1507</v>
      </c>
      <c r="D995" s="12">
        <v>42460</v>
      </c>
      <c r="E995" s="186" t="s">
        <v>14</v>
      </c>
      <c r="F995" s="135">
        <v>17160230</v>
      </c>
      <c r="G995" s="149">
        <v>42633</v>
      </c>
      <c r="H995" s="178" t="s">
        <v>1622</v>
      </c>
      <c r="I995" s="13" t="s">
        <v>1623</v>
      </c>
      <c r="J995" s="15" t="s">
        <v>1624</v>
      </c>
      <c r="K995" s="179">
        <v>592763</v>
      </c>
    </row>
    <row r="996" spans="1:11" ht="38.25" x14ac:dyDescent="0.25">
      <c r="A996" s="177" t="s">
        <v>1499</v>
      </c>
      <c r="B996" s="29" t="s">
        <v>267</v>
      </c>
      <c r="C996" s="40" t="s">
        <v>1500</v>
      </c>
      <c r="D996" s="41">
        <v>42327</v>
      </c>
      <c r="E996" s="1" t="s">
        <v>47</v>
      </c>
      <c r="F996" s="135">
        <v>17160804</v>
      </c>
      <c r="G996" s="149">
        <v>42633</v>
      </c>
      <c r="H996" s="178" t="s">
        <v>1625</v>
      </c>
      <c r="I996" s="13" t="s">
        <v>1334</v>
      </c>
      <c r="J996" s="15" t="s">
        <v>270</v>
      </c>
      <c r="K996" s="179">
        <v>131670</v>
      </c>
    </row>
    <row r="997" spans="1:11" ht="38.25" x14ac:dyDescent="0.25">
      <c r="A997" s="177" t="s">
        <v>1499</v>
      </c>
      <c r="B997" s="29" t="s">
        <v>267</v>
      </c>
      <c r="C997" s="40" t="s">
        <v>1500</v>
      </c>
      <c r="D997" s="41">
        <v>42327</v>
      </c>
      <c r="E997" s="1" t="s">
        <v>47</v>
      </c>
      <c r="F997" s="135">
        <v>17160805</v>
      </c>
      <c r="G997" s="149">
        <v>42633</v>
      </c>
      <c r="H997" s="178" t="s">
        <v>1626</v>
      </c>
      <c r="I997" s="13" t="s">
        <v>1334</v>
      </c>
      <c r="J997" s="15" t="s">
        <v>270</v>
      </c>
      <c r="K997" s="179">
        <v>123243</v>
      </c>
    </row>
    <row r="998" spans="1:11" ht="38.25" x14ac:dyDescent="0.25">
      <c r="A998" s="177" t="s">
        <v>1499</v>
      </c>
      <c r="B998" s="29" t="s">
        <v>267</v>
      </c>
      <c r="C998" s="40" t="s">
        <v>1500</v>
      </c>
      <c r="D998" s="41">
        <v>42327</v>
      </c>
      <c r="E998" s="1" t="s">
        <v>47</v>
      </c>
      <c r="F998" s="135">
        <v>17160806</v>
      </c>
      <c r="G998" s="149">
        <v>42634</v>
      </c>
      <c r="H998" s="178" t="s">
        <v>1627</v>
      </c>
      <c r="I998" s="13" t="s">
        <v>1334</v>
      </c>
      <c r="J998" s="15" t="s">
        <v>270</v>
      </c>
      <c r="K998" s="179">
        <v>157833</v>
      </c>
    </row>
    <row r="999" spans="1:11" ht="25.5" x14ac:dyDescent="0.25">
      <c r="A999" s="177" t="s">
        <v>1499</v>
      </c>
      <c r="B999" s="74" t="s">
        <v>505</v>
      </c>
      <c r="C999" s="13" t="s">
        <v>1507</v>
      </c>
      <c r="D999" s="12">
        <v>42460</v>
      </c>
      <c r="E999" s="186" t="s">
        <v>14</v>
      </c>
      <c r="F999" s="135">
        <v>17160231</v>
      </c>
      <c r="G999" s="149">
        <v>42634</v>
      </c>
      <c r="H999" s="23" t="s">
        <v>1628</v>
      </c>
      <c r="I999" s="13" t="s">
        <v>1629</v>
      </c>
      <c r="J999" s="15" t="s">
        <v>1630</v>
      </c>
      <c r="K999" s="179">
        <v>5397840</v>
      </c>
    </row>
    <row r="1000" spans="1:11" ht="38.25" x14ac:dyDescent="0.25">
      <c r="A1000" s="177" t="s">
        <v>1499</v>
      </c>
      <c r="B1000" s="74" t="s">
        <v>505</v>
      </c>
      <c r="C1000" s="13" t="s">
        <v>1507</v>
      </c>
      <c r="D1000" s="12">
        <v>42460</v>
      </c>
      <c r="E1000" s="186" t="s">
        <v>14</v>
      </c>
      <c r="F1000" s="135">
        <v>17160232</v>
      </c>
      <c r="G1000" s="149">
        <v>42634</v>
      </c>
      <c r="H1000" s="178" t="s">
        <v>1631</v>
      </c>
      <c r="I1000" s="13" t="s">
        <v>501</v>
      </c>
      <c r="J1000" s="15" t="s">
        <v>502</v>
      </c>
      <c r="K1000" s="179">
        <v>308210</v>
      </c>
    </row>
    <row r="1001" spans="1:11" ht="51" x14ac:dyDescent="0.25">
      <c r="A1001" s="177" t="s">
        <v>1499</v>
      </c>
      <c r="B1001" s="190" t="s">
        <v>12</v>
      </c>
      <c r="C1001" s="13" t="s">
        <v>13</v>
      </c>
      <c r="D1001" s="12" t="s">
        <v>13</v>
      </c>
      <c r="E1001" s="13" t="s">
        <v>47</v>
      </c>
      <c r="F1001" s="135">
        <v>17160807</v>
      </c>
      <c r="G1001" s="149">
        <v>42634</v>
      </c>
      <c r="H1001" s="178" t="s">
        <v>1632</v>
      </c>
      <c r="I1001" s="13" t="s">
        <v>1633</v>
      </c>
      <c r="J1001" s="15" t="s">
        <v>1634</v>
      </c>
      <c r="K1001" s="179">
        <v>238000</v>
      </c>
    </row>
    <row r="1002" spans="1:11" ht="38.25" x14ac:dyDescent="0.25">
      <c r="A1002" s="177" t="s">
        <v>1499</v>
      </c>
      <c r="B1002" s="29" t="s">
        <v>267</v>
      </c>
      <c r="C1002" s="40" t="s">
        <v>1500</v>
      </c>
      <c r="D1002" s="41">
        <v>42327</v>
      </c>
      <c r="E1002" s="1" t="s">
        <v>47</v>
      </c>
      <c r="F1002" s="135">
        <v>17160808</v>
      </c>
      <c r="G1002" s="149">
        <v>42634</v>
      </c>
      <c r="H1002" s="178" t="s">
        <v>1635</v>
      </c>
      <c r="I1002" s="13" t="s">
        <v>1334</v>
      </c>
      <c r="J1002" s="15" t="s">
        <v>270</v>
      </c>
      <c r="K1002" s="179">
        <v>157833</v>
      </c>
    </row>
    <row r="1003" spans="1:11" ht="38.25" x14ac:dyDescent="0.25">
      <c r="A1003" s="177" t="s">
        <v>1499</v>
      </c>
      <c r="B1003" s="29" t="s">
        <v>267</v>
      </c>
      <c r="C1003" s="40" t="s">
        <v>1500</v>
      </c>
      <c r="D1003" s="41">
        <v>42327</v>
      </c>
      <c r="E1003" s="1" t="s">
        <v>47</v>
      </c>
      <c r="F1003" s="135">
        <v>17160811</v>
      </c>
      <c r="G1003" s="149">
        <v>42634</v>
      </c>
      <c r="H1003" s="178" t="s">
        <v>1636</v>
      </c>
      <c r="I1003" s="13" t="s">
        <v>1334</v>
      </c>
      <c r="J1003" s="15" t="s">
        <v>270</v>
      </c>
      <c r="K1003" s="179">
        <v>157833</v>
      </c>
    </row>
    <row r="1004" spans="1:11" ht="63.75" x14ac:dyDescent="0.25">
      <c r="A1004" s="177" t="s">
        <v>1499</v>
      </c>
      <c r="B1004" s="29" t="s">
        <v>267</v>
      </c>
      <c r="C1004" s="40" t="s">
        <v>1500</v>
      </c>
      <c r="D1004" s="41">
        <v>42327</v>
      </c>
      <c r="E1004" s="1" t="s">
        <v>47</v>
      </c>
      <c r="F1004" s="135">
        <v>17160809</v>
      </c>
      <c r="G1004" s="149">
        <v>42634</v>
      </c>
      <c r="H1004" s="178" t="s">
        <v>1637</v>
      </c>
      <c r="I1004" s="13" t="s">
        <v>1334</v>
      </c>
      <c r="J1004" s="15" t="s">
        <v>270</v>
      </c>
      <c r="K1004" s="192">
        <v>211670</v>
      </c>
    </row>
    <row r="1005" spans="1:11" ht="38.25" x14ac:dyDescent="0.25">
      <c r="A1005" s="177" t="s">
        <v>1499</v>
      </c>
      <c r="B1005" s="29" t="s">
        <v>267</v>
      </c>
      <c r="C1005" s="40" t="s">
        <v>1500</v>
      </c>
      <c r="D1005" s="41">
        <v>42327</v>
      </c>
      <c r="E1005" s="1" t="s">
        <v>47</v>
      </c>
      <c r="F1005" s="135">
        <v>17160810</v>
      </c>
      <c r="G1005" s="149">
        <v>42634</v>
      </c>
      <c r="H1005" s="178" t="s">
        <v>1638</v>
      </c>
      <c r="I1005" s="13" t="s">
        <v>1334</v>
      </c>
      <c r="J1005" s="15" t="s">
        <v>270</v>
      </c>
      <c r="K1005" s="179">
        <v>157833</v>
      </c>
    </row>
    <row r="1006" spans="1:11" ht="38.25" x14ac:dyDescent="0.25">
      <c r="A1006" s="177" t="s">
        <v>1499</v>
      </c>
      <c r="B1006" s="29" t="s">
        <v>267</v>
      </c>
      <c r="C1006" s="40" t="s">
        <v>1500</v>
      </c>
      <c r="D1006" s="41">
        <v>42327</v>
      </c>
      <c r="E1006" s="1" t="s">
        <v>47</v>
      </c>
      <c r="F1006" s="135">
        <v>17160812</v>
      </c>
      <c r="G1006" s="149">
        <v>42634</v>
      </c>
      <c r="H1006" s="178" t="s">
        <v>1639</v>
      </c>
      <c r="I1006" s="13" t="s">
        <v>1334</v>
      </c>
      <c r="J1006" s="15" t="s">
        <v>270</v>
      </c>
      <c r="K1006" s="179">
        <v>140333</v>
      </c>
    </row>
    <row r="1007" spans="1:11" ht="51" x14ac:dyDescent="0.25">
      <c r="A1007" s="177" t="s">
        <v>1499</v>
      </c>
      <c r="B1007" s="29" t="s">
        <v>267</v>
      </c>
      <c r="C1007" s="40" t="s">
        <v>1500</v>
      </c>
      <c r="D1007" s="41">
        <v>42327</v>
      </c>
      <c r="E1007" s="1" t="s">
        <v>47</v>
      </c>
      <c r="F1007" s="135">
        <v>17160913</v>
      </c>
      <c r="G1007" s="149">
        <v>42634</v>
      </c>
      <c r="H1007" s="178" t="s">
        <v>1640</v>
      </c>
      <c r="I1007" s="13" t="s">
        <v>1334</v>
      </c>
      <c r="J1007" s="15" t="s">
        <v>270</v>
      </c>
      <c r="K1007" s="179">
        <v>361584</v>
      </c>
    </row>
    <row r="1008" spans="1:11" ht="38.25" x14ac:dyDescent="0.25">
      <c r="A1008" s="177" t="s">
        <v>1499</v>
      </c>
      <c r="B1008" s="29" t="s">
        <v>267</v>
      </c>
      <c r="C1008" s="40" t="s">
        <v>1500</v>
      </c>
      <c r="D1008" s="41">
        <v>42327</v>
      </c>
      <c r="E1008" s="1" t="s">
        <v>47</v>
      </c>
      <c r="F1008" s="135">
        <v>17160814</v>
      </c>
      <c r="G1008" s="149">
        <v>42634</v>
      </c>
      <c r="H1008" s="178" t="s">
        <v>1641</v>
      </c>
      <c r="I1008" s="13" t="s">
        <v>1334</v>
      </c>
      <c r="J1008" s="15" t="s">
        <v>270</v>
      </c>
      <c r="K1008" s="179">
        <v>1292034</v>
      </c>
    </row>
    <row r="1009" spans="1:11" ht="38.25" x14ac:dyDescent="0.25">
      <c r="A1009" s="177" t="s">
        <v>1499</v>
      </c>
      <c r="B1009" s="29" t="s">
        <v>267</v>
      </c>
      <c r="C1009" s="190" t="s">
        <v>1642</v>
      </c>
      <c r="D1009" s="193">
        <v>40053</v>
      </c>
      <c r="E1009" s="190" t="s">
        <v>47</v>
      </c>
      <c r="F1009" s="194">
        <v>17160815</v>
      </c>
      <c r="G1009" s="149">
        <v>42635</v>
      </c>
      <c r="H1009" s="185" t="s">
        <v>1643</v>
      </c>
      <c r="I1009" s="13" t="s">
        <v>1644</v>
      </c>
      <c r="J1009" s="15" t="s">
        <v>1531</v>
      </c>
      <c r="K1009" s="179">
        <v>14252</v>
      </c>
    </row>
    <row r="1010" spans="1:11" ht="38.25" x14ac:dyDescent="0.25">
      <c r="A1010" s="177" t="s">
        <v>1499</v>
      </c>
      <c r="B1010" s="29" t="s">
        <v>267</v>
      </c>
      <c r="C1010" s="190" t="s">
        <v>1645</v>
      </c>
      <c r="D1010" s="193">
        <v>41799</v>
      </c>
      <c r="E1010" s="190" t="s">
        <v>47</v>
      </c>
      <c r="F1010" s="194">
        <v>17160816</v>
      </c>
      <c r="G1010" s="149">
        <v>42635</v>
      </c>
      <c r="H1010" s="185" t="s">
        <v>1646</v>
      </c>
      <c r="I1010" s="13" t="s">
        <v>1530</v>
      </c>
      <c r="J1010" s="15" t="s">
        <v>1531</v>
      </c>
      <c r="K1010" s="179">
        <v>693000</v>
      </c>
    </row>
    <row r="1011" spans="1:11" ht="76.5" x14ac:dyDescent="0.25">
      <c r="A1011" s="177" t="s">
        <v>1499</v>
      </c>
      <c r="B1011" s="74" t="s">
        <v>505</v>
      </c>
      <c r="C1011" s="13" t="s">
        <v>1507</v>
      </c>
      <c r="D1011" s="12">
        <v>42460</v>
      </c>
      <c r="E1011" s="13" t="s">
        <v>14</v>
      </c>
      <c r="F1011" s="135">
        <v>17160817</v>
      </c>
      <c r="G1011" s="149">
        <v>42635</v>
      </c>
      <c r="H1011" s="185" t="s">
        <v>1647</v>
      </c>
      <c r="I1011" s="13" t="s">
        <v>1648</v>
      </c>
      <c r="J1011" s="15" t="s">
        <v>730</v>
      </c>
      <c r="K1011" s="179">
        <v>1591109</v>
      </c>
    </row>
    <row r="1012" spans="1:11" ht="76.5" x14ac:dyDescent="0.25">
      <c r="A1012" s="177" t="s">
        <v>1499</v>
      </c>
      <c r="B1012" s="74" t="s">
        <v>505</v>
      </c>
      <c r="C1012" s="13" t="s">
        <v>1507</v>
      </c>
      <c r="D1012" s="12">
        <v>42460</v>
      </c>
      <c r="E1012" s="13" t="s">
        <v>14</v>
      </c>
      <c r="F1012" s="135">
        <v>17160818</v>
      </c>
      <c r="G1012" s="149">
        <v>42635</v>
      </c>
      <c r="H1012" s="185" t="s">
        <v>1649</v>
      </c>
      <c r="I1012" s="13" t="s">
        <v>1648</v>
      </c>
      <c r="J1012" s="15" t="s">
        <v>730</v>
      </c>
      <c r="K1012" s="179">
        <v>3134058</v>
      </c>
    </row>
    <row r="1013" spans="1:11" ht="25.5" x14ac:dyDescent="0.25">
      <c r="A1013" s="177" t="s">
        <v>1499</v>
      </c>
      <c r="B1013" s="190" t="s">
        <v>12</v>
      </c>
      <c r="C1013" s="13" t="s">
        <v>13</v>
      </c>
      <c r="D1013" s="12" t="s">
        <v>13</v>
      </c>
      <c r="E1013" s="13" t="s">
        <v>47</v>
      </c>
      <c r="F1013" s="135">
        <v>17160826</v>
      </c>
      <c r="G1013" s="149">
        <v>42635</v>
      </c>
      <c r="H1013" s="178" t="s">
        <v>1650</v>
      </c>
      <c r="I1013" s="13" t="s">
        <v>1651</v>
      </c>
      <c r="J1013" s="15" t="s">
        <v>1652</v>
      </c>
      <c r="K1013" s="179">
        <v>780000</v>
      </c>
    </row>
    <row r="1014" spans="1:11" ht="51" x14ac:dyDescent="0.25">
      <c r="A1014" s="177" t="s">
        <v>1499</v>
      </c>
      <c r="B1014" s="29" t="s">
        <v>267</v>
      </c>
      <c r="C1014" s="40" t="s">
        <v>1500</v>
      </c>
      <c r="D1014" s="41">
        <v>42327</v>
      </c>
      <c r="E1014" s="1" t="s">
        <v>47</v>
      </c>
      <c r="F1014" s="135">
        <v>17160819</v>
      </c>
      <c r="G1014" s="149">
        <v>42635</v>
      </c>
      <c r="H1014" s="178" t="s">
        <v>1653</v>
      </c>
      <c r="I1014" s="13" t="s">
        <v>1334</v>
      </c>
      <c r="J1014" s="15" t="s">
        <v>270</v>
      </c>
      <c r="K1014" s="179">
        <v>348670</v>
      </c>
    </row>
    <row r="1015" spans="1:11" ht="38.25" x14ac:dyDescent="0.25">
      <c r="A1015" s="177" t="s">
        <v>1499</v>
      </c>
      <c r="B1015" s="29" t="s">
        <v>267</v>
      </c>
      <c r="C1015" s="40" t="s">
        <v>1500</v>
      </c>
      <c r="D1015" s="41">
        <v>42327</v>
      </c>
      <c r="E1015" s="1" t="s">
        <v>47</v>
      </c>
      <c r="F1015" s="135">
        <v>17160820</v>
      </c>
      <c r="G1015" s="149">
        <v>42635</v>
      </c>
      <c r="H1015" s="178" t="s">
        <v>1654</v>
      </c>
      <c r="I1015" s="13" t="s">
        <v>1334</v>
      </c>
      <c r="J1015" s="15" t="s">
        <v>270</v>
      </c>
      <c r="K1015" s="179">
        <v>142670</v>
      </c>
    </row>
    <row r="1016" spans="1:11" ht="38.25" x14ac:dyDescent="0.25">
      <c r="A1016" s="177" t="s">
        <v>1499</v>
      </c>
      <c r="B1016" s="29" t="s">
        <v>267</v>
      </c>
      <c r="C1016" s="40" t="s">
        <v>1500</v>
      </c>
      <c r="D1016" s="41">
        <v>42327</v>
      </c>
      <c r="E1016" s="1" t="s">
        <v>47</v>
      </c>
      <c r="F1016" s="135">
        <v>17160821</v>
      </c>
      <c r="G1016" s="149">
        <v>42635</v>
      </c>
      <c r="H1016" s="178" t="s">
        <v>1655</v>
      </c>
      <c r="I1016" s="13" t="s">
        <v>1334</v>
      </c>
      <c r="J1016" s="15" t="s">
        <v>270</v>
      </c>
      <c r="K1016" s="179">
        <v>161170</v>
      </c>
    </row>
    <row r="1017" spans="1:11" ht="51" x14ac:dyDescent="0.25">
      <c r="A1017" s="177" t="s">
        <v>1499</v>
      </c>
      <c r="B1017" s="29" t="s">
        <v>267</v>
      </c>
      <c r="C1017" s="40" t="s">
        <v>1500</v>
      </c>
      <c r="D1017" s="41">
        <v>42327</v>
      </c>
      <c r="E1017" s="1" t="s">
        <v>47</v>
      </c>
      <c r="F1017" s="135">
        <v>17160822</v>
      </c>
      <c r="G1017" s="149">
        <v>42635</v>
      </c>
      <c r="H1017" s="178" t="s">
        <v>1656</v>
      </c>
      <c r="I1017" s="13" t="s">
        <v>1334</v>
      </c>
      <c r="J1017" s="15" t="s">
        <v>270</v>
      </c>
      <c r="K1017" s="179">
        <v>179832</v>
      </c>
    </row>
    <row r="1018" spans="1:11" ht="89.25" x14ac:dyDescent="0.25">
      <c r="A1018" s="177" t="s">
        <v>1499</v>
      </c>
      <c r="B1018" s="29" t="s">
        <v>267</v>
      </c>
      <c r="C1018" s="40" t="s">
        <v>1500</v>
      </c>
      <c r="D1018" s="41">
        <v>42327</v>
      </c>
      <c r="E1018" s="1" t="s">
        <v>47</v>
      </c>
      <c r="F1018" s="135">
        <v>17160823</v>
      </c>
      <c r="G1018" s="149">
        <v>42635</v>
      </c>
      <c r="H1018" s="178" t="s">
        <v>1657</v>
      </c>
      <c r="I1018" s="13" t="s">
        <v>1334</v>
      </c>
      <c r="J1018" s="15" t="s">
        <v>270</v>
      </c>
      <c r="K1018" s="179">
        <v>1002881</v>
      </c>
    </row>
    <row r="1019" spans="1:11" ht="51" x14ac:dyDescent="0.25">
      <c r="A1019" s="177" t="s">
        <v>1499</v>
      </c>
      <c r="B1019" s="1" t="s">
        <v>46</v>
      </c>
      <c r="C1019" s="40" t="s">
        <v>202</v>
      </c>
      <c r="D1019" s="41" t="s">
        <v>13</v>
      </c>
      <c r="E1019" s="56" t="s">
        <v>47</v>
      </c>
      <c r="F1019" s="135">
        <v>17160824</v>
      </c>
      <c r="G1019" s="149">
        <v>42636</v>
      </c>
      <c r="H1019" s="178" t="s">
        <v>2004</v>
      </c>
      <c r="I1019" s="13" t="s">
        <v>1658</v>
      </c>
      <c r="J1019" s="15" t="s">
        <v>1659</v>
      </c>
      <c r="K1019" s="179">
        <v>264967</v>
      </c>
    </row>
    <row r="1020" spans="1:11" ht="51" x14ac:dyDescent="0.25">
      <c r="A1020" s="177" t="s">
        <v>1499</v>
      </c>
      <c r="B1020" s="1" t="s">
        <v>46</v>
      </c>
      <c r="C1020" s="40" t="s">
        <v>202</v>
      </c>
      <c r="D1020" s="41" t="s">
        <v>13</v>
      </c>
      <c r="E1020" s="56" t="s">
        <v>47</v>
      </c>
      <c r="F1020" s="135">
        <v>17160825</v>
      </c>
      <c r="G1020" s="149">
        <v>42636</v>
      </c>
      <c r="H1020" s="178" t="s">
        <v>2005</v>
      </c>
      <c r="I1020" s="13" t="s">
        <v>1616</v>
      </c>
      <c r="J1020" s="15" t="s">
        <v>315</v>
      </c>
      <c r="K1020" s="179">
        <v>992529</v>
      </c>
    </row>
    <row r="1021" spans="1:11" ht="38.25" x14ac:dyDescent="0.25">
      <c r="A1021" s="177" t="s">
        <v>1499</v>
      </c>
      <c r="B1021" s="29" t="s">
        <v>267</v>
      </c>
      <c r="C1021" s="40" t="s">
        <v>1500</v>
      </c>
      <c r="D1021" s="41">
        <v>42327</v>
      </c>
      <c r="E1021" s="1" t="s">
        <v>47</v>
      </c>
      <c r="F1021" s="135">
        <v>17160828</v>
      </c>
      <c r="G1021" s="149">
        <v>42636</v>
      </c>
      <c r="H1021" s="178" t="s">
        <v>1660</v>
      </c>
      <c r="I1021" s="13" t="s">
        <v>1334</v>
      </c>
      <c r="J1021" s="15" t="s">
        <v>270</v>
      </c>
      <c r="K1021" s="179">
        <v>190170</v>
      </c>
    </row>
    <row r="1022" spans="1:11" ht="38.25" x14ac:dyDescent="0.25">
      <c r="A1022" s="177" t="s">
        <v>1499</v>
      </c>
      <c r="B1022" s="29" t="s">
        <v>267</v>
      </c>
      <c r="C1022" s="40" t="s">
        <v>1500</v>
      </c>
      <c r="D1022" s="41">
        <v>42327</v>
      </c>
      <c r="E1022" s="1" t="s">
        <v>47</v>
      </c>
      <c r="F1022" s="135">
        <v>17160831</v>
      </c>
      <c r="G1022" s="149">
        <v>42636</v>
      </c>
      <c r="H1022" s="178" t="s">
        <v>1661</v>
      </c>
      <c r="I1022" s="13" t="s">
        <v>1334</v>
      </c>
      <c r="J1022" s="15" t="s">
        <v>270</v>
      </c>
      <c r="K1022" s="179">
        <v>202670</v>
      </c>
    </row>
    <row r="1023" spans="1:11" ht="38.25" x14ac:dyDescent="0.25">
      <c r="A1023" s="177" t="s">
        <v>1499</v>
      </c>
      <c r="B1023" s="29" t="s">
        <v>267</v>
      </c>
      <c r="C1023" s="40" t="s">
        <v>1500</v>
      </c>
      <c r="D1023" s="41">
        <v>42327</v>
      </c>
      <c r="E1023" s="1" t="s">
        <v>47</v>
      </c>
      <c r="F1023" s="135">
        <v>17160832</v>
      </c>
      <c r="G1023" s="149">
        <v>42636</v>
      </c>
      <c r="H1023" s="178" t="s">
        <v>1662</v>
      </c>
      <c r="I1023" s="13" t="s">
        <v>1334</v>
      </c>
      <c r="J1023" s="15" t="s">
        <v>270</v>
      </c>
      <c r="K1023" s="179">
        <v>37106</v>
      </c>
    </row>
    <row r="1024" spans="1:11" ht="51" x14ac:dyDescent="0.25">
      <c r="A1024" s="177" t="s">
        <v>1499</v>
      </c>
      <c r="B1024" s="1" t="s">
        <v>46</v>
      </c>
      <c r="C1024" s="40" t="s">
        <v>202</v>
      </c>
      <c r="D1024" s="41" t="s">
        <v>13</v>
      </c>
      <c r="E1024" s="56" t="s">
        <v>47</v>
      </c>
      <c r="F1024" s="135">
        <v>17160827</v>
      </c>
      <c r="G1024" s="149">
        <v>42636</v>
      </c>
      <c r="H1024" s="178" t="s">
        <v>1663</v>
      </c>
      <c r="I1024" s="13" t="s">
        <v>1616</v>
      </c>
      <c r="J1024" s="15" t="s">
        <v>315</v>
      </c>
      <c r="K1024" s="179">
        <v>992529</v>
      </c>
    </row>
    <row r="1025" spans="1:11" ht="25.5" x14ac:dyDescent="0.25">
      <c r="A1025" s="177" t="s">
        <v>1499</v>
      </c>
      <c r="B1025" s="1" t="s">
        <v>31</v>
      </c>
      <c r="C1025" s="13" t="s">
        <v>1664</v>
      </c>
      <c r="D1025" s="12">
        <v>38385</v>
      </c>
      <c r="E1025" s="13" t="s">
        <v>47</v>
      </c>
      <c r="F1025" s="135">
        <v>17160834</v>
      </c>
      <c r="G1025" s="149">
        <v>42636</v>
      </c>
      <c r="H1025" s="178" t="s">
        <v>1665</v>
      </c>
      <c r="I1025" s="13" t="s">
        <v>1666</v>
      </c>
      <c r="J1025" s="15" t="s">
        <v>1667</v>
      </c>
      <c r="K1025" s="179">
        <v>182665</v>
      </c>
    </row>
    <row r="1026" spans="1:11" ht="63.75" x14ac:dyDescent="0.25">
      <c r="A1026" s="177" t="s">
        <v>1499</v>
      </c>
      <c r="B1026" s="1" t="s">
        <v>46</v>
      </c>
      <c r="C1026" s="13" t="s">
        <v>13</v>
      </c>
      <c r="D1026" s="12" t="s">
        <v>13</v>
      </c>
      <c r="E1026" s="13" t="s">
        <v>47</v>
      </c>
      <c r="F1026" s="135">
        <v>17160835</v>
      </c>
      <c r="G1026" s="149">
        <v>42639</v>
      </c>
      <c r="H1026" s="178" t="s">
        <v>1668</v>
      </c>
      <c r="I1026" s="13" t="s">
        <v>1669</v>
      </c>
      <c r="J1026" s="15" t="s">
        <v>1670</v>
      </c>
      <c r="K1026" s="179">
        <v>240000</v>
      </c>
    </row>
    <row r="1027" spans="1:11" ht="25.5" x14ac:dyDescent="0.25">
      <c r="A1027" s="177" t="s">
        <v>1499</v>
      </c>
      <c r="B1027" s="1" t="s">
        <v>31</v>
      </c>
      <c r="C1027" s="13" t="s">
        <v>1671</v>
      </c>
      <c r="D1027" s="12">
        <v>42636</v>
      </c>
      <c r="E1027" s="13" t="s">
        <v>47</v>
      </c>
      <c r="F1027" s="135">
        <v>17160836</v>
      </c>
      <c r="G1027" s="149">
        <v>42639</v>
      </c>
      <c r="H1027" s="178" t="s">
        <v>1672</v>
      </c>
      <c r="I1027" s="13" t="s">
        <v>1567</v>
      </c>
      <c r="J1027" s="15" t="s">
        <v>1568</v>
      </c>
      <c r="K1027" s="179">
        <v>380800</v>
      </c>
    </row>
    <row r="1028" spans="1:11" ht="38.25" x14ac:dyDescent="0.25">
      <c r="A1028" s="177" t="s">
        <v>1499</v>
      </c>
      <c r="B1028" s="29" t="s">
        <v>267</v>
      </c>
      <c r="C1028" s="40" t="s">
        <v>1500</v>
      </c>
      <c r="D1028" s="41">
        <v>42327</v>
      </c>
      <c r="E1028" s="1" t="s">
        <v>47</v>
      </c>
      <c r="F1028" s="135">
        <v>17160837</v>
      </c>
      <c r="G1028" s="149">
        <v>42639</v>
      </c>
      <c r="H1028" s="178" t="s">
        <v>1673</v>
      </c>
      <c r="I1028" s="13" t="s">
        <v>1334</v>
      </c>
      <c r="J1028" s="15" t="s">
        <v>270</v>
      </c>
      <c r="K1028" s="179">
        <v>92338</v>
      </c>
    </row>
    <row r="1029" spans="1:11" ht="51" x14ac:dyDescent="0.25">
      <c r="A1029" s="177" t="s">
        <v>1499</v>
      </c>
      <c r="B1029" s="1" t="s">
        <v>46</v>
      </c>
      <c r="C1029" s="40" t="s">
        <v>202</v>
      </c>
      <c r="D1029" s="41" t="s">
        <v>13</v>
      </c>
      <c r="E1029" s="56" t="s">
        <v>47</v>
      </c>
      <c r="F1029" s="135">
        <v>17160838</v>
      </c>
      <c r="G1029" s="149">
        <v>42639</v>
      </c>
      <c r="H1029" s="178" t="s">
        <v>1674</v>
      </c>
      <c r="I1029" s="13" t="s">
        <v>1616</v>
      </c>
      <c r="J1029" s="15" t="s">
        <v>315</v>
      </c>
      <c r="K1029" s="179">
        <v>194435</v>
      </c>
    </row>
    <row r="1030" spans="1:11" ht="38.25" x14ac:dyDescent="0.25">
      <c r="A1030" s="177" t="s">
        <v>1499</v>
      </c>
      <c r="B1030" s="29" t="s">
        <v>267</v>
      </c>
      <c r="C1030" s="40" t="s">
        <v>1500</v>
      </c>
      <c r="D1030" s="41">
        <v>42327</v>
      </c>
      <c r="E1030" s="1" t="s">
        <v>47</v>
      </c>
      <c r="F1030" s="135">
        <v>17160839</v>
      </c>
      <c r="G1030" s="149">
        <v>42639</v>
      </c>
      <c r="H1030" s="178" t="s">
        <v>1675</v>
      </c>
      <c r="I1030" s="13" t="s">
        <v>1334</v>
      </c>
      <c r="J1030" s="15" t="s">
        <v>270</v>
      </c>
      <c r="K1030" s="179">
        <v>124081</v>
      </c>
    </row>
    <row r="1031" spans="1:11" ht="76.5" x14ac:dyDescent="0.25">
      <c r="A1031" s="177" t="s">
        <v>1499</v>
      </c>
      <c r="B1031" s="74" t="s">
        <v>505</v>
      </c>
      <c r="C1031" s="13" t="s">
        <v>1507</v>
      </c>
      <c r="D1031" s="12">
        <v>42460</v>
      </c>
      <c r="E1031" s="13" t="s">
        <v>47</v>
      </c>
      <c r="F1031" s="135">
        <v>17160840</v>
      </c>
      <c r="G1031" s="149">
        <v>42640</v>
      </c>
      <c r="H1031" s="185" t="s">
        <v>1676</v>
      </c>
      <c r="I1031" s="13" t="s">
        <v>1677</v>
      </c>
      <c r="J1031" s="15" t="s">
        <v>1678</v>
      </c>
      <c r="K1031" s="179">
        <v>1790627</v>
      </c>
    </row>
    <row r="1032" spans="1:11" ht="76.5" x14ac:dyDescent="0.25">
      <c r="A1032" s="177" t="s">
        <v>1499</v>
      </c>
      <c r="B1032" s="1" t="s">
        <v>31</v>
      </c>
      <c r="C1032" s="13" t="s">
        <v>1679</v>
      </c>
      <c r="D1032" s="12">
        <v>42633</v>
      </c>
      <c r="E1032" s="13" t="s">
        <v>47</v>
      </c>
      <c r="F1032" s="135">
        <v>17160841</v>
      </c>
      <c r="G1032" s="149">
        <v>42640</v>
      </c>
      <c r="H1032" s="178" t="s">
        <v>1680</v>
      </c>
      <c r="I1032" s="13" t="s">
        <v>1681</v>
      </c>
      <c r="J1032" s="15" t="s">
        <v>1682</v>
      </c>
      <c r="K1032" s="179">
        <v>2970000</v>
      </c>
    </row>
    <row r="1033" spans="1:11" ht="25.5" x14ac:dyDescent="0.25">
      <c r="A1033" s="177" t="s">
        <v>1499</v>
      </c>
      <c r="B1033" s="180" t="s">
        <v>12</v>
      </c>
      <c r="C1033" s="13" t="s">
        <v>13</v>
      </c>
      <c r="D1033" s="12" t="s">
        <v>13</v>
      </c>
      <c r="E1033" s="13" t="s">
        <v>14</v>
      </c>
      <c r="F1033" s="135">
        <v>17160233</v>
      </c>
      <c r="G1033" s="149">
        <v>42640</v>
      </c>
      <c r="H1033" s="178" t="s">
        <v>1683</v>
      </c>
      <c r="I1033" s="13" t="s">
        <v>1684</v>
      </c>
      <c r="J1033" s="15" t="s">
        <v>1685</v>
      </c>
      <c r="K1033" s="179">
        <v>252232</v>
      </c>
    </row>
    <row r="1034" spans="1:11" ht="51" x14ac:dyDescent="0.25">
      <c r="A1034" s="177" t="s">
        <v>1499</v>
      </c>
      <c r="B1034" s="29" t="s">
        <v>267</v>
      </c>
      <c r="C1034" s="40" t="s">
        <v>1500</v>
      </c>
      <c r="D1034" s="41">
        <v>42327</v>
      </c>
      <c r="E1034" s="1" t="s">
        <v>47</v>
      </c>
      <c r="F1034" s="135">
        <v>17160842</v>
      </c>
      <c r="G1034" s="149">
        <v>42640</v>
      </c>
      <c r="H1034" s="178" t="s">
        <v>1686</v>
      </c>
      <c r="I1034" s="13" t="s">
        <v>1334</v>
      </c>
      <c r="J1034" s="15" t="s">
        <v>270</v>
      </c>
      <c r="K1034" s="179">
        <v>110838</v>
      </c>
    </row>
    <row r="1035" spans="1:11" ht="51" x14ac:dyDescent="0.25">
      <c r="A1035" s="177" t="s">
        <v>1499</v>
      </c>
      <c r="B1035" s="29" t="s">
        <v>267</v>
      </c>
      <c r="C1035" s="40" t="s">
        <v>1500</v>
      </c>
      <c r="D1035" s="41">
        <v>42327</v>
      </c>
      <c r="E1035" s="1" t="s">
        <v>47</v>
      </c>
      <c r="F1035" s="135">
        <v>17160843</v>
      </c>
      <c r="G1035" s="149">
        <v>42640</v>
      </c>
      <c r="H1035" s="178" t="s">
        <v>1687</v>
      </c>
      <c r="I1035" s="13" t="s">
        <v>1334</v>
      </c>
      <c r="J1035" s="15" t="s">
        <v>270</v>
      </c>
      <c r="K1035" s="179">
        <v>252402</v>
      </c>
    </row>
    <row r="1036" spans="1:11" ht="38.25" x14ac:dyDescent="0.25">
      <c r="A1036" s="177" t="s">
        <v>1499</v>
      </c>
      <c r="B1036" s="1" t="s">
        <v>46</v>
      </c>
      <c r="C1036" s="13" t="s">
        <v>13</v>
      </c>
      <c r="D1036" s="12" t="s">
        <v>13</v>
      </c>
      <c r="E1036" s="13" t="s">
        <v>14</v>
      </c>
      <c r="F1036" s="135">
        <v>17160234</v>
      </c>
      <c r="G1036" s="149">
        <v>42640</v>
      </c>
      <c r="H1036" s="178" t="s">
        <v>1688</v>
      </c>
      <c r="I1036" s="13" t="s">
        <v>1689</v>
      </c>
      <c r="J1036" s="15" t="s">
        <v>1690</v>
      </c>
      <c r="K1036" s="179">
        <v>51051</v>
      </c>
    </row>
    <row r="1037" spans="1:11" ht="51" x14ac:dyDescent="0.25">
      <c r="A1037" s="177" t="s">
        <v>1499</v>
      </c>
      <c r="B1037" s="1" t="s">
        <v>31</v>
      </c>
      <c r="C1037" s="13" t="s">
        <v>1691</v>
      </c>
      <c r="D1037" s="12">
        <v>42634</v>
      </c>
      <c r="E1037" s="13" t="s">
        <v>47</v>
      </c>
      <c r="F1037" s="135">
        <v>17160854</v>
      </c>
      <c r="G1037" s="149">
        <v>42640</v>
      </c>
      <c r="H1037" s="178" t="s">
        <v>1692</v>
      </c>
      <c r="I1037" s="13" t="s">
        <v>1693</v>
      </c>
      <c r="J1037" s="15" t="s">
        <v>1694</v>
      </c>
      <c r="K1037" s="179">
        <v>433300</v>
      </c>
    </row>
    <row r="1038" spans="1:11" ht="38.25" x14ac:dyDescent="0.25">
      <c r="A1038" s="177" t="s">
        <v>1499</v>
      </c>
      <c r="B1038" s="29" t="s">
        <v>267</v>
      </c>
      <c r="C1038" s="40" t="s">
        <v>1500</v>
      </c>
      <c r="D1038" s="41">
        <v>42327</v>
      </c>
      <c r="E1038" s="1" t="s">
        <v>47</v>
      </c>
      <c r="F1038" s="135">
        <v>17160844</v>
      </c>
      <c r="G1038" s="149">
        <v>42641</v>
      </c>
      <c r="H1038" s="178" t="s">
        <v>1695</v>
      </c>
      <c r="I1038" s="13" t="s">
        <v>1334</v>
      </c>
      <c r="J1038" s="15" t="s">
        <v>270</v>
      </c>
      <c r="K1038" s="179">
        <v>260402</v>
      </c>
    </row>
    <row r="1039" spans="1:11" ht="38.25" x14ac:dyDescent="0.25">
      <c r="A1039" s="177" t="s">
        <v>1499</v>
      </c>
      <c r="B1039" s="29" t="s">
        <v>267</v>
      </c>
      <c r="C1039" s="40" t="s">
        <v>1500</v>
      </c>
      <c r="D1039" s="41">
        <v>42327</v>
      </c>
      <c r="E1039" s="1" t="s">
        <v>47</v>
      </c>
      <c r="F1039" s="135">
        <v>17160845</v>
      </c>
      <c r="G1039" s="149">
        <v>42641</v>
      </c>
      <c r="H1039" s="178" t="s">
        <v>1696</v>
      </c>
      <c r="I1039" s="13" t="s">
        <v>1334</v>
      </c>
      <c r="J1039" s="15" t="s">
        <v>270</v>
      </c>
      <c r="K1039" s="179">
        <v>260402</v>
      </c>
    </row>
    <row r="1040" spans="1:11" ht="51" x14ac:dyDescent="0.25">
      <c r="A1040" s="177" t="s">
        <v>1499</v>
      </c>
      <c r="B1040" s="29" t="s">
        <v>267</v>
      </c>
      <c r="C1040" s="40" t="s">
        <v>1500</v>
      </c>
      <c r="D1040" s="41">
        <v>42327</v>
      </c>
      <c r="E1040" s="1" t="s">
        <v>47</v>
      </c>
      <c r="F1040" s="135">
        <v>17160846</v>
      </c>
      <c r="G1040" s="149">
        <v>42641</v>
      </c>
      <c r="H1040" s="178" t="s">
        <v>1697</v>
      </c>
      <c r="I1040" s="13" t="s">
        <v>1334</v>
      </c>
      <c r="J1040" s="15" t="s">
        <v>270</v>
      </c>
      <c r="K1040" s="179">
        <v>11838</v>
      </c>
    </row>
    <row r="1041" spans="1:11" ht="38.25" x14ac:dyDescent="0.25">
      <c r="A1041" s="177" t="s">
        <v>1499</v>
      </c>
      <c r="B1041" s="74" t="s">
        <v>505</v>
      </c>
      <c r="C1041" s="13" t="s">
        <v>1698</v>
      </c>
      <c r="D1041" s="12">
        <v>42628</v>
      </c>
      <c r="E1041" s="13" t="s">
        <v>47</v>
      </c>
      <c r="F1041" s="135">
        <v>17160847</v>
      </c>
      <c r="G1041" s="149">
        <v>42641</v>
      </c>
      <c r="H1041" s="178" t="s">
        <v>1699</v>
      </c>
      <c r="I1041" s="13" t="s">
        <v>1700</v>
      </c>
      <c r="J1041" s="15" t="s">
        <v>1701</v>
      </c>
      <c r="K1041" s="179">
        <v>14426500</v>
      </c>
    </row>
    <row r="1042" spans="1:11" ht="25.5" x14ac:dyDescent="0.25">
      <c r="A1042" s="177" t="s">
        <v>1499</v>
      </c>
      <c r="B1042" s="1" t="s">
        <v>31</v>
      </c>
      <c r="C1042" s="13" t="s">
        <v>1702</v>
      </c>
      <c r="D1042" s="12">
        <v>42628</v>
      </c>
      <c r="E1042" s="13" t="s">
        <v>14</v>
      </c>
      <c r="F1042" s="135">
        <v>17160235</v>
      </c>
      <c r="G1042" s="149">
        <v>42641</v>
      </c>
      <c r="H1042" s="178" t="s">
        <v>1703</v>
      </c>
      <c r="I1042" s="13" t="s">
        <v>1704</v>
      </c>
      <c r="J1042" s="15" t="s">
        <v>1705</v>
      </c>
      <c r="K1042" s="179">
        <v>154251200</v>
      </c>
    </row>
    <row r="1043" spans="1:11" ht="38.25" x14ac:dyDescent="0.25">
      <c r="A1043" s="177" t="s">
        <v>1499</v>
      </c>
      <c r="B1043" s="1" t="s">
        <v>46</v>
      </c>
      <c r="C1043" s="40" t="s">
        <v>202</v>
      </c>
      <c r="D1043" s="41" t="s">
        <v>13</v>
      </c>
      <c r="E1043" s="56" t="s">
        <v>47</v>
      </c>
      <c r="F1043" s="135">
        <v>17160848</v>
      </c>
      <c r="G1043" s="149">
        <v>42641</v>
      </c>
      <c r="H1043" s="178" t="s">
        <v>1706</v>
      </c>
      <c r="I1043" s="13" t="s">
        <v>1616</v>
      </c>
      <c r="J1043" s="15" t="s">
        <v>315</v>
      </c>
      <c r="K1043" s="179">
        <v>71880</v>
      </c>
    </row>
    <row r="1044" spans="1:11" ht="38.25" x14ac:dyDescent="0.25">
      <c r="A1044" s="177" t="s">
        <v>1499</v>
      </c>
      <c r="B1044" s="29" t="s">
        <v>267</v>
      </c>
      <c r="C1044" s="40" t="s">
        <v>1500</v>
      </c>
      <c r="D1044" s="41">
        <v>42327</v>
      </c>
      <c r="E1044" s="1" t="s">
        <v>47</v>
      </c>
      <c r="F1044" s="135">
        <v>17160849</v>
      </c>
      <c r="G1044" s="149">
        <v>42641</v>
      </c>
      <c r="H1044" s="178" t="s">
        <v>1707</v>
      </c>
      <c r="I1044" s="13" t="s">
        <v>1334</v>
      </c>
      <c r="J1044" s="15" t="s">
        <v>270</v>
      </c>
      <c r="K1044" s="179">
        <v>284991</v>
      </c>
    </row>
    <row r="1045" spans="1:11" ht="25.5" x14ac:dyDescent="0.25">
      <c r="A1045" s="177" t="s">
        <v>1499</v>
      </c>
      <c r="B1045" s="1" t="s">
        <v>46</v>
      </c>
      <c r="C1045" s="13" t="s">
        <v>13</v>
      </c>
      <c r="D1045" s="12" t="s">
        <v>13</v>
      </c>
      <c r="E1045" s="13" t="s">
        <v>14</v>
      </c>
      <c r="F1045" s="135">
        <v>17160237</v>
      </c>
      <c r="G1045" s="149">
        <v>42641</v>
      </c>
      <c r="H1045" s="178" t="s">
        <v>1708</v>
      </c>
      <c r="I1045" s="13" t="s">
        <v>1689</v>
      </c>
      <c r="J1045" s="15" t="s">
        <v>1690</v>
      </c>
      <c r="K1045" s="179">
        <v>58191</v>
      </c>
    </row>
    <row r="1046" spans="1:11" ht="38.25" x14ac:dyDescent="0.25">
      <c r="A1046" s="177" t="s">
        <v>1499</v>
      </c>
      <c r="B1046" s="29" t="s">
        <v>267</v>
      </c>
      <c r="C1046" s="40" t="s">
        <v>1500</v>
      </c>
      <c r="D1046" s="41">
        <v>42327</v>
      </c>
      <c r="E1046" s="1" t="s">
        <v>47</v>
      </c>
      <c r="F1046" s="135">
        <v>17160850</v>
      </c>
      <c r="G1046" s="149">
        <v>42642</v>
      </c>
      <c r="H1046" s="178" t="s">
        <v>1709</v>
      </c>
      <c r="I1046" s="13" t="s">
        <v>1334</v>
      </c>
      <c r="J1046" s="15" t="s">
        <v>270</v>
      </c>
      <c r="K1046" s="179">
        <v>211730</v>
      </c>
    </row>
    <row r="1047" spans="1:11" ht="51" x14ac:dyDescent="0.25">
      <c r="A1047" s="177" t="s">
        <v>1499</v>
      </c>
      <c r="B1047" s="29" t="s">
        <v>267</v>
      </c>
      <c r="C1047" s="40" t="s">
        <v>1500</v>
      </c>
      <c r="D1047" s="41">
        <v>42327</v>
      </c>
      <c r="E1047" s="1" t="s">
        <v>47</v>
      </c>
      <c r="F1047" s="135">
        <v>17160851</v>
      </c>
      <c r="G1047" s="149">
        <v>42642</v>
      </c>
      <c r="H1047" s="178" t="s">
        <v>1710</v>
      </c>
      <c r="I1047" s="13" t="s">
        <v>1334</v>
      </c>
      <c r="J1047" s="15" t="s">
        <v>270</v>
      </c>
      <c r="K1047" s="179">
        <v>245671</v>
      </c>
    </row>
    <row r="1048" spans="1:11" ht="51" x14ac:dyDescent="0.25">
      <c r="A1048" s="177" t="s">
        <v>1499</v>
      </c>
      <c r="B1048" s="29" t="s">
        <v>267</v>
      </c>
      <c r="C1048" s="40" t="s">
        <v>1500</v>
      </c>
      <c r="D1048" s="41">
        <v>42327</v>
      </c>
      <c r="E1048" s="1" t="s">
        <v>47</v>
      </c>
      <c r="F1048" s="135">
        <v>17160852</v>
      </c>
      <c r="G1048" s="149">
        <v>42642</v>
      </c>
      <c r="H1048" s="178" t="s">
        <v>1711</v>
      </c>
      <c r="I1048" s="13" t="s">
        <v>1334</v>
      </c>
      <c r="J1048" s="15" t="s">
        <v>270</v>
      </c>
      <c r="K1048" s="179">
        <v>245671</v>
      </c>
    </row>
    <row r="1049" spans="1:11" ht="51" x14ac:dyDescent="0.25">
      <c r="A1049" s="177" t="s">
        <v>1499</v>
      </c>
      <c r="B1049" s="29" t="s">
        <v>267</v>
      </c>
      <c r="C1049" s="40" t="s">
        <v>1500</v>
      </c>
      <c r="D1049" s="41">
        <v>42327</v>
      </c>
      <c r="E1049" s="1" t="s">
        <v>47</v>
      </c>
      <c r="F1049" s="135">
        <v>17160855</v>
      </c>
      <c r="G1049" s="149">
        <v>42642</v>
      </c>
      <c r="H1049" s="178" t="s">
        <v>1712</v>
      </c>
      <c r="I1049" s="13" t="s">
        <v>1334</v>
      </c>
      <c r="J1049" s="15" t="s">
        <v>270</v>
      </c>
      <c r="K1049" s="179">
        <v>301168</v>
      </c>
    </row>
    <row r="1050" spans="1:11" ht="38.25" x14ac:dyDescent="0.25">
      <c r="A1050" s="177" t="s">
        <v>1499</v>
      </c>
      <c r="B1050" s="1" t="s">
        <v>31</v>
      </c>
      <c r="C1050" s="13" t="s">
        <v>1713</v>
      </c>
      <c r="D1050" s="12">
        <v>42641</v>
      </c>
      <c r="E1050" s="13" t="s">
        <v>47</v>
      </c>
      <c r="F1050" s="194">
        <v>17160856</v>
      </c>
      <c r="G1050" s="149">
        <v>42642</v>
      </c>
      <c r="H1050" s="178" t="s">
        <v>1714</v>
      </c>
      <c r="I1050" s="13" t="s">
        <v>1715</v>
      </c>
      <c r="J1050" s="15" t="s">
        <v>1716</v>
      </c>
      <c r="K1050" s="179">
        <v>17357500</v>
      </c>
    </row>
    <row r="1051" spans="1:11" ht="38.25" x14ac:dyDescent="0.25">
      <c r="A1051" s="177" t="s">
        <v>1499</v>
      </c>
      <c r="B1051" s="1" t="s">
        <v>31</v>
      </c>
      <c r="C1051" s="13" t="s">
        <v>1713</v>
      </c>
      <c r="D1051" s="12">
        <v>42641</v>
      </c>
      <c r="E1051" s="13" t="s">
        <v>14</v>
      </c>
      <c r="F1051" s="135">
        <v>17160238</v>
      </c>
      <c r="G1051" s="149">
        <v>42642</v>
      </c>
      <c r="H1051" s="185" t="s">
        <v>1717</v>
      </c>
      <c r="I1051" s="13" t="s">
        <v>1715</v>
      </c>
      <c r="J1051" s="15" t="s">
        <v>1716</v>
      </c>
      <c r="K1051" s="179">
        <v>77650832</v>
      </c>
    </row>
    <row r="1052" spans="1:11" ht="51" x14ac:dyDescent="0.25">
      <c r="A1052" s="177" t="s">
        <v>1499</v>
      </c>
      <c r="B1052" s="1" t="s">
        <v>46</v>
      </c>
      <c r="C1052" s="40" t="s">
        <v>202</v>
      </c>
      <c r="D1052" s="41" t="s">
        <v>13</v>
      </c>
      <c r="E1052" s="56" t="s">
        <v>47</v>
      </c>
      <c r="F1052" s="135">
        <v>17160857</v>
      </c>
      <c r="G1052" s="149">
        <v>42643</v>
      </c>
      <c r="H1052" s="178" t="s">
        <v>1718</v>
      </c>
      <c r="I1052" s="13" t="s">
        <v>1616</v>
      </c>
      <c r="J1052" s="15" t="s">
        <v>315</v>
      </c>
      <c r="K1052" s="179">
        <v>1852763</v>
      </c>
    </row>
    <row r="1053" spans="1:11" ht="51" x14ac:dyDescent="0.25">
      <c r="A1053" s="177" t="s">
        <v>1499</v>
      </c>
      <c r="B1053" s="74" t="s">
        <v>505</v>
      </c>
      <c r="C1053" s="13" t="s">
        <v>1507</v>
      </c>
      <c r="D1053" s="12">
        <v>42460</v>
      </c>
      <c r="E1053" s="13" t="s">
        <v>47</v>
      </c>
      <c r="F1053" s="135">
        <v>17160858</v>
      </c>
      <c r="G1053" s="149">
        <v>42643</v>
      </c>
      <c r="H1053" s="178" t="s">
        <v>1719</v>
      </c>
      <c r="I1053" s="13" t="s">
        <v>1509</v>
      </c>
      <c r="J1053" s="15" t="s">
        <v>1510</v>
      </c>
      <c r="K1053" s="179">
        <v>154700</v>
      </c>
    </row>
    <row r="1054" spans="1:11" ht="38.25" x14ac:dyDescent="0.25">
      <c r="A1054" s="177" t="s">
        <v>1499</v>
      </c>
      <c r="B1054" s="29" t="s">
        <v>267</v>
      </c>
      <c r="C1054" s="40" t="s">
        <v>1500</v>
      </c>
      <c r="D1054" s="41">
        <v>42327</v>
      </c>
      <c r="E1054" s="1" t="s">
        <v>47</v>
      </c>
      <c r="F1054" s="135">
        <v>17160859</v>
      </c>
      <c r="G1054" s="149">
        <v>42643</v>
      </c>
      <c r="H1054" s="178" t="s">
        <v>1720</v>
      </c>
      <c r="I1054" s="13" t="s">
        <v>1334</v>
      </c>
      <c r="J1054" s="15" t="s">
        <v>270</v>
      </c>
      <c r="K1054" s="179">
        <v>168402</v>
      </c>
    </row>
    <row r="1055" spans="1:11" ht="38.25" x14ac:dyDescent="0.25">
      <c r="A1055" s="177" t="s">
        <v>1499</v>
      </c>
      <c r="B1055" s="29" t="s">
        <v>267</v>
      </c>
      <c r="C1055" s="40" t="s">
        <v>1500</v>
      </c>
      <c r="D1055" s="41">
        <v>42327</v>
      </c>
      <c r="E1055" s="1" t="s">
        <v>47</v>
      </c>
      <c r="F1055" s="135">
        <v>17160860</v>
      </c>
      <c r="G1055" s="149">
        <v>42643</v>
      </c>
      <c r="H1055" s="178" t="s">
        <v>1721</v>
      </c>
      <c r="I1055" s="13" t="s">
        <v>1334</v>
      </c>
      <c r="J1055" s="15" t="s">
        <v>270</v>
      </c>
      <c r="K1055" s="179">
        <v>201564</v>
      </c>
    </row>
    <row r="1056" spans="1:11" ht="51" x14ac:dyDescent="0.25">
      <c r="A1056" s="177" t="s">
        <v>1499</v>
      </c>
      <c r="B1056" s="29" t="s">
        <v>267</v>
      </c>
      <c r="C1056" s="40" t="s">
        <v>1500</v>
      </c>
      <c r="D1056" s="41">
        <v>42327</v>
      </c>
      <c r="E1056" s="1" t="s">
        <v>47</v>
      </c>
      <c r="F1056" s="135">
        <v>17160861</v>
      </c>
      <c r="G1056" s="149">
        <v>42643</v>
      </c>
      <c r="H1056" s="178" t="s">
        <v>1722</v>
      </c>
      <c r="I1056" s="13" t="s">
        <v>1334</v>
      </c>
      <c r="J1056" s="15" t="s">
        <v>270</v>
      </c>
      <c r="K1056" s="179">
        <v>138402</v>
      </c>
    </row>
    <row r="1057" spans="1:11" ht="38.25" x14ac:dyDescent="0.25">
      <c r="A1057" s="177" t="s">
        <v>1499</v>
      </c>
      <c r="B1057" s="29" t="s">
        <v>267</v>
      </c>
      <c r="C1057" s="40" t="s">
        <v>1500</v>
      </c>
      <c r="D1057" s="41">
        <v>42327</v>
      </c>
      <c r="E1057" s="1" t="s">
        <v>47</v>
      </c>
      <c r="F1057" s="135">
        <v>17160863</v>
      </c>
      <c r="G1057" s="149">
        <v>42643</v>
      </c>
      <c r="H1057" s="178" t="s">
        <v>1723</v>
      </c>
      <c r="I1057" s="13" t="s">
        <v>1334</v>
      </c>
      <c r="J1057" s="15" t="s">
        <v>270</v>
      </c>
      <c r="K1057" s="179">
        <v>138402</v>
      </c>
    </row>
    <row r="1058" spans="1:11" ht="63.75" x14ac:dyDescent="0.25">
      <c r="A1058" s="177" t="s">
        <v>1499</v>
      </c>
      <c r="B1058" s="29" t="s">
        <v>267</v>
      </c>
      <c r="C1058" s="40" t="s">
        <v>1500</v>
      </c>
      <c r="D1058" s="41">
        <v>42327</v>
      </c>
      <c r="E1058" s="1" t="s">
        <v>47</v>
      </c>
      <c r="F1058" s="135">
        <v>17160862</v>
      </c>
      <c r="G1058" s="149">
        <v>42643</v>
      </c>
      <c r="H1058" s="178" t="s">
        <v>1724</v>
      </c>
      <c r="I1058" s="13" t="s">
        <v>1334</v>
      </c>
      <c r="J1058" s="15" t="s">
        <v>270</v>
      </c>
      <c r="K1058" s="179">
        <v>144402</v>
      </c>
    </row>
    <row r="1059" spans="1:11" ht="38.25" x14ac:dyDescent="0.25">
      <c r="A1059" s="177" t="s">
        <v>1499</v>
      </c>
      <c r="B1059" s="29" t="s">
        <v>267</v>
      </c>
      <c r="C1059" s="40" t="s">
        <v>1500</v>
      </c>
      <c r="D1059" s="41">
        <v>42327</v>
      </c>
      <c r="E1059" s="1" t="s">
        <v>47</v>
      </c>
      <c r="F1059" s="135">
        <v>17160864</v>
      </c>
      <c r="G1059" s="149">
        <v>42643</v>
      </c>
      <c r="H1059" s="178" t="s">
        <v>1725</v>
      </c>
      <c r="I1059" s="13" t="s">
        <v>1334</v>
      </c>
      <c r="J1059" s="15" t="s">
        <v>270</v>
      </c>
      <c r="K1059" s="179">
        <v>168402</v>
      </c>
    </row>
    <row r="1060" spans="1:11" ht="38.25" x14ac:dyDescent="0.25">
      <c r="A1060" s="177" t="s">
        <v>1499</v>
      </c>
      <c r="B1060" s="29" t="s">
        <v>267</v>
      </c>
      <c r="C1060" s="40" t="s">
        <v>1500</v>
      </c>
      <c r="D1060" s="41">
        <v>42327</v>
      </c>
      <c r="E1060" s="1" t="s">
        <v>47</v>
      </c>
      <c r="F1060" s="135">
        <v>17160865</v>
      </c>
      <c r="G1060" s="149">
        <v>42643</v>
      </c>
      <c r="H1060" s="178" t="s">
        <v>1726</v>
      </c>
      <c r="I1060" s="13" t="s">
        <v>1334</v>
      </c>
      <c r="J1060" s="15" t="s">
        <v>270</v>
      </c>
      <c r="K1060" s="179">
        <v>201564</v>
      </c>
    </row>
    <row r="1061" spans="1:11" ht="25.5" x14ac:dyDescent="0.25">
      <c r="A1061" s="177" t="s">
        <v>1499</v>
      </c>
      <c r="B1061" s="29" t="s">
        <v>267</v>
      </c>
      <c r="C1061" s="190" t="s">
        <v>1645</v>
      </c>
      <c r="D1061" s="193">
        <v>41799</v>
      </c>
      <c r="E1061" s="190" t="s">
        <v>47</v>
      </c>
      <c r="F1061" s="194">
        <v>17160866</v>
      </c>
      <c r="G1061" s="149">
        <v>42643</v>
      </c>
      <c r="H1061" s="185" t="s">
        <v>1727</v>
      </c>
      <c r="I1061" s="13" t="s">
        <v>1530</v>
      </c>
      <c r="J1061" s="15" t="s">
        <v>1531</v>
      </c>
      <c r="K1061" s="179">
        <v>11111</v>
      </c>
    </row>
    <row r="1062" spans="1:11" ht="63.75" x14ac:dyDescent="0.25">
      <c r="A1062" s="177" t="s">
        <v>1499</v>
      </c>
      <c r="B1062" s="11" t="s">
        <v>91</v>
      </c>
      <c r="C1062" s="190" t="s">
        <v>202</v>
      </c>
      <c r="D1062" s="193" t="s">
        <v>202</v>
      </c>
      <c r="E1062" s="190" t="s">
        <v>1728</v>
      </c>
      <c r="F1062" s="194" t="s">
        <v>1729</v>
      </c>
      <c r="G1062" s="149">
        <v>42641</v>
      </c>
      <c r="H1062" s="185" t="s">
        <v>1730</v>
      </c>
      <c r="I1062" s="90" t="s">
        <v>605</v>
      </c>
      <c r="J1062" s="15" t="s">
        <v>606</v>
      </c>
      <c r="K1062" s="179">
        <v>7951847</v>
      </c>
    </row>
    <row r="1063" spans="1:11" ht="38.25" x14ac:dyDescent="0.25">
      <c r="A1063" s="177" t="s">
        <v>1499</v>
      </c>
      <c r="B1063" s="29" t="s">
        <v>267</v>
      </c>
      <c r="C1063" s="190" t="s">
        <v>1731</v>
      </c>
      <c r="D1063" s="193">
        <v>42634</v>
      </c>
      <c r="E1063" s="190" t="s">
        <v>169</v>
      </c>
      <c r="F1063" s="194" t="s">
        <v>1732</v>
      </c>
      <c r="G1063" s="12" t="s">
        <v>2007</v>
      </c>
      <c r="H1063" s="185" t="s">
        <v>1733</v>
      </c>
      <c r="I1063" s="13" t="s">
        <v>1734</v>
      </c>
      <c r="J1063" s="15" t="s">
        <v>1735</v>
      </c>
      <c r="K1063" s="179">
        <v>30000000</v>
      </c>
    </row>
    <row r="1064" spans="1:11" ht="38.25" x14ac:dyDescent="0.25">
      <c r="A1064" s="177" t="s">
        <v>1499</v>
      </c>
      <c r="B1064" s="1" t="s">
        <v>31</v>
      </c>
      <c r="C1064" s="190" t="s">
        <v>1736</v>
      </c>
      <c r="D1064" s="193">
        <v>42636</v>
      </c>
      <c r="E1064" s="190" t="s">
        <v>169</v>
      </c>
      <c r="F1064" s="194" t="s">
        <v>1732</v>
      </c>
      <c r="G1064" s="12" t="s">
        <v>2007</v>
      </c>
      <c r="H1064" s="185" t="s">
        <v>1737</v>
      </c>
      <c r="I1064" s="13" t="s">
        <v>1738</v>
      </c>
      <c r="J1064" s="15" t="s">
        <v>1739</v>
      </c>
      <c r="K1064" s="179">
        <v>10433580</v>
      </c>
    </row>
  </sheetData>
  <autoFilter ref="A1:K1064"/>
  <dataValidations count="36">
    <dataValidation type="list" allowBlank="1" showInputMessage="1" showErrorMessage="1" sqref="A2:A61">
      <formula1>$T$6:$T$7</formula1>
    </dataValidation>
    <dataValidation type="list" allowBlank="1" showInputMessage="1" showErrorMessage="1" sqref="B378:B386 B14 B326 B927:B931 B285:B286 B245 B1052:B1053 B845 B755:B756 B642 B640 B612:B631 B933 B532 B518:B521 B492:B494 B496:B500 B437:B468 B474:B484 B951:B952 B291:B299 B100:B126 B17:B27 B1024:B1030 B1048:B1049 B1042:B1045 B1033 B991:B1020 B985:B986 B981:B983 B974 B942:B945 B935:B937 B574:B578 B308:B324 B920:B921 B894 B885 B875 B504:B507 B692 B511 B672 B644:B645 B588 B288 B607:B610 B600 B594:B595 B585 B554 B597 B647 B538:B539 B429:B430 B220:B222 B188:B195 B416 B407:B414 B400 B373:B374 B371 B353:B354 B329 B243 B713:B748 B224:B225 B234:B237 B227:B230 B64:B65 B197:B211 B213 B852 B156 B150:B152 B915:B918 B939:B940 B909:B911 B128 B83:B89 B78:B81 B434 B29:B61 B1061:B1062 B6">
      <formula1>$U$6:$U$7</formula1>
    </dataValidation>
    <dataValidation type="list" allowBlank="1" showInputMessage="1" showErrorMessage="1" sqref="E50:E51 E55:E57 E59:E61">
      <formula1>$HN$64934:$HN$64938</formula1>
    </dataValidation>
    <dataValidation type="list" allowBlank="1" showInputMessage="1" showErrorMessage="1" sqref="E58 E54 E52 E26:E33 E22:E24 E2:E20 E35:E49">
      <formula1>$V$6:$V$7</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G2:G45 G209:G243 C96:D100 C107:D114 C642:D642 C470:D484 C486:C499 C243:D243 D486:D497 C579:D610 C656:C724 D968 C728:C748 C956:D956 C962:C968 C969:D970 C995:D995 C999:C1001 C975:D976 C1009:C1013 C909:D911 C652:C653 C1029:D1029 C1062 C1063:D1063 C1064 D1043 C159:C187 C514:D537 C299:D302 C304:D304 C500:D505 C507:D511 C647:C650 C991:D991 C1019:D1020 D1024 C1031:C1033 C1036:C1037 C1:C91 D2:D93 C124:D124 C224:D224 C307:D324 C626:D626 C640:D640 C749:D771 C845:D845 C852:D852 C1024:C1027 C1041:C1043 C1050:C1053 D1052"/>
    <dataValidation type="list" allowBlank="1" showInputMessage="1" showErrorMessage="1" sqref="B144 B149 B129:B131 B153:B155 B147 B127 B135 B137:B142">
      <formula1>$B$2:$B$7</formula1>
    </dataValidation>
    <dataValidation type="list" allowBlank="1" showInputMessage="1" sqref="B168 B187 B183:B185 B179:B181 B177 B172:B175 B165:B166">
      <formula1>$IM$54850:$IM$54860</formula1>
    </dataValidation>
    <dataValidation type="list" allowBlank="1" showInputMessage="1" showErrorMessage="1" sqref="E188:E208">
      <formula1>$IN$54915:$IN$54920</formula1>
    </dataValidation>
    <dataValidation type="list" allowBlank="1" showInputMessage="1" showErrorMessage="1" sqref="A325:A377 B300:B307 E313:E324 E299:E302 E304 E307:E311">
      <formula1>#REF!</formula1>
    </dataValidation>
    <dataValidation showInputMessage="1" showErrorMessage="1" sqref="C332:D377 C325:D325 C327:D328"/>
    <dataValidation type="list" allowBlank="1" showInputMessage="1" showErrorMessage="1" sqref="E498:E499">
      <formula1>$IF$64962:$IF$64966</formula1>
    </dataValidation>
    <dataValidation type="list" allowBlank="1" showInputMessage="1" showErrorMessage="1" sqref="A589:A596 A598:A606 A579:A587">
      <formula1>$HH$62364:$HH$65480</formula1>
    </dataValidation>
    <dataValidation type="list" allowBlank="1" showInputMessage="1" showErrorMessage="1" sqref="A588 A597 A607">
      <formula1>$HG$62365:$HG$65480</formula1>
    </dataValidation>
    <dataValidation type="list" allowBlank="1" showInputMessage="1" showErrorMessage="1" sqref="A609">
      <formula1>$HG$62464:$HG$65480</formula1>
    </dataValidation>
    <dataValidation type="list" allowBlank="1" showInputMessage="1" showErrorMessage="1" sqref="A610:A611 A608">
      <formula1>$HG$62414:$HG$65480</formula1>
    </dataValidation>
    <dataValidation type="list" allowBlank="1" showInputMessage="1" showErrorMessage="1" sqref="E647:E650 E728:E748 E656:E724 E652:E653">
      <formula1>$IN$65124:$IN$65128</formula1>
    </dataValidation>
    <dataValidation type="list" allowBlank="1" showInputMessage="1" showErrorMessage="1" sqref="B684:B685 B649:B655 B704:B706 B709 B682 B693 B658:B669">
      <formula1>$IM$65124:$IM$65134</formula1>
    </dataValidation>
    <dataValidation type="list" allowBlank="1" showInputMessage="1" showErrorMessage="1" sqref="B753 B760:B761 B764">
      <formula1>$IM$65351:$IM$65359</formula1>
    </dataValidation>
    <dataValidation type="list" allowBlank="1" showInputMessage="1" showErrorMessage="1" sqref="B769:B771 B765:B767">
      <formula1>$IM$65351:$IM$65360</formula1>
    </dataValidation>
    <dataValidation type="list" allowBlank="1" showInputMessage="1" showErrorMessage="1" sqref="A951 A939:A941">
      <formula1>$M$6:$M$646</formula1>
    </dataValidation>
    <dataValidation type="list" allowBlank="1" showInputMessage="1" showErrorMessage="1" sqref="A946 A944">
      <formula1>$M$6:$M$744</formula1>
    </dataValidation>
    <dataValidation type="list" allowBlank="1" showInputMessage="1" showErrorMessage="1" sqref="A938">
      <formula1>$M$6:$M$748</formula1>
    </dataValidation>
    <dataValidation type="list" allowBlank="1" showInputMessage="1" showErrorMessage="1" sqref="A925 A928">
      <formula1>$M$6:$M$736</formula1>
    </dataValidation>
    <dataValidation type="list" allowBlank="1" showInputMessage="1" showErrorMessage="1" sqref="A915:A916 A926:A927">
      <formula1>$M$6:$M$743</formula1>
    </dataValidation>
    <dataValidation type="list" allowBlank="1" showInputMessage="1" showErrorMessage="1" sqref="A917:A918 A920:A924">
      <formula1>$M$6:$M$745</formula1>
    </dataValidation>
    <dataValidation type="list" allowBlank="1" showInputMessage="1" showErrorMessage="1" sqref="A950 A948">
      <formula1>$M$6:$M$734</formula1>
    </dataValidation>
    <dataValidation type="list" allowBlank="1" showInputMessage="1" showErrorMessage="1" sqref="A949">
      <formula1>$M$6:$M$726</formula1>
    </dataValidation>
    <dataValidation type="list" allowBlank="1" showInputMessage="1" showErrorMessage="1" sqref="B919 B938 B914 B941 B947:B948 B932 B922:B926">
      <formula1>$N$6:$N$17</formula1>
    </dataValidation>
    <dataValidation type="list" allowBlank="1" showInputMessage="1" showErrorMessage="1" sqref="A947 A919 A929">
      <formula1>$M$6:$M$740</formula1>
    </dataValidation>
    <dataValidation type="list" allowBlank="1" showInputMessage="1" showErrorMessage="1" sqref="A930 A943 A914">
      <formula1>$M$6:$M$741</formula1>
    </dataValidation>
    <dataValidation type="list" allowBlank="1" showInputMessage="1" showErrorMessage="1" sqref="A936:A937 A942">
      <formula1>$M$6:$M$739</formula1>
    </dataValidation>
    <dataValidation type="list" allowBlank="1" showInputMessage="1" showErrorMessage="1" sqref="A952 A945 A931:A935">
      <formula1>$M$6:$M$737</formula1>
    </dataValidation>
    <dataValidation type="list" allowBlank="1" showInputMessage="1" showErrorMessage="1" sqref="B984 B987 B968:B971 B973 B975:B980 B953 B956">
      <formula1>$IN$64971:$IN$64983</formula1>
    </dataValidation>
    <dataValidation type="list" allowBlank="1" showInputMessage="1" showErrorMessage="1" sqref="E914:E916 E950:E951 E947 E941:E944 E937:E939 E934 E929 E925:E927 E919:E922">
      <formula1>$Q$6:$Q$16</formula1>
    </dataValidation>
    <dataValidation type="list" allowBlank="1" showInputMessage="1" showErrorMessage="1" sqref="E749:E754 E757:E771">
      <formula1>$IN$65351:$IN$65355</formula1>
    </dataValidation>
    <dataValidation type="list" allowBlank="1" showInputMessage="1" showErrorMessage="1" sqref="E975:E976 E992 E962:E970 E956">
      <formula1>$IO$64971:$IO$64976</formula1>
    </dataValidation>
  </dataValidations>
  <printOptions headings="1"/>
  <pageMargins left="0.70866141732283472" right="0.70866141732283472" top="0.74803149606299213" bottom="0.74803149606299213" header="0.31496062992125984" footer="0.31496062992125984"/>
  <pageSetup paperSize="14" scale="5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Enrique Parada Gavilán</cp:lastModifiedBy>
  <cp:lastPrinted>2016-11-02T19:40:52Z</cp:lastPrinted>
  <dcterms:created xsi:type="dcterms:W3CDTF">2016-10-26T20:08:24Z</dcterms:created>
  <dcterms:modified xsi:type="dcterms:W3CDTF">2016-11-02T21:42:30Z</dcterms:modified>
</cp:coreProperties>
</file>