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90" windowWidth="11580" windowHeight="6330"/>
  </bookViews>
  <sheets>
    <sheet name="Transparencia Sept 2014" sheetId="1" r:id="rId1"/>
  </sheets>
  <definedNames>
    <definedName name="_xlnm._FilterDatabase" localSheetId="0" hidden="1">'Transparencia Sept 2014'!$A$5:$K$1018</definedName>
    <definedName name="_xlnm.Print_Area" localSheetId="0">'Transparencia Sept 2014'!$A$5:$K$5</definedName>
  </definedNames>
  <calcPr calcId="124519"/>
</workbook>
</file>

<file path=xl/calcChain.xml><?xml version="1.0" encoding="utf-8"?>
<calcChain xmlns="http://schemas.openxmlformats.org/spreadsheetml/2006/main">
  <c r="D979" i="1"/>
  <c r="K482"/>
  <c r="K481"/>
  <c r="D481"/>
  <c r="K477"/>
  <c r="K475"/>
  <c r="K472"/>
  <c r="K471"/>
  <c r="K468"/>
  <c r="D467"/>
  <c r="D466"/>
  <c r="K463"/>
  <c r="D459"/>
  <c r="D458"/>
  <c r="D457"/>
  <c r="D456"/>
  <c r="D455"/>
  <c r="K320"/>
  <c r="K314"/>
  <c r="K312"/>
  <c r="K310"/>
  <c r="K299"/>
  <c r="D236"/>
  <c r="D231"/>
  <c r="D230"/>
  <c r="D229"/>
  <c r="D228"/>
  <c r="D227"/>
  <c r="D226"/>
  <c r="D225"/>
  <c r="D224"/>
  <c r="D222"/>
  <c r="D220"/>
  <c r="D216"/>
  <c r="D213"/>
  <c r="D212"/>
  <c r="D211"/>
  <c r="D210"/>
  <c r="D209"/>
  <c r="D205"/>
  <c r="D204"/>
  <c r="D203"/>
  <c r="D202"/>
  <c r="D201"/>
  <c r="D200"/>
  <c r="D199"/>
  <c r="D198"/>
  <c r="D197"/>
  <c r="D196"/>
  <c r="D195"/>
  <c r="D188"/>
  <c r="D187"/>
  <c r="D186"/>
  <c r="D185"/>
  <c r="D184"/>
  <c r="D183"/>
  <c r="D182"/>
  <c r="K75"/>
  <c r="K61"/>
  <c r="K32"/>
</calcChain>
</file>

<file path=xl/sharedStrings.xml><?xml version="1.0" encoding="utf-8"?>
<sst xmlns="http://schemas.openxmlformats.org/spreadsheetml/2006/main" count="7983" uniqueCount="1996">
  <si>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</si>
  <si>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</si>
  <si>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</si>
  <si>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</si>
  <si>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</si>
  <si>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</si>
  <si>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</si>
  <si>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</si>
  <si>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</si>
  <si>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</si>
  <si>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</si>
  <si>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T DOC</t>
  </si>
  <si>
    <t xml:space="preserve">Tipo </t>
  </si>
  <si>
    <t>Licitación Privada Menor</t>
  </si>
  <si>
    <t>Orden de Compra XXX</t>
  </si>
  <si>
    <t>Orden de Servicio XXX</t>
  </si>
  <si>
    <t>Servicio Básico</t>
  </si>
  <si>
    <t>Otro</t>
  </si>
  <si>
    <t>No Hay</t>
  </si>
  <si>
    <t>89.862.200-2</t>
  </si>
  <si>
    <t>99.561.010-8</t>
  </si>
  <si>
    <t>EMPRESA DE CORREOS DE CHILE</t>
  </si>
  <si>
    <t>60.503.000-9</t>
  </si>
  <si>
    <t>Franqueo convenido Fiscalía Regional</t>
  </si>
  <si>
    <t>AGUAS DEL ALTIPLANO S.A.</t>
  </si>
  <si>
    <t>LATAM AIRLINES S.A.</t>
  </si>
  <si>
    <t>Consumo de agua potable Fiscalía Local de Alto Hospicio</t>
  </si>
  <si>
    <t>01 Tarapacá</t>
  </si>
  <si>
    <t>Contratación Directa (Exceptuada Aplicación Regl. Compras)</t>
  </si>
  <si>
    <t>SKY AIRLINE S.A.</t>
  </si>
  <si>
    <t>88.417.000-1</t>
  </si>
  <si>
    <t xml:space="preserve">Materiales de oficina para Fiscalía Regional </t>
  </si>
  <si>
    <t xml:space="preserve">DISTRIBUIDORA NENE LTDA. </t>
  </si>
  <si>
    <t>76.067.436-2</t>
  </si>
  <si>
    <t>Consumo de agua potable Fiscalía Regional</t>
  </si>
  <si>
    <t>Consumo de agua potable URAVIT</t>
  </si>
  <si>
    <t>Consumo de agua potable Fiscalía Local de Iquique</t>
  </si>
  <si>
    <t>Consumo de agua potable Fiscalía Local de Pozo Almonte</t>
  </si>
  <si>
    <t>INFORME COMPRAS Y CONTRATACIONES (LEY DE TRANSPARENCIA)</t>
  </si>
  <si>
    <t>Servicios Básicos</t>
  </si>
  <si>
    <t>No Aplica</t>
  </si>
  <si>
    <t>Factura</t>
  </si>
  <si>
    <t>Servicio Línea video conferencia - Fiscalía Local Calama</t>
  </si>
  <si>
    <t>90.635.000-9</t>
  </si>
  <si>
    <t>Servicio Línea video conferencia - Fiscalía Regional</t>
  </si>
  <si>
    <t>Orden de Compra</t>
  </si>
  <si>
    <t>Licitación Publica</t>
  </si>
  <si>
    <t>FN Nº 1506/2012</t>
  </si>
  <si>
    <t>Orden de Servicio</t>
  </si>
  <si>
    <t>Pericia psicológica - Victima</t>
  </si>
  <si>
    <t>Contratación Directa (exceptuada aplicación Regl.Compra)</t>
  </si>
  <si>
    <t>Pasaje aéreo para funcionarios en comisión de servicio</t>
  </si>
  <si>
    <t>LATAM AIRLINES GROUP S.A.</t>
  </si>
  <si>
    <t>EMPRESA PERIODÍSTICA EL NORTE S.A.</t>
  </si>
  <si>
    <t>84.295.700-1</t>
  </si>
  <si>
    <t>SANDRA SANDOVAL PASTEN</t>
  </si>
  <si>
    <t>11.376.468-6</t>
  </si>
  <si>
    <t>Otros</t>
  </si>
  <si>
    <t>ADS CONSULTORES LTDA</t>
  </si>
  <si>
    <t>76.690.120-4</t>
  </si>
  <si>
    <t>Servicio Línea video conferencia - Fiscalía Local Antofagasta</t>
  </si>
  <si>
    <t>96.541.920-9</t>
  </si>
  <si>
    <t>PROVEEDORES INTEGRALES PRISA S.A.</t>
  </si>
  <si>
    <t>96.556.940-5</t>
  </si>
  <si>
    <t>COMERCIAL RED OFFICE NORTE LIMITADA</t>
  </si>
  <si>
    <t>77.630.820-k</t>
  </si>
  <si>
    <t>GUILLERMO ABALOS BARROS</t>
  </si>
  <si>
    <t>10.581.849-1</t>
  </si>
  <si>
    <t>96.670.840-9</t>
  </si>
  <si>
    <t>02 Antofagasta</t>
  </si>
  <si>
    <t>TELEFÓNICA CHILE S.A.</t>
  </si>
  <si>
    <t>EMPRESA ELÉCTRICA DE ANTOFAGASTA S.A.</t>
  </si>
  <si>
    <t>EMELAT S.A.</t>
  </si>
  <si>
    <t>87.601.500-5</t>
  </si>
  <si>
    <t>ENTEL TELEFONÍA LOCAL S.A.</t>
  </si>
  <si>
    <t>96.697.410-9</t>
  </si>
  <si>
    <t>AGUAS CHAÑAR S.A..</t>
  </si>
  <si>
    <t>99.542.570-K</t>
  </si>
  <si>
    <t>Contratación Directa (Excep. Reglamento)</t>
  </si>
  <si>
    <t xml:space="preserve">Orden de Servicio </t>
  </si>
  <si>
    <t>ANGELA GISELA KUHNOW FAJARDO</t>
  </si>
  <si>
    <t>5.044.709-K</t>
  </si>
  <si>
    <t>DIAZ, SZIKLAI Y COMPAÑIA LIMITADA</t>
  </si>
  <si>
    <t>79.945.530-7</t>
  </si>
  <si>
    <t xml:space="preserve">Orden de Compra </t>
  </si>
  <si>
    <t>COMERCIAL RED OFFICE LIMITADA</t>
  </si>
  <si>
    <t>77.012.870-6</t>
  </si>
  <si>
    <t>FALABELLA RETAIL S.A.</t>
  </si>
  <si>
    <t>77.261.280-K</t>
  </si>
  <si>
    <t>PROVEEDORES INTEGRALES PRISA S.A</t>
  </si>
  <si>
    <t>SODIMAC S. A.</t>
  </si>
  <si>
    <t>96.792.430-K</t>
  </si>
  <si>
    <t>KATIA MARABOLI GALLMEYER</t>
  </si>
  <si>
    <t>15.830.232-2</t>
  </si>
  <si>
    <t>03 Atacama</t>
  </si>
  <si>
    <t xml:space="preserve">Solicitud N° </t>
  </si>
  <si>
    <t>AGUAS DEL VALLE S.A.</t>
  </si>
  <si>
    <t>99.541.380-9</t>
  </si>
  <si>
    <t>CIA.NACIONAL DE FUERZA ELÉCTRICA S.A.</t>
  </si>
  <si>
    <t>91.143.000-2</t>
  </si>
  <si>
    <t>ENTEL PCS TELECOMUNICACIONES S.A.</t>
  </si>
  <si>
    <t>96.806.980-2</t>
  </si>
  <si>
    <t>Contratación directa</t>
  </si>
  <si>
    <t>O/Servicio</t>
  </si>
  <si>
    <t>Licitación Pública</t>
  </si>
  <si>
    <t>17-FN Nº 1506</t>
  </si>
  <si>
    <t>O/Compra</t>
  </si>
  <si>
    <t>CHILEXPRESS S.A.</t>
  </si>
  <si>
    <t>96.756.430-3</t>
  </si>
  <si>
    <t>SOC. DISTRIB. CANJE Y MENSAJERÍA LIMITADA</t>
  </si>
  <si>
    <t>77.262.170-1</t>
  </si>
  <si>
    <t>CORREOS DE CHILE</t>
  </si>
  <si>
    <t>60.503.300-9</t>
  </si>
  <si>
    <t>Contratación Directa (Exceptuada del Regl. Compras)</t>
  </si>
  <si>
    <t>JAVIER ROJAS LEYTON</t>
  </si>
  <si>
    <t>6.959.294-5</t>
  </si>
  <si>
    <t>Convenio Marco (Chilecompra)</t>
  </si>
  <si>
    <t>17-FN Nº 748</t>
  </si>
  <si>
    <t>04 Coquimbo</t>
  </si>
  <si>
    <t>No aplica</t>
  </si>
  <si>
    <t>COMPAÑÍA NACIONAL DE FUERZA ELECTRICA S.A.</t>
  </si>
  <si>
    <t>ESVAL S.A.</t>
  </si>
  <si>
    <t>Boleta</t>
  </si>
  <si>
    <t>CHILQUINTA ENERGIA S.A.</t>
  </si>
  <si>
    <t>96.813.520-1</t>
  </si>
  <si>
    <t>ENERGIA DE CASABLANCA</t>
  </si>
  <si>
    <t>96.766.110-4</t>
  </si>
  <si>
    <t>CIA. DE TELECOMUNICACIONES DE CHILE S.A.</t>
  </si>
  <si>
    <t>Orden de compra</t>
  </si>
  <si>
    <t>Orden de servicio</t>
  </si>
  <si>
    <t>Programa de capacitación : compra de pasajes aéreos Santiago-Pto.Montt-Santiago por asistencia de funcionarios a capacitación</t>
  </si>
  <si>
    <t>LATAM AIRLINES GROUP S.A</t>
  </si>
  <si>
    <t>EMPRESA EL MERCURIO S.A.P.</t>
  </si>
  <si>
    <t>90.193.000-7</t>
  </si>
  <si>
    <t>99.579.980-4</t>
  </si>
  <si>
    <t>ENTEL TELEFONIA LOCAL S.A.</t>
  </si>
  <si>
    <t>COMPAÑIA DE PETROLEOS DE CHILE COPEC S.A</t>
  </si>
  <si>
    <t>99.520.000-7</t>
  </si>
  <si>
    <t>AGRICOLA Y SERVICIOS ISLA DE PASCUA LTDA</t>
  </si>
  <si>
    <t>87.634.600-1</t>
  </si>
  <si>
    <t>GASVALPO S.A</t>
  </si>
  <si>
    <t>96.960.800-6</t>
  </si>
  <si>
    <t>DIMERC S.A.</t>
  </si>
  <si>
    <t>Evaluación pericial psicológica</t>
  </si>
  <si>
    <t>XIMENA SALAZAR ALVAREZ</t>
  </si>
  <si>
    <t>13.210.822-6</t>
  </si>
  <si>
    <t>Licitación Privada Mayor</t>
  </si>
  <si>
    <t>GLORIA PAOLA SANCHEZ UBILLO</t>
  </si>
  <si>
    <t>10.327.459-1</t>
  </si>
  <si>
    <t>VERONICA DEL C. PARDO CISTERNAS</t>
  </si>
  <si>
    <t>12.024.614-3</t>
  </si>
  <si>
    <t>GIOVANNA CAROLINA ARANCIBIA PARRA</t>
  </si>
  <si>
    <t>9.639.027-0</t>
  </si>
  <si>
    <t>LORETO SOLANGE STAPLEFIELD SEPULVEDA</t>
  </si>
  <si>
    <t>11.722.103-2</t>
  </si>
  <si>
    <t>05 Valparaíso</t>
  </si>
  <si>
    <t>Nº Servicio 3223650</t>
  </si>
  <si>
    <t>EMELECTRIC S.A.</t>
  </si>
  <si>
    <t>96.763.010-1</t>
  </si>
  <si>
    <t>Nº Servicio 4322732</t>
  </si>
  <si>
    <t>Nº Servicio  1508102, 2786411, 1508114, 2769232, 1508079, 2767337.</t>
  </si>
  <si>
    <t>CGE DISTRIBUCIÓN S.A.</t>
  </si>
  <si>
    <t>99.513.400-4</t>
  </si>
  <si>
    <t>Nº Servicio 1565957</t>
  </si>
  <si>
    <t>Nº Servicio 2787429</t>
  </si>
  <si>
    <t>Servicio Eléctrico Edificio Fiscalía Local San Fernando consumo mes de  AGOSTO</t>
  </si>
  <si>
    <t>Nº Servicio 2784519</t>
  </si>
  <si>
    <t>Nº Servicio 4264495-1 
4264502-8 1160294-0</t>
  </si>
  <si>
    <t>EMPRESA SERVICIOS SANITARIOS ESSBIO S.A</t>
  </si>
  <si>
    <t>76.833.300-9</t>
  </si>
  <si>
    <t xml:space="preserve">Nº Servicio 1492514-7 </t>
  </si>
  <si>
    <t xml:space="preserve">Nº Servicio 2136766-4 </t>
  </si>
  <si>
    <t xml:space="preserve">Nº Servicio 1367613-5; 1367620-8; 1367627-5; 1367655-0; 1367662-3; 1367669-0; 1367676-3; 1367606-2; 1367634-8; 1367641-0; 1367648-8; </t>
  </si>
  <si>
    <t>Nº Servicio 4251999</t>
  </si>
  <si>
    <t>Nº Servicio 1500452-5</t>
  </si>
  <si>
    <t>Nº Servicio 1602491-0</t>
  </si>
  <si>
    <t>Nº Servicio 3207778</t>
  </si>
  <si>
    <t>Nº Servicio 2784989, 2785018, 2785024, 2785030, 2785000, 2785006, 2784994, 2785012</t>
  </si>
  <si>
    <t>Nº Servicio 2000392-8</t>
  </si>
  <si>
    <t>Nº Servicio 1942551-7</t>
  </si>
  <si>
    <t>Convenio</t>
  </si>
  <si>
    <t>78.833.650-0</t>
  </si>
  <si>
    <t>Contratación Directa</t>
  </si>
  <si>
    <t>Contrato</t>
  </si>
  <si>
    <t>UF 6</t>
  </si>
  <si>
    <t>Contratación Directa (Exceptuado Aplicación Regl. Compras)</t>
  </si>
  <si>
    <t>16.007.750-6</t>
  </si>
  <si>
    <t>TESAM CHILE S.A.</t>
  </si>
  <si>
    <t>96.880.440-5</t>
  </si>
  <si>
    <t>TURISMO COCHA S.A.</t>
  </si>
  <si>
    <t>81.821.100-7</t>
  </si>
  <si>
    <t>76.811.980-5</t>
  </si>
  <si>
    <t>06 Libertador Bernardo O'Higgins</t>
  </si>
  <si>
    <t>FN/MP Nº 111</t>
  </si>
  <si>
    <t>FN Nº 1485/2010</t>
  </si>
  <si>
    <t>IVANNA BATTAGLIA ALJARO</t>
  </si>
  <si>
    <t>77.225.200-5</t>
  </si>
  <si>
    <t>81821100-7</t>
  </si>
  <si>
    <t>PRISA S.A.</t>
  </si>
  <si>
    <t>96556940-5</t>
  </si>
  <si>
    <t>Pasaje aereo Santiago - Puerto Montt - Santiago, F.L. Talca</t>
  </si>
  <si>
    <t>CGE DISTRIBUCION S.A.</t>
  </si>
  <si>
    <t>AGUAS NUEVO SUR MAULE</t>
  </si>
  <si>
    <t>96.963.440-6</t>
  </si>
  <si>
    <t>Recepcion de especies para destrucción, F. Regional</t>
  </si>
  <si>
    <t>RESAM S.A.</t>
  </si>
  <si>
    <t>99.537.670-9</t>
  </si>
  <si>
    <t>EMELECTRIC</t>
  </si>
  <si>
    <t>07 Maule</t>
  </si>
  <si>
    <t>BEATRIZ AGUILERA HAFNER</t>
  </si>
  <si>
    <t>8.604.954-6</t>
  </si>
  <si>
    <t xml:space="preserve">Contratación Directa </t>
  </si>
  <si>
    <t>EMCO LTDA.</t>
  </si>
  <si>
    <t>76.065.100-1</t>
  </si>
  <si>
    <t>EMPRESA ELECTRICA DE LA FRONTERA S.A.</t>
  </si>
  <si>
    <t>76.073.164-1</t>
  </si>
  <si>
    <t>COMERCIAL DARIO FABBRI LIMITADA</t>
  </si>
  <si>
    <t>76.176.425-K</t>
  </si>
  <si>
    <t>84.210.100-K</t>
  </si>
  <si>
    <t>ABASTIBLE S.A.</t>
  </si>
  <si>
    <t>91.806.000-6</t>
  </si>
  <si>
    <t>EASY S.A.</t>
  </si>
  <si>
    <t>96.671.750-5</t>
  </si>
  <si>
    <t>GAS SUR</t>
  </si>
  <si>
    <t>96.853.490-4</t>
  </si>
  <si>
    <t>08 Bío Bío</t>
  </si>
  <si>
    <t>Comercial Redoffice Sur Ltda.</t>
  </si>
  <si>
    <t>77.806.000-0</t>
  </si>
  <si>
    <t>81.771.100-6</t>
  </si>
  <si>
    <t>Fernando Burgos Cofré</t>
  </si>
  <si>
    <t>10.861.579-6</t>
  </si>
  <si>
    <t>Proveedores Integrales Prisa S.A</t>
  </si>
  <si>
    <t>76.216.746-8</t>
  </si>
  <si>
    <t>6.611.090-7</t>
  </si>
  <si>
    <t>Latam Airlines Group S.A.</t>
  </si>
  <si>
    <t>87.778.800-8</t>
  </si>
  <si>
    <t>76.008.643-6</t>
  </si>
  <si>
    <t>Promoservice S.A</t>
  </si>
  <si>
    <t>96.669.790-3</t>
  </si>
  <si>
    <t>FN/MP N° 410</t>
  </si>
  <si>
    <t>Inmobiliaria Beranga Limitada</t>
  </si>
  <si>
    <t>76.293.680-1</t>
  </si>
  <si>
    <t>Hotelera Diego de Almagro Ltda</t>
  </si>
  <si>
    <t>77.663.150-7</t>
  </si>
  <si>
    <t>Pucón Green Park Spa</t>
  </si>
  <si>
    <t>76.329.090-5</t>
  </si>
  <si>
    <t>otro</t>
  </si>
  <si>
    <t>Aguas Araucanía S.A.</t>
  </si>
  <si>
    <t>76.215.637-7</t>
  </si>
  <si>
    <t>Empresa Eléctrica de la Frontera S.A.</t>
  </si>
  <si>
    <t>CGE Distribución S.A.</t>
  </si>
  <si>
    <t>Empresas Lipigas S.A.</t>
  </si>
  <si>
    <t>96.928.510-k</t>
  </si>
  <si>
    <t>Telefónica Chile S.A.</t>
  </si>
  <si>
    <t>09 Araucanía</t>
  </si>
  <si>
    <t>10 Los Lagos</t>
  </si>
  <si>
    <t>no aplica</t>
  </si>
  <si>
    <t>Comercial Eccsa S.A.</t>
  </si>
  <si>
    <t>83.382.700-6</t>
  </si>
  <si>
    <t>Opciones S.A.</t>
  </si>
  <si>
    <t>Comercial S Y T Ltda.</t>
  </si>
  <si>
    <t>76.222.439-9</t>
  </si>
  <si>
    <t>Samsonite Chile S.A.</t>
  </si>
  <si>
    <t>Turismo Cocha S.A.</t>
  </si>
  <si>
    <t>96.565.580-8</t>
  </si>
  <si>
    <t>Edelaysen S.A.</t>
  </si>
  <si>
    <t>88.272.600-2</t>
  </si>
  <si>
    <t>Consumo de electricidad FL P.Varas</t>
  </si>
  <si>
    <t>Sociedad Austral de Electricidad S.A.</t>
  </si>
  <si>
    <t>76.073.162-5</t>
  </si>
  <si>
    <t>Consumo de electricidad FL Quellón</t>
  </si>
  <si>
    <t>Consumo de electricidad FL Maullín</t>
  </si>
  <si>
    <t>Consumo de electricidad FL Los Muermos</t>
  </si>
  <si>
    <t>Consumo de electricidad F.Regional</t>
  </si>
  <si>
    <t>Consumo de electricidad FL Calbuco</t>
  </si>
  <si>
    <t>Consumo de electricidad FL R.Negro</t>
  </si>
  <si>
    <t>Consumo de electricidad FL Quinchao</t>
  </si>
  <si>
    <t>Consumo de electricidad FL P.Montt</t>
  </si>
  <si>
    <t>Consumo de electricidad FL Castro</t>
  </si>
  <si>
    <t>Consumo de agua FL Quellón</t>
  </si>
  <si>
    <t>Empresa de Servicios Sanitarios de Los Lagos S.A.</t>
  </si>
  <si>
    <t>96.579.800-5</t>
  </si>
  <si>
    <t>Consumo de agua FL Calbuco</t>
  </si>
  <si>
    <t>Consumo de agua FL P.Montt</t>
  </si>
  <si>
    <t>Consumo de agua F.Regional</t>
  </si>
  <si>
    <t>Consumo de agua FL Quinchao</t>
  </si>
  <si>
    <t>Consumo de agua FL Hualaihué</t>
  </si>
  <si>
    <t>Comité Agua Potable Rural Río Negro</t>
  </si>
  <si>
    <t>71.385.700-9</t>
  </si>
  <si>
    <t>Consumo de gas FL Castro</t>
  </si>
  <si>
    <t>Abastecedora de Combustible S.A.</t>
  </si>
  <si>
    <t>Consumo de gas FL Osorno</t>
  </si>
  <si>
    <t>Consumo de gas FL P.Varas</t>
  </si>
  <si>
    <t>Consumo de gas FL Ancud</t>
  </si>
  <si>
    <t>Consumo de gas FL Quinchao</t>
  </si>
  <si>
    <t>Consumo de gas FL Quellón</t>
  </si>
  <si>
    <t>Consumo de gas FL R.Negro</t>
  </si>
  <si>
    <t>VTR Banda Ancha (Chile) S.A.</t>
  </si>
  <si>
    <t>96.787.750-6</t>
  </si>
  <si>
    <t>Empresa Eléctrica de Aysén S.A.</t>
  </si>
  <si>
    <t>Empresa de Correos de Chile S.A.</t>
  </si>
  <si>
    <t>Aguas Patagonia de Aysén S.A.</t>
  </si>
  <si>
    <t>99.501.280-4</t>
  </si>
  <si>
    <t>Arnaldo Fabián Tobar Ramírez</t>
  </si>
  <si>
    <t>13.504.547-0</t>
  </si>
  <si>
    <t>Pedro Erwin Hermida Orellana</t>
  </si>
  <si>
    <t>7.618.228-0</t>
  </si>
  <si>
    <t>Jaime René Carrillo Vera</t>
  </si>
  <si>
    <t>5.084.436-6</t>
  </si>
  <si>
    <t>Banco Estado</t>
  </si>
  <si>
    <t>97.030.000-7</t>
  </si>
  <si>
    <t>Marcela Alejandra Batlle Casanova</t>
  </si>
  <si>
    <t>13.594.960-4</t>
  </si>
  <si>
    <t>Entel Telefonía Local S.A.</t>
  </si>
  <si>
    <t>Compañía de Petróleos de Chile COPEC S.A.</t>
  </si>
  <si>
    <t>11 Aysén</t>
  </si>
  <si>
    <t>Impresos Vanic Ltda.</t>
  </si>
  <si>
    <t>89.202.400-6</t>
  </si>
  <si>
    <t>Aromatizadores para Fiscalía Regional</t>
  </si>
  <si>
    <t>Rosa Jimena Barría López</t>
  </si>
  <si>
    <t>7.341.606-k</t>
  </si>
  <si>
    <t>Iván Saiter Muñoz</t>
  </si>
  <si>
    <t>8.696.081-8</t>
  </si>
  <si>
    <t>Materiales de oficina para F.L.Pta.Arenas</t>
  </si>
  <si>
    <t>Com.Redoffice Magallanes Ltda.</t>
  </si>
  <si>
    <t>78.307.990-9</t>
  </si>
  <si>
    <t>Abastecedora del Comercio Ltda.</t>
  </si>
  <si>
    <t>84.348.700-9</t>
  </si>
  <si>
    <t>12-FN Nº 1506</t>
  </si>
  <si>
    <t>Eduardo Margoni Altamirano</t>
  </si>
  <si>
    <t>8.932.356-8</t>
  </si>
  <si>
    <t>Sky Airline S.A.</t>
  </si>
  <si>
    <t>Comercial Successo Ltda.</t>
  </si>
  <si>
    <t>79.605.490-5</t>
  </si>
  <si>
    <t>Freddy Galindo Toledo</t>
  </si>
  <si>
    <t>Aerovías DAP S.A.</t>
  </si>
  <si>
    <t>89.428.000-k</t>
  </si>
  <si>
    <t>Buses Fernandez Ltda.</t>
  </si>
  <si>
    <t>77.492.710-7</t>
  </si>
  <si>
    <t>Transbordadora Austral Broom S.A.</t>
  </si>
  <si>
    <t>82.074.900-6</t>
  </si>
  <si>
    <t>Pasaje Bs.Aires/Pta.Arenas/Bs.Aires  días 24 y 27/09/14.Profesor expositor del 3º Encuentro de Dº Penal en la Finis Terrae.</t>
  </si>
  <si>
    <t>Edelmag S.A.</t>
  </si>
  <si>
    <t>88.221.200-9</t>
  </si>
  <si>
    <t>Empresa de Correos de Chile</t>
  </si>
  <si>
    <t>Aguas Magallanes S.A.</t>
  </si>
  <si>
    <t>76.215.628-8</t>
  </si>
  <si>
    <t>Servicio telefónico Fiscalía Regional, fono 2245679</t>
  </si>
  <si>
    <t>Telefonica Chile S.A.</t>
  </si>
  <si>
    <t>Servicio telefónico Fiscalía Local Punta Arenas, fono 2224852</t>
  </si>
  <si>
    <t>Servicio telefónico Fiscalía Local Punta Arenas, fono 2235926</t>
  </si>
  <si>
    <t>Servicio telefónico Fiscalía Local Porvenir, fono 2581563</t>
  </si>
  <si>
    <t>Gasco S.A.</t>
  </si>
  <si>
    <t>90.310.000-1</t>
  </si>
  <si>
    <t>12 Magallanes</t>
  </si>
  <si>
    <t>13 Metropolitana Centro Norte</t>
  </si>
  <si>
    <t>FN/MP N°1506</t>
  </si>
  <si>
    <t>SANHDRA VERGARA MARINOVIC</t>
  </si>
  <si>
    <t>12.858.891-4</t>
  </si>
  <si>
    <t>Servicio de Flete de Especies a Destrucción</t>
  </si>
  <si>
    <t>NIBALDO REINOSO VARGAS</t>
  </si>
  <si>
    <t>7.936.078-3</t>
  </si>
  <si>
    <t>Contratación Directa (exceptuado Aplic. Regl. Compras)</t>
  </si>
  <si>
    <t>77.600.970-9</t>
  </si>
  <si>
    <t>ROBERTO BENÍTEZ DE LA BARRERA</t>
  </si>
  <si>
    <t>15.182.118-9</t>
  </si>
  <si>
    <t>BANCO ESTADO</t>
  </si>
  <si>
    <t>78.511.790-5</t>
  </si>
  <si>
    <t>Adquisición de (3000) Bolsas de Polietileno grueso transparente</t>
  </si>
  <si>
    <t>GOLDSTEIN Y LOBOS LIMITADA</t>
  </si>
  <si>
    <t>79.901.870-5</t>
  </si>
  <si>
    <t>CHILECTRA S.A.</t>
  </si>
  <si>
    <t>96.800.570-7</t>
  </si>
  <si>
    <t xml:space="preserve">Otro </t>
  </si>
  <si>
    <t>SEMBCORP AGUAS CHACABUCO S.A.</t>
  </si>
  <si>
    <t>86.915.400-8</t>
  </si>
  <si>
    <t>EMPRESA EL MERCURIO SAP</t>
  </si>
  <si>
    <t>CRISTIAN ANDRES BARROS MUÑOZ</t>
  </si>
  <si>
    <t>13.785.060-5</t>
  </si>
  <si>
    <t>FABRIMETAL S.A.</t>
  </si>
  <si>
    <t>85.233.500-9</t>
  </si>
  <si>
    <t>REPR. TURISTICAS Y COM. ASIA REPS LTDA.</t>
  </si>
  <si>
    <t>COMERCIAL ALAMEDA LIMITADA</t>
  </si>
  <si>
    <t>77.506.790-K</t>
  </si>
  <si>
    <t>Res. FR 011-2013</t>
  </si>
  <si>
    <t>INGEN S.A.</t>
  </si>
  <si>
    <t>89.807.500-1</t>
  </si>
  <si>
    <t>BANQUETES LILIANA BECKER LTDA.</t>
  </si>
  <si>
    <t>76.108.281-7</t>
  </si>
  <si>
    <t>KDM S.A.</t>
  </si>
  <si>
    <t>96.754.450-7</t>
  </si>
  <si>
    <t>IMP. Y COMERCIALIZADORA BLINDHOUS LTDA.</t>
  </si>
  <si>
    <t>AGUAS ANDINA S.A.</t>
  </si>
  <si>
    <t>61.808.000-5</t>
  </si>
  <si>
    <t>CHILEPOST S.A.</t>
  </si>
  <si>
    <t>96.950.080-9</t>
  </si>
  <si>
    <t>12053365-7</t>
  </si>
  <si>
    <t>14 Metropolitana Oriente</t>
  </si>
  <si>
    <t>ELIZABETH DEL CARMEN INOSTROZA DAVILA</t>
  </si>
  <si>
    <t>9.153.241-7</t>
  </si>
  <si>
    <t>K D M S.A.</t>
  </si>
  <si>
    <t>DANIA MONTENEGRO VICENCIO</t>
  </si>
  <si>
    <t>9.307.206-5</t>
  </si>
  <si>
    <t>17-FN Nº 1001</t>
  </si>
  <si>
    <t>EVALUACIONES &amp; DESARROLLO ORGANIZACIONAL</t>
  </si>
  <si>
    <t>BGM CONSULTORES ASOCIADOS LTDA</t>
  </si>
  <si>
    <t>77.277.220-3</t>
  </si>
  <si>
    <t>Pago de Servicios Básicos</t>
  </si>
  <si>
    <t>EMPRESA ELECTRICA PUENTE ALTO LIMITADA</t>
  </si>
  <si>
    <t>80.313.300-K</t>
  </si>
  <si>
    <t>AGUAS ANDINAS S.A.</t>
  </si>
  <si>
    <t>15 Metropolitana Sur</t>
  </si>
  <si>
    <t>16 Metropolitana Occidente</t>
  </si>
  <si>
    <t>Res FN/MNº 1506/2012</t>
  </si>
  <si>
    <t>11722103-2</t>
  </si>
  <si>
    <t>ANDREA DEL CARMEN RUIZ HERRERA</t>
  </si>
  <si>
    <t>11730167-2</t>
  </si>
  <si>
    <t>SANHDRA NEVENKA VERGARA MARINOVIC</t>
  </si>
  <si>
    <t>12858891-4</t>
  </si>
  <si>
    <t>Documento de Compra y N°</t>
  </si>
  <si>
    <t>61808000-5</t>
  </si>
  <si>
    <t>NOVA CONSTRUCCIONES E INMOB. Y CIA LTDA</t>
  </si>
  <si>
    <t>76019816-1</t>
  </si>
  <si>
    <t>76588490-K</t>
  </si>
  <si>
    <t>JARDIN INFANTIL MANDARINO LIMITADA</t>
  </si>
  <si>
    <t>76740320-8</t>
  </si>
  <si>
    <t>96670840-9</t>
  </si>
  <si>
    <t>MANANTIAL S.A.</t>
  </si>
  <si>
    <t>96754450-7</t>
  </si>
  <si>
    <t>96763010-1</t>
  </si>
  <si>
    <t>99513400-4</t>
  </si>
  <si>
    <t>SOC. HERMANOS BERRIOS LIMITADA</t>
  </si>
  <si>
    <t>77897580-7</t>
  </si>
  <si>
    <t>96800570-7</t>
  </si>
  <si>
    <t>17 Fiscalía Nacional</t>
  </si>
  <si>
    <t>FN/MP Nº 410</t>
  </si>
  <si>
    <t>Empresa El Mercurio S.A.P.</t>
  </si>
  <si>
    <t>Dimerc S.A.</t>
  </si>
  <si>
    <t>Proveedores Integrales Prisa S.A.</t>
  </si>
  <si>
    <t>Contratación Directa (Exceptuada del Reglamento de Compras)</t>
  </si>
  <si>
    <t>FN/MP Nº 1.858 y Nº 253</t>
  </si>
  <si>
    <t>28/08/2009                       25/02/2014</t>
  </si>
  <si>
    <t>Teresa Bulnes Núñez</t>
  </si>
  <si>
    <t>7.063.266-7</t>
  </si>
  <si>
    <t>Amanda S.P.A.</t>
  </si>
  <si>
    <t>76.050.242-1</t>
  </si>
  <si>
    <t>Soc. Castillo Hidalgo S.A.</t>
  </si>
  <si>
    <t>96.801.510-9</t>
  </si>
  <si>
    <t>Empresa Periodística La Tercera S.A.</t>
  </si>
  <si>
    <t>80.764.900-0</t>
  </si>
  <si>
    <t>96.843.890-5</t>
  </si>
  <si>
    <t>60.805.000-0</t>
  </si>
  <si>
    <t>Hotel Acacias de Vitacura S.A.</t>
  </si>
  <si>
    <t>96.620.830-9</t>
  </si>
  <si>
    <t>Ballhaus Ltda.</t>
  </si>
  <si>
    <t>78.585.450-0</t>
  </si>
  <si>
    <t>18 Arica y Parinacota</t>
  </si>
  <si>
    <t>Latam Airlines Group S.A</t>
  </si>
  <si>
    <t>89862000-2</t>
  </si>
  <si>
    <t>Sky Airlines S.A</t>
  </si>
  <si>
    <t>88417000-1</t>
  </si>
  <si>
    <t>HECTOR CEA FONSECA</t>
  </si>
  <si>
    <t>6567485-8</t>
  </si>
  <si>
    <t>Comercial Red Office Ltda.</t>
  </si>
  <si>
    <t>77012870-6</t>
  </si>
  <si>
    <t>COFA SS. INTEGRALES EIRL</t>
  </si>
  <si>
    <t>76178044-1</t>
  </si>
  <si>
    <t>89862200-2</t>
  </si>
  <si>
    <t>VARIAS</t>
  </si>
  <si>
    <t>Gasto de Agua potable de la FL Arica.</t>
  </si>
  <si>
    <t>Aguas del Altiplano S.A.</t>
  </si>
  <si>
    <t>76.215.634-2</t>
  </si>
  <si>
    <t>Coopersol Ltda.</t>
  </si>
  <si>
    <t>74379600-k</t>
  </si>
  <si>
    <t>Orden de  Compra</t>
  </si>
  <si>
    <t>Adquisición de pasaje aéreo para comisión de servicio de funcionario XIV Región</t>
  </si>
  <si>
    <t>TELEFONICA DEL SUR S.A.</t>
  </si>
  <si>
    <t>90.299.000-3</t>
  </si>
  <si>
    <t>AGUAS DECIMAS</t>
  </si>
  <si>
    <t>96.703.230-1</t>
  </si>
  <si>
    <t>SOCIEDAD AUSTRAL DE ELECTRICIDAD</t>
  </si>
  <si>
    <t>76.076.162-5</t>
  </si>
  <si>
    <t>SODIMAC S.A.</t>
  </si>
  <si>
    <t>ABASTECEDORA DE COMBUSTIBLES S.A.</t>
  </si>
  <si>
    <t>TURISMO DEL SUR S.A.</t>
  </si>
  <si>
    <t>96.631.880-5</t>
  </si>
  <si>
    <t>Consumo de electricidad de la Fiscalia Local de Río Bueno</t>
  </si>
  <si>
    <t>UNIVERSIDAD AUSTRAL DE CHILE</t>
  </si>
  <si>
    <t>81.380.500-6</t>
  </si>
  <si>
    <t>Se cancela consumo de electricidad de la Fiscalia Local de Panguipulli</t>
  </si>
  <si>
    <t>19 Los Ríos</t>
  </si>
  <si>
    <t>9.454.737-7</t>
  </si>
  <si>
    <t>ANDRO LAFUENTE FERNANDEZ</t>
  </si>
  <si>
    <t xml:space="preserve">Materiales de aseo para Fiscalía Regional </t>
  </si>
  <si>
    <t>13.641.588-3</t>
  </si>
  <si>
    <t xml:space="preserve">LORENA BARRIENTOS RAMIREZ </t>
  </si>
  <si>
    <t xml:space="preserve">Servicio de coffee break para 50 personas </t>
  </si>
  <si>
    <t>7.953.592-3</t>
  </si>
  <si>
    <t xml:space="preserve">JOSE MARIA SILVA SPENCER </t>
  </si>
  <si>
    <t>Provisión e instalación de puerta de acceso 2do piso Fiscalía Local de Iquique</t>
  </si>
  <si>
    <t>COMPAÑÍA DE PETROLEO DE CHILE COPEC S.A.</t>
  </si>
  <si>
    <t>Recarga de cupón electrónico combustible</t>
  </si>
  <si>
    <t>1 pasaje aéreo nacional Iquique - Santiago - Iquique</t>
  </si>
  <si>
    <t>2 pasajes aéreos nacionales</t>
  </si>
  <si>
    <t>78.977.340-8</t>
  </si>
  <si>
    <t>SAXAMAR IMPORTADORES LTDA.</t>
  </si>
  <si>
    <t>Kárdex 3 cajones para FL Alto Hospicio</t>
  </si>
  <si>
    <t>9 pasajes aéreos nacionales Iquique - Santiago- Iquique</t>
  </si>
  <si>
    <t>12 pasajes aéreos nacionales Iquique - Santiago - Iquique</t>
  </si>
  <si>
    <t>79.638.870-6</t>
  </si>
  <si>
    <t>SOC. COMERCIAL EL SALITRE LTDA.</t>
  </si>
  <si>
    <t>Tarjetas de presentación</t>
  </si>
  <si>
    <t>5.282.251-3</t>
  </si>
  <si>
    <t>ENRIQUE ZUFIC LEROU</t>
  </si>
  <si>
    <t xml:space="preserve">Provisión e instalación de film control solar en Fiscalía Local de Iquique </t>
  </si>
  <si>
    <t>Ratificación informe pericial</t>
  </si>
  <si>
    <t>96.541.870-9</t>
  </si>
  <si>
    <t>ELIQSA</t>
  </si>
  <si>
    <t>Consumo de electricidad Fiscalía Local de Pozo Almonte</t>
  </si>
  <si>
    <t>Consumo de electricidad Fiscalía Local de Alto Hospicio</t>
  </si>
  <si>
    <t>Consumo de electricidad Fiscalía Local de Iquique</t>
  </si>
  <si>
    <t>Consumo de electricidad URAVIT</t>
  </si>
  <si>
    <t>Consumo de electricidad Fiscalía Regional</t>
  </si>
  <si>
    <t>SEPTIEMBRE DE 2014</t>
  </si>
  <si>
    <t>Servicio de Cafetería por capacitación  Fiscalía Regional y Calama</t>
  </si>
  <si>
    <t>HOTELERA DIEGO DE ALMAGRO LTDA.</t>
  </si>
  <si>
    <t>Materiales de Oficina para Fiscalía Local de Calama</t>
  </si>
  <si>
    <t>Materiales Oficina Etiquetas autoadhesivas para Fiscalía Regional</t>
  </si>
  <si>
    <t>78.133.350-6</t>
  </si>
  <si>
    <t>PROVEEDORES INTEGRALES PRISA S.A..</t>
  </si>
  <si>
    <t>Materiales de oficina archivadores y separadores de archivo Fiscalía Regional</t>
  </si>
  <si>
    <t>Materiales de Oficina Fiscalía Local Antofagasta</t>
  </si>
  <si>
    <t>Material de Oficina Fiscalía Local Antofagasta</t>
  </si>
  <si>
    <t>Material de Aseo Fiscalía Local Calama</t>
  </si>
  <si>
    <t>Material de Aseo Fiscalía Local Antofagasta</t>
  </si>
  <si>
    <t>Adquisición de Telón para Uravit y Asesora Comunicacional</t>
  </si>
  <si>
    <t>79.808.810-6</t>
  </si>
  <si>
    <t>Servicio Línea video conferencia - Fiscalía Local Taltal</t>
  </si>
  <si>
    <t>Reparación de puerta Fiscalía Local de Calama</t>
  </si>
  <si>
    <t>SERV. EDWIN EXEQUIEL OLIVARES CRUZ E IRL</t>
  </si>
  <si>
    <t>76.039.195-6</t>
  </si>
  <si>
    <t>SKY AIRLINE S A</t>
  </si>
  <si>
    <t>Renovación de suscripción de periódicos para Fiscalías Región Antofagasta</t>
  </si>
  <si>
    <t>Arriendo de Salón para capacitación</t>
  </si>
  <si>
    <t>2-FR Nº 438/2012</t>
  </si>
  <si>
    <t>Evaluación psicolaboral postulante cargo administrativo Fiscalía Local Calama</t>
  </si>
  <si>
    <t>Evaluc. Psicolabores para cargos de Auxiliar para Fiscalía Local Antofagasta</t>
  </si>
  <si>
    <t>E437078</t>
  </si>
  <si>
    <t>Contribuciones Oficinas dependencia Fiscalía Regional  - Edificio Segundo Lopez</t>
  </si>
  <si>
    <t>TESORERÍA REGIONAL DE ANTOFAGASTA</t>
  </si>
  <si>
    <t>60.805.003-5</t>
  </si>
  <si>
    <t>Boleta Honorario</t>
  </si>
  <si>
    <t>LORETO SOLANGE STAPLEFIELD SEPÚLVEDA</t>
  </si>
  <si>
    <t>JEANNETTE ALVAREZ DEFRANCHI</t>
  </si>
  <si>
    <t>8.516.227-6</t>
  </si>
  <si>
    <t>ROSA ANGELICA OCAMPO COLQUE</t>
  </si>
  <si>
    <t>12.348.349-9</t>
  </si>
  <si>
    <t>DANIELA FERNANDA CANAVERI</t>
  </si>
  <si>
    <t>21.675.610-k</t>
  </si>
  <si>
    <t>Adquisición de Notebook Acer 14"</t>
  </si>
  <si>
    <t>81.675.600-6</t>
  </si>
  <si>
    <t>Servicio eléctrico periodo Agosto-Septiembre 2014  - Fiscalía local Calama, Antofagasta y Taltal</t>
  </si>
  <si>
    <t>Servicio eléctrico periodo Agosto-Septiembre 2014  - Fiscalía Regional</t>
  </si>
  <si>
    <t>Consumo agua potable Agosto-Septiembre 2014 - Fiscalía Regional</t>
  </si>
  <si>
    <t>99.540.870-8</t>
  </si>
  <si>
    <t>Consumo agua potable Agosto-Septiembre 2014 - Fiscalía Local Antofagasta y Taltal</t>
  </si>
  <si>
    <t>COMERCIALIZADORA S.A.</t>
  </si>
  <si>
    <t>AGUAS DE ANTOFAGASTA S.A.</t>
  </si>
  <si>
    <t>SERVICIOS Y ASESORIAS COMPUTACIONALES LTDA.</t>
  </si>
  <si>
    <t>PRODATA S.A.</t>
  </si>
  <si>
    <t>Pago de consumo de electricidad NIC 3838367, Fiscalía Local de Freirina periodo del 11/08/2014 al 09/09/2014, cantidad de consumo en 742 KW.</t>
  </si>
  <si>
    <t>Pago de Compromisos de Consumo de Electricidad Nic Nº4320534, para la Fiscalía Local de Vallenar, consumo de 1.939 KW, periodo del 26/08/2014 al 25/09/2014.</t>
  </si>
  <si>
    <t>Pago de consumo de electricidad Nic 3851084, Fiscalía Local de Diego de Almagro, periodo del 18/08/2014 Lec 124957 hasta 15/09/2014 Lec 125271, (314 kw).</t>
  </si>
  <si>
    <t>Pago de consumo de electricidad Nic 3827166, Fiscalía Local de Chañaral periodo del 08/08/2014 al 08/09/2014, cantidad de consumo en 777 KW.</t>
  </si>
  <si>
    <t>Pago de consumo de Electricidad para la Fiscalía Local de Caldera Nº Cte. 4304467 (1.005 KW)  periodo del 19-08-2014 al 16-09-2014.</t>
  </si>
  <si>
    <t>Pago de consumo de Electricidad para la Fiscalía Regional Nic Nº4002216 periodo del 28/07/2014 al 27/08/2014, (Agosto 3.199 KW).</t>
  </si>
  <si>
    <t>Pago de consumo de Electricidad para la Fiscalía Local de Copiapó Nic Nº4087055  periodo del 27/08/2014 al 26/09/2014 (Septiembre 3.300 KW)</t>
  </si>
  <si>
    <t>Rentas Telefonía fija de telecomunicaciones periodo agosto 2014,  Contrato de plataforma integral de comunicaciones del Ministerio Publico, III Región.</t>
  </si>
  <si>
    <t>Rentas mensuales enlaces de telecomunicaciones periodo agosto 2014,  Contrato de plataforma integral de comunicaciones del Ministerio Publico, III Región.</t>
  </si>
  <si>
    <t>Pago de Compromisos de Consumo de Cargos Fijos de teléfono Nº 214789 (TOP) para la Fiscalía Regional-  mes de Septiembre 2014.</t>
  </si>
  <si>
    <t>Pago de agua Nº de servicio 609623-9, Fiscalía Local de Caldera para el periodo del 31/07/2014 al 30/08/2014, Lec 10 M3.</t>
  </si>
  <si>
    <t>Pago de agua Nº de servicio 182525-9, Fiscalía Regional de Atacama, para el periodo del 06/08/2014 Lec 3.957 al 05/09/2014 Lec 3.974, (17 m3).</t>
  </si>
  <si>
    <t>Pago de agua Nº de servicio 318353-K, Fiscalía Local de Chañaral para el periodo del 16/08/2014 Lec 1800 hasta 13/09/2014 Lec 1811  (11 m3)</t>
  </si>
  <si>
    <t>Pago de agua Nº de servicio 129472-5, Fiscalía Local de Vallenar para el periodo del08/08/2014 al 08/09/2014, cantidad 14 m3.</t>
  </si>
  <si>
    <t>Pago de agua Nº de servicio 151767-8, Fiscalía Local de Freirina para el periodo del 04/08/2014 al 04/09/2014, Lec 15 m3.</t>
  </si>
  <si>
    <t>Pago de agua Nº de servicio 58128-3, Fiscalía Local de Copiapó para el periodo del 07/08/2014 al 06/09/2014, Lec 56 m3.</t>
  </si>
  <si>
    <t>Pago de consumo de Valija Comercial y Franqueo convenido para la Fiscalía Local de Caldera,  Agosto 2014,  Resol. Nº 4 y Nº 185 del 19/01/2001 y 13/08/2001.</t>
  </si>
  <si>
    <t>Pago de consumo de Valija Comercial y Franqueo convenido para la Fiscalía Local de Chañaral,  Agosto 2014,  Resol. Nº 4 y Nº 185 del 19/01/2001 y 13/08/2001.</t>
  </si>
  <si>
    <t>Pago de consumo de Valija Comercial y Franqueo convenido para la Fiscalía Regional, Agosto 2014,  Resol. Nº 4 y Nº 185 del 19/01/2001 y 13/08/2001.</t>
  </si>
  <si>
    <t>Pago de consumo de Valija Comercial y Franqueo convenido para la Fiscalía Local de Diego de Almagro,  Agosto 2014,  Resol. Nº 4 y Nº 185 del 19/01/2001 y 13/08/2001.</t>
  </si>
  <si>
    <t>Pago de consumo de Valija Comercial y Franqueo convenido para la Fiscalía Local de Freirina, Agosto 2014,  Resol. Nº 4 y Nº 185 del 19/01/2001 y 13/08/2001.</t>
  </si>
  <si>
    <t>Pago de consumo de Valija Comercial y Franqueo convenido para la Fiscalía Local de Vallenar, Agosto 2014,  Resol. Nº 4 y Nº 185 del 19/01/2001 y 13/08/2001.</t>
  </si>
  <si>
    <t>Pago de consumo de Valija Comercial y Franqueo convenido para la Fiscalía Local de Copiapó,  Agosto 2014,  Resol. Nº 4 y Nº 185 del 19/01/2001 y 13/08/2001.</t>
  </si>
  <si>
    <t>Eva Rojas - Simon Ramírez, participación en "Curso de Mejoramiento Continuo" a efectuardo los días 10 y 11 de Septiembre en la ciudad  de Puerto Varas.</t>
  </si>
  <si>
    <t>Paulina Varas - Martín Olivares - Christian Quezada, participación en "Taller Validación de Modelos de Usuarios" a realizarse los días 27-28 y 29 de Octubre en la ciudad de Santiago.</t>
  </si>
  <si>
    <t>Héctor Mella, asiste a seminario internacional "La Prevención e Investigación de la Tortura; Dificultades y Desafíos", a desarrollado el 4 de septiembre en la ciudad de Santiago.</t>
  </si>
  <si>
    <t>Carolina Tabilo, Jesica Flores y Luis Miranda, participación en "Taller Validación de Modelos de Tramitación" a efectuado los días 8-9 y 10 de Septiembre en Santiago.</t>
  </si>
  <si>
    <t>Martín Olivares - Alejandro Vergara - Víctor Retamal, participación en "Taller Validación de Modelos de Gestión de Carpetas y Especies" a realizarse los días 25,26 y 27 de noviembre en la ciudad de Santiago.</t>
  </si>
  <si>
    <t>Participación en el Tercer Encuentro de derecho penal a efectuado en la ciudad de Punta Arenas días jueves 25 y 26 de Septiembre, Sr. Nicolás Zolezzi.</t>
  </si>
  <si>
    <t>Participación en el curso Gestión de Indicadores  a efectuardo en la ciudad de Puerto Varas los días 8 y 9 octubre de 2014, Sres. Carlos Juárez, Rebeca Varas y Nelson Campusano.</t>
  </si>
  <si>
    <t>Héctor Mella Farias, pasaje aéreo por participación en "Jornada de Análisis y Reflexión sobre el rol del Serv. Pub. y los procesos de atención de usuarios de la Fiscalía de Chile" los días 30 de sep. y 1 de Oct. Santiago.</t>
  </si>
  <si>
    <t>Gabriel Meza - Alejandro Vidal, pasaje aéreo para participar en "Jornada de la UE de Drogas"  a efectuarse los días 8 y 9 de octubre en la ciudad de Santiago.</t>
  </si>
  <si>
    <t>Relator jornadas de "Comunicación Efectiva" en el marco de Programa de Capacitaciones Regionales 2014, a realizardo entre los días 18 y 21 de Agosto en la ciudad de Copiapó.</t>
  </si>
  <si>
    <t>Evaluaciones Psicolaborales para los cargos de: Auxiliar de la F.L. de Caldera (2 evaluaciones) y Apoyo temporal F.L. de Freirina (1 evaluación).</t>
  </si>
  <si>
    <t>Hospedaje para consultor Víctor Albornoz, relator taller "Comunicación Efectiva" del programa de Capacitación Regional 2014, a realizardo los entre los días 18 y 21 de Agosto en la ciudad de Copiapó.</t>
  </si>
  <si>
    <t>COMERCIAL OASIS DE ATACAMA LTDA.</t>
  </si>
  <si>
    <t>76.006.523-4</t>
  </si>
  <si>
    <t>Carro tres bandejas, para el traslada de carpetas, solicitado por Martín Olivares, administrador de la Fiscalía Local de Copiapó.</t>
  </si>
  <si>
    <t>COMERCIAL SALCOM LIMITADA</t>
  </si>
  <si>
    <t>76.134.412-9</t>
  </si>
  <si>
    <t>Materiales de oficina y aseo para la Fiscalía Local de Caldera.</t>
  </si>
  <si>
    <t>Materiales de oficina para la Fiscalía Local de Vallenar.</t>
  </si>
  <si>
    <t>Materiales de oficina para el mes de Septiembre 2014, Fiscalía Local de Vallenar.</t>
  </si>
  <si>
    <t>Materiales de oficina y aseo para la Fiscalía Regional de Atacama, periodo Septiembre - Octubre 2014.</t>
  </si>
  <si>
    <t>Materiales de Oficina para la fiscalía local de Diego de Almagro.</t>
  </si>
  <si>
    <t>Insumos de papelería (aseo) para Fiscalía Regional.</t>
  </si>
  <si>
    <t>Pago de Contribuciones de bienes Raíces del edificio de la Fiscalía Regional de Atacama, ROL 140-037 correspondiente a 3ª cuota Septiembre 2014.</t>
  </si>
  <si>
    <t>TESORERIA GENERAL DE LA REPUBLICA</t>
  </si>
  <si>
    <t>Gastos efectuados en la pericia psicológica, Fiscalía Local de Copiapó, Fiscal Gabriel Meza.</t>
  </si>
  <si>
    <t xml:space="preserve">MARCELA FLOR MARGARITA </t>
  </si>
  <si>
    <t>10.337.536-3</t>
  </si>
  <si>
    <t>Servicio Pericial, Fiscalía Local de Copiapó, Fiscal Gabriel Meza.</t>
  </si>
  <si>
    <t>Informe Pericial psicológico de Menores, Fiscal Gabriel Meza, Fiscalía local de Copiapó.</t>
  </si>
  <si>
    <t>3-DER Nº 14</t>
  </si>
  <si>
    <t>Contratación de abastecimiento de agua purifica con la empresa SERVICHILE LTDA., se adjudica a 2 empresas del rubro.</t>
  </si>
  <si>
    <t>SERVICHILE LTDA</t>
  </si>
  <si>
    <t>77.553.960-7</t>
  </si>
  <si>
    <t>Contratación de abastecimiento de agua purifica con la empresa SODAVALL LTDA., se adjudica a 2 empresas del rubro.</t>
  </si>
  <si>
    <t>INVERSIONES SODAVALL LTDA</t>
  </si>
  <si>
    <t>77.393.810-5</t>
  </si>
  <si>
    <t>Gasto en Electricidad, consumo del 29/07/2014 al 28/08/2014 de FL de Coquimbo.</t>
  </si>
  <si>
    <t>Gasto en Electricidad, consumo del 29/07/2014 al 28/08/2014 de FL  de Ovalle.</t>
  </si>
  <si>
    <t>Gasto en Electricidad, consumo del 29/07/2014 al 28/08/2014 de FL de Vicuña.</t>
  </si>
  <si>
    <t>Gasto en Electricidad, consumo del 25/07/2014 al 26/08/2014 de FL  de Los Vilos.</t>
  </si>
  <si>
    <t>Gasto en Electricidad, consumo del 02/07/2014 al 01/09/2014 de Fiscalía Local de Combarbala.</t>
  </si>
  <si>
    <t>Gasto  Agua Potable, consumo del 24/07/2014 al 25/08/2014 de FL Andacollo.</t>
  </si>
  <si>
    <t>Gasto en Agua Potable, consumo del 24/07/2014 al 25/08/2014 de FL Coquimbo.</t>
  </si>
  <si>
    <t>Gasto en Electricidad, consumo del 29/07/2014 al 28/08/2014 de Fiscalía Regional.</t>
  </si>
  <si>
    <t>Gasto en Electricidad, consumo del 05/08/2014 al 02/09/2014 de FL de Andacollo.</t>
  </si>
  <si>
    <t>Gasto en Electricidad, consumo del 02/08/2014 al 01/09/2014 de FL de Illapel.</t>
  </si>
  <si>
    <t>Gasto en Agua Potable, consumo del 28/07/2014 al 27/08/2014 de Fiscalía Regional.</t>
  </si>
  <si>
    <t>Gasto en Electricidad, consumo del 29/07/2014 al 28/08/2014 de FL de La Serena.</t>
  </si>
  <si>
    <t>Gasto en Telefonía Fija de Tribunal y FR, consumo mes de Agosto 2014.</t>
  </si>
  <si>
    <t>Gasto en Telefonía Fija de FL de Coquimbo, consumo mes de Agosto 2014.</t>
  </si>
  <si>
    <t>Gasto en Telefonía Fija de FL de Ovalle y Tribunal, consumo mes de Agosto 2014.</t>
  </si>
  <si>
    <t>Gasto en Telefonía Fija de FL de Andacollo, consumo mes de Agosto 2014.</t>
  </si>
  <si>
    <t>Gasto en Telefonía Fija de FL de Vicuña, consumo mes de Agosto 2014.</t>
  </si>
  <si>
    <t>Gasto en Telefonía Fija de FL de Illapel, consumo mes de Agosto 2014.</t>
  </si>
  <si>
    <t>Gasto en Telefonía Fija de FL de Los Vilos, consumo mes de Agosto 2014.</t>
  </si>
  <si>
    <t>Gasto en Telefonía Fija de FL de Combarbalá, consumo mes de Agosto 2014.</t>
  </si>
  <si>
    <t>Gasto en Agua Potable, consumo del 25/07/2014 al 26/08/2014 de FL. Vicuña.</t>
  </si>
  <si>
    <t>Gasto en Agua Potable, consumo del 01/08/2014 al 01/09/2014 de FL de Illapel.</t>
  </si>
  <si>
    <t>Gasto en Agua Potable, consumo del 29/07/2014 al 28/08/2014 de FL Ovalle.</t>
  </si>
  <si>
    <t>Gasto en Agua Potable, consumo del 05/08/2014 al 03/09/2014 de FL Combarbalá.</t>
  </si>
  <si>
    <t>Servicio de Banda Ancha, Consumo del Mes de Agosto 2014 Fiscalía Regional.</t>
  </si>
  <si>
    <t>Gasto en Agua Potable, consumo del 08/08/2014 al 08/09/2014 de FL Los Vilos.</t>
  </si>
  <si>
    <t>04-FR Nº 438</t>
  </si>
  <si>
    <t>Mantención y Reparación de Cubierta Inmueble de la Fiscalía Local de Los Vilos</t>
  </si>
  <si>
    <t>MARCELINO FLORES ZAMORA</t>
  </si>
  <si>
    <t>8.051.819-6</t>
  </si>
  <si>
    <t>Recarga de Combustible 95 y 97 Octanos para camionetas arrendadas y vehículo de la Fiscalía Regional.</t>
  </si>
  <si>
    <t>COMPAÑÍA DE PETROLEOS DE CHILE COPEC S.A.</t>
  </si>
  <si>
    <t>Mantención de Puertas Protec de la Fiscalía Local de Ovalle.</t>
  </si>
  <si>
    <t>ALUMINIOS Y VIDRIOS LIMITADA</t>
  </si>
  <si>
    <t>79.692.470-5</t>
  </si>
  <si>
    <t>Renovación de Suscripción a Diario La Región para Fiscalía Regional.</t>
  </si>
  <si>
    <t>SOC. PERIODISTICA GUAYACAN  CIA.LTDA.</t>
  </si>
  <si>
    <t>77.981.120-4</t>
  </si>
  <si>
    <t>Servicio de Transporte de Valija F. Regional del mes de Agosto 2014.</t>
  </si>
  <si>
    <t>Pasaje Aéreo La Serena - Santiago - La Serena para  Técnico Fiscalía Local de La Serena, quien viaja a Curso de Capacitacion de Gestion de Especies y Valores Incautados.</t>
  </si>
  <si>
    <t>Pasaje Aéreo La Serena - Santiago - La Serena para  Jefe UGI,  Fiscalía Regional, quien viaja a Jornada de Modelamiento de Procesos.</t>
  </si>
  <si>
    <t>Pasaje Aéreo La Serena - Santiago - La Serena para  Fiscal Adjunto Jefe de Vicuña, quien viaja a Dictar Charla sobre Prevención e Investigación de la Tortura.</t>
  </si>
  <si>
    <t>Envío de  Encomiendas del mes de Agosto 2014.</t>
  </si>
  <si>
    <t>Pasaje Aéreo La Serena - Santiago - La Serena para  Ayudante de Fiscal de Coquimbo, quien viaja a Jornada de Modelamiento de Procesos 2014.</t>
  </si>
  <si>
    <t>Compra de Enceradora para la Fiscalía Local de Andacollo.</t>
  </si>
  <si>
    <t>GUILLERMO AHUMADA S.A.</t>
  </si>
  <si>
    <t>86.847.300-2</t>
  </si>
  <si>
    <t>Pasaje Aéreo La Serena - Santiago - La Serena para  Tecnico Juridico de la Fiscalía  Local de La Serena, quien viaja a Jornada de Modelamiento de Procesos 2014.</t>
  </si>
  <si>
    <t>04-FR Nº 477</t>
  </si>
  <si>
    <t>Impresión de 1000 cheques propios para Fiscalía Regional.</t>
  </si>
  <si>
    <t>Publicación Concurso Público para el Cargo de Auxiliar Operativo para la Fiscalía Local de Ovalle.</t>
  </si>
  <si>
    <t>ANTONIO PUGA Y CIA.LTDA.</t>
  </si>
  <si>
    <t>Publicación Licitacion Pública para Manejo de Napa Subterránea en Edificio de la Fiscalía Local de Ovalle.</t>
  </si>
  <si>
    <t>Servicio de Revisión de Celosías de acceso, Fiscalía Local de Coquimbo.</t>
  </si>
  <si>
    <t>Suministro e Instalación de Chicharra en portón de acceso vehicular, Edificio Fiscalía Regional y Local de La Serena.</t>
  </si>
  <si>
    <t>VIGIL LIMITADA</t>
  </si>
  <si>
    <t>78.188.340-9</t>
  </si>
  <si>
    <t>Mantención de Pinturas - Terraza del Edificio Fiscalía Local de Coquimbo.</t>
  </si>
  <si>
    <t>Reembolso de gastos por Viaje a Entrevista de Informe Pericial, Fiscalía Local de La Serena.</t>
  </si>
  <si>
    <t>OMAR CAÑETE ISLAS</t>
  </si>
  <si>
    <t>12.015.681-2</t>
  </si>
  <si>
    <t>Reembolso de gastos por Viaje a Entrevista de Informe Pericial, Fiscalía Local de Coquimbo.</t>
  </si>
  <si>
    <t>Servicio de correspondencia del mes de Agosto de 2014, de las Fiscalías de la IV Región.</t>
  </si>
  <si>
    <t>Desmontaje de mueble de cocina y retiro de Termo Eléctrico para su revisión y presupuesto de reparación, incluye rearmado de mueble, Fiscalía Local de Los Vilos.</t>
  </si>
  <si>
    <t>17-FN Nº 1440</t>
  </si>
  <si>
    <t>Autoriza Contratación Directa por 15 días Servicio de Aseo para las Fiscalías de La Serena, Coquimbo, Ovalle y Fiscalía Regional</t>
  </si>
  <si>
    <t>ROSA ESTER TEJADA LEPE</t>
  </si>
  <si>
    <t>8.388.706-0</t>
  </si>
  <si>
    <t>$ 1.279.872</t>
  </si>
  <si>
    <t>Servicio de Mantención de firgón Peugeot Boxer (Fiscamóvil).</t>
  </si>
  <si>
    <t>AUTOMOTRIZ BALMACEDA LIMITADA</t>
  </si>
  <si>
    <t>86.341.100-9</t>
  </si>
  <si>
    <t>Recarga de 100 minutos  prepago para Teléfono Satelital ISAT Phone Pro, Fiscalía Regional.</t>
  </si>
  <si>
    <t>17-FN Nº 1455</t>
  </si>
  <si>
    <t>Autoriza Contratación Directa por Relatoría en Curso "Actualización Jurídica, Claves de la Nueva Ley de Reorganización y Liquidación de Empresas y Personas"</t>
  </si>
  <si>
    <t>ÁNGELA NATALIA TOSO MILOS</t>
  </si>
  <si>
    <t>$ 800.000</t>
  </si>
  <si>
    <t>Compra de Resmas Oficio para stock de las Fiscalías de la IV Región.</t>
  </si>
  <si>
    <t>17-FN Nº 1468</t>
  </si>
  <si>
    <t>Adjudica Licitación Pública de Arriendo de Camionetas para las Fiscalías de la IV Región. Son 9 camionetas Chevrolet D-MAX  por un período de 3 años a contar del 14/10/2014.</t>
  </si>
  <si>
    <t>SOCIEDAD ARRENDADORA DE VEHICULOS LTDA.</t>
  </si>
  <si>
    <t>Arriendo Mensual $3.956.166</t>
  </si>
  <si>
    <t>Modificación de Paneles Escenario para Obra de Teatro 2014, Actividad inserta en el Programa de Prevención del Consumo de Alcohol y Drogas.</t>
  </si>
  <si>
    <t>04-FR Nº 471</t>
  </si>
  <si>
    <t>Relatoría para segunda parte de Taller de Comunicación y Resolución de Conflictos, para la Fiscalía Local de Los Vilos.</t>
  </si>
  <si>
    <t>GUILERMO ABALOS BARROS</t>
  </si>
  <si>
    <t>Pasaje Aéreo La Serena - Santiago - La Serena para  Asesor Jurídico quien viaja a Capacitación de Ley de Drogas.</t>
  </si>
  <si>
    <t>Pasaje Aéreo La Serena - Santiago - La Serena para  Fiscal Adjunto de la Serena quien viaja a Capacitación de Ley de Drogas.</t>
  </si>
  <si>
    <t xml:space="preserve">Consumo de Agua de Fiscalía Local de Los Andes, periodo desde 15/07/2014 al 14/08/2014 </t>
  </si>
  <si>
    <t>76.000.739-0</t>
  </si>
  <si>
    <t>Consumo de electricidad de Fiscalía Local La Ligua, periodo desde 15/07/2014 al 14/08/2014</t>
  </si>
  <si>
    <t>Consumo de agua de Fiscalía Local de Viña del Mar,  periodo 17/07/2014 al 18/08/2014.</t>
  </si>
  <si>
    <t>Consumo de electricidad de Fiscalía Local de Limache, periodo 24/07/2014 al 26/08/2014</t>
  </si>
  <si>
    <t xml:space="preserve">Consumo de electricidad de Fiscalía Local de Casablanca, periodo 23/07/2014 al 23/08/2014. </t>
  </si>
  <si>
    <t xml:space="preserve">Consumo de electricidad de Fiscalía Local de La Calera, periodo 23/07/2014 al 21/08/2014. </t>
  </si>
  <si>
    <t xml:space="preserve">Consumo de electricidad de Fiscalía Local de Los Andes, periodo desde 23/07/2014 al 21/08/2014. </t>
  </si>
  <si>
    <t>Adquisición de materiales para mantención : copra de plancha de melamina para mueble</t>
  </si>
  <si>
    <t>COOPERATIVA SOCOMADE LTDA.</t>
  </si>
  <si>
    <t>81.482.800-K</t>
  </si>
  <si>
    <t>Adquisición de petróleo diesel para vehículos asignados a la Fiscalía Regional y Fiscalías Locales</t>
  </si>
  <si>
    <t>Adquisición de materiales de aseo: compra de papel higiénico y toalla de papel para Fiscalías Locales</t>
  </si>
  <si>
    <t>CORDILLERA DEL NORTE SPA</t>
  </si>
  <si>
    <t>76.234.435-1</t>
  </si>
  <si>
    <t>Adquisición de sellos " vehículo estatal" para camionetas asignadas a la Fiscalía Regional y Fiscalías Locales</t>
  </si>
  <si>
    <t>CASA DE MONEDA DE CHILE</t>
  </si>
  <si>
    <t>60.806.000-6</t>
  </si>
  <si>
    <t>Adquisición de materiales de oficina: compra de timbre facsimile para Fiscalía Local de San Antonio</t>
  </si>
  <si>
    <t>ANA MARIA BACIGALUPO FALCON</t>
  </si>
  <si>
    <t>14.282.636-4</t>
  </si>
  <si>
    <t>Consumo de electricidad de Fiscalía Local de Quintero, periodo 28/07/2014 al 27/08/2014 .</t>
  </si>
  <si>
    <t>Consumo de electricidad de Fiscalía Local de Villa Alemana, periodo desde 30/07/2014 al 28/08/2014</t>
  </si>
  <si>
    <t>Consumo de electricidad de Fiscalía Local de San Antonio, periodo 25/07/2014 al 26/08/2014</t>
  </si>
  <si>
    <t xml:space="preserve">Consumo de Agua de Fiscalía Local de Quintero, periodo 24/07/2014 al 25/08/2014 </t>
  </si>
  <si>
    <t xml:space="preserve">Consumo de agua potable Fiscalia Local de La Ligua, periodo de facturación del 24/07/2014 al 25/08/2014 </t>
  </si>
  <si>
    <t xml:space="preserve">Consumo de agua potable Fiscalia Local de La Calera, periodo de facturación del 30/07/2014 al 29/08/2014 </t>
  </si>
  <si>
    <t xml:space="preserve">Consumo de agua potable Fiscalia Local de Limache, periodo de facturación del 22/07/2014 al 22/08/2014 </t>
  </si>
  <si>
    <t xml:space="preserve">Consumo de Agua de Fiscalía Local de Quillota, periodo 24/07/2014 al 25/08/2014 </t>
  </si>
  <si>
    <t>Consumo de agua de Fiscalía Local de San Felipe, periodo desde 30/07/2014 al 30/08/2014</t>
  </si>
  <si>
    <t>Servicio telefonía red fija, Fiscalías Locales  y Fiscalía Regional período 01/07/2014 al 30/07/2014</t>
  </si>
  <si>
    <t>Servicio de RDSI utilizado por U.A.V.T. (para conexión desde Quillota, Los Andes, San Felipe, San Antonio, Viña del Mar y Fiscalia Regional), 01/07/2014 al 30/07/2014</t>
  </si>
  <si>
    <t>Renovación suscripción anual de Diario La Segunda para la Fiscalía Regional</t>
  </si>
  <si>
    <t>Adquisición de materiales para mantención : compra de materiales para instalación de cerámicas en la Fiscalía Regional - sector URAVYT</t>
  </si>
  <si>
    <t>Servicio de telefonía red fija de Fiscalía Local de Isla de Pascua, periodo desde 01/07/2014  al  31/07/2014.</t>
  </si>
  <si>
    <t>Consumo de electricidad de Fiscalía Local de Isla de Pascua, periodo 27/07/2014 al 29/08/2015</t>
  </si>
  <si>
    <t>Consumo de electricidad de Fiscalía Local de Quillota, periodo desde 02/08/2014 al 01/09/2014</t>
  </si>
  <si>
    <t>Servicio envío de correspondencia, Fiscalía Local de Los Andes y Fiscalía Regional, Agosto 2014.</t>
  </si>
  <si>
    <t xml:space="preserve">Consumo de electricidad Fiscalia Local de Quilpue.entre el periodo del 07/08/2014 al 06/09/2014, </t>
  </si>
  <si>
    <t>Contratación servicio de mantención preventiva del vehículo asignado al Fiscal Regional</t>
  </si>
  <si>
    <t>COMERCIAL A Y R MOTORS LIMITADA</t>
  </si>
  <si>
    <t>79.917.760-9</t>
  </si>
  <si>
    <t>Adquisición de materiales de oficina: compra de timbre facsimil para Fiscalía Local de San Antonio</t>
  </si>
  <si>
    <t>Consumo de Gas de Fiscalía Regional Y Fiscalía Local de Valparaíso, periodo 11/08/2014 al 10/09/2014</t>
  </si>
  <si>
    <t>PATRICIA EUGENIA PEREIRA AVILA</t>
  </si>
  <si>
    <t>7.988.068-K</t>
  </si>
  <si>
    <t>Consumo electricidad  de Fiscalia Regional y Fiscalía Local de Valparaíso, periodo desde el 02/07/2014 al 02/08/2014</t>
  </si>
  <si>
    <t>Adquisición de materiales de oficna: compra de 200 archivadores para curso de capacitación "Contenidos Jurídicos"</t>
  </si>
  <si>
    <t>Servicio de correos de Fiscalía Regional y Fiscalías Locales, mes de Agosto de 2014</t>
  </si>
  <si>
    <t>Programa de Capacitación : arriendo de salón y servicio de coffee break para capacitación " contenidos jurídicos"</t>
  </si>
  <si>
    <t>HOSTERIA EL COPIHUE LIMITADA</t>
  </si>
  <si>
    <t>78.595.300-2</t>
  </si>
  <si>
    <t xml:space="preserve">Consumo de agua potable Fiscalia Local Casablanca, periodo de facturación del 13/08/2014 al 11/09/2014 </t>
  </si>
  <si>
    <t xml:space="preserve">Consumo de electricidad de Oficina de Atención Petorca,periodo desde 04/08/2014 al 03/09/2014. </t>
  </si>
  <si>
    <t>Consumo de electricidad de Fiscalía Local Viña del Mar, periodo desde 16/08/2014 al 16/09/2014</t>
  </si>
  <si>
    <t xml:space="preserve">Consumo agua potable Oficina Atención Petorca, periodo desde 11/08/2014 al 09/09/2014.  </t>
  </si>
  <si>
    <t>Consumo de agua de Fiscalía Local de Villa Alemana,  periodo desde 11/08/2014 al 09/09/2014.</t>
  </si>
  <si>
    <t>Consumo de Agua de Fiscalía Local de San Antonio, periodo desde 11/08/2014 al 09/09/2014.</t>
  </si>
  <si>
    <t>Consumo de Agua de Fiscalía Local de Valparaiso y Fiscalía Regional, periodo desde 11/08/2014 al 09//09/2014.</t>
  </si>
  <si>
    <t>Consumo de Agua de Fiscalía Local de Quilpué, periodo desde 13/08/2014 al 11/09/2014.</t>
  </si>
  <si>
    <t>Adquisición de materiales para mantención: compra de ampolletas deahorro de energía para la Fiscalia Regional</t>
  </si>
  <si>
    <t>LUISA DINAMARCA GONZALEZ</t>
  </si>
  <si>
    <t>7.601.847-2</t>
  </si>
  <si>
    <t>Adquisición de materiales para mantención: compra de 6 cajas de cerámica para instalar en la Fiscalía Regional - sector URAVYT</t>
  </si>
  <si>
    <t>CERAMICAS CORDILLERA COMERCIAL S.A.</t>
  </si>
  <si>
    <t>76.121.797-6</t>
  </si>
  <si>
    <t>Consumo de electricidad de Fiscalía Local de San Felipe, periodo desde 19/08/2014 al 17/09/2014.</t>
  </si>
  <si>
    <t>Programa de capacitación : compra de pasaje aéreo Santiago-Pto.Montt-Santiago por asistencia de funcionario a capacitación</t>
  </si>
  <si>
    <t>Programa de Capacitación : servicio de coffee break para capacitación " contenidos jurídicos" ( 22 personas)</t>
  </si>
  <si>
    <t>Contratación de servicio de control de plagas en la Fiscalía Local de Quintero</t>
  </si>
  <si>
    <t>TRULY NOLEN CHILE S.A.</t>
  </si>
  <si>
    <t>96.591.760-8</t>
  </si>
  <si>
    <t>EASY S.A</t>
  </si>
  <si>
    <t>Contratación directa (Except. Aplic. Regfl. Compras)</t>
  </si>
  <si>
    <t>Contratación de servicio de descarga de materiales en muelle de Isla de Pascua - envío de materiales a la Fiscalía Local de Isla de Pascua</t>
  </si>
  <si>
    <t>Adquisición de mueble para instalar en sector gabinete de la Fiscalía Regional</t>
  </si>
  <si>
    <t>Servicio Eléctrico Fiscalía Local  Pichilemu consumo mes de AGOSTO</t>
  </si>
  <si>
    <t>Servicio Eléctrico Fiscalía Local  Santa Cruz consumo mes de  AGOSTO</t>
  </si>
  <si>
    <t>Servicio Eléctrico Edificio Fiscalía Regional y Local Rancagua consumo mes de   AGOSTO y SEPTIEMBRE</t>
  </si>
  <si>
    <t>Servicio Eléctrico Edificio Fiscalía Local San Vicente consumo mes de AGOSTO y SEPTIEMBRE</t>
  </si>
  <si>
    <t>Servicio Eléctrico Fiscalía Local  Graneros consumo mes de  AGOSTO</t>
  </si>
  <si>
    <t>Servicio de Agua Potable Fiscalía Local de San Vicente Consumo mes de  AGOSTO</t>
  </si>
  <si>
    <t>Servicio de Agua Potable Fiscalía Local de San Fernando Consumo mes de AGOSTO</t>
  </si>
  <si>
    <t>Servicio de Agua Potable Fiscalía Local de Graneros Consumo mes de AGOSTO</t>
  </si>
  <si>
    <t>Servicio de Agua Potable Fiscalía Regional y Fiscalía Local de Rancagua Consumo mes de AGOSTO</t>
  </si>
  <si>
    <t>Servicio Eléctrico Oficina Auxiliar Litueche consumo mes de  SEPTIEMBRE</t>
  </si>
  <si>
    <t>Servicio de Agua Potable Fiscalía Local de Santa Cruz Consumo mes de  AGOSTO</t>
  </si>
  <si>
    <t>Servicio de Agua Potable Fiscalía Local de Pichilemu Consumo mes de  AGOSTO</t>
  </si>
  <si>
    <t>Servicio Eléctrico Oficina Auxiliar Peralillo consumo mes de   SEPTIEMBRE</t>
  </si>
  <si>
    <t>Servicio Eléctrico Fiscalía Local Rengo consumo mes de SEPTIEMBRE</t>
  </si>
  <si>
    <t>Servicio de Agua Potable Fiscalía Local de Rengo Consumo mes de SEPTIEMBRE</t>
  </si>
  <si>
    <t>Servicio de Agua Potable  Oficina Auxiliar de Peralillo Consumo mes de SEPTIEMBRE</t>
  </si>
  <si>
    <t>06-FR Nº 069</t>
  </si>
  <si>
    <t>Pericia Médica a imputado causa RUC 1301122xxx-x</t>
  </si>
  <si>
    <t xml:space="preserve"> BIOSCAN S.A. </t>
  </si>
  <si>
    <t>96.729.480-2</t>
  </si>
  <si>
    <t>06-FR Nº 070</t>
  </si>
  <si>
    <t>Pericia psicológica ruc 1400367xxx-x  Fiscalía Local de Rancagua.</t>
  </si>
  <si>
    <t xml:space="preserve"> MARIA NATALIA ARCE DIAZ </t>
  </si>
  <si>
    <t>06-FR Nº 071</t>
  </si>
  <si>
    <t>Pericia psicológica ruc 1400818xxx-x  Fiscalía Local de Rancagua.</t>
  </si>
  <si>
    <t>06-FR Nº 074</t>
  </si>
  <si>
    <t>Pericia psicológica ruc 1400824xxx-x Fiscalía Local de Santa Cruz</t>
  </si>
  <si>
    <t>06-FR Nº 075</t>
  </si>
  <si>
    <t>Pericia psicológica ruc 1400851xxx-x  Fiscalía Local de Graneros.</t>
  </si>
  <si>
    <t xml:space="preserve">Recarga de tarjetas de combustibles PDGB </t>
  </si>
  <si>
    <t xml:space="preserve"> COMPAÑIA DE PETROLEOS DE CHILE COPEC S.A </t>
  </si>
  <si>
    <t>Servicio de adquisición e instalación de 2 equipos  fluorescentes 3x40w y reubicación de 1 equipo. FL Graneros</t>
  </si>
  <si>
    <t xml:space="preserve"> FRANCISCO SEBASTIAN BARRERA CASANOVA </t>
  </si>
  <si>
    <t>13.786.217-4</t>
  </si>
  <si>
    <t>06-FR Nº 077</t>
  </si>
  <si>
    <t>Servicio de suministro e instalación de sistema de freno electrónico en operador de puerta del ascensor ubicado en la Fiscalía Regional Rancagua.</t>
  </si>
  <si>
    <t xml:space="preserve"> ASCENSORES OTIS CHILE LIMITADA </t>
  </si>
  <si>
    <t>96.797.340-8</t>
  </si>
  <si>
    <t>Servicio de Flete para traslado de 30 máquinas de juegos incautadas, desde Bodega  Rancagua a Relleno Sanitario Rancagua.</t>
  </si>
  <si>
    <t xml:space="preserve"> ARTURO GUILLERMO AEDO PALOMINOS </t>
  </si>
  <si>
    <t>10.520.517-1</t>
  </si>
  <si>
    <t>Servicio de flete para traslado de 20 cajas con documentación para destrucción. Itinerario desde Peralillo, San Vicente, San Fenando y Empresa SOREPA Rancagua.</t>
  </si>
  <si>
    <t>Adquisición de 5 Kárdex 50 x 60 x 137 para FL Rengo. Compra realizada por ChileCompra orden Nº697057-10-CM14</t>
  </si>
  <si>
    <t xml:space="preserve"> COM.E IND. MUEBLES ASENJO LIMITADA </t>
  </si>
  <si>
    <t>77.018.060-0</t>
  </si>
  <si>
    <t>Adquisición de 10 sillas de visita para FL Graneros. Compra realizada por ChileCompra orden Nº697057-11-CM14.</t>
  </si>
  <si>
    <t>06-FR Nº 082</t>
  </si>
  <si>
    <t>Pericia psicológica ruc 1300230xxx-x  Fiscalía Local de Rancagua.</t>
  </si>
  <si>
    <t xml:space="preserve"> PAMELA CAROLINA CORTEZ FLORES </t>
  </si>
  <si>
    <t>14.049.372-4</t>
  </si>
  <si>
    <t xml:space="preserve">Servicio de instalación de dos dispensadores de jabón para FL Rancagua. </t>
  </si>
  <si>
    <t xml:space="preserve"> DROGUETT Y DROGUETT LTDA </t>
  </si>
  <si>
    <t>77.515.260-5</t>
  </si>
  <si>
    <t>Adquisición de mesa de reuniones ovalada para FL Graneros. Compra realizada por ChileCompra orden 697057-16-CM14</t>
  </si>
  <si>
    <t xml:space="preserve">JESUS GRACIA Y COMPAÑIA LIMITADA </t>
  </si>
  <si>
    <t>76.270.519-2</t>
  </si>
  <si>
    <t>Adquisición de mueble a la medida para la bodega de custodia de carpetas FL San Fernando.</t>
  </si>
  <si>
    <t xml:space="preserve"> FABRICA DE MUEBLES FLAVIG MAE LTDA. </t>
  </si>
  <si>
    <t>76.227.810-3</t>
  </si>
  <si>
    <t>Adquisición de mueble a la medida para  oficina de centralizado FL San Fernando.</t>
  </si>
  <si>
    <t xml:space="preserve"> CAROCA Y SANCHEZ LTDA. </t>
  </si>
  <si>
    <t>Adquisición de mueble a la medida para oficina  de desestimación FL Rengo.</t>
  </si>
  <si>
    <t>06-FR Nº 076</t>
  </si>
  <si>
    <t>Renueva convenio de servicio de transporte para víctimas, testigos peritos y otros terceros que intervienen en las causas penales de la Región de O'Higgins, por el período 2/12/2014 al 02/12/2015.</t>
  </si>
  <si>
    <t>MIGUEL DEL CARMEN ARCE ÁVILA</t>
  </si>
  <si>
    <t>9.791.664-0</t>
  </si>
  <si>
    <t>Tarifas de acuerdo a trayecto</t>
  </si>
  <si>
    <t>LUIS ANTONIO SOTO SOTO</t>
  </si>
  <si>
    <t xml:space="preserve">8.793.611-2 </t>
  </si>
  <si>
    <t>LUIS HERNÁN ARRIAGADA BOZA</t>
  </si>
  <si>
    <t>7.806.771-3</t>
  </si>
  <si>
    <t>06-FR Nº 081</t>
  </si>
  <si>
    <t>Renueva contrato de servicio de mantención de ascensor para el edificio de la Fiscalía Regional y Local de Rancagua por una año a partir del 01/12/2014.</t>
  </si>
  <si>
    <t>UF 5,95</t>
  </si>
  <si>
    <t>06-FR Nº 083</t>
  </si>
  <si>
    <t>Provisión e instalación de equipos de aire acondicionado para diversas fiscalías de la región de O'Higgins.</t>
  </si>
  <si>
    <t>JORGE HERMINIO DROGUETT URTUBIA</t>
  </si>
  <si>
    <t>15.738.655-7</t>
  </si>
  <si>
    <t xml:space="preserve">ASCENSORES OTIS CHILE LIMITADA </t>
  </si>
  <si>
    <t>Suministro e instalacion de cortinas roller y minipersianas, F.L. Molina</t>
  </si>
  <si>
    <t>CARLOS ARANCIBIA CARCAMO</t>
  </si>
  <si>
    <t>76093194-2</t>
  </si>
  <si>
    <t>Obras menores, F.L. Curico</t>
  </si>
  <si>
    <t>LUIS FUENTES MORALES</t>
  </si>
  <si>
    <t>12590813-6</t>
  </si>
  <si>
    <t>Confeccion rampa acceso minusvalidos, F.L. Cauquenes</t>
  </si>
  <si>
    <t>LUIS VEJARES ACUÑA</t>
  </si>
  <si>
    <t>5288659-7</t>
  </si>
  <si>
    <t>Materiales de Oficina Progarma Drogas, F. Regional</t>
  </si>
  <si>
    <t>LIBRERIAS TUCAN S.A.</t>
  </si>
  <si>
    <t>76926330-6</t>
  </si>
  <si>
    <t>Servicio de Técnicas Descontracturantes Programa de Drogas 2014</t>
  </si>
  <si>
    <t>CATALINA CAMUS NUÑEZ</t>
  </si>
  <si>
    <t>16423629-3</t>
  </si>
  <si>
    <t>Obras Menores FL Licanten</t>
  </si>
  <si>
    <t>Discos duro externos, F. Regional</t>
  </si>
  <si>
    <t>PC FACTORY S.A.</t>
  </si>
  <si>
    <t>78885550-8</t>
  </si>
  <si>
    <t xml:space="preserve">Peritaje Veracidad de Relato y Daño Emocional, Delito Abuso Sexual  1400419555-9 FL Linares Fiscal  </t>
  </si>
  <si>
    <t>10676258-9</t>
  </si>
  <si>
    <t>Compra materiales de oficina, F.L. Molina</t>
  </si>
  <si>
    <t>Formularios autoreporte, F. Locales</t>
  </si>
  <si>
    <t>ROJAS Y ROJAS LTDA.</t>
  </si>
  <si>
    <t>76923880-8</t>
  </si>
  <si>
    <t>Mantencion de extintores, F.L. Curico</t>
  </si>
  <si>
    <t>GEAOSEG TALCA</t>
  </si>
  <si>
    <t>76244928-5</t>
  </si>
  <si>
    <t>Servicio de fumigacion, F.L. Curico</t>
  </si>
  <si>
    <t>SAGA SERVICE LTDA.</t>
  </si>
  <si>
    <t>78789700-2</t>
  </si>
  <si>
    <t>Materiales de oficina, F.L. Curico</t>
  </si>
  <si>
    <t>CAJA FUERTE DIGITAL LAPTOP FISCALIA LOCAL TALCA</t>
  </si>
  <si>
    <t>96671750-5</t>
  </si>
  <si>
    <t>Consumo de energia electrica Agosto 2014, F. L. Linares</t>
  </si>
  <si>
    <t>Consumo agua Potable Agosto 2014, F. L. Curico</t>
  </si>
  <si>
    <t>Anillados, F. Regional</t>
  </si>
  <si>
    <t>SURGRAFIC S.A.</t>
  </si>
  <si>
    <t>99.514.070-5</t>
  </si>
  <si>
    <t>Consumo agua Potable Agosto 2014, F. L. Constitucion</t>
  </si>
  <si>
    <t>Consumo agua Potable Agosto 2014, F. L. Molina</t>
  </si>
  <si>
    <t>Consumo de energia electrica Agosto 2014, F.L. Constitucion</t>
  </si>
  <si>
    <t>Consumo de energia electrica Agosto 2014, F. L. Molina</t>
  </si>
  <si>
    <t>Consumo de energia electrica Agosto 2014, F.L. Cauquenes</t>
  </si>
  <si>
    <t>Consumo de energia electrica Agosto 2014, F.L. Licanten</t>
  </si>
  <si>
    <t>Consumo agua Potable Agosto 2014, F. L. Licanten</t>
  </si>
  <si>
    <t>Consumo agua Potable Agosto 2014, F. L. Linares</t>
  </si>
  <si>
    <t>Consumo de energia electrica Agosto 2014, F. Regional</t>
  </si>
  <si>
    <t>Consumo de energia electrica Agosto 2014, F. L. Talca</t>
  </si>
  <si>
    <t>Consumo de energia electrica Agosto 2014, F. L. Curico</t>
  </si>
  <si>
    <t>Consumo agua Potable Agosto 2014, F. L. Talca</t>
  </si>
  <si>
    <t>Consumo agua Potable Agosto 2014, F. L. Parral</t>
  </si>
  <si>
    <t>Consumo agua Potable Agosto 2014, F. Regional</t>
  </si>
  <si>
    <t>Consumo agua Potable Agosto 2014, F. L. Cauquenes</t>
  </si>
  <si>
    <t>Consumo agua Potable Agosto 2014, F. L. San Javier</t>
  </si>
  <si>
    <t>Consumo de energia electrica Agosto 2014, F. L. San Javier</t>
  </si>
  <si>
    <t>Consumo de energia electrica Agosto 2014, F.L. Parral</t>
  </si>
  <si>
    <t>Orden Servicio 20140132</t>
  </si>
  <si>
    <t>Servicio coffe para participantes curso Retracción y Desacato.</t>
  </si>
  <si>
    <t>Orden Servicio 20140141</t>
  </si>
  <si>
    <t>Servicio de coffe participantes Taller Validación de modelos de atención.</t>
  </si>
  <si>
    <t>Orden Servicio 20140134</t>
  </si>
  <si>
    <t>Reparación y Detención de fuga de red caldera Fiscalia  Yumbel</t>
  </si>
  <si>
    <t>ROBINSON ALBORNOZ RIVAS</t>
  </si>
  <si>
    <t>10.424.765-2</t>
  </si>
  <si>
    <t>Orden Servicio 20140143</t>
  </si>
  <si>
    <t>FREDDY JOFRE DIAS</t>
  </si>
  <si>
    <t>16.673.863-6</t>
  </si>
  <si>
    <t>Servicio de Courier , Valija mes de  Agosto  Fiscalias Locales y Fiscalia Regional</t>
  </si>
  <si>
    <t>Servicio envíos de Franqueos normales y certificados  mes de Agosto Fiscalia Regional y Fiscalias Locales Región del Bio Bio.</t>
  </si>
  <si>
    <t>21111352,21157917,21226327,21238730,21261995,2819676,2822254,2823911,2829718,2830649,2834149</t>
  </si>
  <si>
    <t>Servicio de consumo energía mes de  Julio/Agosto  Fiscalias Locales y Oficinas Atención Ministerio Público - Región del Bio Bio.</t>
  </si>
  <si>
    <t>Orden Compra 20140050</t>
  </si>
  <si>
    <t>Compra de resmas para distribución funcionamiento Fiscalias Locales.</t>
  </si>
  <si>
    <t>4266914,4266914,4266917,4277848,4333448,4346781,4377763,4377785,4401010,4410287,4473742,4473762,4591946,4650291,4650519,4717991,4760953,4761002,4793823,4793960,4953865,4953880,158104,160298,172807</t>
  </si>
  <si>
    <t>Servicio de consumo agua mes de  Agosto Fiscalias Locales y Oficinas Atención Ministerio Público -Región del Bio Bio.</t>
  </si>
  <si>
    <t>Orden Compra 20140052</t>
  </si>
  <si>
    <t>Compra inversión 2014. Sillones Ejecutivos y Bibliotecas con gabinete para funcionarios Fiscalia Concepción y Oficina Uravit.</t>
  </si>
  <si>
    <t>MUEBLES TIMAUKEL LIMITADA</t>
  </si>
  <si>
    <t>78.042.830-9</t>
  </si>
  <si>
    <t>Orden Compra 20140049</t>
  </si>
  <si>
    <t>COMERCIAL LA OLLITA LIMITADA</t>
  </si>
  <si>
    <t>78.408.480-9</t>
  </si>
  <si>
    <t>Traslado de funcionarios Fiscalia Regional mes de Agosto</t>
  </si>
  <si>
    <t>RADIOTAXI BIO BIO LIMITADA</t>
  </si>
  <si>
    <t>78.441.310-1</t>
  </si>
  <si>
    <t>Orden Servicio 20140133</t>
  </si>
  <si>
    <t xml:space="preserve">Curso de Taller de Capacitación de Desarrollo de Habilidades para Relatores. </t>
  </si>
  <si>
    <t>SOC. MARGARITA VEJAR PENARANDA Y CIA LTD</t>
  </si>
  <si>
    <t>78.842.930-4</t>
  </si>
  <si>
    <t>Orden Servicio 20140144</t>
  </si>
  <si>
    <t>Arriendo de salón para 50 personas. Jornada capacitación autocuidado.</t>
  </si>
  <si>
    <t>C.C.A.F. DE LOS ANDES</t>
  </si>
  <si>
    <t>81.826.800-9</t>
  </si>
  <si>
    <t>Orden Compra 20140051</t>
  </si>
  <si>
    <t>Compra de dulces para actividad No a las Drogas Hijos de Funcionarios Fiscalias Locales.</t>
  </si>
  <si>
    <t>COMERCIAL CAPPONI LIMITADA</t>
  </si>
  <si>
    <t>89.620.500-5</t>
  </si>
  <si>
    <t>Orden Servicio 20140136</t>
  </si>
  <si>
    <t>Compra de 1.300 litros de gas granel para calefacción Fiscalia Regional.</t>
  </si>
  <si>
    <t>Servivio de envios  certificados mes de Septiembre  Fiscalia  Concepción</t>
  </si>
  <si>
    <t xml:space="preserve">Consumo de Gas Fiscalia Local de Concepción, periodo 05/08 al 04/09, 3003 mts  </t>
  </si>
  <si>
    <t>Orden Compra 20140053</t>
  </si>
  <si>
    <t>Escritorio rectangular 160*60*75. Oficina de Jefe Uravit en Fiscalia Regional.</t>
  </si>
  <si>
    <t>TAZ S.A.</t>
  </si>
  <si>
    <t>96.891.420-0</t>
  </si>
  <si>
    <t>108354047,110514590,110854059,94710802,6735583,6735819</t>
  </si>
  <si>
    <t>Servicio de consumo energía mes de Agostoo Fiscalias Locales y Oficinas Atención Ministerio Público - Región del Bio Bio.</t>
  </si>
  <si>
    <t>FR Nº 888</t>
  </si>
  <si>
    <t>Renovación de contrato de mantención de ascensores Fiscalia Local Concepción por 12 meses a contar del 23 noviembre 2014</t>
  </si>
  <si>
    <t>THYSSENKRUPP ELEVAROES S.A.</t>
  </si>
  <si>
    <t>96.726.480-6</t>
  </si>
  <si>
    <t>DER Nº 34</t>
  </si>
  <si>
    <t>Orden Servicio 20140148</t>
  </si>
  <si>
    <t>Licitación Privada Mayor , para mejoras Infraestructura Fiscalía Local de San Carlos.</t>
  </si>
  <si>
    <t>DER Nº 32</t>
  </si>
  <si>
    <t>Orden Servicio 20140147</t>
  </si>
  <si>
    <t>Licitación Privada Mayor para mejoras Infraestructura Fiscalía Local de Coronel.</t>
  </si>
  <si>
    <t>DER Nº 33</t>
  </si>
  <si>
    <t>Orden Servicio 20140149</t>
  </si>
  <si>
    <t>Licitación Privada Mayor para mejoras Infraestructura Fiscalía Local de Los Angeles</t>
  </si>
  <si>
    <t>GERHUDUSIL E.I.R.L.</t>
  </si>
  <si>
    <t>76.354.320-K</t>
  </si>
  <si>
    <t>DER Nº 31</t>
  </si>
  <si>
    <t>Orden Servicio 20140146</t>
  </si>
  <si>
    <t>Licitación Privada Mayor para mejoras Infraestructura Fiscalía Local de Arauco</t>
  </si>
  <si>
    <t>FR Nº 886</t>
  </si>
  <si>
    <t>Renovación de contrato de arriendo de Oficina Atención Curanilahue por un año a contar del 01 de enero 2015.</t>
  </si>
  <si>
    <t>SERGIO MELLADO ZAMBRANO</t>
  </si>
  <si>
    <t>8.616.303-9</t>
  </si>
  <si>
    <t>FR Nº 887</t>
  </si>
  <si>
    <t>Contratacion directa servicio de guardia  especial para los dias fiestas patrias.Del martes 16 al Domingo 21.</t>
  </si>
  <si>
    <t>ABEL ROJAS SANCHEZ</t>
  </si>
  <si>
    <t>DER Nº 483</t>
  </si>
  <si>
    <t>Orden Servicio 20140145</t>
  </si>
  <si>
    <t>Licitación Privada Mayor para mejoras Infraestructura Fiscalía Local de Concepción</t>
  </si>
  <si>
    <t>Servicio arriendo de amplificación y equipos audiovisuales para  capacitación 3º Jornada para funcionarios Ministerio Público.</t>
  </si>
  <si>
    <t>Compra de artículos para desarrollo de actividades enmarcadas en el programa de prevención de consumo de drogas.</t>
  </si>
  <si>
    <t xml:space="preserve">Publica Concurso cargo Asistente Fiscal , Fiscalia Lebu y Concepción </t>
  </si>
  <si>
    <t>Adquisición de discos duros externos para la Fiscalía Regional</t>
  </si>
  <si>
    <t>Crecic S.A.</t>
  </si>
  <si>
    <t>87.019.000-k</t>
  </si>
  <si>
    <t>Adquisición de tripticos para la Fiscalía Regional</t>
  </si>
  <si>
    <t>Jorge Mansilla Abarzúa</t>
  </si>
  <si>
    <t>7.262.225-1</t>
  </si>
  <si>
    <t>Alojamiento y alimentación para relator de curso de capacitación "Autocuidado en el ambito Personal"</t>
  </si>
  <si>
    <t>Orden de Compra Manual</t>
  </si>
  <si>
    <t>Arriendo de vehículo para fiscal en comisión de servicio</t>
  </si>
  <si>
    <t>Inversiones Olmue S.A.</t>
  </si>
  <si>
    <t>96.799.940-7</t>
  </si>
  <si>
    <t>Combustible para caldera de la Fiscalía Regional</t>
  </si>
  <si>
    <t>Compañía de Petróleos de Chile Copec S.A.</t>
  </si>
  <si>
    <t>Combustible para las camionetas institucionales de las Fiscalías Locales de Temuco, Victoria, Loncoche y Alta Complejidad</t>
  </si>
  <si>
    <t>Consumo agua potable Fiscalía Local de Angol, periodo del 26-07-14 al 27-08-14</t>
  </si>
  <si>
    <t>Consumo agua potable Fiscalía Local de Carahue, periodo del 01-08-14 al 01-09-14</t>
  </si>
  <si>
    <t>Consumo agua potable Fiscalía Local de Collipulli, periodo del 28-07-14 al 28-08-14</t>
  </si>
  <si>
    <t>Consumo agua potable Fiscalía Local de Curacautín, periodo del 09-08-14 al 09-09-14</t>
  </si>
  <si>
    <t>Consumo agua potable Fiscalía Local de Lautaro, periodo del 28-07-14 al 28-08-14</t>
  </si>
  <si>
    <t>Consumo agua potable Fiscalía Local de Loncoche, periodo del 02-08-14 al 02-09-14</t>
  </si>
  <si>
    <t>Consumo agua potable Fiscalía Local de Loncoche, periodo del 14-08-14 al 15-09-14</t>
  </si>
  <si>
    <t>Consumo agua potable Fiscalía Local de Nueva Imperial, periodo del 08-08-14 al 08-09-14</t>
  </si>
  <si>
    <t>Consumo agua potable Fiscalía Local de Pitrufquén, periodo del 11-08-14 al 10-09-14</t>
  </si>
  <si>
    <t>Consumo agua potable Fiscalía Local de Purén, periodo del 02-08-14 al 02-09-14</t>
  </si>
  <si>
    <t>Consumo agua potable Fiscalía Local de Traiguén, periodo del 04-08-14 al 03-09-14</t>
  </si>
  <si>
    <t>Consumo agua potable Fiscalía Local de Victoria, periodo del 28-07-14 al 28-08-14</t>
  </si>
  <si>
    <t>Consumo agua potable Fiscalía Local de Villarrica, periodo del 25-07-14 al 26-08-14</t>
  </si>
  <si>
    <t>Consumo agua potable Fiscalía Regional y Fiscalía Local de Temuco, periodo del 04-08-14 al 03-09-14</t>
  </si>
  <si>
    <t>Consumo energía eléctrica Fiscalía Local de Angol, periodo 11-08-14 al 09-09-14</t>
  </si>
  <si>
    <t>Consumo energía eléctrica Fiscalía Local de Angol, periodo 31-07-14 al 31-08-14</t>
  </si>
  <si>
    <t>Consumo energía eléctrica Fiscalía Local de Carahue, periodo 22-08-14 al 23-09-14</t>
  </si>
  <si>
    <t>Consumo energía eléctrica Fiscalía Local de Collipulli, periodo 05-08-14 al 03-09-14</t>
  </si>
  <si>
    <t>Consumo energía eléctrica Fiscalía Local de Curacautín, periodo 14-08-14 al 12-09-14</t>
  </si>
  <si>
    <t>Consumo energía eléctrica Fiscalía Local de Imperial, periodo 07-08-14 al 05-09-14</t>
  </si>
  <si>
    <t>Consumo energía eléctrica Fiscalía Local de Lautaro, periodo 04-08-14 al 02-09-14</t>
  </si>
  <si>
    <t>Consumo energía eléctrica Fiscalía Local de Lautaro, periodo 14-08-14 al 12-09-14</t>
  </si>
  <si>
    <t>Consumo energía eléctrica Fiscalía Local de Loncoche, periodo 19-08-14 al 16-09-14</t>
  </si>
  <si>
    <t>Consumo energía eléctrica Fiscalía Local de Pitrufquén, periodo 02-08-14 al 01-09-14</t>
  </si>
  <si>
    <t>Consumo energía eléctrica Fiscalía Local de Traiguén, periodo 22-08-14 al 23-09-14</t>
  </si>
  <si>
    <t>Consumo energía eléctrica Fiscalía Local de Victoria, periodo 19-08-14 al 16-09-14</t>
  </si>
  <si>
    <t>Consumo energía eléctrica Fiscalía Local de Villarrica, periodo 01-08-14 al 29-08-14</t>
  </si>
  <si>
    <t>Consumo energía eléctrica Fiscalía Regional y Fiscalía Local de Temuco, periodo 31-07-14 al 28-08-14</t>
  </si>
  <si>
    <t xml:space="preserve">Diferencia por cambio de pasaje aéreo de relator de curso de capacitación, trayecto, Stgo-Temuco-Stgo. </t>
  </si>
  <si>
    <t>Franqueo convenido para la Fiscalía Regional y Fiscalía Local de Temuco, mes de agosto 2014</t>
  </si>
  <si>
    <t>Franqueo convenido para las Fiscalías de la Región, mes de agosto 2014</t>
  </si>
  <si>
    <t>Hospedaje para fiscal en comisión de servicio</t>
  </si>
  <si>
    <t>Hospedaje y alimentación para relator del curso de capacitación "Delitos de Robo y Hurto"</t>
  </si>
  <si>
    <t>Instalación de equipo de aire acondicionado para la Fiscalía Local de Pucón</t>
  </si>
  <si>
    <t>Sociedad Comercial Climalider Ltda.</t>
  </si>
  <si>
    <t xml:space="preserve">Insumos para actividad organizada por el Comité Regional de Prevención de Drogas </t>
  </si>
  <si>
    <t>Mantención 20.000 km., vehículo institucional</t>
  </si>
  <si>
    <t>Miguel Medina Alvarado y Cia. Ltda.</t>
  </si>
  <si>
    <t>78.193.020-2</t>
  </si>
  <si>
    <t>Monitores para actividad organizada por el Comité Regional de Prevención de Drogas</t>
  </si>
  <si>
    <t>Paulina Uribe Bórquez</t>
  </si>
  <si>
    <t>16.440.143-k</t>
  </si>
  <si>
    <t>Papel adhesivo impreso para actividad organizada por el Comité Regional de Prevención de Drogas</t>
  </si>
  <si>
    <t>Reinaldo Sepúlveda Lepin</t>
  </si>
  <si>
    <t>16.631.597-2</t>
  </si>
  <si>
    <t>Insumos de aseo para  la Fiscalía Regional</t>
  </si>
  <si>
    <t>Edipac S.A.</t>
  </si>
  <si>
    <t>88.566.900-k</t>
  </si>
  <si>
    <t>Pasaje aéreo para relator de curso de capacitación</t>
  </si>
  <si>
    <t>Recarga de gas para calefacción de la Fiscalía Local de Purén</t>
  </si>
  <si>
    <t>Recarga de gas para calefacción de la Fiscalía Local de Traiguén</t>
  </si>
  <si>
    <t>Gasco GLP S.A.</t>
  </si>
  <si>
    <t>96.568.740-8</t>
  </si>
  <si>
    <t>Recarga de gas para calefacción de la Fiscalía Local de Villarrica</t>
  </si>
  <si>
    <t>FR N° 207</t>
  </si>
  <si>
    <t>Relatoría en curso de capacitación "Autocuidado en el ambito Personal"</t>
  </si>
  <si>
    <t>Guillermo Abalos B.</t>
  </si>
  <si>
    <t>Reparaciones sanitarias en edificio de la Fiscalía Regional</t>
  </si>
  <si>
    <t>Servicio de amplificación e iluminación para cena del aniversario institucional</t>
  </si>
  <si>
    <t>Audiofest Producciones SPA</t>
  </si>
  <si>
    <t>76.422.937-1</t>
  </si>
  <si>
    <t>Servicio de amplificación para actividad organizada por el Comité Regional de Prevención de Drogas</t>
  </si>
  <si>
    <t>Servicio de coffe break y atención para asistentes a jornada de capacitación "Manejo de Conflictos"</t>
  </si>
  <si>
    <t>Iris Vidal Venegas</t>
  </si>
  <si>
    <t>10.909.311-4</t>
  </si>
  <si>
    <t>Servicio de courier para la Fiscalía Local de Collipulli, envios mes de marzo 2014</t>
  </si>
  <si>
    <t>Servicio de courier para las Fiscalías de la región, mes de agosto 2014</t>
  </si>
  <si>
    <t>Servicio de courier para las Fiscalías Locales de Temuco y Collipulli, mes de agosto 2014</t>
  </si>
  <si>
    <t>Servicio de snak para actividad organizada por el Comité Regional de Prevención de Drogas</t>
  </si>
  <si>
    <t>Grupo Webtel Comunicaciones SPA</t>
  </si>
  <si>
    <t>76.242.953-5</t>
  </si>
  <si>
    <t>Servicio telefónico correspondiente a líneas de las alarmas de las Fiscalías de la Región, mes de agosto 2014</t>
  </si>
  <si>
    <t>Servicio telefónico correspondiente a líneas de las alarmas de las Fiscalías de la Región, mes de julio 2014</t>
  </si>
  <si>
    <t>Servicio telefónico línea correspondiente a la Fiscalía Local de Temuco, mes de agosto 2014</t>
  </si>
  <si>
    <t>Servicio telefónico línea correspondiente a la Fiscalía Local de Temuco, mes de julio 2014</t>
  </si>
  <si>
    <t>Servicio telefónico línea correspondiente a la Fiscalía Local de Villarrica, mes de agosto 2014</t>
  </si>
  <si>
    <t>Servicio telefónico línea correspondiente a la Fiscalía Regional, mes de agosto 2014</t>
  </si>
  <si>
    <t>Servicio telefónico línea correspondiente a la Fiscalía Regional, mes de julio 2014</t>
  </si>
  <si>
    <t>Suministro e instalación de sistema de voceo interno para el edificio de la Fiscalía Local de Temuco y Fiscalía Regional</t>
  </si>
  <si>
    <t>Compañía de Telecomunicaciones  Belltel Ltda.</t>
  </si>
  <si>
    <t>77.803.150-7</t>
  </si>
  <si>
    <t>Suscripción Diario La Tercera para la Fiscalía Regional</t>
  </si>
  <si>
    <t>Compra conversor HDMI/VGA</t>
  </si>
  <si>
    <t>Soc. Com.Electroventas Ltda.</t>
  </si>
  <si>
    <t>76.317.590-1</t>
  </si>
  <si>
    <t>Servidor IBM X3100</t>
  </si>
  <si>
    <t>96.523.180-3</t>
  </si>
  <si>
    <t>3 Cámaras digital Sony</t>
  </si>
  <si>
    <t>Compra de papel carta y oficcio Equalit</t>
  </si>
  <si>
    <t>72 bolsas de pellets para calefacción</t>
  </si>
  <si>
    <t>Compra de materiales de oficina</t>
  </si>
  <si>
    <t>1 set de herramientas</t>
  </si>
  <si>
    <t>Easy S.A.</t>
  </si>
  <si>
    <t>Compra 2 bolsos deportivos Prog.de Drogas</t>
  </si>
  <si>
    <t>17-FN/MP Nº1811</t>
  </si>
  <si>
    <t>Pasaje aéreo P.Montt-Santiago-Osorno del 03-09 al 07-09-14</t>
  </si>
  <si>
    <t>Pasaje aéreo P.Montt-Santiago-P.Montt del 03-09 al 07-09-14</t>
  </si>
  <si>
    <t>Pasaje aéreo P.Montt-Santiago-P.Montt del 08-09 al 11-09-14</t>
  </si>
  <si>
    <t>Concurso Público 07-09-14 en los diarios Austral de Osorno, El Llanquihue de P.-Montt y La Estrella de Chiloé. Cargo Auxiliar (S) P.Montt</t>
  </si>
  <si>
    <t>Soc.Periodística Araucanía S.A.</t>
  </si>
  <si>
    <t>Pasaje aéreo P.Montt-Santiago-P.Montt del 10-09 al 11-09-14</t>
  </si>
  <si>
    <t>2 Pasajes aéreos P.Montt-Santiago-P.Montt del 23-09 al 27-09-14</t>
  </si>
  <si>
    <t>Pasaje aéreo P.Montt-Santiago-P.Montt del 23-09 al 26-09-2014</t>
  </si>
  <si>
    <t>Pasaje aéreo P.Montt-Santiago-P.Montt del 23-09 al 28-09-14</t>
  </si>
  <si>
    <t>Cena Aniversario para fiscales y funcionarios</t>
  </si>
  <si>
    <t>Gastronomía Club de Yates Ltda.</t>
  </si>
  <si>
    <t>77.659.270-6</t>
  </si>
  <si>
    <t>10-FR Nº 92</t>
  </si>
  <si>
    <t>Aliro Urra Burdiles</t>
  </si>
  <si>
    <t>17.940.562-8</t>
  </si>
  <si>
    <t>Cóctel Cuenta Pública FL Calbuco 20-10-14</t>
  </si>
  <si>
    <t>Luis Iván Cárcamo Valderas</t>
  </si>
  <si>
    <t>13.000.333-8</t>
  </si>
  <si>
    <t>Vino de Honor Cuenta Pública FL P.Montt 06-10-14</t>
  </si>
  <si>
    <t>Ricardo Gómez Almonacid</t>
  </si>
  <si>
    <t>8.893.780-5</t>
  </si>
  <si>
    <t>Arriendo de salón Cuenta Pública FL Quellón 08-10-14</t>
  </si>
  <si>
    <t>Hotelera Insular Ltda.</t>
  </si>
  <si>
    <t>76.080.260-3</t>
  </si>
  <si>
    <t>Pasaje aéreo P.Montt-Santiago-P.Montt del 28-09 al 02-10-14</t>
  </si>
  <si>
    <t>81.821.100-3</t>
  </si>
  <si>
    <t>Pasaje aéreo P.Montt -Santiago-P.Montt del 14-10 al 15-10-14</t>
  </si>
  <si>
    <t>Permiso camioneta arrendada viaje por Argentina Incluye seguros</t>
  </si>
  <si>
    <t>Cía. De Leasing Tattersall S.A.</t>
  </si>
  <si>
    <t>10-FR Nº 93</t>
  </si>
  <si>
    <t>Jornada recreativa al aire libre en Chiloé. Prog de Drogas</t>
  </si>
  <si>
    <t>Cristian Guerrero Barría</t>
  </si>
  <si>
    <t>10.945.548-2</t>
  </si>
  <si>
    <t>Mantención vehículo institucional 70.000 kms.</t>
  </si>
  <si>
    <t>Difor Chile S.A.</t>
  </si>
  <si>
    <t>96.918.300-5</t>
  </si>
  <si>
    <t>Pasaje aéreo P.Montt-Santiago-P.Montt del 07-10 al 11-10-14</t>
  </si>
  <si>
    <t>Cóctel Cuenta Pública FL Castro 09-10-14</t>
  </si>
  <si>
    <t>Gloria Sarrat Díaz</t>
  </si>
  <si>
    <t>14.378.694-3</t>
  </si>
  <si>
    <t>Consumo de electricidad FL Futaleufú</t>
  </si>
  <si>
    <t>Consumo de electricidad FL Hualaihué</t>
  </si>
  <si>
    <t>Consumo de agua FL Los Muermos</t>
  </si>
  <si>
    <t>Consumo de agua FL Osorno</t>
  </si>
  <si>
    <t>Consumo de agua FL P.Varas</t>
  </si>
  <si>
    <t>Consumo de gas FL Maullín</t>
  </si>
  <si>
    <t>Consumo de gas FL Hualaihué</t>
  </si>
  <si>
    <t>10-FR Nº 90</t>
  </si>
  <si>
    <t>Curso Media Training</t>
  </si>
  <si>
    <t>Maria Loreto Larenas Mendoza</t>
  </si>
  <si>
    <t>11.229.193-8</t>
  </si>
  <si>
    <t>10-DER Nº 16</t>
  </si>
  <si>
    <t>Reparación de cubierta y Mejoramiento de Cerco exterior FL Maullín</t>
  </si>
  <si>
    <t>Soc.Servicios Generales Bastidas Ltda.</t>
  </si>
  <si>
    <t>76.049.426-7</t>
  </si>
  <si>
    <t>Actividades Extraprogramáticas Prog.de Drogas</t>
  </si>
  <si>
    <t>Servicio TV Cable Fiscalía Regional Aysén, renta al 29 de agosto 2014.</t>
  </si>
  <si>
    <t>Consumo energía eléctrica Fiscalía Local de Cisnes, período 23.06.14 al 25.08.14.</t>
  </si>
  <si>
    <t>Consumo energía eléctrica Fiscalía Local de Cochrane, período 23.06.14 al 25.08.14.</t>
  </si>
  <si>
    <t>88.272.600-3</t>
  </si>
  <si>
    <t>Franqueo convenido sobres, consumo mes de agosto 2014.</t>
  </si>
  <si>
    <t>Agua potable y alcantarillado Fiscalía Región de Aysén y Fiscalía Local  Coyhaique, periodo 22.07.14 al 22.08.14</t>
  </si>
  <si>
    <t>Agua potable alcantarillado Fiscalía Local de Cisnes, período 23/07/14 al 22/08/14</t>
  </si>
  <si>
    <t>Agua potable alcantarillado Fiscalía Local de Cochrane, período 24/07/14 al 25/08/14</t>
  </si>
  <si>
    <t>Agua potable cargo fijo Fiscalía Local de Chile Chico, período 25/07/14 al 26/08/14</t>
  </si>
  <si>
    <t>Agua potable alcantarillado Fiscalía Local de Chile Chico, período 25/07/14 al 26/08/14</t>
  </si>
  <si>
    <t>Taller de comunicación efectiva y trabajo en equipo para Fiscalía Local de Aysén.</t>
  </si>
  <si>
    <t>Mantención de jardín de Fiscalía Regional de Aysén y Fiscalía Local de Coyhaique.</t>
  </si>
  <si>
    <t>Pasajes aéreos a Santiago para Fiscal Regional de Aysén. Consejo General de Fiscales Regionales.</t>
  </si>
  <si>
    <t>Pasajes Aéreos a Santiago para Abogado Asesor. Jornada Especializada de Drogas.</t>
  </si>
  <si>
    <t xml:space="preserve">Pasajes aéreos a Pto. Montt para Fiscal Adjunto Fiscalía Local de Cisnes. Capacitación </t>
  </si>
  <si>
    <t>Servicio coffe break atención autoridades visita Sr. Fiscal Nacional a la localidad de Cochrane</t>
  </si>
  <si>
    <t>Ada Margot Gallardo Orellana</t>
  </si>
  <si>
    <t>7.654.814-5</t>
  </si>
  <si>
    <t>Confección reja metálica de precaución para estacionamiento de Fiscalía Regional de Aysén.</t>
  </si>
  <si>
    <t>Víctor Claudio Opitz Vargas</t>
  </si>
  <si>
    <t>11.910.740-7</t>
  </si>
  <si>
    <t>Pasajes aéreos a Santiago para Jefe URAVIT. Jornada Especializada de UNAC.</t>
  </si>
  <si>
    <t>Informe pericial.</t>
  </si>
  <si>
    <t>Catalina Victoria Corvalán Corvalán</t>
  </si>
  <si>
    <t>13.457.808-4</t>
  </si>
  <si>
    <t>Servicio de limpieza de vidrios edificio Fiscalía Regional de Aysén y Fiscalía Local de Coyhaique.</t>
  </si>
  <si>
    <t>Grupoclean Ltda.</t>
  </si>
  <si>
    <t>76.346.984-0</t>
  </si>
  <si>
    <t>Consumo energía eléctrica Fiscalía Regional y Fiscalía Local de Coyhaique, periodo 06/08/14 al 04/09/14.</t>
  </si>
  <si>
    <t>Cierre recepción Fiscalía Regional de Aysén para habilitar oficina.</t>
  </si>
  <si>
    <t>Combustible para vehículos asignados a la Fiscalía Regional de Aysén.</t>
  </si>
  <si>
    <t>Petróleo para caldera Fiscalía Regional de Aysén y Fiscalía Local de Coyhaique.</t>
  </si>
  <si>
    <t>Publicación aviso Licitación Pública Servicio de Guardias 2014 para Fiscalía Regional y Fiscalías Locales de la Región de Aysén</t>
  </si>
  <si>
    <t>Empresa Periodística de Aysén S.A.</t>
  </si>
  <si>
    <t>Compañía Tamango S.A.</t>
  </si>
  <si>
    <t>96.695.300-4</t>
  </si>
  <si>
    <t>Por servicio telefonía fija, renta mensual, período agosto 2014.</t>
  </si>
  <si>
    <t>Empresa Periodítisca El Mercurio</t>
  </si>
  <si>
    <t>Pasajes aéreos a Pto. Montt para Director Ejecutivo Regional. Taller de validación de mo</t>
  </si>
  <si>
    <t>Pasajes aéreos a Santiago para Fiscal Regional de Aysén, Participación Aniversario en Fiscalía Nacional</t>
  </si>
  <si>
    <t>Por gasolina 95 oct. para vehículo asignado al Fiscal Regional de Aysén.</t>
  </si>
  <si>
    <t xml:space="preserve">Pasajes aéreos a Pto. Montt para Administrativo Operativo de Causas Fiscalía Local de Coyhaique </t>
  </si>
  <si>
    <t>Diferencia por cambio de pasaje para Director Ejecutivo Regional, Reunión de DER en Santiago.</t>
  </si>
  <si>
    <t>Combustible para caldera de Fiscalía Local de Aysén.</t>
  </si>
  <si>
    <t>Servicentro Aysén Patagonia Ltda.</t>
  </si>
  <si>
    <t>76.295.154-1</t>
  </si>
  <si>
    <t>Pasajes aéreos a Pto. Montt para Administrador Fiscalía Local de Cisnes. Taller de Val</t>
  </si>
  <si>
    <t>Consumo energía eléctrica Fiscalía Local de Aysén, período 19.08.14 al 16.09.14.</t>
  </si>
  <si>
    <t>Consumo energía eléctrica (cargo fijo) Fiscalía Local de Chile Chico, período 21.07.14 al 17.09.14.</t>
  </si>
  <si>
    <t>Consumo energía eléctrica Fiscalía Local de Chile Chico, período 21.07.14 al 17.09.14.</t>
  </si>
  <si>
    <t>Pasajes aéreos a Pto. Montt, para Fiscal Adjunto (S) Fiscalía Local de Chile Chico, Talle</t>
  </si>
  <si>
    <t xml:space="preserve">Pasajes aéreos a Santiago vía Lan Airlines, para Fiscal Adjunto Fiscalía Local de Coyhaique. </t>
  </si>
  <si>
    <t>Pasajes aéreos a Santiago vía Lan Airlines para Abogado Asistente Fiscalía Local de Aysén</t>
  </si>
  <si>
    <t>Servicio courier nacional.</t>
  </si>
  <si>
    <t>Pasajes aéreos a Santiago vía Sky para Director Ejecutivo Regional.  Reunión Directores Ejecutivos zona sur.</t>
  </si>
  <si>
    <t>Pasajes aéreos a Santiago vía Sky Airlines para Director Ejecutivo Regional. PRESENTACIÓ</t>
  </si>
  <si>
    <t>Pasajes aéreos a Pto. Montt vía Sky Airlines, para Profesional URAVIT. Capacitación Ges</t>
  </si>
  <si>
    <t>2750/20140075</t>
  </si>
  <si>
    <t>Materiales de oficina para 3º Encuentro Finis Terrae</t>
  </si>
  <si>
    <t>Marangunic Hermanos Ltda.</t>
  </si>
  <si>
    <t>80.586.800-7</t>
  </si>
  <si>
    <t>12-FR Nº850</t>
  </si>
  <si>
    <t>1.000 cheques propios para Und. de Adm. y Fzas.</t>
  </si>
  <si>
    <t>5 Talonarios Orden de Compra/Servicios para UAF</t>
  </si>
  <si>
    <t>Materiales de aseo para F.L.Pta.Arenas</t>
  </si>
  <si>
    <t>12-FR Nº 852</t>
  </si>
  <si>
    <t>Pasaje Santiago/Pta.Arenas/Santiago   días 03 y 04/10/14.Expositor capacitación Negligencia Médica</t>
  </si>
  <si>
    <t>Pasaje maritimo P.Arenas / Porvenir  03/09/2014 por comisión de servicio</t>
  </si>
  <si>
    <t>Pasaje maritimo  Porvenir/Pta.Arenas  05/09/2014 por comisión de servicio</t>
  </si>
  <si>
    <t>Pasaje Santiago/Pta.Arenas/Santiago   días 29/09  y 01/10, Expositor capacitación Manejo y Prevención del stress</t>
  </si>
  <si>
    <t>Servicio fotográfico para 3º Encuentro Dº Penal días 25 y 26/09/14</t>
  </si>
  <si>
    <t>Vicente Gonzalez Mimica</t>
  </si>
  <si>
    <t>8.370.260-5</t>
  </si>
  <si>
    <t>Grabación audio y video  para 3º Encuentro Dº Penal días 25 y 26/09/14</t>
  </si>
  <si>
    <t>Sergio Salazar Cvitanic</t>
  </si>
  <si>
    <t>7.443.934-9</t>
  </si>
  <si>
    <t>Pasaje Porvenir/Pta.Arenas/Porvenir 29 y 30/09 y 30/09 al 01/10  por comisión de servicio(2 funcionarios)</t>
  </si>
  <si>
    <t>Lavado manteles fiscalía local Punta Arenas</t>
  </si>
  <si>
    <t>Juana de Lourdes Cabero Huinao</t>
  </si>
  <si>
    <t>9.874.389-8</t>
  </si>
  <si>
    <t>Pasajes Balmaceda/Pta.Arenas/Balmaceda días 21 y 25/09/2014 para 1 usuario URAVIT</t>
  </si>
  <si>
    <t>12-FR Nº 853</t>
  </si>
  <si>
    <t>Instalación cubrejunta alfombra oficinas Fiscal Regional y secretarias 2º piso fiscalía regional</t>
  </si>
  <si>
    <t>9.531.760-K</t>
  </si>
  <si>
    <t>Arrdo.amplificación para 3º Encuentro DºPenal 25 y 26/09/14</t>
  </si>
  <si>
    <t>Arrdo.salón y 38 coffee breaks para jornada capacitación "Manejo y Prevención del Estrés " día 30/09/2014</t>
  </si>
  <si>
    <t>Informe pericial causa RUC xxxxxxxx32-4</t>
  </si>
  <si>
    <t>Carolina Astudillo M.</t>
  </si>
  <si>
    <t>12.870.623-2</t>
  </si>
  <si>
    <t>Informe pericial causa RUC xxxxxxxx06-6</t>
  </si>
  <si>
    <t>Pasaje Porvenir/Pta.Arenas/Porvenir 29 y 30/09   por comisión de servicio</t>
  </si>
  <si>
    <t>Pasaje maritimo  Porvenir/Pta.Arenas  25/09/2014 por comisión de servicio</t>
  </si>
  <si>
    <t>Pasaje maritimo P.Arenas / Porvenir  28/09/2014 por comisión de servicio</t>
  </si>
  <si>
    <t>Pasajes Pta.Arenas/Pto.Montt/Pta.Arenas días 06 al 10/10/2014 y 06 al 12/10/2014 por comisión de servicio(3 funcionarios)</t>
  </si>
  <si>
    <t>Pasaje Porvenir/Pta.Arenas/Porvenir 06 y 10/10   por comisión de servicio</t>
  </si>
  <si>
    <t>Pasajes Pta.Arenas/Pto.Montt/Pta.Arenas días 09 al 11/11/2014  por comisión de servicio</t>
  </si>
  <si>
    <t>Pasajes Pta.Arenas/Santiago/Pta.Arenas días 07 al 10/10/2014   y 07 al 12/10/2014 por comisión de servicio (2 funcionarios)</t>
  </si>
  <si>
    <t>Pasajes Pta.Arenas/Pto.Montt/Pta.Arenas días 15 al 19/12/2014  por comisión de servicio</t>
  </si>
  <si>
    <t>Cambio fecha retorno a Balmaceda .Viaje el 23/09/2014</t>
  </si>
  <si>
    <t>Arrdo.salón y 42 coffee breaks para jornada capacitación "Negligencia Médica " días 03 y 04/10/2014</t>
  </si>
  <si>
    <t>Pasajes  Porvenir/Pta.Arenas/Porvenir 03 y 06/10/14 y Porvenir /Pta.Arenas día 25/09/14   por comisión de servicio</t>
  </si>
  <si>
    <t>Pasaje Pta.Arenas/Porvenir día 28/09/2014 por comisión de servicio</t>
  </si>
  <si>
    <t>Pasajes Pta.Arenas/Pto.Montt/Pta.Arenas días 07 al 09/10/2014  por comisión de servicio</t>
  </si>
  <si>
    <t>Pasaje Pta.Arenas/Santiago/Pta.Arenas días 14 y 16/10/2014 por comisión de servicio</t>
  </si>
  <si>
    <t xml:space="preserve"> Pasaje Pta.Arenas/Pto.Natales  día 29/09/2014 por comisión de servicio</t>
  </si>
  <si>
    <t>Pasaje Pto.Montt/Pta.Arenas/Pto.Montt días 05 y 06/10/2014( 2 usuarios URAVIT)</t>
  </si>
  <si>
    <t>Pasaje Pta.Arenas/Porvenir/Pta.Arena 06 y 07/10   por comisión de servicio</t>
  </si>
  <si>
    <t>Consumo electricidad Fiscalía Regional desde el   30/07/14 al 29/08/14</t>
  </si>
  <si>
    <t>Consumo electricidad Fiscalía Local Pta.Arenas y URAVIT desde el 30/07/14 al 29/08/14</t>
  </si>
  <si>
    <t>Consumo electricidad Fiscalía Local Puerto Natales  desde el 05/08/14 al 04/09/14</t>
  </si>
  <si>
    <t>Consumo electricidad Fiscalía Local Porvenir  desde el 08/08/14 al 09/09/14</t>
  </si>
  <si>
    <t>Servicio franqueo convenido  Fiscalías Locales Agosto  2014</t>
  </si>
  <si>
    <t>Servicio franqueo convenido  Fiscalía Local Pta.Arenas Agosto  2014</t>
  </si>
  <si>
    <t>Consumo agua potable  Fiscalía Regional desde el    04/08/14 al 03/09/14</t>
  </si>
  <si>
    <t>Consumo agua potable  Fiscalía Local Punta Arenas  desde el  09/08/14 al 09/09/14</t>
  </si>
  <si>
    <t>Consumo agua potable  Fiscalía Local Puerto Natales   desde el 14/08/14 al 15/09/14</t>
  </si>
  <si>
    <t>Consumo agua potable  Fiscalía Local Porvenir   desde el  09/08/14 al 09/09/14</t>
  </si>
  <si>
    <t>Consumo gas Fiscalía Local Porvenir  desde el 05/08/14 al 03/09/14</t>
  </si>
  <si>
    <t>Consumo gas Fiscalía Regional  desde el 22/07/14 al 22/08/14</t>
  </si>
  <si>
    <t>Consumo gas Fiscalía Regional  desde el 22/08/14 al 23/09/14</t>
  </si>
  <si>
    <t>Consumo gas Fiscalía Local Pta.Arenas desde el 07/07/14 al 07/08/14</t>
  </si>
  <si>
    <t>Consumo gas Fiscalía Local Pta.Arenas desde el  07/08/14 al 05/09/14</t>
  </si>
  <si>
    <t>Consumo gas Fiscalía Local Pto.Natales  desde el  04/07/14 al 06/08/14</t>
  </si>
  <si>
    <t>Consumo gas Fiscalía Local Pto.Natales  desde el  06/08/14 al 04/09/14</t>
  </si>
  <si>
    <t>Servicio televisión por cable Fiscalía Regional Agosto</t>
  </si>
  <si>
    <t>TV Red S.A.</t>
  </si>
  <si>
    <t>79.882.520-8</t>
  </si>
  <si>
    <t>Eventos y Convenciones Turisticas S.A.</t>
  </si>
  <si>
    <t>Arrdo. Salón, arrdo.equipos y servicio 400 coffee breaks para 3º Encuentro Dº Penal 25 y 26/09/14</t>
  </si>
  <si>
    <t>Cuarta Mantención a Automóvil de la Fiscalía Regional</t>
  </si>
  <si>
    <t>AUTOMOTRIZ CORDILLERA LIMITADA</t>
  </si>
  <si>
    <t>79.853.470-K</t>
  </si>
  <si>
    <t>Adquisición de (400) Cajas de Cartón Medidas 800x400x400 Mm.</t>
  </si>
  <si>
    <t>RIVEROS E HIJO SOCIEDAD LIMITADA</t>
  </si>
  <si>
    <t>78.404.770-9</t>
  </si>
  <si>
    <t>Adquisición de Pizarra Magnética Cuadriculada</t>
  </si>
  <si>
    <t>GERARDO GARAY ALIAGA</t>
  </si>
  <si>
    <t>10.528.403-9</t>
  </si>
  <si>
    <t>Adquisición de (700) pares de guantes PU- Flex</t>
  </si>
  <si>
    <t>ACETOGEN GAS CHILE S.A.</t>
  </si>
  <si>
    <t>93.333.000-1</t>
  </si>
  <si>
    <t>Aviso Concurso Público Domingo 07/09/2014</t>
  </si>
  <si>
    <t>Pasaje Aéreo para Alejandro Ruelas</t>
  </si>
  <si>
    <t>Pasaje Aéreo para Christian López</t>
  </si>
  <si>
    <t>Pasaje Aéreo para Nelson Carrasco / Edgardo Galdames</t>
  </si>
  <si>
    <t>Pasaje Aéreo para Verónica Escobar</t>
  </si>
  <si>
    <t>Adquisición de (25) Botellones de Agua Purificada para Stock</t>
  </si>
  <si>
    <t>96.711.590-8</t>
  </si>
  <si>
    <t>Informe Pericial para Causa RUC 1400728655-5</t>
  </si>
  <si>
    <t>Provisión e Instalación de luminarias en bodegas de la FL de Chacabuco</t>
  </si>
  <si>
    <t xml:space="preserve">SOC. VALE INGENIERÍA ELÉCTRICA LIMITADA </t>
  </si>
  <si>
    <t>77.418.890-8</t>
  </si>
  <si>
    <t>Informe Pericial para Causa RUC 1101150464-9</t>
  </si>
  <si>
    <t>Adquisición de Insumos de Cafetería para Reuniones del Fiscal Regional</t>
  </si>
  <si>
    <t>Pasaje Aéreo para Gabriela Miranda</t>
  </si>
  <si>
    <t>Pasaje Aéreo para Patricia Fuentes</t>
  </si>
  <si>
    <t>Pasaje Aéreo para Maximiliano Krause</t>
  </si>
  <si>
    <t>Pasaje Aéreo para Felipe Olivari</t>
  </si>
  <si>
    <t>Pasaje Aéreo para Gonzalo Álvarez</t>
  </si>
  <si>
    <t>Pasaje Aéreo para Alika Sukni</t>
  </si>
  <si>
    <t>Pasaje Aéreo para Felipe Poblete</t>
  </si>
  <si>
    <t>Pasaje Aéreo para Andrea Rivera / Mª Verónica Avilés</t>
  </si>
  <si>
    <t>FR Nº 065</t>
  </si>
  <si>
    <t>Servicio de Interpretación Portugués-Español para Causa RUC 1400902432-9</t>
  </si>
  <si>
    <t>ISABEL MORENO SILVA</t>
  </si>
  <si>
    <t>10.034.612-5</t>
  </si>
  <si>
    <t>FR Nº 066</t>
  </si>
  <si>
    <t>Servicios (160) de Coffee Breaks para Programa de Capacitación</t>
  </si>
  <si>
    <t xml:space="preserve">EMPRESA DE SERVICIOS DE COFFEE BREAKS &amp; CATERING OMMA LIMITADA </t>
  </si>
  <si>
    <t>76.372.672-K</t>
  </si>
  <si>
    <t>Pasaje Aéreo para Francisco Rojas</t>
  </si>
  <si>
    <t>Adquisición de (300) Cajas de Archivo Doble Standard</t>
  </si>
  <si>
    <t>Servicio de Flete de Especies a Bodegas Premier</t>
  </si>
  <si>
    <t>Adquisición de (16) Linternas Portátiles</t>
  </si>
  <si>
    <t>Adquisición de (40) Pares de Guantes de Cabritilla</t>
  </si>
  <si>
    <t>Informe Pericial para Causa RUC 1400782566-9</t>
  </si>
  <si>
    <t>Informe Pericial para Causa RUC 1101211142-K</t>
  </si>
  <si>
    <t>DANIELA HERNÁNDEZ BERRÍOS</t>
  </si>
  <si>
    <t>13.007.413-8</t>
  </si>
  <si>
    <t>Servicio de Cocktail para 100 Personas para Cuenta Pública Local Comuna Estación Central</t>
  </si>
  <si>
    <t>MARÍA DEL CARMEN PAIS ARAVENA</t>
  </si>
  <si>
    <t>4.010.476-3</t>
  </si>
  <si>
    <t>FN/MP N°259</t>
  </si>
  <si>
    <t>Recarga de Teléfono Satelital</t>
  </si>
  <si>
    <t>Adquisición de (8) Cajas de Seguridad para Fiscalía Regional y Fiscalía Locales</t>
  </si>
  <si>
    <t>Servicio de electricidad FL Colina - del 28/07/2014 al 27/08/2014</t>
  </si>
  <si>
    <t>EMPRESA ELÉCTRICA DE COLINA LTDA.</t>
  </si>
  <si>
    <t>96.783.910-8</t>
  </si>
  <si>
    <t>Servicio de electricidad FL Colina - del 27/08/2014 al 29/09/2014</t>
  </si>
  <si>
    <t>Servicio de electricidad CSJ - del 28/07/2014 al 27/08/2014</t>
  </si>
  <si>
    <t>CHILECTRA S.A..</t>
  </si>
  <si>
    <t>Servicio de electricidad CSJ - del 27/08/2014 al 26/09/2014</t>
  </si>
  <si>
    <t>Servicio de agua potable FL Colina Periodo 14/08/2014 al 11/09/2014</t>
  </si>
  <si>
    <t>Servicio de agua potable CJS Periodo 30/06/2014 al 29/08/2014</t>
  </si>
  <si>
    <t>AGUAS ANDINAS</t>
  </si>
  <si>
    <t>Servicio de agua potable Zona de seguridad y tránsito Periodo 30/06/2014 al 29/08/2014</t>
  </si>
  <si>
    <t>1864149 - 1867803  1864612</t>
  </si>
  <si>
    <t>Servicio de correspondencia período Agosto 2014</t>
  </si>
  <si>
    <t>Servicio de Renta Mensual por Telefonía Fija Período Julio 2014</t>
  </si>
  <si>
    <t xml:space="preserve">Licitación Privada </t>
  </si>
  <si>
    <t>Adquisición de 20 Sillas de Casino para Comedor de Edificio La Florida, según aprobación de Proyecto</t>
  </si>
  <si>
    <t>CARLOS GUILLERMO DEL VILLAR DE LA JARA</t>
  </si>
  <si>
    <t>8.027.552-8</t>
  </si>
  <si>
    <t>Adquisición de dos hornos eléctricos, uno para Fiscalía de Flagrancia y otro para stock.</t>
  </si>
  <si>
    <t>Servicio de "Taller de Prosperidad" para funcionarios de Fiscalía Local de Ñuñoa, en el marco del Programa de Prevención de Drogas</t>
  </si>
  <si>
    <t>MARIA IGNACIA VALENZUELA RODRIGUEZ</t>
  </si>
  <si>
    <t>14.048.696-5</t>
  </si>
  <si>
    <t xml:space="preserve">Servicio de alojamiento por una noche adicional el día 03/09/2014. Complementa O/S 20140197.  </t>
  </si>
  <si>
    <t>Reparación y cambio de 2 motores en cortinas metalicas en edificio Vespucio.</t>
  </si>
  <si>
    <t>CORTINAS METALICAS MARIA ALICIA GARCIA VARGAS EIRL</t>
  </si>
  <si>
    <t>76.257.949-9</t>
  </si>
  <si>
    <t>Adquisición de letrero en acero inoxidable con el horario para edificio La Florida.</t>
  </si>
  <si>
    <t>FACTORIA GRAFICA LIMITADA</t>
  </si>
  <si>
    <t>76.135.120-6</t>
  </si>
  <si>
    <t>Carga de combustibles, Petroleo Diesel, con Cupón Electrónico, para los vehículos arrendados de FRMO</t>
  </si>
  <si>
    <t>Adquisición de 5 mesas de casino para Comedor Edificio La Florida.</t>
  </si>
  <si>
    <t>JORGE FIGUEROA CORREA</t>
  </si>
  <si>
    <t>8.113.482-0</t>
  </si>
  <si>
    <t xml:space="preserve">Servicio de desinsectación en subterráneo y bodegas de edificio Vespucio.  </t>
  </si>
  <si>
    <t>INCOPLAX LTDA.</t>
  </si>
  <si>
    <t>76.431.070-5</t>
  </si>
  <si>
    <t>RES DER Nº 22 - 2014</t>
  </si>
  <si>
    <t>Informe Pericial solicitado por FA Marcela Miranda.</t>
  </si>
  <si>
    <t>EVELYN CRISTINA LIZANA VERGARA</t>
  </si>
  <si>
    <t>14.143.261-3</t>
  </si>
  <si>
    <t>RES DER Nº 23 - 2014</t>
  </si>
  <si>
    <t>Informe Pericial  solicitado por FA Marcela Miranda.</t>
  </si>
  <si>
    <t>Adquisición 1 TV LED 22" para Edificio Vespucio.</t>
  </si>
  <si>
    <t>Servicio de destrucción de especies de FL Peñalolen Macul, el día 23 de septiembre en KDM Til Til.</t>
  </si>
  <si>
    <t>Servicio de interpretación español - inglés para ACD de fecha 09/09/2014.</t>
  </si>
  <si>
    <t>Aviso llamado a concurso para el día 14 de septiembre, en conjunto con FRCN, solicitado por Unidad de RRHH</t>
  </si>
  <si>
    <t>Pedido Nº 10 de materiales de oficina, a empresa licitada.</t>
  </si>
  <si>
    <t>Pedido Nº 11 de materiales de oficina, a empresa licitada.</t>
  </si>
  <si>
    <t>RES FR Nº 43- 2014</t>
  </si>
  <si>
    <t>Suministro y reemplazo de fuente de emergencia de cabina y cambio de boton de llamado a piso Ascensor 2 Vespucio</t>
  </si>
  <si>
    <t>RES FR Nº 42- 2014</t>
  </si>
  <si>
    <t xml:space="preserve">Servicio de reparación de escaner asignado a Fiscalía de Flagrancia. </t>
  </si>
  <si>
    <t>MONICA LORETO OYARZO TAPIA</t>
  </si>
  <si>
    <t>15.007.767-2</t>
  </si>
  <si>
    <t>Adquisición de 700 botellones de agua puríficada de 20 litros para cubrir los últimos meses de 2014.</t>
  </si>
  <si>
    <t>RES FN Nº 1672 - 2007</t>
  </si>
  <si>
    <t>Reparación de tres sillones ejecutivos, uno de Unidad de Corte y dos para Reposición.</t>
  </si>
  <si>
    <t>COMERCIAL EMUZA LIMITADA</t>
  </si>
  <si>
    <t>76.339.440-9</t>
  </si>
  <si>
    <t>Adquisición de 7 placas de señalética para implementación de SIAU en oficinas de edificio La Florida</t>
  </si>
  <si>
    <t>VISUAL GRAPHICS S.A.</t>
  </si>
  <si>
    <t>76.196.165-9</t>
  </si>
  <si>
    <t>Servicio de destrucción de especies en KDM Til Til para el dia 26/09/2014</t>
  </si>
  <si>
    <t>Adquisición de 50 litros de líquido antiestático ACD-106 para aplicar en pisos de los tres edificios</t>
  </si>
  <si>
    <t>QUIMICOS SERGIO SAVRON EIRL</t>
  </si>
  <si>
    <t>76.148.836-8</t>
  </si>
  <si>
    <t>Servicio de empaste de Egresos de Unidad de Adm. y Finanzas, solicitado por Juan Pablo Basaez.</t>
  </si>
  <si>
    <t>RICARDO SALINAS CARRASCO EMPASTES DE ARCHIVOS EIRL.</t>
  </si>
  <si>
    <t>76.328.224-4</t>
  </si>
  <si>
    <t>Compra de 2 pizarras de corcho de 090x100 para Fiscalía Local de Peñalolen Macul</t>
  </si>
  <si>
    <t>COMERCIAL OFFICHILE S.P.A</t>
  </si>
  <si>
    <t>76.019.175-2</t>
  </si>
  <si>
    <t>PABLO ALEJANDRO BELTRAN GONZALEZ</t>
  </si>
  <si>
    <t>13.941.218-4</t>
  </si>
  <si>
    <t xml:space="preserve">Adquisición de elementos de protección para custodios y para destrucción de especies. </t>
  </si>
  <si>
    <t>COMERC. DE ART. DE PROT. APRO LTDA.</t>
  </si>
  <si>
    <t>86.887.200-4</t>
  </si>
  <si>
    <t>COMERCIAL MUÑOZ Y COMPAÑÍA LIMITADA</t>
  </si>
  <si>
    <t>78.906.980-8</t>
  </si>
  <si>
    <t>Compra de insumos de coffee para uso de FR, dentro del marco de sus funciones y para atención de autoridades.</t>
  </si>
  <si>
    <t>COMERCIAL RED OFFICE LTDA.</t>
  </si>
  <si>
    <t>Servicio de masajes para fiscales y funcionarios de Fiscalía Oriente, en los 3 edificios, en el marco del Programa de Prev. De Drogas</t>
  </si>
  <si>
    <t>PRODUCTORA OFFICE SPA LIMITADA</t>
  </si>
  <si>
    <t>76.230.757-K</t>
  </si>
  <si>
    <t>RES FN Nº 1456 - 2014</t>
  </si>
  <si>
    <t xml:space="preserve">Adquisición de 36 kárdex para Fiscalías Locales </t>
  </si>
  <si>
    <t>JESUS GRACIA Y COMPAÑÍA LIMITADA</t>
  </si>
  <si>
    <t>Servicio de coffee break para 17 personas con ocasión de la realización del Curso sobre Delitos Trib</t>
  </si>
  <si>
    <t>Servicio de coffee break para 17 personas con ocasión de la realización del Curso sobre Estructura d</t>
  </si>
  <si>
    <t>Agua Potable Edificio Vespucio, 11/08 al 10/09</t>
  </si>
  <si>
    <t>Agua Potable Edificio Irarrázabal, 31/07 al 29/08</t>
  </si>
  <si>
    <t>Energía eléctrica Edificio San Jorge 22/08 al 23/09</t>
  </si>
  <si>
    <t>Energía eléctrica Edificio Los Militares 18/08 al 15/09</t>
  </si>
  <si>
    <t>Energía eléctrica Edificio Vespucio 18/08 al 15/09</t>
  </si>
  <si>
    <t>Servicio de Correos agosto Fiscalía Regional</t>
  </si>
  <si>
    <t>Servicio de Correos agosto FL Las Condes</t>
  </si>
  <si>
    <t>Servicio de Correos agosto FL Ñuñoa</t>
  </si>
  <si>
    <t>Servicio de Correos agosto FL La Florida</t>
  </si>
  <si>
    <t>Servicio de Correos agosto FL Peñalolen Macul</t>
  </si>
  <si>
    <t>Servicio de Correo Privado Agosto FL Las Condes</t>
  </si>
  <si>
    <t>Servicio de Correo Privado Agosto FL Ñuñoa</t>
  </si>
  <si>
    <t>Servicio de Correo Privado Agosto FL Peñalolen Macul</t>
  </si>
  <si>
    <t>Servicio de Correo Privado Agosto FL La Florida</t>
  </si>
  <si>
    <t>Servicio de Correo Privado Agosto FL Flagrancia</t>
  </si>
  <si>
    <t>Res.  FN Nº 715/2013</t>
  </si>
  <si>
    <t>1 Ratificación a Juicio Oral</t>
  </si>
  <si>
    <t>JOSE RAMON JUAREZ</t>
  </si>
  <si>
    <t xml:space="preserve">Reemb. gastos de traslado y alimentimentación a Perito Psicológico J. Juarez x asistenc. a ratif. Juicio </t>
  </si>
  <si>
    <t>Servicio de Alojamiento para peritos</t>
  </si>
  <si>
    <t>77506790-K</t>
  </si>
  <si>
    <t>Res. FN/MP Nº1506/2012</t>
  </si>
  <si>
    <t>1 Informe Pericia Psicológica</t>
  </si>
  <si>
    <t>PABLO ANDRES OBREGON MONTOYA</t>
  </si>
  <si>
    <t>12263186-9</t>
  </si>
  <si>
    <t>Pasaje aéreo Madrid - Stgo. - Madrid para perito José Juárez</t>
  </si>
  <si>
    <t>Costo de reemisión de psje. x cambio de J. R. Juarez , equivalente a tasa serv. Agencia</t>
  </si>
  <si>
    <t>Res. DER/OR Nº021/2014</t>
  </si>
  <si>
    <t>1 Informe Pericial</t>
  </si>
  <si>
    <t>FRANCISCO JAVIER ALVAREZ BELLO</t>
  </si>
  <si>
    <t>Res. DER/OR Nº020/2014</t>
  </si>
  <si>
    <t>GABRIELA MARIA BUCAREY BRUNA</t>
  </si>
  <si>
    <t>13676540-K</t>
  </si>
  <si>
    <t>Actividades recreativas para funcionarios en edificio La Florida, en el marco de actividades RRHH</t>
  </si>
  <si>
    <t>Adquisición de marcarillas desechables y guantes de latex para abastecer a custodios de las distintas Fiscalías Locales</t>
  </si>
  <si>
    <t>17-FN Nº 259</t>
  </si>
  <si>
    <t>Compra de tarjeta de 100 minutos para teléfono satelital. Se considera valor dolar estimado de $600.</t>
  </si>
  <si>
    <t>15-FR Nº 119</t>
  </si>
  <si>
    <t>Servicio de nivelación y limpieza de desagüe de inmueble Gran Avenida.</t>
  </si>
  <si>
    <t>EMPRESA CONSTRUCTORA SANISERVICE LIMITAD</t>
  </si>
  <si>
    <t>76.115.157-6</t>
  </si>
  <si>
    <t>Compra de pasajes aéreos a Puerto Varas, por capacitación FN "Curso Mejoramiento Continuo".</t>
  </si>
  <si>
    <t>Compra de pasajes aéreos a Puerto Montt por capacitación FN "Litigación Oral Avanzada" a desarrollar</t>
  </si>
  <si>
    <t>Servicio de intérprete de señas en audiencia de causa RUC 1200320378-4.-</t>
  </si>
  <si>
    <t>ANDREA FABIANA GONZALEZ VERGARA</t>
  </si>
  <si>
    <t>9.829.233-0</t>
  </si>
  <si>
    <t>Compra de pasajes aéreos a Puerto Montt por "Curso de Litigación Oral Avanzada" de la FN, a desarrollarse en la ciudad de Puerto Varas.</t>
  </si>
  <si>
    <t>Servicio de interprete Chino Mandarín en causa RUC 1400286851-3.-</t>
  </si>
  <si>
    <t>Servicio de interprete Chino Mandarín en causa RUC 1400874603-7.-</t>
  </si>
  <si>
    <t>17-FN Nº 1497</t>
  </si>
  <si>
    <t>Servicio de arriendo de instalaciones para celebración de aniversario institucional.</t>
  </si>
  <si>
    <t>GUILLERMO FELLENBERG U. REPRESENTACIONES</t>
  </si>
  <si>
    <t>76.223.686-9</t>
  </si>
  <si>
    <t>17-FN Nº 2110</t>
  </si>
  <si>
    <t>Servicio de alimentación para celebración de aniversario institucional.</t>
  </si>
  <si>
    <t>Compra de materiales de oficina para FL VIOLENTOS. Chilecompra 696212-98-CM14.-</t>
  </si>
  <si>
    <t>Compra de materiales de oficina para FL ROBOS. Chilecompra 696212-99-CM14.-</t>
  </si>
  <si>
    <t>Compra de etiquetas para John Garín. Chilecompra: 696212-100-CM14.-</t>
  </si>
  <si>
    <t>Compra de materiales de oficina para FLAGRANCIA. Chilecompra: 696212-101-CM14.-</t>
  </si>
  <si>
    <t>Compra de materiales de oficina para RRHH. Chilecompra 696212-102-CM14.</t>
  </si>
  <si>
    <t>Compra de resmas carta y oficio para FL Puente Alto, Sep2014. Chilecompra 696212-103-CM14.-</t>
  </si>
  <si>
    <t>Compra de materiales de oficina para FL VIF. Chilecompra 696212-104-CM14.-</t>
  </si>
  <si>
    <t>Compra de materiales de oficina para FL Puente Alto. Chilecompra 696212-106-CM14.-</t>
  </si>
  <si>
    <t>Compra de 3 destructoras de papel para Equipo Caso Bomba.</t>
  </si>
  <si>
    <t>COMERCIAL TERMOLAM LIMITADA</t>
  </si>
  <si>
    <t>76.007.089-0</t>
  </si>
  <si>
    <t>Compra de 3 cámaras de video para Equipo Caso Bombas. Se considera valor dólar estimado de $610.- Chilecompra 696212-109-CM14.-</t>
  </si>
  <si>
    <t>JUAN RODRIGO RUBILAR OLAVE</t>
  </si>
  <si>
    <t>15221815-K</t>
  </si>
  <si>
    <t>Compra de 3 proyectores multimedia para Equipo Caso Bombas. Se considera valor dólar estimado de $610.- Chilecompra 696212-110-CM14.-</t>
  </si>
  <si>
    <t>INGESMART S.A.</t>
  </si>
  <si>
    <t>96.858.370-0</t>
  </si>
  <si>
    <t>Compra de 3 equipos GPS para Equipo Caso Bombas. Se considera valor dólar estimado de $610.- Chilecompra 696212-111-CM14.-</t>
  </si>
  <si>
    <t>AMINORTE S.A.</t>
  </si>
  <si>
    <t>99.533.780-0</t>
  </si>
  <si>
    <t>Compra de 3 impresoras HP 100 para Equipo Caso Bombas. Se considera valor dólar estimado de $610.- Chilecompra 696212-112-CM14.-</t>
  </si>
  <si>
    <t>CHILENA DE COMPUTACION LIMITADA</t>
  </si>
  <si>
    <t>78.359.230-4</t>
  </si>
  <si>
    <t>Compra de resmas de papel para UAF, FL TCMC, FL ANT, y USAG. Chilecompra 696212-113-CM14.-</t>
  </si>
  <si>
    <t>Orden complementaria a OC Nº 20140139 de fecha 02/09/2014.</t>
  </si>
  <si>
    <t>Compra de materiales de oficina para USAG San Miguel. Chilecompra 696212-114-CM14.-</t>
  </si>
  <si>
    <t>Compra de materiales de oficina para FL Antinarcóticos. Chilecompra 696212-115-CM14.-</t>
  </si>
  <si>
    <t>Compra de materiales de oficina para FL TCMC. Chilecompra 696212-116-CM14.-</t>
  </si>
  <si>
    <t>Compra de etiquetas 106x70mm para Jhon Garín. Chilecompra 696212-117-CM14.-</t>
  </si>
  <si>
    <t>Compra de materiales de oficina para URAVIT. Chilecompra 696212-118-CM14.-</t>
  </si>
  <si>
    <t>Compra de guantes de seguridad (malla de acero) para custodios San Miguel. Chilecompra 696212-119-CM</t>
  </si>
  <si>
    <t>Aviso llamado a concurso público en conjunto con FR Occidente para el día 21/09/2014. Chilecompra 696212-108-CM14.-</t>
  </si>
  <si>
    <t>15-FR Nº 313</t>
  </si>
  <si>
    <t>Servicio mensual de sala cuna para hija de funcionaria de la FRMS, a contar del 01/10/2014 y hasta el 28/02/2015, ambas fechas inclusive, por un MONTO TOTAL de $1.314.000 exento de IVA. Matrícula $180.000.- Costo Mensualidad $180.000.- Reajuste 2015 $54.000.-</t>
  </si>
  <si>
    <t>JARDIN INFANTIL PARISI Y MORALES LTDA</t>
  </si>
  <si>
    <t>76.789.470-8</t>
  </si>
  <si>
    <t>15-FR Nº 296</t>
  </si>
  <si>
    <t>Servicio mensual de sala cuna para hija de funcionaria de la FRMS, a contar del 01/10/2014 y hasta el 28/02/2016, ambas fechas inclusive, por un MONTO TOTAL de $4.879.200 exento de IVA. Matrícula $70.000.- Costo Mensualidad $253.000.- Reajuste 2015 $310.600.- Reajuste 2016 $57.600.-</t>
  </si>
  <si>
    <t>SOCIEDAD EDUCACIONAL ANTU LIMITADA</t>
  </si>
  <si>
    <t>76.014.079-1</t>
  </si>
  <si>
    <t>15-FR Nº 314</t>
  </si>
  <si>
    <t>Servicio mensual de sala cuna para hija de funcionaria de la FRMS, a contar del 06/10/2014 y hasta el 31/08/2015, ambas fechas inclusive, por un MONTO TOTAL de $3.005.500 exento de IVA. Matrícula $195.000.- Costo Mensualidad $220.000.- Reajuste 2015 $195.500.-</t>
  </si>
  <si>
    <t xml:space="preserve">MARCELA ANDREA BANNURA FERJ </t>
  </si>
  <si>
    <t>13.068.250-2</t>
  </si>
  <si>
    <t>Compra de 100 tarjetas de presentación para Administrador (S) de Fiscalías San Miguel.</t>
  </si>
  <si>
    <t>IMPRENTA BARAHONA LTDA.</t>
  </si>
  <si>
    <t>Compra de 17 credenciales de identificación institucionales.</t>
  </si>
  <si>
    <t>MICROCONTROL CHILE S.A.</t>
  </si>
  <si>
    <t>99.591.380-1</t>
  </si>
  <si>
    <t>Compra de 3 timbres para FL Puente Alto.</t>
  </si>
  <si>
    <t xml:space="preserve">HUMBERTO GARETTO E HIJOS </t>
  </si>
  <si>
    <t>Compra de dos timbres para Custodios de la Unidad de Servicios de San Miguel.</t>
  </si>
  <si>
    <t>Compra de cámaras fotográficas para uso de Equipo Caso Bombas.</t>
  </si>
  <si>
    <t>Compra de 3 Televisores LED para Equipo Caso Bombas.</t>
  </si>
  <si>
    <t>COMERCIAL ECCSA S.A.</t>
  </si>
  <si>
    <t>Compra de sobres saco oficio institucionales para Gabinete FR.</t>
  </si>
  <si>
    <t>Servicio de instalación y reparación de puntos de red en inmueble Gran Avenida.</t>
  </si>
  <si>
    <t>LUIS PATRICIO ORELLANA VELASQUEZ</t>
  </si>
  <si>
    <t>10.339.134-2</t>
  </si>
  <si>
    <t>Servicio de instalación de foco led en oficina de personal de Audiencias.</t>
  </si>
  <si>
    <t xml:space="preserve">Servicio de capacitación "Competencias en Atención Integral de Usuarios" del Programa de Formación 2014 de RRHH. </t>
  </si>
  <si>
    <t>EMPRESA DE CAPACITACION PRAGMA LTDA.</t>
  </si>
  <si>
    <t>77.651.710-0</t>
  </si>
  <si>
    <t>Servicio de coffe break para capacitación "Competencias en Atención Integral de Usuarios" del Programa de Formación 2014 de RRHH.</t>
  </si>
  <si>
    <t>Orden complementaria a OS Nº20140205 de fecha 27/08/2014.</t>
  </si>
  <si>
    <t>Servicio de gasfitería para inmueble Gran Avenida.</t>
  </si>
  <si>
    <t>Servicio de relator para capacitación "Antiestrés", incluido en el Programa de Prevención de Drogas y Alcohol 2014 de RR.HH.</t>
  </si>
  <si>
    <t>Servicio de coffee break para 100 personas divididas en grupos de 50 funcionarios cada día, capacitación "Antiestrés", incluido en el Programa de Prevención de Drogas y Alcohol 2014 de RR.HH.</t>
  </si>
  <si>
    <t>Orden complementaria a OS Nº 20140029 de fecha 18/02/2014, por adición de un dispensador para inmueble Pirámide por seis meses. El total de ambas ordenes no supera las 50 UTM, considerando el valor UTM del mes de febrero de 2014 ($41.181).</t>
  </si>
  <si>
    <t>ZEAL CHILE S.A.</t>
  </si>
  <si>
    <t>96.841.390-2</t>
  </si>
  <si>
    <t>Servicio de despacho de cámaras fotográficas adquiridas para uso de Equipo Caso Bombas.</t>
  </si>
  <si>
    <t>Servicio de destrucción de especies, solicitado por USAG San Miguel.</t>
  </si>
  <si>
    <t>Servicio de despacho a domicilio por compra de 3 Televisores LED para Equipo Caso Bombas.</t>
  </si>
  <si>
    <t>Pericia privada licitada para causa RUC 1200250150-1.</t>
  </si>
  <si>
    <t>Entrevista Psicolaboral a estamento ADMINISTRATIVO (x2).</t>
  </si>
  <si>
    <t>Electricidad Gran Avenida - Mes de Septiembre</t>
  </si>
  <si>
    <t>Electricidad Pirámide - Mes de Septiembre</t>
  </si>
  <si>
    <t>Electricidad Puente Alto - Mes de Septiembre</t>
  </si>
  <si>
    <t>Agua Gran Avenida - Mes de Septiembre</t>
  </si>
  <si>
    <t>Agua Pirámide - Mes de Septiembre</t>
  </si>
  <si>
    <t>Agua Puente Alto - Mes de Septiembre</t>
  </si>
  <si>
    <t xml:space="preserve">No aplica </t>
  </si>
  <si>
    <t>Flete para destrucción de especies para la Fiscalia Local de Talagante</t>
  </si>
  <si>
    <t>NORMA OLIVARES MICHEA</t>
  </si>
  <si>
    <t>5517193-9</t>
  </si>
  <si>
    <t>Destrucción de carpetas de la F.L. de Maipú</t>
  </si>
  <si>
    <t>Flete de camion carga y descarga para traslado de especies para destruccion FL Pudahuel</t>
  </si>
  <si>
    <t>Peritaje</t>
  </si>
  <si>
    <t>VICTOR MONTANER HUERTA</t>
  </si>
  <si>
    <t>6659628-1</t>
  </si>
  <si>
    <t>Capacitación Autocuidado para la Fiscalía Local de Melipilla</t>
  </si>
  <si>
    <t>IRMA ANGELICA ARAVENA GALVEZ</t>
  </si>
  <si>
    <t>7703952-K</t>
  </si>
  <si>
    <t>Capacitación " Autocuidado y Trabajo en Equipo". Fiscalía Local de Talagante 25 de septeimbre de 2014</t>
  </si>
  <si>
    <t>9307206-5</t>
  </si>
  <si>
    <t>Flete para traslasdo de especies a DICREP.</t>
  </si>
  <si>
    <t>JACQUELINE DEL CARMEN MAIRA ARRIAGADA</t>
  </si>
  <si>
    <t>12857936-2</t>
  </si>
  <si>
    <t>Carga, descarga y traslado de especies para las Fiscalias Locales de Maipù y Flagracia.</t>
  </si>
  <si>
    <t xml:space="preserve">Asistencia juicio </t>
  </si>
  <si>
    <t>MARIA INES ARCE GONZALEZ</t>
  </si>
  <si>
    <t>13898487-7</t>
  </si>
  <si>
    <t>LISSETTE DEL CARMEN BELLO BAEZA</t>
  </si>
  <si>
    <t>14154967-7</t>
  </si>
  <si>
    <t>Consumo de agua potable de edificio Bandera 655 correspondiente al 25-07-2014 al 26-08-2014.-</t>
  </si>
  <si>
    <t>Consumo de agua potable de la F.L. de San Bernardo del periodo del 11-08-2014 al 10-09-2014.-</t>
  </si>
  <si>
    <t>Consumo de Agua Potable de la F.L. de Melipilla del periodo del 18-08-2014 al 16-09-2014.-</t>
  </si>
  <si>
    <t>Consumo de Agua Potable de edificio Tte. Cruz 770 del periodo del 18-08-2014 al 16-09-2014.-</t>
  </si>
  <si>
    <t>Licitación privada menor para el servicio de reparación menor en la terraza del edificio de calle Bandera Nº655,Santiago centro.</t>
  </si>
  <si>
    <t>Licitación privada menor para el servicio de provisión e instalación de film de seguridad en las ventanas y puertas del 1er piso de la Fiscalía local de San Bernardo.</t>
  </si>
  <si>
    <t>76032648-8</t>
  </si>
  <si>
    <t>Res FN Nº 748/2012</t>
  </si>
  <si>
    <t>Material de Oficina F.L Talagante, según compra autorizada por Res. FN Nº 748 de 25.05.2012</t>
  </si>
  <si>
    <t>COMERCIAL 3 ARIES LIMITADA</t>
  </si>
  <si>
    <t>76061008-9</t>
  </si>
  <si>
    <t>Res FR Nº 513/2014</t>
  </si>
  <si>
    <t>Contratación directa Resolución FR(4)Nº513/2014, de fecha 08-09-2014 para la reparación de una motobomba del sistema de motobombas de la Fiscalía local de San Bernardo</t>
  </si>
  <si>
    <t>JORGE HUMBERTO QUINTANILLA AREVALO, EQ.</t>
  </si>
  <si>
    <t>76093265-5</t>
  </si>
  <si>
    <t>Capacitación:  "Herramientas para la Atención de Público". 6-7-8  y 9 de octubre de 2014</t>
  </si>
  <si>
    <t>IVENTO PRODUCCIONES SPA</t>
  </si>
  <si>
    <t>76212483-1</t>
  </si>
  <si>
    <t>Formularios Autoreporte URAVIT</t>
  </si>
  <si>
    <t>SOC. IMPRESIONES VIDAL Y OTROS LTDA.</t>
  </si>
  <si>
    <t>76376341-2</t>
  </si>
  <si>
    <t xml:space="preserve">no aplica </t>
  </si>
  <si>
    <t>Invitaciones Cuenta Pública para la Fiscalia Local de Talagante</t>
  </si>
  <si>
    <t>SURTI VENTAS LIMITADA</t>
  </si>
  <si>
    <t>76462500-5</t>
  </si>
  <si>
    <t>Res FN Nº 748/2013</t>
  </si>
  <si>
    <t>Material de Oficina Edificio Bandera, según compra autorizada por Res. FN Nº 748 de 25.05.2012</t>
  </si>
  <si>
    <t>Res. FN Nº 1001/ 2012</t>
  </si>
  <si>
    <t>Evaluaciones Psicolaborales</t>
  </si>
  <si>
    <t>Mensualidad del mes de Agosto de la sala cuna del hijo de la funcionaria Maria Graciela Diaz de la F.L. de Maipu.-</t>
  </si>
  <si>
    <t>Material de Aseo Edificio Bandera, según compra autorizada por Res. FN Nº 748 de 25.05.2012</t>
  </si>
  <si>
    <t>Res FR Nº 512/2014</t>
  </si>
  <si>
    <t>Contratación directa Resolución FR(4)Nº512/2014, de fecha 08-09-2014, para la reparación de los ascensores del edificio de calle Bandera Nº655, Santiago Centro.</t>
  </si>
  <si>
    <t>Res FR Nº 543/2014</t>
  </si>
  <si>
    <t>Contratación directa resolución FR(4) Nº543/2014, de fecha 23 de septiembre 2014, para la reparación del ascensor Nº 1 del edificio de calle Bandera Nº 655, Santiago Centro.</t>
  </si>
  <si>
    <t>Capacitación "Perfiles Criminología de Imputados". 24 de septiembre de 2014</t>
  </si>
  <si>
    <t>SOCIEDAD HOTELERA EUROTEL LIMITADA</t>
  </si>
  <si>
    <t>78446860-7</t>
  </si>
  <si>
    <t>Mapa de Santiago</t>
  </si>
  <si>
    <t>INSTITUTO GEOGRAFICO MILITAR</t>
  </si>
  <si>
    <t>81448600-1</t>
  </si>
  <si>
    <t>Res. FN/MP Nº 1811</t>
  </si>
  <si>
    <t>Pasajes aereos de Carlos Inzulza de Santiago/Puerto Montt/Santiago. capacitacion Curso Mejoramiento Continuo (Puerto Varas).-</t>
  </si>
  <si>
    <t>Servicio de TV cable correspondiente al período 10/09/2014 al 09/10/2014  y saldo del mes anterior del Edificio de Bandera 655.</t>
  </si>
  <si>
    <t>DIRECTV CHILE TELEVISION LTDA</t>
  </si>
  <si>
    <t>87161100-9</t>
  </si>
  <si>
    <t>Insumos Informáticos F.L Talagante, según compra autorizada por Res. FN Nº 748 de 25.05.2012</t>
  </si>
  <si>
    <t>RICARDO RODRIGUEZ Y CIA. LTDA.</t>
  </si>
  <si>
    <t>89912300-2</t>
  </si>
  <si>
    <t>Insumos Informáticos Edificio Bandera, según compra autorizada por Res. FN Nº 748 de 25.05.2012</t>
  </si>
  <si>
    <t>Material de Aseo F.L Talagante, según compra autorizada por Res. FN Nº 748 de 25.05.2012</t>
  </si>
  <si>
    <t>Material de Oficina F.L Melipilla, según compra autorizada por Res. FN Nº 748 de 25.05.2012</t>
  </si>
  <si>
    <t>Material de Aseo F.L Melipilla, según compra autorizada por Res. FN Nº 748 de 25.05.2012</t>
  </si>
  <si>
    <t>Material de Oficina F.L San Bernardo, según compra autorizada por Res. FN Nº 748 de 25.05.2012</t>
  </si>
  <si>
    <t>Material de Oficina F.L Curacaví, según compra autorizada por Res. FN Nº 748 de 25.05.2012</t>
  </si>
  <si>
    <t>Bebidas Cuenta Pública Fiscalía Local de Talagante</t>
  </si>
  <si>
    <t>Destruccion de especies FL Maipù y Flagrancia.</t>
  </si>
  <si>
    <t>Destrucción de especies de la F.L. de Pudahuel.</t>
  </si>
  <si>
    <t>Destrucción de especies de la F.L. de Talagante</t>
  </si>
  <si>
    <t>Consumo de electricidad de la F.L. de Melipilla del periodo del 02-08-2014 al 01-09-2014.-</t>
  </si>
  <si>
    <t>Consumo de luz de la F.L. de Melipilla del periodo del 27-08-2014 al 25-09-2014.-</t>
  </si>
  <si>
    <t>Consumo de luz de la edificio Bandera 655 del periodo del 28-08-2014 al 29-09-2014.-</t>
  </si>
  <si>
    <t>Consumo de luz de la edificio Tte. Cruz 770 del periodo del 25-10-2012 al 29-09-2014.-</t>
  </si>
  <si>
    <t>DISTRIBUIDORA OFIMARKET S.A.</t>
  </si>
  <si>
    <t>96829680-9</t>
  </si>
  <si>
    <t>Consumo electricidad FL Curacavi del periodo 01-08-14 al 29-08-14</t>
  </si>
  <si>
    <t>Consumo electricidad FL San Bernardo periodo 01-08-14 al 29-08-14</t>
  </si>
  <si>
    <t>Consumo de electricidad de la F.L. de Talagante del periodo del 31-07-2014 al 28-08-2014.-</t>
  </si>
  <si>
    <t>Combustibles para vehiculos, $ 1.100.000.- 93 octanos y $ 4.400.000.- petroleo.</t>
  </si>
  <si>
    <t>99520000-7</t>
  </si>
  <si>
    <t>Pasaje aéreo nacional para Cesar Guillén Elgueta, Santiago/Temuco/Santiago, 22 al 26 de septiembre de 2014.</t>
  </si>
  <si>
    <t>Pasaje aéreo nacional para Gabriel Araya Ibáñez, Santiago/Temuco/Santiago, 22 al 26 de septiembre de 2014.</t>
  </si>
  <si>
    <t>Pasaje aéreo nacional para Eduardo Gallegos Díaz, Santiago/Temuco/Santiago, 22 al 26 de septiembre de 2014.</t>
  </si>
  <si>
    <t>Pasaje aéreo nacional para Pablo Andrade Zúñiga, Santiago/Temuco/Santiago, 22 al 26 de septiembre de 2014.</t>
  </si>
  <si>
    <t>Pasaje aéreo nacional para Carola Vargas Parra, Santiago/Temuco/Santiago, 22 al 26 de septiembre de 2014.</t>
  </si>
  <si>
    <t>Pasaje aéreo nacional para Jaime Estrada Osses, Santiago/Temuco/Santiago, 22 al 26 de septiembre de 2014.</t>
  </si>
  <si>
    <t>Pasaje aéreo nacional para Francisco Céspedes Narváez, Santiago/Temuco/Santiago, 22 al 26 de septiembre de 2014.</t>
  </si>
  <si>
    <t>Pasaje aéreo nacional para María Alejandra Alvear, Santiago/Temuco/Santiago, 24 al 26 de septiembre de 2014.</t>
  </si>
  <si>
    <t>Pasaje aéreo internacional Ian Badiola Heresmann Santiago/Uruguay-Montevideo/Santiago, 05 al 08 de noviembre de 2014.</t>
  </si>
  <si>
    <t>Pasaje aéreo nacional Erika Flores Arevalo, Santiago/Punta Arenas/Santiago, 24 al 28 de septiembre de 2014.</t>
  </si>
  <si>
    <t>Compra de 4 mesas terciado 18mm redonda de 1,50 mt., p/plegable y 4 mesas tablero rectangular 1,5 x 0,8 terciado p/plegable.</t>
  </si>
  <si>
    <t>Steward S.A.</t>
  </si>
  <si>
    <t>96.644.100-3</t>
  </si>
  <si>
    <t>Compra de 4 manteles redondos de 3 mts., de diámetro, color azul y 4 manteles rectangulares de 2,60 x 3,00 mts., color azul.</t>
  </si>
  <si>
    <t>Tatiana Fernández Fiedler</t>
  </si>
  <si>
    <t>13.225.368-4</t>
  </si>
  <si>
    <t>Pasaje aéreo nacional Marcelo Tapia Contreras, Santiago/Concepción/Santiago, 28 de septiembre al 01 de octubre de 2014.</t>
  </si>
  <si>
    <t>Pasaje aéreo nacional Marcelo Tapia Contreras, Santiago/Concepción/Santiago, 02 al 05 de noviembre de 2014.</t>
  </si>
  <si>
    <t>Pasaje aéreo nacional Marcelo Tapia Contreras, Santiago/Concepción/Santiago, 08 al 11 de diciembre de 2014.</t>
  </si>
  <si>
    <t>Pasaje aéreo nacional Yelica Lusic Nadal, Santiago/Temuco/Santiago, 08 al 10 de septiembre de 2014.</t>
  </si>
  <si>
    <t>Pasaje aéreo internacional Claudia Ortega Forner Santiago/Tailandia-Pattaya/Santiago, 19 al 25 de septiembre de 2014.</t>
  </si>
  <si>
    <t>Pasaje aéreo internacional Antonio Segovia Arancibia, Santiago/Tailandia-Pattaya/Santiago, 19 al 25 de septiembre de 2014.</t>
  </si>
  <si>
    <t>Pasaje aéreo nacional Marcelo Tapia Contreras, Santiago/Puerto Montt/Santiago, 06 al 09 de octubre de 2014.</t>
  </si>
  <si>
    <t>Pasaje aéreo nacional Marcelo Tapia Contreras, Santiago/Puerto Montt/Santiago, 15 al 18 de diciembre de 2014.</t>
  </si>
  <si>
    <t>Pasaje aéreo nacional Erika Flores Arevalo, Santiago/Puerto Montt/Santiago, 06 al 09 de octubre de 2014.</t>
  </si>
  <si>
    <t>Pasaje aéreo nacional Erika Flores Arevalo, Santiago/Puerto Montt/Santiago, 09 al 12 de noviembre de 2014.</t>
  </si>
  <si>
    <t>Pasaje aéreo nacional Erika Flores Arevalo, Santiago/Puerto Montt/Santiago, 15 al 18 de diciembre de 2014.</t>
  </si>
  <si>
    <t>Pasaje aéreo nacional Marcelo Tapia Contreras, Santiago/Puerto Montt/Santiago, 09 al 12 de noviembre de 2014.</t>
  </si>
  <si>
    <t>FN/MP Nº1.387</t>
  </si>
  <si>
    <t>Contratación de servicio de almuerzo.  Seminario internacional "La Prevención e Investigación de la Tortura: dificultades y desafíos actuales".  Actividad a realizarse el día jueves 04 de septiembre del 2014. en el Aula Magna de la Facultad de Derecho de la Universidad de Chile</t>
  </si>
  <si>
    <t>Contratación de 1 charla de "La nueva legislación concursal y delitos tributarios".  Unidad especializada en delitos económicos, lavado de dinero y crimen organizado.  Actividad realizada el día 26 de agosto del 2014.</t>
  </si>
  <si>
    <t>Alex Van Weezel De La Cruz</t>
  </si>
  <si>
    <t>10.272.670-7</t>
  </si>
  <si>
    <t>Compra de Petróleo Diesel. carga de "Cupón Electrónico COPEC" para uso en vehículo institucional placa patente DB XP - 48</t>
  </si>
  <si>
    <t>Compra de Gasolina 95 Octanos. carga de "Cupón Electrónico COPEC" para uso en vehículos institucionales placas patentes YK - 7108 y CK CY -96</t>
  </si>
  <si>
    <t>Contratación de servicio de cena.  Seminario internacional "La Prevención e Investigación de la Tortura: dificultades y desafíos actuales".  Actividad a realizarse el día jueves 04 de septiembre del 2014. en el Aula Magna de la Facultad de Derecho de la Universidad de Chile</t>
  </si>
  <si>
    <t>El Mesón Nerudiano Ltda.</t>
  </si>
  <si>
    <t>78.856.570-4</t>
  </si>
  <si>
    <t>Curso Excel intermedio-avanzado en modalidad e-learning.  Participante: Claudia Ortega Forner.  Fecha: Septiembre a octubre 2014.</t>
  </si>
  <si>
    <t>Servicios de Capacitación, Calidad y Mejoramiento Ltda.</t>
  </si>
  <si>
    <t>77.978.130-5</t>
  </si>
  <si>
    <t>Curso Power Point intermedio en modalidad e-learning.  Participante: María Araya Torres.  Fecha: Septiembre a octubre 2014.</t>
  </si>
  <si>
    <t>Publicación aviso Licitación Pública "Adquisición centralizada de sistemas de videoconferencia para unidades regionales de atención a las víctimas y testigos del Ministerio Público año 2014". Fecha publicación domingo 07 de septiembre del 2014 en el Diario El Mercurio. Generales. MOD 3x2.</t>
  </si>
  <si>
    <t>Arriendo de mesones, vajilla y servicios de alimentación para actividad de difusión CGI para 250 funcionarios de la Fiscalía Nacional, a desarrollarse en la sala de consejo de la Fiscalía Nacional, el día 17 de septiembre del 2014 a las 11:00 hrs.</t>
  </si>
  <si>
    <t>María del Carmen Pais Aravena</t>
  </si>
  <si>
    <t>Servicios por traducción requerimiento de asistencia internacional causa RUC Nº 1300648478-0, correspondiente a la Fiscalía Regional Metropolitana Occidente, Fiscalía Local de Curacaví, Fiscal Cristian Cáceres.</t>
  </si>
  <si>
    <t>Servicios por traducción al idioma inglés, requerimiento internacional causa RUC Nº 1400674179-8 (delito de porte ilegal de armas y explosivos).  Correspondiente a la Fiscalía Regional Metropolitana Sur, corresponde al Fiscal Raúl Guzmán.</t>
  </si>
  <si>
    <t>Pasaje aéreo nacional Alejandra Vera Azocar, Santiago/Punta Arenas/Santiago, 24 al 28 de septiembre de 2014.</t>
  </si>
  <si>
    <t>Pasaje aéreo nacional Alejandra Vera Azocar, Santiago/Punta Arenas/Santiago, 24 al 28 de septiembre de 2014 (complementa solicitud de compra Nº 810).</t>
  </si>
  <si>
    <t xml:space="preserve">Pasaje aéreo nacional Claudia Lefever Mansilla, Santiago/Isla de Pascua/Santiago, 23 al 26 de noviembre de 2014. </t>
  </si>
  <si>
    <t xml:space="preserve">Pasaje aéreo nacional Eva Curia Castro, Santiago/Punta Arenas/Santiago, 24 al 26 de septiembre de 2014. </t>
  </si>
  <si>
    <t xml:space="preserve">Pasaje aéreo nacional Francisco Maffioletti Celedón, Santiago/Puerto Montt/Santiago, 23 al 26 de septiembre de 2014. </t>
  </si>
  <si>
    <t xml:space="preserve">Pasaje aéreo nacional Sofía Huerta Castro, Santiago/Puerto Montt/Santiago, 23 al 26 de septiembre de 2014. </t>
  </si>
  <si>
    <t>Contratación de servicios hoteleros, 1 arriendo de salón conferencias entre 01 a 20 personas tipo auditorio jornada completa; 09 servicios de coffee break, opción1.  "Trabajo en equipo".  Actividad a realizarse el día 24 de septiembre del 2014.</t>
  </si>
  <si>
    <t>Contratación de 15 sesiones de gimnasia de pausa.  Desde el 22 de septiembre al 24 de octubre del 2014.</t>
  </si>
  <si>
    <t>Paola Gallegos Hevía</t>
  </si>
  <si>
    <t>11.740.222-3</t>
  </si>
  <si>
    <t>Adquisición de 01 monitor LG 16EN33S 15,6 pulgadas.  Para uso de ULDDECO.</t>
  </si>
  <si>
    <t>Soc. Informatica Siglo 21 Ltda.</t>
  </si>
  <si>
    <t>76179170-2</t>
  </si>
  <si>
    <t>Surti Ventas Ltda.</t>
  </si>
  <si>
    <t>76.462.500-5</t>
  </si>
  <si>
    <t>Ingrid del Carmen Riquelme Tobar</t>
  </si>
  <si>
    <t>8.758.031-8</t>
  </si>
  <si>
    <t>Abatte Productos para Oficina S.A.</t>
  </si>
  <si>
    <t>96.909.950-0</t>
  </si>
  <si>
    <t>Taller de supervisión de equipo y autocuidado. División Administración y Finanzas.  Actividad a realizarse el día 24 de septiembre del 2014.</t>
  </si>
  <si>
    <t>Germán Morales Farías</t>
  </si>
  <si>
    <t>8.327.431-K</t>
  </si>
  <si>
    <t>Adquisición de portacredenciales colgantes rígidas transparentes, para porte, uso y protección de la credencial institucional de los funcionarios de la Fiscalía Nacional.</t>
  </si>
  <si>
    <t>Servicios y Asesorías Gráficas Imprimarte Ltda.</t>
  </si>
  <si>
    <t>76.090.789-8</t>
  </si>
  <si>
    <t>Orden de Compra                     Orden de Servicio</t>
  </si>
  <si>
    <t>Adquisición de 3 cámaras interior KIP-200R40N; 1 grabador para cámaras+1 Tera; 1 monitor 21,5" Samsung LED de 1920 x 1080 más mouse y 1 servicio de instalación y capacitación.</t>
  </si>
  <si>
    <t>Integración de Soluciones Ltda.</t>
  </si>
  <si>
    <t>76.128.275-1</t>
  </si>
  <si>
    <t>FN/MP N° 1.382</t>
  </si>
  <si>
    <t>Prestación de servicios de integración de software OTRS y servicio por doce meses de soporte especializado.</t>
  </si>
  <si>
    <t>GSTI Chile SPA</t>
  </si>
  <si>
    <t>76.127.918-1</t>
  </si>
  <si>
    <t xml:space="preserve">Pasaje aéreo internacional Solange Huerta Reyes, Santiago/Tailandia-Pattaya/Santiago, 19 al 25 de septiembre de 2014. </t>
  </si>
  <si>
    <t xml:space="preserve">Pasaje aéreo nacional Eduardo Picand Albónico , Santiago/Punta Arenas/Santiago, 23 al 28 de septiembre de 2014. </t>
  </si>
  <si>
    <t xml:space="preserve">Pasaje aéreo nacional Néstor Montero Aguilar, Santiago/Antofagasta/Santiago, 24 al 26 de septiembre de 2014. </t>
  </si>
  <si>
    <t xml:space="preserve">Pasaje aéreo nacional Renzo Figueroa Aste, Santiago/Antofagasta/Santiago, 24 al 26 de septiembre de 2014. </t>
  </si>
  <si>
    <t xml:space="preserve">Pasaje aéreo nacional Rodrigo Fernández Moraga, Santiago/Antofagasta/Santiago, 24 al 26 de septiembre de 2014. </t>
  </si>
  <si>
    <t>Contratación curso de capacitación "Comunicación Efectiva". para 6 profesionales de la División de Estudios. a realizarse los días 07. 14. 21 y 28 de agosto y 04 de septiembre de 2014</t>
  </si>
  <si>
    <t>PROQ es más capacitación Ltda.</t>
  </si>
  <si>
    <t>76.085.049-7</t>
  </si>
  <si>
    <t>Curso Excel intermedio-avanzado en modalidad e-learning.  Participante: Luz María Fernández Saldías.  Fecha: Noviembre a Diciembre 2014.</t>
  </si>
  <si>
    <t>Publicación aviso "Llamado a Concurso Público para 2 cargos de Analista Criminal (Abogado) y Analista Criminal (Sociólogo) para la Fiscalía Nacional". Fecha publicación domingo 21 de septiembre del 2014 en el Diario El Mercurio. E Par. MOD 2x2.</t>
  </si>
  <si>
    <t>Publicación aviso "Llamado a Concurso Público para 2 cargos de Analista Criminal (Abogado) y Analista Criminal (Sociólogo) para la Fiscalía Nacional". Fecha publicación sábado 20 de septiembre del 2014 en el Diario La Tercera. Generales. MOD 2x2.</t>
  </si>
  <si>
    <t>FN/MP N° 93</t>
  </si>
  <si>
    <t xml:space="preserve">Contratación de 01 visita técnica reparación y 01 fuente de poder 12 vdc 1,5 A.  Reparación cámara sala de ULDECO. </t>
  </si>
  <si>
    <t>Electrónica GM Ltda.</t>
  </si>
  <si>
    <t>76.033.679-3</t>
  </si>
  <si>
    <t xml:space="preserve">Pasaje aéreo nacional Néstor Montero Aguilar, Santiago/Iquique/Santiago, 01 al 03 de octubre de 2014. </t>
  </si>
  <si>
    <t xml:space="preserve">Pasaje aéreo nacional Renzo Figueroa Aste, Santiago/Iquique/Santiago, 01 al 03 de octubre de 2014. </t>
  </si>
  <si>
    <t xml:space="preserve">Pasaje aéreo nacional Alejandro Ivelic Mancilla, Santiago/Iquique/Santiago, 01 al 03 de octubre de 2014. </t>
  </si>
  <si>
    <t xml:space="preserve">Adquisición de 300 rollos de Toalla de papel Elite Jumbo 300 metros </t>
  </si>
  <si>
    <t>Comercializadora de Productos y Servicios Arcalauq</t>
  </si>
  <si>
    <t>77.315.780-4</t>
  </si>
  <si>
    <t>FN/MP Nº 1.434</t>
  </si>
  <si>
    <t xml:space="preserve">Arriendo de salones para cóctel de honor a las máximas autoridades nacionales y del Ministerio Público con motivo del 15º Aniversario del Ministerio Público.  Fecha: 15 de octubre del 2014. </t>
  </si>
  <si>
    <t>FN/MP Nº 1.858 Y Nº 253</t>
  </si>
  <si>
    <t>28/08/2009                25/02/2014</t>
  </si>
  <si>
    <t>Servicios por traducción causa RUC Nº 1300459333-7, correspondiente al Fiscal Juan Duhalde, delito de sabotaje informático, Fiscal Regional Oriente.</t>
  </si>
  <si>
    <t>Servicios por traducción causa RUC Nº 1400518222-1, correspondiente al Fiscal Andrés Iturra, delito de sabotaje informático, Fiscalía Loca de las Condes.</t>
  </si>
  <si>
    <t>Servicios por traducción causa RUC Nº 1400863311-9, correspondiente al Fiscal Miguel Velásquez, delito de homicidio, Fiscalía Regional de Temuco.</t>
  </si>
  <si>
    <t>Servicios por traducción lista de preguntas de requerimiento internacional causa RUC Nº 14008633119 al idioma inglés por delito de homicidio.</t>
  </si>
  <si>
    <t>Servicios por traducción autorización de padres de requerimiento internacional causa RUC Nº 14008633119 al idioma inglés por delito de homicidio.</t>
  </si>
  <si>
    <t xml:space="preserve">Pasaje aéreo nacional Tania Gajardo Orellana, Santiago/Copiapó/Santiago, 30 de septiembre al 01 de octubre de 2014. </t>
  </si>
  <si>
    <t xml:space="preserve">Pasaje aéreo nacional Andrés Salazar Cádiz, Santiago/Iquique/Santiago, 01 al 03 de octubre de 2014. </t>
  </si>
  <si>
    <t xml:space="preserve">Pasaje aéreo nacional Angélica Torres Figueroa, Santiago/Iquique/Santiago, 01 al 03 de octubre de 2014. </t>
  </si>
  <si>
    <t>Pasaje aéreo nacional Jaime Estrada Osses, Santiago/Valdivia/Santiago, 06 al 10 de octubre de 2014.</t>
  </si>
  <si>
    <t>Pasaje aéreo nacional Eduardo Gallegos Díaz, Santiago/Valdivia/Santiago, 06 al 10 de octubre de 2014.</t>
  </si>
  <si>
    <t>Pasaje aéreo nacional Carola Vargas Parra, Santiago/Valdivia/Santiago, 06 al 10 de octubre de 2014.</t>
  </si>
  <si>
    <t>Pasaje aéreo nacional Gabriel Araya Ibáñez, Santiago/Valdivia/Santiago, 06 al 10 de octubre de 2014.</t>
  </si>
  <si>
    <t>Pasaje aéreo nacional Pablo Andrade Zúñiga, Santiago/Valdivia/Santiago, 06 al 10 de octubre de 2014.</t>
  </si>
  <si>
    <t>Pasaje aéreo nacional Cesar Guillen Elgueta, Santiago/Valdivia/Santiago, 06 al 10 de octubre de 2014.</t>
  </si>
  <si>
    <t>Pasaje aéreo nacional Francisco Céspedes Narváez, Santiago/Valdivia/Santiago, 06 al 10 de octubre de 2014.</t>
  </si>
  <si>
    <t>Contratación mantención 60.000 Kms. Vehículo institucional VOLVO S80 DBXP48.</t>
  </si>
  <si>
    <t>Comercializadora Ditec Automoviles S.A.</t>
  </si>
  <si>
    <t>96.899.100-0</t>
  </si>
  <si>
    <t xml:space="preserve">Arriendo por 02 días de vehículo sedán, categoría C, Toyota  Yaris o similar.  Incluye costo de pases diarios para autopistas concesionadas.  Desde el lunes 29 de septiembre al miércoles 01 de octubre del 2014. </t>
  </si>
  <si>
    <t>Vehículos de Renta Ltda.</t>
  </si>
  <si>
    <t>89.135.000-7</t>
  </si>
  <si>
    <t>Pasaje aéreo nacional María Alejandra Alvear Jorquera, Santiago/Valdivia/Santiago, 06 al 10 de octubre de 2014.</t>
  </si>
  <si>
    <t>Adquisición de 1 proyector Nec M-402X.  Para ser utilizados en reuniones de la Fiscalía Nacional.</t>
  </si>
  <si>
    <t>Ricardo Rodriguez y Cía. Ltda.</t>
  </si>
  <si>
    <t>89.912.300-K</t>
  </si>
  <si>
    <t>FN/MP Nº 1.267</t>
  </si>
  <si>
    <t>Curso de inglés profesionales y directivos de la Fiscalía Nacional.  Participantes: Hernán Fernández, Marta Herrera, Camila Alvear, Felipe Collao, María José Taladriz, Renzo Figueroa, Yovanka Yévenes, Claudia Milla, Félix Inostroza, Jorge Valladares, Pablo Campos y Patricia Muñoz.  Fecha: 24 de septiembre al 23 de diciembre del 2014.</t>
  </si>
  <si>
    <t>Instituto Chileno Británico de Cultira Capacitación S.A.</t>
  </si>
  <si>
    <t>76.485.420-9</t>
  </si>
  <si>
    <t>Adquisición de 18 galvanos de madera de raulí de 45x30x2 cms., de espesor con aplicación con logo fiscalía en metal calado y cromado brillante.  Texto fiscalía con aplicación metalizada y grabado en láser dedicatoria.</t>
  </si>
  <si>
    <t xml:space="preserve">Guillermo Abalos Barros </t>
  </si>
  <si>
    <t>Contratación de servicios hoteleros, 1 arriendo de salón conferencias entre 01 a 20 personas tipo auditorio jornada completa; 09 servicios de coffee break, opción1.  "Trabajo en equipo".  Actividad a realizarse el día 12 de diciembre del 2014.</t>
  </si>
  <si>
    <t xml:space="preserve">Contratación de servicios hoteleros, 38 servicios de coffee break opción 1. Jornada de trabajo de DER.  Actividad a realizarse el día 29 de septiembre del 2014. </t>
  </si>
  <si>
    <t>Pasaje aéreo nacional María Elena Leiva Martínez, Santiago/Puerto Montt/Santiago, 13 al 15 de octubre de 2014.</t>
  </si>
  <si>
    <t>Contratación arriendo de 22 micrófonos cuello de ganso con parlantes para Delegado más 01 Presidente. Consejo General de Fiscales.  Fecha: 30 de septiembre y 01 de octubre del 2014</t>
  </si>
  <si>
    <t>Servicios Técnicos Audiovisuales Limitada (STA)</t>
  </si>
  <si>
    <t>78.190.300-0</t>
  </si>
  <si>
    <t>Diseño de invitaciones ANIVERSARIO impresas (250 unidades), de 15 X12 a 2/0 colores cuño seco y tinta plata, cartulina opalina lisa 246 grs., más sobres 12,4 X 15,4</t>
  </si>
  <si>
    <t>Impresos y Grafica Spacio Ltda.</t>
  </si>
  <si>
    <t>89.167.000-1</t>
  </si>
  <si>
    <t>Adquisición de 356 pendrive tarjeta 8GB, impreso de logo corporativo full color.  Compra de pendrive para actividades de capacitación 2014-2015.</t>
  </si>
  <si>
    <t>Importadora Lakshmin Ltda.</t>
  </si>
  <si>
    <t>76.286.319-7</t>
  </si>
  <si>
    <t>Adquisición de 1 citófono video portero color c/cámara Commax.  Para uso de biblioteca.</t>
  </si>
  <si>
    <t>Casa Musa Electrónica Ltda.</t>
  </si>
  <si>
    <t>FN/MP Nº 1.449</t>
  </si>
  <si>
    <t>Cambio de itinerario aéreo de regreso a Australia de la profesora Martine Powell.  Jornada de Especialización en Delitos Sexuales.  Actividad a realizarse los días 10 y 11 de diciembre del 2014.</t>
  </si>
  <si>
    <t>Soc. Agencia de Viajes Andina del Sud Ltda.</t>
  </si>
  <si>
    <t>87.747.300-7</t>
  </si>
  <si>
    <t>Contratación servicios de traducción simultánea para la exposición de la profesora Martine Powell. Jornada de Especialización en Delitos Sexuales.  Actividad a realizarse los días 10 y 11 de diciembre del 2014.</t>
  </si>
  <si>
    <t>Katherine Kauffman</t>
  </si>
  <si>
    <t>10.095.204-1</t>
  </si>
  <si>
    <t>Servicio de alojamiento, ingresando el día 10 y retirándose el día 12 de diciembre del 2014. Jornada de Especialización en Delitos Sexuales.  Actividad a realizarse los días 10 y 11 de diciembre del 2014.</t>
  </si>
  <si>
    <t>Hotelera San Francisco S.A.</t>
  </si>
  <si>
    <t>99.511.100-4</t>
  </si>
  <si>
    <t>Servicios por traducción de causa RUC Nº 1400804937-9, correspondiente al Fiscal Giovanna Herrera, por delito de usurpación de nombre,  correspondiente a la Fiscalía Centro Norte.</t>
  </si>
  <si>
    <t>Contratación de servicios hoteleros, 1 arriendo de salón conferencias entre 01 a 20 personas tipo auditorio jornada completa; 09 servicios de coffee break, opción1. Actividad de la Unidad Especializada en Drogas, de construcción de equipos de trabajo.  A realizarse en dos jornadas PM los días 14 y 21 de noviembre del 2014.</t>
  </si>
  <si>
    <t>Pasaje aéreo nacional Cecilia Peñaloza Peñaloza, Santiago/Concepción/Santiago, 27 al 28 de octubre de 2014.</t>
  </si>
  <si>
    <t>FN/MP Nº 1.495</t>
  </si>
  <si>
    <t>Contratación de 1 servicio banda ancha móvil 4G LTE y 18 meses de renta mensual por el servicio de banda ancha móvil (1528 BAM Controlado Corp 30 GB).</t>
  </si>
  <si>
    <t>Entel PCS Telecomunicaciones S.A.</t>
  </si>
  <si>
    <t>86.086.980-2</t>
  </si>
  <si>
    <t>Adquisición de 1 computador HP EliteDesk 800 GI SFF 24 GB 2 TB Win7; 1 computador HP ProDesk 400 G1 Core i3 4GB DVDRW Win 7 u 8 y 1 Disco duro WD Passport Ultra USB 3,0 2TB Black.</t>
  </si>
  <si>
    <t>Notebookcenter Ltda.</t>
  </si>
  <si>
    <t>76.525.840-5</t>
  </si>
  <si>
    <t>Adquisición de 1 disco duro Toshiba Canvio Basics 2TB 3.0 Black 2,5.</t>
  </si>
  <si>
    <t>Carlos Alberto Palma Rivera y Otros Ltda.</t>
  </si>
  <si>
    <t>76.596.570-5</t>
  </si>
  <si>
    <t>Adquisición de 2 software Adobe Acrobat Profesional 11 múltiple platforms español.</t>
  </si>
  <si>
    <t>Microgeo S.A.</t>
  </si>
  <si>
    <t>88.579.800-4</t>
  </si>
  <si>
    <t>Adquisición de 36 insecticidas Raid aerosol casa/jardín 360 cc., y 36 renovador Kit gomas o neumáticos 360 cc.</t>
  </si>
  <si>
    <t>Adquisición de 12jabón de tocador Elite glicerina liquido 5 litros.</t>
  </si>
  <si>
    <t>Soc. de Inversiones Antar Ltda.</t>
  </si>
  <si>
    <t>77.807.670-5</t>
  </si>
  <si>
    <t>Adquisición de 20 cloro Virginia gel floral 900 ms.; 10 lavalozas Quix bidón 10 lts.; 36 lustramuebles Virginia aerosol naranja 36 cc., y 24 jabón de tocador Diversey Leverline Softcare Dove 800 ml.</t>
  </si>
  <si>
    <t>Comercial Muñoz y Cía. Ltda.</t>
  </si>
  <si>
    <t>Adquisición de 120 papel higiénico Elite doble hoja 30 mts., y 36 desinfectantes Harpic Power Plus 750 ml.</t>
  </si>
  <si>
    <t>Adquisición de 20 silicona Kit aerosol auto 420 cc.; 60 toalla de papel Elite 24 mts.; 120 desinfectantes Lysoform aerosol 360 cc.; 36 limpiador multiuso Glassex gatillo 500 cc.; 120 desodorante ambiental Air Wick ambiental surtidos 340 ml.; 36 limpiavidrios Glassex pistola 500 cc., y 36 guantes Virutex látex conveniente afelpado talla L.</t>
  </si>
  <si>
    <t>Pasaje aéreo nacional Danilo Bastías Henríquez, Santiago/Arica/Iquique, 11 al 12 de enero de 2015.</t>
  </si>
  <si>
    <t>Pasaje aéreo nacional Danilo Bastías Henríquez, Iquique/Antofagasta/Santiago, 13 al 14 de enero de 2015.</t>
  </si>
  <si>
    <t>Adquisición de 1 computador portátil Apple nuevo Mackbook Pro Retina P/N MGX82CI/A 13.3.</t>
  </si>
  <si>
    <t>AM Inversiones Soc. Anónima Cerrada</t>
  </si>
  <si>
    <t>76.026.331-1</t>
  </si>
  <si>
    <t>Adquisición de 2 scanner Epson PRO DS-510.</t>
  </si>
  <si>
    <t>Ingeniería y Construcción Ricardo Rodríguez y Compañía Limitada</t>
  </si>
  <si>
    <t>Contratación de 1 curso de profundización conocimientos técnicos relacionados a con la administración y negociación del factoring, incluyendo el marco legal.  Participantes profesionales de la Unidad Especializada ULDDECO.  Fecha: 21 y 22 de octubre del 2014.</t>
  </si>
  <si>
    <t>Macroscap Capacitaciones Ltda.</t>
  </si>
  <si>
    <t>76.822.690-3</t>
  </si>
  <si>
    <t>Compra de insumos para servicios de coffe breaks</t>
  </si>
  <si>
    <t>Compra de insumos para servicios de coffe breaks.</t>
  </si>
  <si>
    <t>Pasaje aéreo nacional Gherman Welsch Ch., Santiago/Concepción/Santiago, 28 de septiembre al 01 de octubre de 2014.</t>
  </si>
  <si>
    <t>Pasaje aéreo nacional Gherman Welsch Ch., Santiago/Concepción/Santiago, 02 al 05 de noviembre de 2014.</t>
  </si>
  <si>
    <t>Pasaje aéreo nacional Gherman Welsch Ch., Santiago/Concepción/Santiago, 08 al 11 de diciembre de 2014.</t>
  </si>
  <si>
    <t>Pasaje aéreo internacional Fiscal Nacional Sr. Sabas Chahuán Sarrás. Santiago/Uruguay-Montevideo/Santiago.</t>
  </si>
  <si>
    <t>Pasaje aéreo internacional Eduardo Picand Santiago/Uruguay-Montevideo/Santiago.</t>
  </si>
  <si>
    <t xml:space="preserve">Taller "Manejo del Stress", a realizarse el día 02 de octubre del 2014.  Actividad Preventiva de la Unidad de Bienestar. </t>
  </si>
  <si>
    <t xml:space="preserve">Varias facturas </t>
  </si>
  <si>
    <t>12792672-2673-2674-2675-2676-2677-2678-2679-2680-2681-2682-2683-12792689</t>
  </si>
  <si>
    <t>Gasto en electricidad para la Fiscalía Nacional, correspondiente a las dependencias de General Mackenna 1369, Pisos 2, 3 y 4, Santiago, para el período comprendido entre el 10 de Septiembre al 10 de Octubre de 2014.</t>
  </si>
  <si>
    <t>Chilectra S.A.</t>
  </si>
  <si>
    <t>12732234-2268-2269-2270-2271-2272-2273-2274-2275-2276-2284-2285</t>
  </si>
  <si>
    <t>Gasto en electricidad para la Fiscalía Nacional, correspondiente a las dependencias Agustinas 1.070, Piso 5, Santiago, para el período comprendido entre el 28 de Agosto al 25 de Septiembre de 2014.</t>
  </si>
  <si>
    <t>1272732-2730-2729-2729-2726-2723-2721-2720-2718-2717-2714-2711 y 1273369</t>
  </si>
  <si>
    <t>Gasto en agua potable y alcantarillado para la Fiscalía Nacional, correspondiente a las dependencias de General Mackenna 1369, Pisos 2, 3 y 4, Santiago, para el período comprendido entre el 25 de Agosto al 25 de Septiembre de 2014.</t>
  </si>
  <si>
    <t>Aguas Andinas S.A.</t>
  </si>
  <si>
    <t xml:space="preserve">Facturas </t>
  </si>
  <si>
    <t>34126023-34126003</t>
  </si>
  <si>
    <t>Servicio telefónico correspondiente a tráfico de larga distancia nacional, internacional, líneas de respaldo y líneas RDSI para la Fiscalía Nacional, instaladas en General Mackenna 1369, para el período de Septiembre de 2014.</t>
  </si>
  <si>
    <t>Se cancela consumo de electricidad de la Fiscalia Local de La Unión.</t>
  </si>
  <si>
    <t>Consumo de gas de la Fiscalia Local de La Unión</t>
  </si>
  <si>
    <t>Se cancela consumo de electricidad de la Fiscalia Local de Paillaco</t>
  </si>
  <si>
    <t>3390319,3390320,3390321,3390323,3390324,3390325,3390326</t>
  </si>
  <si>
    <t>Se cancela consumo de electricidad de la Fiscalia Local de Los Lagos</t>
  </si>
  <si>
    <t>Franqueo convenido mes de Agosto  2014 Fiscalía Region</t>
  </si>
  <si>
    <t>19-FR Nº 26</t>
  </si>
  <si>
    <t>Servicio de excavación de terreno, traslado y posterior reinstalación de caseta sanitaria F.L.Panguipulli</t>
  </si>
  <si>
    <t>RAUL ALBERTO MILLING FERRADA</t>
  </si>
  <si>
    <t>18.173.426-4</t>
  </si>
  <si>
    <t>Consumo telefónico de banda ancha y telefonia fija del mes de Agpsto  de la Fiscalía Regional</t>
  </si>
  <si>
    <t>Servicio de reflote de una especie canastillo de Río Calle para causa de la F.L.Valdiiva</t>
  </si>
  <si>
    <t>LUIS ANTONIO BAEZ HINOSTROZA</t>
  </si>
  <si>
    <t>10.298.148-0</t>
  </si>
  <si>
    <t>Servicio de peritaje de ADN animal en muestras para la Fiscalia Local de  Río Bueno</t>
  </si>
  <si>
    <t>Servicio de tarde recreativa en marco preventivo de tabaco, alcohol y drogas de la Fiscalia Regional de los Ríos</t>
  </si>
  <si>
    <t>CENTRO TURISTICO SANTO DOMINGO LTDA.</t>
  </si>
  <si>
    <t>76.002.673-5</t>
  </si>
  <si>
    <t>Desarmar y armar cuatro cercos dañados producto de deligencia de la Fiscalia Local de Panguipulli</t>
  </si>
  <si>
    <t>3395613,3395612,3395611</t>
  </si>
  <si>
    <t>Servicio de taller de atención de usuarios en el marco de la autogestión y autocuidado en la Fiscalia Regional de los Ríos</t>
  </si>
  <si>
    <t>ASSESOR CONSULTORES ASOCIADOS LTDA.</t>
  </si>
  <si>
    <t>78.074.130-9</t>
  </si>
  <si>
    <t>Servicio de cocktel para cuenta publica de la Fiscalia Local de Panguipulli</t>
  </si>
  <si>
    <t>ZENAIDA TERESA SANHUEZA BOVER</t>
  </si>
  <si>
    <t>6.431.689-3</t>
  </si>
  <si>
    <t>Servicio de arriendo en la comuna de Panguipulli por cta. Publica</t>
  </si>
  <si>
    <t>CORP. DE ADELANTO DE LA COM DE PANGUIPULLI</t>
  </si>
  <si>
    <t>65.027.784-8</t>
  </si>
  <si>
    <t>Consumo de Agua  de la Fiscalía Local de Valdivia y la Regional</t>
  </si>
  <si>
    <t>Consumo de electricidad de la Fiscalía Local de San José de la Mariquina</t>
  </si>
  <si>
    <t>Adquisición de papel higienico para la Fiscalia Regional de los Ríos</t>
  </si>
  <si>
    <t>Adquisición de materiales de aseo para la Fiscalia Regional de los Ríos</t>
  </si>
  <si>
    <t>Servicio de arriendo de salón y servicio de coffe para capacitacion de funcionarios de la Fiscalia Regional de los Ríos</t>
  </si>
  <si>
    <t>SOC. CIAL INDUS. Y DE TURISMO NAGUILAN LTDA.</t>
  </si>
  <si>
    <t>86.137.400-9</t>
  </si>
  <si>
    <t>Servicio de arriendo para traslado de funcionario del Ministerio Publico el 22 de Septiembre de 2014</t>
  </si>
  <si>
    <t>CIA. DE LEASING TATTERSALL S.A.</t>
  </si>
  <si>
    <t>Consumo de electricidad de la Fiscalía Local de La Unión y Valdivia</t>
  </si>
  <si>
    <t>Adquisición de materiales de oficina y computación para la Fiscalia Regional de los Ríos</t>
  </si>
  <si>
    <t>Consumo de gas de la Fiscalia Local de Paillaco</t>
  </si>
  <si>
    <t>Adquisición de insumos de computación y materiales de oficina para la Fiscalia Regional de los Ríos</t>
  </si>
  <si>
    <t>Servicio de Paintball por actividad de programa preventivo de tabaco, alcohol y drogas de la Fiscalia Regional de los Ríos</t>
  </si>
  <si>
    <t>LEONARDO MAURICIO URRA MANRIQUEZ</t>
  </si>
  <si>
    <t>15.273.495-6</t>
  </si>
  <si>
    <t>Adquisición de pendrives para la Fiscalia Regional de los Ríos</t>
  </si>
  <si>
    <t>PENDRIVES PUNTO CL LTDA.</t>
  </si>
  <si>
    <t>76.107.577-2</t>
  </si>
  <si>
    <t>Adquisición de carga de combustible àra vehiculos de la Fiscalia XIV Región</t>
  </si>
  <si>
    <t>COMPAÑÍA DE PETROLEOS DE CHILE COPEC S.A</t>
  </si>
  <si>
    <t>Servicio de arriendo de salón y coffe break para capacitación juridica de la Fiscalia Regional de los Ríos</t>
  </si>
  <si>
    <t>FN/MP N°1869</t>
  </si>
  <si>
    <t>Adquisición de pasaje aéreo para relatores de la Fiscalia Nacional</t>
  </si>
  <si>
    <t>Adquisición de poleras para adultos y niños para programa de prevención de drogas de la Fiscalia XIV Región</t>
  </si>
  <si>
    <t>ALGODÓN E.I.R.L</t>
  </si>
  <si>
    <t>76.027.842-4</t>
  </si>
  <si>
    <t>19-DER Nº 05</t>
  </si>
  <si>
    <t>Adquisición de resmas de oficio y cartas para la Fiscalia XIV Región</t>
  </si>
  <si>
    <t>JAIME VILLARROEL BELTRAN</t>
  </si>
  <si>
    <t>9.015462-1</t>
  </si>
  <si>
    <t>Adquisición de medallas para participantes de corrida familiar por programa de drogas</t>
  </si>
  <si>
    <t>NUEVA TROFEOS MEDAL LTDA.</t>
  </si>
  <si>
    <t>76.231.606-5</t>
  </si>
  <si>
    <t>Servicio de traslado de mobiliario</t>
  </si>
  <si>
    <t>Pintado de muros de oficina</t>
  </si>
  <si>
    <t>Adquisición de 7 muebles estantes</t>
  </si>
  <si>
    <t>SODIMAC S.A</t>
  </si>
  <si>
    <t>96792430-k</t>
  </si>
  <si>
    <t>18-FR Nº62</t>
  </si>
  <si>
    <t>Servicio de capacitacion en Derecho Penal</t>
  </si>
  <si>
    <t>Cristian Riego Ramirez</t>
  </si>
  <si>
    <t>8292205-9</t>
  </si>
  <si>
    <t>Cambio de nombre de pasaje aereo</t>
  </si>
  <si>
    <t>18-FR Nº66</t>
  </si>
  <si>
    <t>Adquisición de vehiculo institucional</t>
  </si>
  <si>
    <t>SALFA S.A</t>
  </si>
  <si>
    <t>91502000-3</t>
  </si>
  <si>
    <t>Adq. Pasaje aereo a STGO- JLO Consejo General de Fiscales</t>
  </si>
  <si>
    <t>Evaluación Psicolaboral cargo Profesional URAVIT Suplente</t>
  </si>
  <si>
    <t>Gabriela Miño Pizarro</t>
  </si>
  <si>
    <t>13005700-4</t>
  </si>
  <si>
    <t>Evaluación Psicolaboral cargo Abogado Asesor Temporal</t>
  </si>
  <si>
    <t>18-FR Nº 67</t>
  </si>
  <si>
    <t>Destruccion de especies de la FL Arica</t>
  </si>
  <si>
    <t>Recicladora Arica S.A</t>
  </si>
  <si>
    <t>76083275-8</t>
  </si>
  <si>
    <t>Servicio de trekking-Programa Prevención de Drogas</t>
  </si>
  <si>
    <t>Carol Carrasco Maldonado</t>
  </si>
  <si>
    <t>10594690-2</t>
  </si>
  <si>
    <t>Servicio de capacitacion Programa Prevención de Drogas</t>
  </si>
  <si>
    <t>Claudio Boza Vasquez</t>
  </si>
  <si>
    <t>13191821-6</t>
  </si>
  <si>
    <t>Servicio de Cena _Aniversario Institucional</t>
  </si>
  <si>
    <t>Oscar Valderrama Fuentes</t>
  </si>
  <si>
    <t>9528344-6</t>
  </si>
  <si>
    <t>Adq. Pasaje aereo STGO MCG diligencias causa OS7</t>
  </si>
  <si>
    <t>Adq. Pasaje aereo STGO CNS Aniversario del MP y Jornada CGI</t>
  </si>
  <si>
    <t>Franqueo convenido FR. Mes Agosto</t>
  </si>
  <si>
    <t>Gasto en electricidad FLP del mes de Agosto.</t>
  </si>
  <si>
    <t>VICTOR MIGUEL ALBORNOZ MERINO</t>
  </si>
  <si>
    <t>10.365.342-8</t>
  </si>
</sst>
</file>

<file path=xl/styles.xml><?xml version="1.0" encoding="utf-8"?>
<styleSheet xmlns="http://schemas.openxmlformats.org/spreadsheetml/2006/main">
  <numFmts count="4">
    <numFmt numFmtId="164" formatCode="dd/mm/yy;@"/>
    <numFmt numFmtId="165" formatCode="&quot;$&quot;\ #,##0"/>
    <numFmt numFmtId="166" formatCode="dd\-mm\-yy;@"/>
    <numFmt numFmtId="167" formatCode="[$$-340A]\ #,##0"/>
  </numFmts>
  <fonts count="7">
    <font>
      <sz val="10"/>
      <name val="Arial"/>
    </font>
    <font>
      <b/>
      <sz val="8"/>
      <name val="Trebuchet MS"/>
      <family val="2"/>
    </font>
    <font>
      <sz val="8"/>
      <name val="Trebuchet MS"/>
      <family val="2"/>
    </font>
    <font>
      <sz val="8"/>
      <name val="Arial"/>
      <family val="2"/>
    </font>
    <font>
      <sz val="10"/>
      <name val="Trebuchet MS"/>
      <family val="2"/>
    </font>
    <font>
      <b/>
      <sz val="12"/>
      <name val="Trebuchet MS"/>
      <family val="2"/>
    </font>
    <font>
      <sz val="8"/>
      <color indexed="30"/>
      <name val="Trebuchet MS"/>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s>
  <cellStyleXfs count="1">
    <xf numFmtId="0" fontId="0" fillId="0" borderId="0"/>
  </cellStyleXfs>
  <cellXfs count="33">
    <xf numFmtId="0" fontId="0" fillId="0" borderId="0" xfId="0"/>
    <xf numFmtId="0" fontId="1" fillId="2" borderId="1" xfId="0" applyFont="1" applyFill="1" applyBorder="1" applyAlignment="1">
      <alignment horizontal="center" vertical="top" wrapText="1"/>
    </xf>
    <xf numFmtId="0" fontId="2" fillId="0" borderId="0" xfId="0" applyFont="1" applyBorder="1" applyAlignment="1">
      <alignment horizontal="center" vertical="top" wrapText="1"/>
    </xf>
    <xf numFmtId="0" fontId="1" fillId="2" borderId="0" xfId="0" applyFont="1" applyFill="1" applyBorder="1" applyAlignment="1">
      <alignment horizontal="center" vertical="top" wrapText="1"/>
    </xf>
    <xf numFmtId="0" fontId="1" fillId="0" borderId="0" xfId="0" applyFont="1" applyBorder="1" applyAlignment="1">
      <alignment horizontal="center" vertical="top" wrapText="1"/>
    </xf>
    <xf numFmtId="0" fontId="4" fillId="0" borderId="0" xfId="0" applyFont="1"/>
    <xf numFmtId="0" fontId="4" fillId="0" borderId="0" xfId="0" applyFont="1" applyAlignment="1">
      <alignment horizontal="left"/>
    </xf>
    <xf numFmtId="165" fontId="4" fillId="0" borderId="0" xfId="0" applyNumberFormat="1" applyFont="1"/>
    <xf numFmtId="0" fontId="1" fillId="2" borderId="4" xfId="0" applyFont="1" applyFill="1" applyBorder="1" applyAlignment="1">
      <alignment horizontal="center" vertical="top" wrapText="1"/>
    </xf>
    <xf numFmtId="0" fontId="1" fillId="0" borderId="1" xfId="0" applyFont="1" applyBorder="1" applyAlignment="1">
      <alignment horizontal="center" vertical="top" wrapText="1"/>
    </xf>
    <xf numFmtId="166" fontId="1" fillId="0" borderId="5" xfId="0" applyNumberFormat="1" applyFont="1" applyBorder="1" applyAlignment="1">
      <alignment horizontal="center" vertical="top" wrapText="1"/>
    </xf>
    <xf numFmtId="164" fontId="1" fillId="0" borderId="1" xfId="0" applyNumberFormat="1" applyFont="1" applyBorder="1" applyAlignment="1">
      <alignment horizontal="center" vertical="top" wrapText="1"/>
    </xf>
    <xf numFmtId="0" fontId="1" fillId="0" borderId="6" xfId="0" applyFont="1" applyBorder="1" applyAlignment="1">
      <alignment horizontal="center" vertical="top" wrapText="1"/>
    </xf>
    <xf numFmtId="165" fontId="1" fillId="0" borderId="1" xfId="0" applyNumberFormat="1" applyFont="1" applyBorder="1" applyAlignment="1">
      <alignment horizontal="center" vertical="top" wrapText="1"/>
    </xf>
    <xf numFmtId="164" fontId="4" fillId="0" borderId="0" xfId="0" applyNumberFormat="1" applyFont="1" applyAlignment="1">
      <alignment horizontal="center"/>
    </xf>
    <xf numFmtId="0" fontId="6" fillId="0" borderId="0" xfId="0" applyFont="1" applyBorder="1" applyAlignment="1">
      <alignment horizontal="center" vertical="top" wrapText="1"/>
    </xf>
    <xf numFmtId="1" fontId="4" fillId="0" borderId="0" xfId="0" applyNumberFormat="1" applyFont="1" applyAlignment="1">
      <alignment horizontal="center"/>
    </xf>
    <xf numFmtId="1" fontId="1" fillId="2" borderId="6" xfId="0" applyNumberFormat="1" applyFont="1" applyFill="1" applyBorder="1" applyAlignment="1">
      <alignment horizontal="center" vertical="top" wrapText="1"/>
    </xf>
    <xf numFmtId="0" fontId="4" fillId="0" borderId="3" xfId="0" applyFont="1" applyFill="1" applyBorder="1" applyAlignment="1">
      <alignment horizontal="justify" vertical="top"/>
    </xf>
    <xf numFmtId="0" fontId="4" fillId="0" borderId="2" xfId="0" applyFont="1" applyFill="1" applyBorder="1" applyAlignment="1">
      <alignment horizontal="justify" vertical="top"/>
    </xf>
    <xf numFmtId="0" fontId="4" fillId="0" borderId="2" xfId="0" applyFont="1" applyBorder="1" applyAlignment="1">
      <alignment horizontal="justify" vertical="top"/>
    </xf>
    <xf numFmtId="1" fontId="4" fillId="0" borderId="2" xfId="0" applyNumberFormat="1" applyFont="1" applyBorder="1" applyAlignment="1">
      <alignment horizontal="justify" vertical="top"/>
    </xf>
    <xf numFmtId="14" fontId="4" fillId="0" borderId="2" xfId="0" applyNumberFormat="1" applyFont="1" applyBorder="1" applyAlignment="1">
      <alignment horizontal="justify" vertical="top"/>
    </xf>
    <xf numFmtId="0" fontId="4" fillId="0" borderId="7" xfId="0" applyFont="1" applyBorder="1" applyAlignment="1">
      <alignment horizontal="justify" vertical="top"/>
    </xf>
    <xf numFmtId="3" fontId="4" fillId="0" borderId="2" xfId="0" applyNumberFormat="1" applyFont="1" applyBorder="1" applyAlignment="1">
      <alignment horizontal="justify" vertical="top"/>
    </xf>
    <xf numFmtId="0" fontId="4" fillId="0" borderId="3" xfId="0" applyFont="1" applyBorder="1" applyAlignment="1">
      <alignment horizontal="justify" vertical="top"/>
    </xf>
    <xf numFmtId="167" fontId="4" fillId="0" borderId="2" xfId="0" applyNumberFormat="1" applyFont="1" applyBorder="1" applyAlignment="1">
      <alignment horizontal="right" vertical="top"/>
    </xf>
    <xf numFmtId="0" fontId="4" fillId="0" borderId="0" xfId="0" applyFont="1" applyAlignment="1">
      <alignment horizontal="right"/>
    </xf>
    <xf numFmtId="167" fontId="4" fillId="0" borderId="2" xfId="0" applyNumberFormat="1" applyFont="1" applyBorder="1" applyAlignment="1">
      <alignment horizontal="right" vertical="top" wrapText="1"/>
    </xf>
    <xf numFmtId="0" fontId="5" fillId="0" borderId="0" xfId="0" applyFont="1" applyBorder="1" applyAlignment="1">
      <alignment horizontal="center"/>
    </xf>
    <xf numFmtId="0" fontId="5" fillId="0" borderId="0" xfId="0" applyFont="1" applyBorder="1" applyAlignment="1">
      <alignment horizontal="right"/>
    </xf>
    <xf numFmtId="3" fontId="4" fillId="0" borderId="2" xfId="0" applyNumberFormat="1" applyFont="1" applyBorder="1" applyAlignment="1">
      <alignment horizontal="right" vertical="top"/>
    </xf>
    <xf numFmtId="14" fontId="4" fillId="0" borderId="2" xfId="0" applyNumberFormat="1" applyFont="1" applyFill="1" applyBorder="1" applyAlignment="1">
      <alignment horizontal="justify" vertical="top"/>
    </xf>
  </cellXfs>
  <cellStyles count="1">
    <cellStyle name="Normal" xfId="0" builtinId="0"/>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2:AF1018"/>
  <sheetViews>
    <sheetView tabSelected="1" zoomScale="80" zoomScaleNormal="80" workbookViewId="0">
      <pane xSplit="2" ySplit="5" topLeftCell="C6" activePane="bottomRight" state="frozen"/>
      <selection pane="topRight" activeCell="C1" sqref="C1"/>
      <selection pane="bottomLeft" activeCell="A7" sqref="A7"/>
      <selection pane="bottomRight" activeCell="A6" sqref="A6"/>
    </sheetView>
  </sheetViews>
  <sheetFormatPr baseColWidth="10" defaultRowHeight="15"/>
  <cols>
    <col min="1" max="1" width="18.28515625" style="5" customWidth="1"/>
    <col min="2" max="2" width="32.85546875" style="5" bestFit="1" customWidth="1"/>
    <col min="3" max="3" width="15" style="5" customWidth="1"/>
    <col min="4" max="4" width="11.5703125" style="5" customWidth="1"/>
    <col min="5" max="5" width="14" style="5" customWidth="1"/>
    <col min="6" max="6" width="11.85546875" style="16" customWidth="1"/>
    <col min="7" max="7" width="11.5703125" style="14" customWidth="1"/>
    <col min="8" max="8" width="57.28515625" style="5" customWidth="1"/>
    <col min="9" max="9" width="31" style="6" customWidth="1"/>
    <col min="10" max="10" width="13.140625" style="27" customWidth="1"/>
    <col min="11" max="11" width="19.28515625" style="7" customWidth="1"/>
    <col min="12" max="28" width="11.42578125" style="5"/>
    <col min="29" max="29" width="17.7109375" style="5" customWidth="1"/>
    <col min="30" max="30" width="14.7109375" style="5" customWidth="1"/>
    <col min="31" max="16384" width="11.42578125" style="5"/>
  </cols>
  <sheetData>
    <row r="2" spans="1:32" ht="18">
      <c r="A2" s="29" t="s">
        <v>38</v>
      </c>
      <c r="B2" s="29"/>
      <c r="C2" s="29"/>
      <c r="D2" s="29"/>
      <c r="E2" s="29"/>
      <c r="F2" s="29"/>
      <c r="G2" s="29"/>
      <c r="H2" s="29"/>
      <c r="I2" s="29"/>
      <c r="J2" s="30"/>
      <c r="K2" s="29"/>
    </row>
    <row r="3" spans="1:32" ht="18">
      <c r="A3" s="29" t="s">
        <v>523</v>
      </c>
      <c r="B3" s="29"/>
      <c r="C3" s="29"/>
      <c r="D3" s="29"/>
      <c r="E3" s="29"/>
      <c r="F3" s="29"/>
      <c r="G3" s="29"/>
      <c r="H3" s="29"/>
      <c r="I3" s="29"/>
      <c r="J3" s="30"/>
      <c r="K3" s="29"/>
    </row>
    <row r="4" spans="1:32" ht="15.75" thickBot="1"/>
    <row r="5" spans="1:32" s="2" customFormat="1" ht="68.25" thickBot="1">
      <c r="A5" s="1" t="s">
        <v>0</v>
      </c>
      <c r="B5" s="8" t="s">
        <v>1</v>
      </c>
      <c r="C5" s="9" t="s">
        <v>2</v>
      </c>
      <c r="D5" s="10" t="s">
        <v>3</v>
      </c>
      <c r="E5" s="1" t="s">
        <v>4</v>
      </c>
      <c r="F5" s="17" t="s">
        <v>5</v>
      </c>
      <c r="G5" s="11" t="s">
        <v>6</v>
      </c>
      <c r="H5" s="12" t="s">
        <v>7</v>
      </c>
      <c r="I5" s="9" t="s">
        <v>8</v>
      </c>
      <c r="J5" s="9" t="s">
        <v>9</v>
      </c>
      <c r="K5" s="13" t="s">
        <v>10</v>
      </c>
      <c r="AC5" s="3" t="s">
        <v>0</v>
      </c>
      <c r="AD5" s="3" t="s">
        <v>1</v>
      </c>
      <c r="AE5" s="4" t="s">
        <v>11</v>
      </c>
      <c r="AF5" s="4" t="s">
        <v>12</v>
      </c>
    </row>
    <row r="6" spans="1:32" s="15" customFormat="1" ht="30">
      <c r="A6" s="18" t="s">
        <v>27</v>
      </c>
      <c r="B6" s="18" t="s">
        <v>13</v>
      </c>
      <c r="C6" s="19" t="s">
        <v>18</v>
      </c>
      <c r="D6" s="19" t="s">
        <v>18</v>
      </c>
      <c r="E6" s="25" t="s">
        <v>14</v>
      </c>
      <c r="F6" s="21">
        <v>20140076</v>
      </c>
      <c r="G6" s="22">
        <v>41891</v>
      </c>
      <c r="H6" s="20" t="s">
        <v>31</v>
      </c>
      <c r="I6" s="23" t="s">
        <v>32</v>
      </c>
      <c r="J6" s="24" t="s">
        <v>33</v>
      </c>
      <c r="K6" s="26">
        <v>78695</v>
      </c>
    </row>
    <row r="7" spans="1:32" s="15" customFormat="1">
      <c r="A7" s="18" t="s">
        <v>27</v>
      </c>
      <c r="B7" s="18" t="s">
        <v>16</v>
      </c>
      <c r="C7" s="19" t="s">
        <v>18</v>
      </c>
      <c r="D7" s="19" t="s">
        <v>18</v>
      </c>
      <c r="E7" s="25" t="s">
        <v>17</v>
      </c>
      <c r="F7" s="21">
        <v>669</v>
      </c>
      <c r="G7" s="22">
        <v>41891</v>
      </c>
      <c r="H7" s="20" t="s">
        <v>34</v>
      </c>
      <c r="I7" s="23" t="s">
        <v>24</v>
      </c>
      <c r="J7" s="24" t="s">
        <v>20</v>
      </c>
      <c r="K7" s="26">
        <v>102150</v>
      </c>
    </row>
    <row r="8" spans="1:32" s="15" customFormat="1">
      <c r="A8" s="18" t="s">
        <v>27</v>
      </c>
      <c r="B8" s="18" t="s">
        <v>16</v>
      </c>
      <c r="C8" s="19" t="s">
        <v>18</v>
      </c>
      <c r="D8" s="19" t="s">
        <v>18</v>
      </c>
      <c r="E8" s="25" t="s">
        <v>17</v>
      </c>
      <c r="F8" s="21">
        <v>669</v>
      </c>
      <c r="G8" s="22">
        <v>41891</v>
      </c>
      <c r="H8" s="20" t="s">
        <v>35</v>
      </c>
      <c r="I8" s="23" t="s">
        <v>24</v>
      </c>
      <c r="J8" s="24" t="s">
        <v>20</v>
      </c>
      <c r="K8" s="26">
        <v>45400</v>
      </c>
    </row>
    <row r="9" spans="1:32" s="15" customFormat="1">
      <c r="A9" s="18" t="s">
        <v>27</v>
      </c>
      <c r="B9" s="18" t="s">
        <v>16</v>
      </c>
      <c r="C9" s="19" t="s">
        <v>18</v>
      </c>
      <c r="D9" s="19" t="s">
        <v>18</v>
      </c>
      <c r="E9" s="25" t="s">
        <v>17</v>
      </c>
      <c r="F9" s="21">
        <v>669</v>
      </c>
      <c r="G9" s="22">
        <v>41891</v>
      </c>
      <c r="H9" s="20" t="s">
        <v>36</v>
      </c>
      <c r="I9" s="23" t="s">
        <v>24</v>
      </c>
      <c r="J9" s="24" t="s">
        <v>20</v>
      </c>
      <c r="K9" s="26">
        <v>41300</v>
      </c>
    </row>
    <row r="10" spans="1:32" s="15" customFormat="1">
      <c r="A10" s="18" t="s">
        <v>27</v>
      </c>
      <c r="B10" s="18" t="s">
        <v>16</v>
      </c>
      <c r="C10" s="19" t="s">
        <v>18</v>
      </c>
      <c r="D10" s="19" t="s">
        <v>18</v>
      </c>
      <c r="E10" s="25" t="s">
        <v>17</v>
      </c>
      <c r="F10" s="21">
        <v>669</v>
      </c>
      <c r="G10" s="22">
        <v>41891</v>
      </c>
      <c r="H10" s="20" t="s">
        <v>37</v>
      </c>
      <c r="I10" s="23" t="s">
        <v>24</v>
      </c>
      <c r="J10" s="24" t="s">
        <v>20</v>
      </c>
      <c r="K10" s="26">
        <v>29150</v>
      </c>
    </row>
    <row r="11" spans="1:32" s="15" customFormat="1">
      <c r="A11" s="18" t="s">
        <v>27</v>
      </c>
      <c r="B11" s="18" t="s">
        <v>16</v>
      </c>
      <c r="C11" s="19" t="s">
        <v>18</v>
      </c>
      <c r="D11" s="19" t="s">
        <v>18</v>
      </c>
      <c r="E11" s="25" t="s">
        <v>17</v>
      </c>
      <c r="F11" s="21">
        <v>672</v>
      </c>
      <c r="G11" s="22">
        <v>41891</v>
      </c>
      <c r="H11" s="20" t="s">
        <v>522</v>
      </c>
      <c r="I11" s="23" t="s">
        <v>517</v>
      </c>
      <c r="J11" s="24" t="s">
        <v>516</v>
      </c>
      <c r="K11" s="26">
        <v>604400</v>
      </c>
    </row>
    <row r="12" spans="1:32" s="15" customFormat="1">
      <c r="A12" s="18" t="s">
        <v>27</v>
      </c>
      <c r="B12" s="18" t="s">
        <v>16</v>
      </c>
      <c r="C12" s="19" t="s">
        <v>18</v>
      </c>
      <c r="D12" s="19" t="s">
        <v>18</v>
      </c>
      <c r="E12" s="25" t="s">
        <v>17</v>
      </c>
      <c r="F12" s="21">
        <v>672</v>
      </c>
      <c r="G12" s="22">
        <v>41891</v>
      </c>
      <c r="H12" s="20" t="s">
        <v>521</v>
      </c>
      <c r="I12" s="23" t="s">
        <v>517</v>
      </c>
      <c r="J12" s="24" t="s">
        <v>516</v>
      </c>
      <c r="K12" s="26">
        <v>195000</v>
      </c>
    </row>
    <row r="13" spans="1:32" s="15" customFormat="1">
      <c r="A13" s="18" t="s">
        <v>27</v>
      </c>
      <c r="B13" s="18" t="s">
        <v>16</v>
      </c>
      <c r="C13" s="19" t="s">
        <v>18</v>
      </c>
      <c r="D13" s="19" t="s">
        <v>18</v>
      </c>
      <c r="E13" s="25" t="s">
        <v>17</v>
      </c>
      <c r="F13" s="21">
        <v>672</v>
      </c>
      <c r="G13" s="22">
        <v>41891</v>
      </c>
      <c r="H13" s="20" t="s">
        <v>520</v>
      </c>
      <c r="I13" s="23" t="s">
        <v>517</v>
      </c>
      <c r="J13" s="24" t="s">
        <v>516</v>
      </c>
      <c r="K13" s="26">
        <v>414000</v>
      </c>
    </row>
    <row r="14" spans="1:32" s="15" customFormat="1">
      <c r="A14" s="18" t="s">
        <v>27</v>
      </c>
      <c r="B14" s="18" t="s">
        <v>16</v>
      </c>
      <c r="C14" s="19" t="s">
        <v>18</v>
      </c>
      <c r="D14" s="19" t="s">
        <v>18</v>
      </c>
      <c r="E14" s="25" t="s">
        <v>17</v>
      </c>
      <c r="F14" s="21">
        <v>672</v>
      </c>
      <c r="G14" s="22">
        <v>41891</v>
      </c>
      <c r="H14" s="20" t="s">
        <v>519</v>
      </c>
      <c r="I14" s="23" t="s">
        <v>517</v>
      </c>
      <c r="J14" s="24" t="s">
        <v>516</v>
      </c>
      <c r="K14" s="26">
        <v>256500</v>
      </c>
    </row>
    <row r="15" spans="1:32" s="15" customFormat="1">
      <c r="A15" s="18" t="s">
        <v>27</v>
      </c>
      <c r="B15" s="18" t="s">
        <v>16</v>
      </c>
      <c r="C15" s="19" t="s">
        <v>18</v>
      </c>
      <c r="D15" s="19" t="s">
        <v>18</v>
      </c>
      <c r="E15" s="25" t="s">
        <v>17</v>
      </c>
      <c r="F15" s="21">
        <v>672</v>
      </c>
      <c r="G15" s="22">
        <v>41891</v>
      </c>
      <c r="H15" s="20" t="s">
        <v>518</v>
      </c>
      <c r="I15" s="23" t="s">
        <v>517</v>
      </c>
      <c r="J15" s="24" t="s">
        <v>516</v>
      </c>
      <c r="K15" s="26">
        <v>194800</v>
      </c>
    </row>
    <row r="16" spans="1:32" s="15" customFormat="1" ht="30">
      <c r="A16" s="18" t="s">
        <v>27</v>
      </c>
      <c r="B16" s="18" t="s">
        <v>28</v>
      </c>
      <c r="C16" s="19" t="s">
        <v>18</v>
      </c>
      <c r="D16" s="19" t="s">
        <v>18</v>
      </c>
      <c r="E16" s="25" t="s">
        <v>15</v>
      </c>
      <c r="F16" s="21">
        <v>20140047</v>
      </c>
      <c r="G16" s="22">
        <v>41897</v>
      </c>
      <c r="H16" s="20" t="s">
        <v>515</v>
      </c>
      <c r="I16" s="23" t="s">
        <v>144</v>
      </c>
      <c r="J16" s="24" t="s">
        <v>145</v>
      </c>
      <c r="K16" s="26">
        <v>96527</v>
      </c>
    </row>
    <row r="17" spans="1:11" s="15" customFormat="1" ht="30">
      <c r="A17" s="18" t="s">
        <v>27</v>
      </c>
      <c r="B17" s="18" t="s">
        <v>13</v>
      </c>
      <c r="C17" s="19" t="s">
        <v>18</v>
      </c>
      <c r="D17" s="19" t="s">
        <v>18</v>
      </c>
      <c r="E17" s="25" t="s">
        <v>15</v>
      </c>
      <c r="F17" s="21">
        <v>20140048</v>
      </c>
      <c r="G17" s="22">
        <v>41898</v>
      </c>
      <c r="H17" s="20" t="s">
        <v>514</v>
      </c>
      <c r="I17" s="23" t="s">
        <v>513</v>
      </c>
      <c r="J17" s="24" t="s">
        <v>512</v>
      </c>
      <c r="K17" s="26">
        <v>531787</v>
      </c>
    </row>
    <row r="18" spans="1:11" s="15" customFormat="1" ht="30">
      <c r="A18" s="18" t="s">
        <v>27</v>
      </c>
      <c r="B18" s="18" t="s">
        <v>13</v>
      </c>
      <c r="C18" s="19" t="s">
        <v>18</v>
      </c>
      <c r="D18" s="19" t="s">
        <v>18</v>
      </c>
      <c r="E18" s="25" t="s">
        <v>14</v>
      </c>
      <c r="F18" s="21">
        <v>20140077</v>
      </c>
      <c r="G18" s="22">
        <v>41898</v>
      </c>
      <c r="H18" s="20" t="s">
        <v>511</v>
      </c>
      <c r="I18" s="23" t="s">
        <v>510</v>
      </c>
      <c r="J18" s="24" t="s">
        <v>509</v>
      </c>
      <c r="K18" s="26">
        <v>140658</v>
      </c>
    </row>
    <row r="19" spans="1:11" s="15" customFormat="1" ht="30">
      <c r="A19" s="18" t="s">
        <v>27</v>
      </c>
      <c r="B19" s="18" t="s">
        <v>13</v>
      </c>
      <c r="C19" s="19" t="s">
        <v>18</v>
      </c>
      <c r="D19" s="19" t="s">
        <v>18</v>
      </c>
      <c r="E19" s="25" t="s">
        <v>14</v>
      </c>
      <c r="F19" s="21">
        <v>20140078</v>
      </c>
      <c r="G19" s="22">
        <v>41904</v>
      </c>
      <c r="H19" s="20" t="s">
        <v>493</v>
      </c>
      <c r="I19" s="23" t="s">
        <v>32</v>
      </c>
      <c r="J19" s="24" t="s">
        <v>33</v>
      </c>
      <c r="K19" s="26">
        <v>132540</v>
      </c>
    </row>
    <row r="20" spans="1:11" s="15" customFormat="1" ht="30">
      <c r="A20" s="18" t="s">
        <v>27</v>
      </c>
      <c r="B20" s="18" t="s">
        <v>28</v>
      </c>
      <c r="C20" s="19" t="s">
        <v>18</v>
      </c>
      <c r="D20" s="19" t="s">
        <v>18</v>
      </c>
      <c r="E20" s="25" t="s">
        <v>15</v>
      </c>
      <c r="F20" s="21">
        <v>20140049</v>
      </c>
      <c r="G20" s="22">
        <v>41905</v>
      </c>
      <c r="H20" s="20" t="s">
        <v>508</v>
      </c>
      <c r="I20" s="23" t="s">
        <v>25</v>
      </c>
      <c r="J20" s="24" t="s">
        <v>19</v>
      </c>
      <c r="K20" s="26">
        <v>1935568</v>
      </c>
    </row>
    <row r="21" spans="1:11" s="15" customFormat="1" ht="30">
      <c r="A21" s="18" t="s">
        <v>27</v>
      </c>
      <c r="B21" s="18" t="s">
        <v>28</v>
      </c>
      <c r="C21" s="19" t="s">
        <v>18</v>
      </c>
      <c r="D21" s="19" t="s">
        <v>18</v>
      </c>
      <c r="E21" s="25" t="s">
        <v>15</v>
      </c>
      <c r="F21" s="21">
        <v>20140050</v>
      </c>
      <c r="G21" s="22">
        <v>41905</v>
      </c>
      <c r="H21" s="20" t="s">
        <v>507</v>
      </c>
      <c r="I21" s="23" t="s">
        <v>25</v>
      </c>
      <c r="J21" s="24" t="s">
        <v>19</v>
      </c>
      <c r="K21" s="26">
        <v>1948781</v>
      </c>
    </row>
    <row r="22" spans="1:11" s="15" customFormat="1">
      <c r="A22" s="18" t="s">
        <v>27</v>
      </c>
      <c r="B22" s="18" t="s">
        <v>16</v>
      </c>
      <c r="C22" s="19" t="s">
        <v>18</v>
      </c>
      <c r="D22" s="19" t="s">
        <v>18</v>
      </c>
      <c r="E22" s="25" t="s">
        <v>17</v>
      </c>
      <c r="F22" s="21">
        <v>715</v>
      </c>
      <c r="G22" s="22">
        <v>41905</v>
      </c>
      <c r="H22" s="20" t="s">
        <v>26</v>
      </c>
      <c r="I22" s="23" t="s">
        <v>24</v>
      </c>
      <c r="J22" s="24" t="s">
        <v>20</v>
      </c>
      <c r="K22" s="26">
        <v>33300</v>
      </c>
    </row>
    <row r="23" spans="1:11" s="15" customFormat="1">
      <c r="A23" s="18" t="s">
        <v>27</v>
      </c>
      <c r="B23" s="18" t="s">
        <v>16</v>
      </c>
      <c r="C23" s="19" t="s">
        <v>18</v>
      </c>
      <c r="D23" s="19" t="s">
        <v>18</v>
      </c>
      <c r="E23" s="25" t="s">
        <v>17</v>
      </c>
      <c r="F23" s="21">
        <v>719</v>
      </c>
      <c r="G23" s="22">
        <v>41906</v>
      </c>
      <c r="H23" s="20" t="s">
        <v>23</v>
      </c>
      <c r="I23" s="23" t="s">
        <v>21</v>
      </c>
      <c r="J23" s="24" t="s">
        <v>22</v>
      </c>
      <c r="K23" s="26">
        <v>457339</v>
      </c>
    </row>
    <row r="24" spans="1:11" s="15" customFormat="1">
      <c r="A24" s="18" t="s">
        <v>27</v>
      </c>
      <c r="B24" s="18" t="s">
        <v>16</v>
      </c>
      <c r="C24" s="19" t="s">
        <v>18</v>
      </c>
      <c r="D24" s="19" t="s">
        <v>18</v>
      </c>
      <c r="E24" s="25" t="s">
        <v>17</v>
      </c>
      <c r="F24" s="21">
        <v>720</v>
      </c>
      <c r="G24" s="22">
        <v>41906</v>
      </c>
      <c r="H24" s="20" t="s">
        <v>23</v>
      </c>
      <c r="I24" s="23" t="s">
        <v>21</v>
      </c>
      <c r="J24" s="24" t="s">
        <v>22</v>
      </c>
      <c r="K24" s="26">
        <v>2286</v>
      </c>
    </row>
    <row r="25" spans="1:11" s="15" customFormat="1" ht="30">
      <c r="A25" s="18" t="s">
        <v>27</v>
      </c>
      <c r="B25" s="18" t="s">
        <v>13</v>
      </c>
      <c r="C25" s="19" t="s">
        <v>18</v>
      </c>
      <c r="D25" s="19" t="s">
        <v>18</v>
      </c>
      <c r="E25" s="25" t="s">
        <v>14</v>
      </c>
      <c r="F25" s="21">
        <v>20140079</v>
      </c>
      <c r="G25" s="22">
        <v>41907</v>
      </c>
      <c r="H25" s="20" t="s">
        <v>506</v>
      </c>
      <c r="I25" s="23" t="s">
        <v>505</v>
      </c>
      <c r="J25" s="24" t="s">
        <v>504</v>
      </c>
      <c r="K25" s="26">
        <v>143089</v>
      </c>
    </row>
    <row r="26" spans="1:11" s="15" customFormat="1" ht="30">
      <c r="A26" s="18" t="s">
        <v>27</v>
      </c>
      <c r="B26" s="18" t="s">
        <v>28</v>
      </c>
      <c r="C26" s="19" t="s">
        <v>18</v>
      </c>
      <c r="D26" s="19" t="s">
        <v>18</v>
      </c>
      <c r="E26" s="25" t="s">
        <v>15</v>
      </c>
      <c r="F26" s="21">
        <v>20140052</v>
      </c>
      <c r="G26" s="22">
        <v>41907</v>
      </c>
      <c r="H26" s="20" t="s">
        <v>503</v>
      </c>
      <c r="I26" s="23" t="s">
        <v>29</v>
      </c>
      <c r="J26" s="24" t="s">
        <v>30</v>
      </c>
      <c r="K26" s="26">
        <v>318132</v>
      </c>
    </row>
    <row r="27" spans="1:11" s="15" customFormat="1" ht="30">
      <c r="A27" s="18" t="s">
        <v>27</v>
      </c>
      <c r="B27" s="18" t="s">
        <v>28</v>
      </c>
      <c r="C27" s="19" t="s">
        <v>18</v>
      </c>
      <c r="D27" s="19" t="s">
        <v>18</v>
      </c>
      <c r="E27" s="25" t="s">
        <v>15</v>
      </c>
      <c r="F27" s="21">
        <v>20140053</v>
      </c>
      <c r="G27" s="22">
        <v>41907</v>
      </c>
      <c r="H27" s="20" t="s">
        <v>502</v>
      </c>
      <c r="I27" s="23" t="s">
        <v>25</v>
      </c>
      <c r="J27" s="24" t="s">
        <v>19</v>
      </c>
      <c r="K27" s="26">
        <v>161398</v>
      </c>
    </row>
    <row r="28" spans="1:11" s="15" customFormat="1" ht="30">
      <c r="A28" s="18" t="s">
        <v>27</v>
      </c>
      <c r="B28" s="18" t="s">
        <v>28</v>
      </c>
      <c r="C28" s="19" t="s">
        <v>18</v>
      </c>
      <c r="D28" s="19" t="s">
        <v>18</v>
      </c>
      <c r="E28" s="25" t="s">
        <v>15</v>
      </c>
      <c r="F28" s="21">
        <v>20140054</v>
      </c>
      <c r="G28" s="22">
        <v>41908</v>
      </c>
      <c r="H28" s="20" t="s">
        <v>501</v>
      </c>
      <c r="I28" s="23" t="s">
        <v>500</v>
      </c>
      <c r="J28" s="24" t="s">
        <v>137</v>
      </c>
      <c r="K28" s="26">
        <v>500000</v>
      </c>
    </row>
    <row r="29" spans="1:11" s="15" customFormat="1" ht="30">
      <c r="A29" s="18" t="s">
        <v>27</v>
      </c>
      <c r="B29" s="18" t="s">
        <v>13</v>
      </c>
      <c r="C29" s="19" t="s">
        <v>18</v>
      </c>
      <c r="D29" s="19" t="s">
        <v>18</v>
      </c>
      <c r="E29" s="25" t="s">
        <v>15</v>
      </c>
      <c r="F29" s="21">
        <v>20140055</v>
      </c>
      <c r="G29" s="22">
        <v>41908</v>
      </c>
      <c r="H29" s="20" t="s">
        <v>499</v>
      </c>
      <c r="I29" s="23" t="s">
        <v>498</v>
      </c>
      <c r="J29" s="24" t="s">
        <v>497</v>
      </c>
      <c r="K29" s="26">
        <v>898450</v>
      </c>
    </row>
    <row r="30" spans="1:11" s="15" customFormat="1" ht="30">
      <c r="A30" s="18" t="s">
        <v>27</v>
      </c>
      <c r="B30" s="18" t="s">
        <v>13</v>
      </c>
      <c r="C30" s="19" t="s">
        <v>18</v>
      </c>
      <c r="D30" s="19" t="s">
        <v>18</v>
      </c>
      <c r="E30" s="25" t="s">
        <v>15</v>
      </c>
      <c r="F30" s="21">
        <v>20140056</v>
      </c>
      <c r="G30" s="22">
        <v>41911</v>
      </c>
      <c r="H30" s="20" t="s">
        <v>496</v>
      </c>
      <c r="I30" s="23" t="s">
        <v>495</v>
      </c>
      <c r="J30" s="24" t="s">
        <v>494</v>
      </c>
      <c r="K30" s="26">
        <v>175000</v>
      </c>
    </row>
    <row r="31" spans="1:11" s="15" customFormat="1" ht="30">
      <c r="A31" s="18" t="s">
        <v>27</v>
      </c>
      <c r="B31" s="18" t="s">
        <v>13</v>
      </c>
      <c r="C31" s="19" t="s">
        <v>18</v>
      </c>
      <c r="D31" s="19" t="s">
        <v>18</v>
      </c>
      <c r="E31" s="25" t="s">
        <v>14</v>
      </c>
      <c r="F31" s="21">
        <v>20140080</v>
      </c>
      <c r="G31" s="22">
        <v>41911</v>
      </c>
      <c r="H31" s="20" t="s">
        <v>493</v>
      </c>
      <c r="I31" s="23" t="s">
        <v>492</v>
      </c>
      <c r="J31" s="24" t="s">
        <v>491</v>
      </c>
      <c r="K31" s="26">
        <v>471288</v>
      </c>
    </row>
    <row r="32" spans="1:11" s="15" customFormat="1" ht="30">
      <c r="A32" s="18" t="s">
        <v>69</v>
      </c>
      <c r="B32" s="18" t="s">
        <v>13</v>
      </c>
      <c r="C32" s="19" t="s">
        <v>40</v>
      </c>
      <c r="D32" s="19" t="s">
        <v>40</v>
      </c>
      <c r="E32" s="25" t="s">
        <v>48</v>
      </c>
      <c r="F32" s="21">
        <v>20140312</v>
      </c>
      <c r="G32" s="22">
        <v>41912</v>
      </c>
      <c r="H32" s="20" t="s">
        <v>524</v>
      </c>
      <c r="I32" s="23" t="s">
        <v>525</v>
      </c>
      <c r="J32" s="24" t="s">
        <v>243</v>
      </c>
      <c r="K32" s="26">
        <f>58877+78211</f>
        <v>137088</v>
      </c>
    </row>
    <row r="33" spans="1:11" s="15" customFormat="1" ht="30">
      <c r="A33" s="18" t="s">
        <v>69</v>
      </c>
      <c r="B33" s="18" t="s">
        <v>13</v>
      </c>
      <c r="C33" s="19" t="s">
        <v>40</v>
      </c>
      <c r="D33" s="19" t="s">
        <v>40</v>
      </c>
      <c r="E33" s="25" t="s">
        <v>45</v>
      </c>
      <c r="F33" s="21">
        <v>20140047</v>
      </c>
      <c r="G33" s="22">
        <v>41891</v>
      </c>
      <c r="H33" s="20" t="s">
        <v>526</v>
      </c>
      <c r="I33" s="23" t="s">
        <v>64</v>
      </c>
      <c r="J33" s="24" t="s">
        <v>65</v>
      </c>
      <c r="K33" s="26">
        <v>567722</v>
      </c>
    </row>
    <row r="34" spans="1:11" s="15" customFormat="1" ht="30">
      <c r="A34" s="18" t="s">
        <v>69</v>
      </c>
      <c r="B34" s="18" t="s">
        <v>13</v>
      </c>
      <c r="C34" s="19" t="s">
        <v>40</v>
      </c>
      <c r="D34" s="19" t="s">
        <v>40</v>
      </c>
      <c r="E34" s="25" t="s">
        <v>45</v>
      </c>
      <c r="F34" s="21">
        <v>20140052</v>
      </c>
      <c r="G34" s="22">
        <v>41891</v>
      </c>
      <c r="H34" s="20" t="s">
        <v>527</v>
      </c>
      <c r="I34" s="23" t="s">
        <v>568</v>
      </c>
      <c r="J34" s="24" t="s">
        <v>528</v>
      </c>
      <c r="K34" s="26">
        <v>36295</v>
      </c>
    </row>
    <row r="35" spans="1:11" s="15" customFormat="1" ht="30">
      <c r="A35" s="18" t="s">
        <v>69</v>
      </c>
      <c r="B35" s="18" t="s">
        <v>13</v>
      </c>
      <c r="C35" s="19" t="s">
        <v>40</v>
      </c>
      <c r="D35" s="19" t="s">
        <v>40</v>
      </c>
      <c r="E35" s="25" t="s">
        <v>45</v>
      </c>
      <c r="F35" s="21">
        <v>20140048</v>
      </c>
      <c r="G35" s="22">
        <v>41891</v>
      </c>
      <c r="H35" s="20" t="s">
        <v>526</v>
      </c>
      <c r="I35" s="23" t="s">
        <v>529</v>
      </c>
      <c r="J35" s="24" t="s">
        <v>63</v>
      </c>
      <c r="K35" s="26">
        <v>1254087</v>
      </c>
    </row>
    <row r="36" spans="1:11" s="15" customFormat="1" ht="30">
      <c r="A36" s="18" t="s">
        <v>69</v>
      </c>
      <c r="B36" s="18" t="s">
        <v>13</v>
      </c>
      <c r="C36" s="19" t="s">
        <v>40</v>
      </c>
      <c r="D36" s="19" t="s">
        <v>40</v>
      </c>
      <c r="E36" s="25" t="s">
        <v>45</v>
      </c>
      <c r="F36" s="21">
        <v>20140051</v>
      </c>
      <c r="G36" s="22">
        <v>41891</v>
      </c>
      <c r="H36" s="20" t="s">
        <v>530</v>
      </c>
      <c r="I36" s="23" t="s">
        <v>62</v>
      </c>
      <c r="J36" s="24" t="s">
        <v>63</v>
      </c>
      <c r="K36" s="26">
        <v>371601</v>
      </c>
    </row>
    <row r="37" spans="1:11" s="15" customFormat="1" ht="30">
      <c r="A37" s="18" t="s">
        <v>69</v>
      </c>
      <c r="B37" s="18" t="s">
        <v>13</v>
      </c>
      <c r="C37" s="19" t="s">
        <v>40</v>
      </c>
      <c r="D37" s="19" t="s">
        <v>40</v>
      </c>
      <c r="E37" s="25" t="s">
        <v>45</v>
      </c>
      <c r="F37" s="21">
        <v>20140054</v>
      </c>
      <c r="G37" s="22">
        <v>41904</v>
      </c>
      <c r="H37" s="20" t="s">
        <v>531</v>
      </c>
      <c r="I37" s="23" t="s">
        <v>62</v>
      </c>
      <c r="J37" s="24" t="s">
        <v>63</v>
      </c>
      <c r="K37" s="26">
        <v>257537</v>
      </c>
    </row>
    <row r="38" spans="1:11" s="15" customFormat="1" ht="30">
      <c r="A38" s="18" t="s">
        <v>69</v>
      </c>
      <c r="B38" s="18" t="s">
        <v>13</v>
      </c>
      <c r="C38" s="19" t="s">
        <v>40</v>
      </c>
      <c r="D38" s="19" t="s">
        <v>40</v>
      </c>
      <c r="E38" s="25" t="s">
        <v>45</v>
      </c>
      <c r="F38" s="21">
        <v>20140057</v>
      </c>
      <c r="G38" s="22">
        <v>41904</v>
      </c>
      <c r="H38" s="20" t="s">
        <v>532</v>
      </c>
      <c r="I38" s="23" t="s">
        <v>142</v>
      </c>
      <c r="J38" s="24" t="s">
        <v>68</v>
      </c>
      <c r="K38" s="26">
        <v>580478</v>
      </c>
    </row>
    <row r="39" spans="1:11" s="15" customFormat="1" ht="30">
      <c r="A39" s="18" t="s">
        <v>69</v>
      </c>
      <c r="B39" s="18" t="s">
        <v>13</v>
      </c>
      <c r="C39" s="19" t="s">
        <v>40</v>
      </c>
      <c r="D39" s="19" t="s">
        <v>40</v>
      </c>
      <c r="E39" s="25" t="s">
        <v>45</v>
      </c>
      <c r="F39" s="21">
        <v>20140049</v>
      </c>
      <c r="G39" s="22">
        <v>41891</v>
      </c>
      <c r="H39" s="20" t="s">
        <v>533</v>
      </c>
      <c r="I39" s="23" t="s">
        <v>62</v>
      </c>
      <c r="J39" s="24" t="s">
        <v>63</v>
      </c>
      <c r="K39" s="26">
        <v>585528</v>
      </c>
    </row>
    <row r="40" spans="1:11" s="15" customFormat="1" ht="30">
      <c r="A40" s="18" t="s">
        <v>69</v>
      </c>
      <c r="B40" s="18" t="s">
        <v>13</v>
      </c>
      <c r="C40" s="19" t="s">
        <v>40</v>
      </c>
      <c r="D40" s="19" t="s">
        <v>40</v>
      </c>
      <c r="E40" s="25" t="s">
        <v>45</v>
      </c>
      <c r="F40" s="21">
        <v>20140055</v>
      </c>
      <c r="G40" s="22">
        <v>41904</v>
      </c>
      <c r="H40" s="20" t="s">
        <v>534</v>
      </c>
      <c r="I40" s="23" t="s">
        <v>62</v>
      </c>
      <c r="J40" s="24" t="s">
        <v>63</v>
      </c>
      <c r="K40" s="26">
        <v>927225</v>
      </c>
    </row>
    <row r="41" spans="1:11" s="15" customFormat="1" ht="30">
      <c r="A41" s="18" t="s">
        <v>69</v>
      </c>
      <c r="B41" s="18" t="s">
        <v>13</v>
      </c>
      <c r="C41" s="19" t="s">
        <v>40</v>
      </c>
      <c r="D41" s="19" t="s">
        <v>40</v>
      </c>
      <c r="E41" s="25" t="s">
        <v>45</v>
      </c>
      <c r="F41" s="21">
        <v>20140056</v>
      </c>
      <c r="G41" s="22">
        <v>41904</v>
      </c>
      <c r="H41" s="20" t="s">
        <v>534</v>
      </c>
      <c r="I41" s="23" t="s">
        <v>142</v>
      </c>
      <c r="J41" s="24" t="s">
        <v>68</v>
      </c>
      <c r="K41" s="26">
        <v>257198</v>
      </c>
    </row>
    <row r="42" spans="1:11" s="15" customFormat="1" ht="30">
      <c r="A42" s="18" t="s">
        <v>69</v>
      </c>
      <c r="B42" s="18" t="s">
        <v>13</v>
      </c>
      <c r="C42" s="19" t="s">
        <v>40</v>
      </c>
      <c r="D42" s="19" t="s">
        <v>40</v>
      </c>
      <c r="E42" s="25" t="s">
        <v>45</v>
      </c>
      <c r="F42" s="21">
        <v>20140050</v>
      </c>
      <c r="G42" s="22">
        <v>41891</v>
      </c>
      <c r="H42" s="20" t="s">
        <v>535</v>
      </c>
      <c r="I42" s="23" t="s">
        <v>569</v>
      </c>
      <c r="J42" s="24" t="s">
        <v>536</v>
      </c>
      <c r="K42" s="26">
        <v>105591</v>
      </c>
    </row>
    <row r="43" spans="1:11" s="15" customFormat="1">
      <c r="A43" s="18" t="s">
        <v>69</v>
      </c>
      <c r="B43" s="18" t="s">
        <v>39</v>
      </c>
      <c r="C43" s="19" t="s">
        <v>40</v>
      </c>
      <c r="D43" s="19" t="s">
        <v>40</v>
      </c>
      <c r="E43" s="25" t="s">
        <v>41</v>
      </c>
      <c r="F43" s="21">
        <v>33873966</v>
      </c>
      <c r="G43" s="22">
        <v>41883</v>
      </c>
      <c r="H43" s="20" t="s">
        <v>42</v>
      </c>
      <c r="I43" s="23" t="s">
        <v>70</v>
      </c>
      <c r="J43" s="24" t="s">
        <v>43</v>
      </c>
      <c r="K43" s="26">
        <v>29859</v>
      </c>
    </row>
    <row r="44" spans="1:11" s="15" customFormat="1">
      <c r="A44" s="18" t="s">
        <v>69</v>
      </c>
      <c r="B44" s="18" t="s">
        <v>39</v>
      </c>
      <c r="C44" s="19" t="s">
        <v>40</v>
      </c>
      <c r="D44" s="19" t="s">
        <v>40</v>
      </c>
      <c r="E44" s="25" t="s">
        <v>41</v>
      </c>
      <c r="F44" s="21">
        <v>33873974</v>
      </c>
      <c r="G44" s="22">
        <v>41883</v>
      </c>
      <c r="H44" s="20" t="s">
        <v>537</v>
      </c>
      <c r="I44" s="23" t="s">
        <v>70</v>
      </c>
      <c r="J44" s="24" t="s">
        <v>43</v>
      </c>
      <c r="K44" s="26">
        <v>29688</v>
      </c>
    </row>
    <row r="45" spans="1:11" s="15" customFormat="1">
      <c r="A45" s="18" t="s">
        <v>69</v>
      </c>
      <c r="B45" s="18" t="s">
        <v>39</v>
      </c>
      <c r="C45" s="19" t="s">
        <v>40</v>
      </c>
      <c r="D45" s="19" t="s">
        <v>40</v>
      </c>
      <c r="E45" s="25" t="s">
        <v>41</v>
      </c>
      <c r="F45" s="21">
        <v>33873981</v>
      </c>
      <c r="G45" s="22">
        <v>41883</v>
      </c>
      <c r="H45" s="20" t="s">
        <v>44</v>
      </c>
      <c r="I45" s="23" t="s">
        <v>70</v>
      </c>
      <c r="J45" s="24" t="s">
        <v>43</v>
      </c>
      <c r="K45" s="26">
        <v>69757</v>
      </c>
    </row>
    <row r="46" spans="1:11" s="15" customFormat="1">
      <c r="A46" s="18" t="s">
        <v>69</v>
      </c>
      <c r="B46" s="18" t="s">
        <v>39</v>
      </c>
      <c r="C46" s="19" t="s">
        <v>40</v>
      </c>
      <c r="D46" s="19" t="s">
        <v>40</v>
      </c>
      <c r="E46" s="25" t="s">
        <v>41</v>
      </c>
      <c r="F46" s="21">
        <v>33873984</v>
      </c>
      <c r="G46" s="22">
        <v>41883</v>
      </c>
      <c r="H46" s="20" t="s">
        <v>60</v>
      </c>
      <c r="I46" s="23" t="s">
        <v>70</v>
      </c>
      <c r="J46" s="24" t="s">
        <v>43</v>
      </c>
      <c r="K46" s="26">
        <v>30526</v>
      </c>
    </row>
    <row r="47" spans="1:11" s="15" customFormat="1" ht="30">
      <c r="A47" s="18" t="s">
        <v>69</v>
      </c>
      <c r="B47" s="18" t="s">
        <v>13</v>
      </c>
      <c r="C47" s="19" t="s">
        <v>40</v>
      </c>
      <c r="D47" s="19" t="s">
        <v>40</v>
      </c>
      <c r="E47" s="25" t="s">
        <v>48</v>
      </c>
      <c r="F47" s="21">
        <v>20140285</v>
      </c>
      <c r="G47" s="22">
        <v>41891</v>
      </c>
      <c r="H47" s="20" t="s">
        <v>538</v>
      </c>
      <c r="I47" s="23" t="s">
        <v>539</v>
      </c>
      <c r="J47" s="24" t="s">
        <v>540</v>
      </c>
      <c r="K47" s="26">
        <v>190400</v>
      </c>
    </row>
    <row r="48" spans="1:11" s="15" customFormat="1" ht="30">
      <c r="A48" s="18" t="s">
        <v>69</v>
      </c>
      <c r="B48" s="18" t="s">
        <v>50</v>
      </c>
      <c r="C48" s="19" t="s">
        <v>40</v>
      </c>
      <c r="D48" s="19" t="s">
        <v>40</v>
      </c>
      <c r="E48" s="25" t="s">
        <v>48</v>
      </c>
      <c r="F48" s="21">
        <v>20140289</v>
      </c>
      <c r="G48" s="22">
        <v>41891</v>
      </c>
      <c r="H48" s="20" t="s">
        <v>51</v>
      </c>
      <c r="I48" s="23" t="s">
        <v>541</v>
      </c>
      <c r="J48" s="24" t="s">
        <v>30</v>
      </c>
      <c r="K48" s="26">
        <v>95144</v>
      </c>
    </row>
    <row r="49" spans="1:11" s="15" customFormat="1" ht="30">
      <c r="A49" s="18" t="s">
        <v>69</v>
      </c>
      <c r="B49" s="18" t="s">
        <v>50</v>
      </c>
      <c r="C49" s="19" t="s">
        <v>40</v>
      </c>
      <c r="D49" s="19" t="s">
        <v>40</v>
      </c>
      <c r="E49" s="25" t="s">
        <v>48</v>
      </c>
      <c r="F49" s="21">
        <v>20140284</v>
      </c>
      <c r="G49" s="22">
        <v>41891</v>
      </c>
      <c r="H49" s="20" t="s">
        <v>51</v>
      </c>
      <c r="I49" s="23" t="s">
        <v>52</v>
      </c>
      <c r="J49" s="24" t="s">
        <v>19</v>
      </c>
      <c r="K49" s="26">
        <v>356296</v>
      </c>
    </row>
    <row r="50" spans="1:11" s="15" customFormat="1" ht="30">
      <c r="A50" s="18" t="s">
        <v>69</v>
      </c>
      <c r="B50" s="18" t="s">
        <v>50</v>
      </c>
      <c r="C50" s="19" t="s">
        <v>40</v>
      </c>
      <c r="D50" s="19" t="s">
        <v>40</v>
      </c>
      <c r="E50" s="25" t="s">
        <v>48</v>
      </c>
      <c r="F50" s="21">
        <v>20140292</v>
      </c>
      <c r="G50" s="22">
        <v>41892</v>
      </c>
      <c r="H50" s="20" t="s">
        <v>51</v>
      </c>
      <c r="I50" s="23" t="s">
        <v>52</v>
      </c>
      <c r="J50" s="24" t="s">
        <v>19</v>
      </c>
      <c r="K50" s="26">
        <v>354398</v>
      </c>
    </row>
    <row r="51" spans="1:11" s="15" customFormat="1" ht="30">
      <c r="A51" s="18" t="s">
        <v>69</v>
      </c>
      <c r="B51" s="18" t="s">
        <v>50</v>
      </c>
      <c r="C51" s="19" t="s">
        <v>40</v>
      </c>
      <c r="D51" s="19" t="s">
        <v>40</v>
      </c>
      <c r="E51" s="25" t="s">
        <v>48</v>
      </c>
      <c r="F51" s="21">
        <v>20140294</v>
      </c>
      <c r="G51" s="22">
        <v>41898</v>
      </c>
      <c r="H51" s="20" t="s">
        <v>51</v>
      </c>
      <c r="I51" s="23" t="s">
        <v>52</v>
      </c>
      <c r="J51" s="24" t="s">
        <v>19</v>
      </c>
      <c r="K51" s="26">
        <v>15000</v>
      </c>
    </row>
    <row r="52" spans="1:11" s="15" customFormat="1" ht="30">
      <c r="A52" s="18" t="s">
        <v>69</v>
      </c>
      <c r="B52" s="18" t="s">
        <v>50</v>
      </c>
      <c r="C52" s="19" t="s">
        <v>40</v>
      </c>
      <c r="D52" s="19" t="s">
        <v>40</v>
      </c>
      <c r="E52" s="25" t="s">
        <v>48</v>
      </c>
      <c r="F52" s="21">
        <v>20140295</v>
      </c>
      <c r="G52" s="22">
        <v>41898</v>
      </c>
      <c r="H52" s="20" t="s">
        <v>51</v>
      </c>
      <c r="I52" s="23" t="s">
        <v>52</v>
      </c>
      <c r="J52" s="24" t="s">
        <v>19</v>
      </c>
      <c r="K52" s="26">
        <v>146398</v>
      </c>
    </row>
    <row r="53" spans="1:11" s="15" customFormat="1" ht="30">
      <c r="A53" s="18" t="s">
        <v>69</v>
      </c>
      <c r="B53" s="18" t="s">
        <v>50</v>
      </c>
      <c r="C53" s="19" t="s">
        <v>40</v>
      </c>
      <c r="D53" s="19" t="s">
        <v>40</v>
      </c>
      <c r="E53" s="25" t="s">
        <v>48</v>
      </c>
      <c r="F53" s="21">
        <v>20140297</v>
      </c>
      <c r="G53" s="22">
        <v>41897</v>
      </c>
      <c r="H53" s="20" t="s">
        <v>51</v>
      </c>
      <c r="I53" s="23" t="s">
        <v>52</v>
      </c>
      <c r="J53" s="24" t="s">
        <v>19</v>
      </c>
      <c r="K53" s="26">
        <v>329796</v>
      </c>
    </row>
    <row r="54" spans="1:11" s="15" customFormat="1" ht="30">
      <c r="A54" s="18" t="s">
        <v>69</v>
      </c>
      <c r="B54" s="18" t="s">
        <v>50</v>
      </c>
      <c r="C54" s="19" t="s">
        <v>40</v>
      </c>
      <c r="D54" s="19" t="s">
        <v>40</v>
      </c>
      <c r="E54" s="25" t="s">
        <v>48</v>
      </c>
      <c r="F54" s="21">
        <v>20140299</v>
      </c>
      <c r="G54" s="22">
        <v>41907</v>
      </c>
      <c r="H54" s="20" t="s">
        <v>51</v>
      </c>
      <c r="I54" s="23" t="s">
        <v>52</v>
      </c>
      <c r="J54" s="24" t="s">
        <v>19</v>
      </c>
      <c r="K54" s="26">
        <v>391296</v>
      </c>
    </row>
    <row r="55" spans="1:11" s="15" customFormat="1" ht="30">
      <c r="A55" s="18" t="s">
        <v>69</v>
      </c>
      <c r="B55" s="18" t="s">
        <v>50</v>
      </c>
      <c r="C55" s="19" t="s">
        <v>40</v>
      </c>
      <c r="D55" s="19" t="s">
        <v>40</v>
      </c>
      <c r="E55" s="25" t="s">
        <v>48</v>
      </c>
      <c r="F55" s="21">
        <v>20140302</v>
      </c>
      <c r="G55" s="22">
        <v>41907</v>
      </c>
      <c r="H55" s="20" t="s">
        <v>51</v>
      </c>
      <c r="I55" s="23" t="s">
        <v>52</v>
      </c>
      <c r="J55" s="24" t="s">
        <v>19</v>
      </c>
      <c r="K55" s="26">
        <v>482194</v>
      </c>
    </row>
    <row r="56" spans="1:11" s="15" customFormat="1" ht="30">
      <c r="A56" s="18" t="s">
        <v>69</v>
      </c>
      <c r="B56" s="18" t="s">
        <v>50</v>
      </c>
      <c r="C56" s="19" t="s">
        <v>40</v>
      </c>
      <c r="D56" s="19" t="s">
        <v>40</v>
      </c>
      <c r="E56" s="25" t="s">
        <v>48</v>
      </c>
      <c r="F56" s="21">
        <v>20140306</v>
      </c>
      <c r="G56" s="22">
        <v>41908</v>
      </c>
      <c r="H56" s="20" t="s">
        <v>51</v>
      </c>
      <c r="I56" s="23" t="s">
        <v>52</v>
      </c>
      <c r="J56" s="24" t="s">
        <v>19</v>
      </c>
      <c r="K56" s="26">
        <v>163398</v>
      </c>
    </row>
    <row r="57" spans="1:11" s="15" customFormat="1" ht="30">
      <c r="A57" s="18" t="s">
        <v>69</v>
      </c>
      <c r="B57" s="18" t="s">
        <v>50</v>
      </c>
      <c r="C57" s="19" t="s">
        <v>40</v>
      </c>
      <c r="D57" s="19" t="s">
        <v>40</v>
      </c>
      <c r="E57" s="25" t="s">
        <v>48</v>
      </c>
      <c r="F57" s="21">
        <v>20140307</v>
      </c>
      <c r="G57" s="22">
        <v>41912</v>
      </c>
      <c r="H57" s="20" t="s">
        <v>51</v>
      </c>
      <c r="I57" s="23" t="s">
        <v>52</v>
      </c>
      <c r="J57" s="24" t="s">
        <v>19</v>
      </c>
      <c r="K57" s="26">
        <v>15000</v>
      </c>
    </row>
    <row r="58" spans="1:11" s="15" customFormat="1" ht="30">
      <c r="A58" s="18" t="s">
        <v>69</v>
      </c>
      <c r="B58" s="18" t="s">
        <v>50</v>
      </c>
      <c r="C58" s="19" t="s">
        <v>40</v>
      </c>
      <c r="D58" s="19" t="s">
        <v>40</v>
      </c>
      <c r="E58" s="25" t="s">
        <v>48</v>
      </c>
      <c r="F58" s="21">
        <v>20140308</v>
      </c>
      <c r="G58" s="22">
        <v>41912</v>
      </c>
      <c r="H58" s="20" t="s">
        <v>51</v>
      </c>
      <c r="I58" s="23" t="s">
        <v>52</v>
      </c>
      <c r="J58" s="24" t="s">
        <v>19</v>
      </c>
      <c r="K58" s="26">
        <v>15000</v>
      </c>
    </row>
    <row r="59" spans="1:11" s="15" customFormat="1" ht="30">
      <c r="A59" s="18" t="s">
        <v>69</v>
      </c>
      <c r="B59" s="18" t="s">
        <v>50</v>
      </c>
      <c r="C59" s="19" t="s">
        <v>40</v>
      </c>
      <c r="D59" s="19" t="s">
        <v>40</v>
      </c>
      <c r="E59" s="25" t="s">
        <v>48</v>
      </c>
      <c r="F59" s="21">
        <v>20140309</v>
      </c>
      <c r="G59" s="22">
        <v>41912</v>
      </c>
      <c r="H59" s="20" t="s">
        <v>51</v>
      </c>
      <c r="I59" s="23" t="s">
        <v>52</v>
      </c>
      <c r="J59" s="24" t="s">
        <v>19</v>
      </c>
      <c r="K59" s="26">
        <v>15000</v>
      </c>
    </row>
    <row r="60" spans="1:11" s="15" customFormat="1" ht="30">
      <c r="A60" s="18" t="s">
        <v>69</v>
      </c>
      <c r="B60" s="18" t="s">
        <v>50</v>
      </c>
      <c r="C60" s="19" t="s">
        <v>40</v>
      </c>
      <c r="D60" s="19" t="s">
        <v>40</v>
      </c>
      <c r="E60" s="25" t="s">
        <v>48</v>
      </c>
      <c r="F60" s="21">
        <v>20140310</v>
      </c>
      <c r="G60" s="22">
        <v>41912</v>
      </c>
      <c r="H60" s="20" t="s">
        <v>51</v>
      </c>
      <c r="I60" s="23" t="s">
        <v>52</v>
      </c>
      <c r="J60" s="24" t="s">
        <v>19</v>
      </c>
      <c r="K60" s="26">
        <v>246898</v>
      </c>
    </row>
    <row r="61" spans="1:11" s="15" customFormat="1" ht="30">
      <c r="A61" s="18" t="s">
        <v>69</v>
      </c>
      <c r="B61" s="18" t="s">
        <v>50</v>
      </c>
      <c r="C61" s="19" t="s">
        <v>40</v>
      </c>
      <c r="D61" s="19" t="s">
        <v>40</v>
      </c>
      <c r="E61" s="25" t="s">
        <v>48</v>
      </c>
      <c r="F61" s="21">
        <v>20140286</v>
      </c>
      <c r="G61" s="22">
        <v>41891</v>
      </c>
      <c r="H61" s="20" t="s">
        <v>542</v>
      </c>
      <c r="I61" s="23" t="s">
        <v>53</v>
      </c>
      <c r="J61" s="24" t="s">
        <v>54</v>
      </c>
      <c r="K61" s="26">
        <f>129600+100800+100800+100800</f>
        <v>432000</v>
      </c>
    </row>
    <row r="62" spans="1:11" s="15" customFormat="1" ht="30">
      <c r="A62" s="18" t="s">
        <v>69</v>
      </c>
      <c r="B62" s="18" t="s">
        <v>13</v>
      </c>
      <c r="C62" s="19" t="s">
        <v>40</v>
      </c>
      <c r="D62" s="19" t="s">
        <v>40</v>
      </c>
      <c r="E62" s="25" t="s">
        <v>48</v>
      </c>
      <c r="F62" s="21">
        <v>20140312</v>
      </c>
      <c r="G62" s="22">
        <v>41912</v>
      </c>
      <c r="H62" s="20" t="s">
        <v>543</v>
      </c>
      <c r="I62" s="23" t="s">
        <v>525</v>
      </c>
      <c r="J62" s="24" t="s">
        <v>243</v>
      </c>
      <c r="K62" s="26">
        <v>164220</v>
      </c>
    </row>
    <row r="63" spans="1:11" s="15" customFormat="1" ht="30">
      <c r="A63" s="18" t="s">
        <v>69</v>
      </c>
      <c r="B63" s="18" t="s">
        <v>146</v>
      </c>
      <c r="C63" s="19" t="s">
        <v>544</v>
      </c>
      <c r="D63" s="19">
        <v>41822</v>
      </c>
      <c r="E63" s="25" t="s">
        <v>48</v>
      </c>
      <c r="F63" s="21">
        <v>20140300</v>
      </c>
      <c r="G63" s="22">
        <v>41907</v>
      </c>
      <c r="H63" s="20" t="s">
        <v>545</v>
      </c>
      <c r="I63" s="23" t="s">
        <v>58</v>
      </c>
      <c r="J63" s="24" t="s">
        <v>59</v>
      </c>
      <c r="K63" s="26">
        <v>67507</v>
      </c>
    </row>
    <row r="64" spans="1:11" s="15" customFormat="1" ht="30">
      <c r="A64" s="18" t="s">
        <v>69</v>
      </c>
      <c r="B64" s="18" t="s">
        <v>146</v>
      </c>
      <c r="C64" s="19" t="s">
        <v>544</v>
      </c>
      <c r="D64" s="19">
        <v>41822</v>
      </c>
      <c r="E64" s="25" t="s">
        <v>48</v>
      </c>
      <c r="F64" s="21">
        <v>20140301</v>
      </c>
      <c r="G64" s="22">
        <v>41908</v>
      </c>
      <c r="H64" s="20" t="s">
        <v>546</v>
      </c>
      <c r="I64" s="23" t="s">
        <v>58</v>
      </c>
      <c r="J64" s="24" t="s">
        <v>59</v>
      </c>
      <c r="K64" s="26">
        <v>188106</v>
      </c>
    </row>
    <row r="65" spans="1:11" s="15" customFormat="1" ht="30">
      <c r="A65" s="18" t="s">
        <v>69</v>
      </c>
      <c r="B65" s="18" t="s">
        <v>50</v>
      </c>
      <c r="C65" s="19" t="s">
        <v>40</v>
      </c>
      <c r="D65" s="19" t="s">
        <v>40</v>
      </c>
      <c r="E65" s="25" t="s">
        <v>57</v>
      </c>
      <c r="F65" s="21" t="s">
        <v>547</v>
      </c>
      <c r="G65" s="22">
        <v>41898</v>
      </c>
      <c r="H65" s="20" t="s">
        <v>548</v>
      </c>
      <c r="I65" s="23" t="s">
        <v>549</v>
      </c>
      <c r="J65" s="24" t="s">
        <v>550</v>
      </c>
      <c r="K65" s="26">
        <v>1887778</v>
      </c>
    </row>
    <row r="66" spans="1:11" s="15" customFormat="1" ht="30">
      <c r="A66" s="18" t="s">
        <v>69</v>
      </c>
      <c r="B66" s="18" t="s">
        <v>46</v>
      </c>
      <c r="C66" s="19" t="s">
        <v>47</v>
      </c>
      <c r="D66" s="19">
        <v>41183</v>
      </c>
      <c r="E66" s="25" t="s">
        <v>551</v>
      </c>
      <c r="F66" s="21">
        <v>749</v>
      </c>
      <c r="G66" s="22">
        <v>41883</v>
      </c>
      <c r="H66" s="20" t="s">
        <v>49</v>
      </c>
      <c r="I66" s="23" t="s">
        <v>552</v>
      </c>
      <c r="J66" s="24" t="s">
        <v>154</v>
      </c>
      <c r="K66" s="26">
        <v>96420</v>
      </c>
    </row>
    <row r="67" spans="1:11" s="15" customFormat="1" ht="30">
      <c r="A67" s="18" t="s">
        <v>69</v>
      </c>
      <c r="B67" s="18" t="s">
        <v>46</v>
      </c>
      <c r="C67" s="19" t="s">
        <v>47</v>
      </c>
      <c r="D67" s="19">
        <v>41183</v>
      </c>
      <c r="E67" s="25" t="s">
        <v>48</v>
      </c>
      <c r="F67" s="21">
        <v>20140290</v>
      </c>
      <c r="G67" s="22">
        <v>41892</v>
      </c>
      <c r="H67" s="20" t="s">
        <v>49</v>
      </c>
      <c r="I67" s="23" t="s">
        <v>553</v>
      </c>
      <c r="J67" s="24" t="s">
        <v>554</v>
      </c>
      <c r="K67" s="26">
        <v>145139</v>
      </c>
    </row>
    <row r="68" spans="1:11" s="15" customFormat="1" ht="30">
      <c r="A68" s="18" t="s">
        <v>69</v>
      </c>
      <c r="B68" s="18" t="s">
        <v>46</v>
      </c>
      <c r="C68" s="19" t="s">
        <v>47</v>
      </c>
      <c r="D68" s="19">
        <v>41183</v>
      </c>
      <c r="E68" s="25" t="s">
        <v>48</v>
      </c>
      <c r="F68" s="21">
        <v>20140291</v>
      </c>
      <c r="G68" s="22">
        <v>41892</v>
      </c>
      <c r="H68" s="20" t="s">
        <v>49</v>
      </c>
      <c r="I68" s="23" t="s">
        <v>55</v>
      </c>
      <c r="J68" s="24" t="s">
        <v>56</v>
      </c>
      <c r="K68" s="26">
        <v>290278</v>
      </c>
    </row>
    <row r="69" spans="1:11" s="15" customFormat="1" ht="30">
      <c r="A69" s="18" t="s">
        <v>69</v>
      </c>
      <c r="B69" s="18" t="s">
        <v>46</v>
      </c>
      <c r="C69" s="19" t="s">
        <v>47</v>
      </c>
      <c r="D69" s="19">
        <v>41183</v>
      </c>
      <c r="E69" s="25" t="s">
        <v>48</v>
      </c>
      <c r="F69" s="21">
        <v>20140293</v>
      </c>
      <c r="G69" s="22">
        <v>41892</v>
      </c>
      <c r="H69" s="20" t="s">
        <v>49</v>
      </c>
      <c r="I69" s="23" t="s">
        <v>555</v>
      </c>
      <c r="J69" s="24" t="s">
        <v>556</v>
      </c>
      <c r="K69" s="26">
        <v>145139</v>
      </c>
    </row>
    <row r="70" spans="1:11" s="15" customFormat="1" ht="30">
      <c r="A70" s="18" t="s">
        <v>69</v>
      </c>
      <c r="B70" s="18" t="s">
        <v>46</v>
      </c>
      <c r="C70" s="19" t="s">
        <v>47</v>
      </c>
      <c r="D70" s="19">
        <v>41183</v>
      </c>
      <c r="E70" s="25" t="s">
        <v>48</v>
      </c>
      <c r="F70" s="21">
        <v>20140298</v>
      </c>
      <c r="G70" s="22">
        <v>41898</v>
      </c>
      <c r="H70" s="20" t="s">
        <v>49</v>
      </c>
      <c r="I70" s="23" t="s">
        <v>557</v>
      </c>
      <c r="J70" s="24" t="s">
        <v>558</v>
      </c>
      <c r="K70" s="26">
        <v>166667</v>
      </c>
    </row>
    <row r="71" spans="1:11" s="15" customFormat="1" ht="30">
      <c r="A71" s="18" t="s">
        <v>69</v>
      </c>
      <c r="B71" s="18" t="s">
        <v>13</v>
      </c>
      <c r="C71" s="19" t="s">
        <v>40</v>
      </c>
      <c r="D71" s="19" t="s">
        <v>40</v>
      </c>
      <c r="E71" s="25" t="s">
        <v>45</v>
      </c>
      <c r="F71" s="21">
        <v>20140053</v>
      </c>
      <c r="G71" s="22">
        <v>41898</v>
      </c>
      <c r="H71" s="20" t="s">
        <v>559</v>
      </c>
      <c r="I71" s="23" t="s">
        <v>566</v>
      </c>
      <c r="J71" s="24" t="s">
        <v>560</v>
      </c>
      <c r="K71" s="26">
        <v>999950</v>
      </c>
    </row>
    <row r="72" spans="1:11" s="15" customFormat="1" ht="30">
      <c r="A72" s="18" t="s">
        <v>69</v>
      </c>
      <c r="B72" s="18" t="s">
        <v>39</v>
      </c>
      <c r="C72" s="19" t="s">
        <v>40</v>
      </c>
      <c r="D72" s="19" t="s">
        <v>40</v>
      </c>
      <c r="E72" s="25" t="s">
        <v>41</v>
      </c>
      <c r="F72" s="21">
        <v>3138768</v>
      </c>
      <c r="G72" s="22">
        <v>41807</v>
      </c>
      <c r="H72" s="20" t="s">
        <v>561</v>
      </c>
      <c r="I72" s="23" t="s">
        <v>71</v>
      </c>
      <c r="J72" s="24" t="s">
        <v>61</v>
      </c>
      <c r="K72" s="26">
        <v>1313265</v>
      </c>
    </row>
    <row r="73" spans="1:11" s="15" customFormat="1" ht="30">
      <c r="A73" s="18" t="s">
        <v>69</v>
      </c>
      <c r="B73" s="18" t="s">
        <v>39</v>
      </c>
      <c r="C73" s="19" t="s">
        <v>40</v>
      </c>
      <c r="D73" s="19" t="s">
        <v>40</v>
      </c>
      <c r="E73" s="25" t="s">
        <v>41</v>
      </c>
      <c r="F73" s="21">
        <v>3103625</v>
      </c>
      <c r="G73" s="22">
        <v>41807</v>
      </c>
      <c r="H73" s="20" t="s">
        <v>562</v>
      </c>
      <c r="I73" s="23" t="s">
        <v>71</v>
      </c>
      <c r="J73" s="24" t="s">
        <v>61</v>
      </c>
      <c r="K73" s="26">
        <v>508000</v>
      </c>
    </row>
    <row r="74" spans="1:11" s="15" customFormat="1" ht="30">
      <c r="A74" s="18" t="s">
        <v>69</v>
      </c>
      <c r="B74" s="18" t="s">
        <v>39</v>
      </c>
      <c r="C74" s="19" t="s">
        <v>40</v>
      </c>
      <c r="D74" s="19" t="s">
        <v>40</v>
      </c>
      <c r="E74" s="25" t="s">
        <v>122</v>
      </c>
      <c r="F74" s="21">
        <v>16779109</v>
      </c>
      <c r="G74" s="22">
        <v>41807</v>
      </c>
      <c r="H74" s="20" t="s">
        <v>563</v>
      </c>
      <c r="I74" s="23" t="s">
        <v>567</v>
      </c>
      <c r="J74" s="24" t="s">
        <v>564</v>
      </c>
      <c r="K74" s="26">
        <v>55756</v>
      </c>
    </row>
    <row r="75" spans="1:11" s="15" customFormat="1" ht="30">
      <c r="A75" s="18" t="s">
        <v>69</v>
      </c>
      <c r="B75" s="18" t="s">
        <v>39</v>
      </c>
      <c r="C75" s="19" t="s">
        <v>40</v>
      </c>
      <c r="D75" s="19" t="s">
        <v>40</v>
      </c>
      <c r="E75" s="25" t="s">
        <v>41</v>
      </c>
      <c r="F75" s="21">
        <v>446406</v>
      </c>
      <c r="G75" s="22">
        <v>41807</v>
      </c>
      <c r="H75" s="20" t="s">
        <v>565</v>
      </c>
      <c r="I75" s="23" t="s">
        <v>567</v>
      </c>
      <c r="J75" s="24" t="s">
        <v>564</v>
      </c>
      <c r="K75" s="26">
        <f>284250+910</f>
        <v>285160</v>
      </c>
    </row>
    <row r="76" spans="1:11" s="15" customFormat="1" ht="45">
      <c r="A76" s="18" t="s">
        <v>94</v>
      </c>
      <c r="B76" s="18" t="s">
        <v>78</v>
      </c>
      <c r="C76" s="19" t="s">
        <v>40</v>
      </c>
      <c r="D76" s="19" t="s">
        <v>40</v>
      </c>
      <c r="E76" s="25" t="s">
        <v>79</v>
      </c>
      <c r="F76" s="21">
        <v>20140105</v>
      </c>
      <c r="G76" s="22">
        <v>41883</v>
      </c>
      <c r="H76" s="20" t="s">
        <v>602</v>
      </c>
      <c r="I76" s="23" t="s">
        <v>1994</v>
      </c>
      <c r="J76" s="24" t="s">
        <v>1995</v>
      </c>
      <c r="K76" s="26">
        <v>1700000</v>
      </c>
    </row>
    <row r="77" spans="1:11" s="15" customFormat="1" ht="45">
      <c r="A77" s="18" t="s">
        <v>94</v>
      </c>
      <c r="B77" s="18" t="s">
        <v>78</v>
      </c>
      <c r="C77" s="19" t="s">
        <v>40</v>
      </c>
      <c r="D77" s="19" t="s">
        <v>40</v>
      </c>
      <c r="E77" s="25" t="s">
        <v>79</v>
      </c>
      <c r="F77" s="21">
        <v>20140121</v>
      </c>
      <c r="G77" s="22">
        <v>41912</v>
      </c>
      <c r="H77" s="20" t="s">
        <v>603</v>
      </c>
      <c r="I77" s="23" t="s">
        <v>82</v>
      </c>
      <c r="J77" s="24" t="s">
        <v>83</v>
      </c>
      <c r="K77" s="26">
        <v>215484</v>
      </c>
    </row>
    <row r="78" spans="1:11" s="15" customFormat="1" ht="45">
      <c r="A78" s="18" t="s">
        <v>94</v>
      </c>
      <c r="B78" s="18" t="s">
        <v>16</v>
      </c>
      <c r="C78" s="19" t="s">
        <v>40</v>
      </c>
      <c r="D78" s="19" t="s">
        <v>40</v>
      </c>
      <c r="E78" s="25" t="s">
        <v>40</v>
      </c>
      <c r="F78" s="21" t="s">
        <v>40</v>
      </c>
      <c r="G78" s="22">
        <v>41899</v>
      </c>
      <c r="H78" s="20" t="s">
        <v>570</v>
      </c>
      <c r="I78" s="23" t="s">
        <v>72</v>
      </c>
      <c r="J78" s="24" t="s">
        <v>73</v>
      </c>
      <c r="K78" s="26">
        <v>79700</v>
      </c>
    </row>
    <row r="79" spans="1:11" s="15" customFormat="1" ht="45">
      <c r="A79" s="18" t="s">
        <v>94</v>
      </c>
      <c r="B79" s="18" t="s">
        <v>16</v>
      </c>
      <c r="C79" s="19" t="s">
        <v>40</v>
      </c>
      <c r="D79" s="19" t="s">
        <v>40</v>
      </c>
      <c r="E79" s="25" t="s">
        <v>40</v>
      </c>
      <c r="F79" s="21" t="s">
        <v>40</v>
      </c>
      <c r="G79" s="22">
        <v>41912</v>
      </c>
      <c r="H79" s="20" t="s">
        <v>571</v>
      </c>
      <c r="I79" s="23" t="s">
        <v>72</v>
      </c>
      <c r="J79" s="24" t="s">
        <v>73</v>
      </c>
      <c r="K79" s="26">
        <v>257000</v>
      </c>
    </row>
    <row r="80" spans="1:11" s="15" customFormat="1" ht="45">
      <c r="A80" s="18" t="s">
        <v>94</v>
      </c>
      <c r="B80" s="18" t="s">
        <v>16</v>
      </c>
      <c r="C80" s="19" t="s">
        <v>40</v>
      </c>
      <c r="D80" s="19" t="s">
        <v>40</v>
      </c>
      <c r="E80" s="25" t="s">
        <v>40</v>
      </c>
      <c r="F80" s="21" t="s">
        <v>40</v>
      </c>
      <c r="G80" s="22">
        <v>41899</v>
      </c>
      <c r="H80" s="20" t="s">
        <v>572</v>
      </c>
      <c r="I80" s="23" t="s">
        <v>72</v>
      </c>
      <c r="J80" s="24" t="s">
        <v>73</v>
      </c>
      <c r="K80" s="26">
        <v>34200</v>
      </c>
    </row>
    <row r="81" spans="1:11" s="15" customFormat="1" ht="45">
      <c r="A81" s="18" t="s">
        <v>94</v>
      </c>
      <c r="B81" s="18" t="s">
        <v>16</v>
      </c>
      <c r="C81" s="19" t="s">
        <v>40</v>
      </c>
      <c r="D81" s="19" t="s">
        <v>40</v>
      </c>
      <c r="E81" s="25" t="s">
        <v>40</v>
      </c>
      <c r="F81" s="21" t="s">
        <v>40</v>
      </c>
      <c r="G81" s="22">
        <v>41899</v>
      </c>
      <c r="H81" s="20" t="s">
        <v>573</v>
      </c>
      <c r="I81" s="23" t="s">
        <v>72</v>
      </c>
      <c r="J81" s="24" t="s">
        <v>73</v>
      </c>
      <c r="K81" s="26">
        <v>83500</v>
      </c>
    </row>
    <row r="82" spans="1:11" s="15" customFormat="1" ht="45">
      <c r="A82" s="18" t="s">
        <v>94</v>
      </c>
      <c r="B82" s="18" t="s">
        <v>16</v>
      </c>
      <c r="C82" s="19" t="s">
        <v>40</v>
      </c>
      <c r="D82" s="19" t="s">
        <v>40</v>
      </c>
      <c r="E82" s="25" t="s">
        <v>40</v>
      </c>
      <c r="F82" s="21" t="s">
        <v>40</v>
      </c>
      <c r="G82" s="22">
        <v>41912</v>
      </c>
      <c r="H82" s="20" t="s">
        <v>574</v>
      </c>
      <c r="I82" s="23" t="s">
        <v>72</v>
      </c>
      <c r="J82" s="24" t="s">
        <v>73</v>
      </c>
      <c r="K82" s="26">
        <v>144900</v>
      </c>
    </row>
    <row r="83" spans="1:11" s="15" customFormat="1" ht="45">
      <c r="A83" s="18" t="s">
        <v>94</v>
      </c>
      <c r="B83" s="18" t="s">
        <v>16</v>
      </c>
      <c r="C83" s="19" t="s">
        <v>40</v>
      </c>
      <c r="D83" s="19" t="s">
        <v>40</v>
      </c>
      <c r="E83" s="25" t="s">
        <v>40</v>
      </c>
      <c r="F83" s="21" t="s">
        <v>40</v>
      </c>
      <c r="G83" s="22">
        <v>41912</v>
      </c>
      <c r="H83" s="20" t="s">
        <v>575</v>
      </c>
      <c r="I83" s="23" t="s">
        <v>72</v>
      </c>
      <c r="J83" s="24" t="s">
        <v>73</v>
      </c>
      <c r="K83" s="26">
        <v>522100</v>
      </c>
    </row>
    <row r="84" spans="1:11" s="15" customFormat="1" ht="45">
      <c r="A84" s="18" t="s">
        <v>94</v>
      </c>
      <c r="B84" s="18" t="s">
        <v>16</v>
      </c>
      <c r="C84" s="19" t="s">
        <v>40</v>
      </c>
      <c r="D84" s="19" t="s">
        <v>40</v>
      </c>
      <c r="E84" s="25" t="s">
        <v>40</v>
      </c>
      <c r="F84" s="21" t="s">
        <v>40</v>
      </c>
      <c r="G84" s="22">
        <v>41912</v>
      </c>
      <c r="H84" s="20" t="s">
        <v>576</v>
      </c>
      <c r="I84" s="23" t="s">
        <v>72</v>
      </c>
      <c r="J84" s="24" t="s">
        <v>73</v>
      </c>
      <c r="K84" s="26">
        <v>648300</v>
      </c>
    </row>
    <row r="85" spans="1:11" s="15" customFormat="1" ht="45">
      <c r="A85" s="18" t="s">
        <v>94</v>
      </c>
      <c r="B85" s="18" t="s">
        <v>16</v>
      </c>
      <c r="C85" s="19" t="s">
        <v>40</v>
      </c>
      <c r="D85" s="19" t="s">
        <v>40</v>
      </c>
      <c r="E85" s="25" t="s">
        <v>40</v>
      </c>
      <c r="F85" s="21" t="s">
        <v>40</v>
      </c>
      <c r="G85" s="22">
        <v>41912</v>
      </c>
      <c r="H85" s="20" t="s">
        <v>577</v>
      </c>
      <c r="I85" s="23" t="s">
        <v>74</v>
      </c>
      <c r="J85" s="24" t="s">
        <v>75</v>
      </c>
      <c r="K85" s="26">
        <v>1384107</v>
      </c>
    </row>
    <row r="86" spans="1:11" s="15" customFormat="1" ht="45">
      <c r="A86" s="18" t="s">
        <v>94</v>
      </c>
      <c r="B86" s="18" t="s">
        <v>16</v>
      </c>
      <c r="C86" s="19" t="s">
        <v>40</v>
      </c>
      <c r="D86" s="19" t="s">
        <v>40</v>
      </c>
      <c r="E86" s="25" t="s">
        <v>40</v>
      </c>
      <c r="F86" s="21" t="s">
        <v>40</v>
      </c>
      <c r="G86" s="22">
        <v>41912</v>
      </c>
      <c r="H86" s="20" t="s">
        <v>578</v>
      </c>
      <c r="I86" s="23" t="s">
        <v>74</v>
      </c>
      <c r="J86" s="24" t="s">
        <v>75</v>
      </c>
      <c r="K86" s="26">
        <v>2241760</v>
      </c>
    </row>
    <row r="87" spans="1:11" s="15" customFormat="1" ht="45">
      <c r="A87" s="18" t="s">
        <v>94</v>
      </c>
      <c r="B87" s="18" t="s">
        <v>16</v>
      </c>
      <c r="C87" s="19" t="s">
        <v>40</v>
      </c>
      <c r="D87" s="19" t="s">
        <v>40</v>
      </c>
      <c r="E87" s="25" t="s">
        <v>40</v>
      </c>
      <c r="F87" s="21" t="s">
        <v>40</v>
      </c>
      <c r="G87" s="22">
        <v>41893</v>
      </c>
      <c r="H87" s="20" t="s">
        <v>579</v>
      </c>
      <c r="I87" s="23" t="s">
        <v>70</v>
      </c>
      <c r="J87" s="24" t="s">
        <v>43</v>
      </c>
      <c r="K87" s="26">
        <v>28512</v>
      </c>
    </row>
    <row r="88" spans="1:11" s="15" customFormat="1" ht="30">
      <c r="A88" s="18" t="s">
        <v>94</v>
      </c>
      <c r="B88" s="18" t="s">
        <v>16</v>
      </c>
      <c r="C88" s="19" t="s">
        <v>40</v>
      </c>
      <c r="D88" s="19" t="s">
        <v>40</v>
      </c>
      <c r="E88" s="25" t="s">
        <v>40</v>
      </c>
      <c r="F88" s="21" t="s">
        <v>40</v>
      </c>
      <c r="G88" s="22">
        <v>41898</v>
      </c>
      <c r="H88" s="20" t="s">
        <v>580</v>
      </c>
      <c r="I88" s="23" t="s">
        <v>76</v>
      </c>
      <c r="J88" s="24" t="s">
        <v>77</v>
      </c>
      <c r="K88" s="26">
        <v>18230</v>
      </c>
    </row>
    <row r="89" spans="1:11" s="15" customFormat="1" ht="45">
      <c r="A89" s="18" t="s">
        <v>94</v>
      </c>
      <c r="B89" s="18" t="s">
        <v>16</v>
      </c>
      <c r="C89" s="19" t="s">
        <v>40</v>
      </c>
      <c r="D89" s="19" t="s">
        <v>40</v>
      </c>
      <c r="E89" s="25" t="s">
        <v>40</v>
      </c>
      <c r="F89" s="21" t="s">
        <v>40</v>
      </c>
      <c r="G89" s="22">
        <v>41898</v>
      </c>
      <c r="H89" s="20" t="s">
        <v>581</v>
      </c>
      <c r="I89" s="23" t="s">
        <v>76</v>
      </c>
      <c r="J89" s="24" t="s">
        <v>77</v>
      </c>
      <c r="K89" s="26">
        <v>22452</v>
      </c>
    </row>
    <row r="90" spans="1:11" s="15" customFormat="1" ht="45">
      <c r="A90" s="18" t="s">
        <v>94</v>
      </c>
      <c r="B90" s="18" t="s">
        <v>16</v>
      </c>
      <c r="C90" s="19" t="s">
        <v>40</v>
      </c>
      <c r="D90" s="19" t="s">
        <v>40</v>
      </c>
      <c r="E90" s="25" t="s">
        <v>40</v>
      </c>
      <c r="F90" s="21" t="s">
        <v>40</v>
      </c>
      <c r="G90" s="22">
        <v>41912</v>
      </c>
      <c r="H90" s="20" t="s">
        <v>582</v>
      </c>
      <c r="I90" s="23" t="s">
        <v>76</v>
      </c>
      <c r="J90" s="24" t="s">
        <v>77</v>
      </c>
      <c r="K90" s="26">
        <v>20510</v>
      </c>
    </row>
    <row r="91" spans="1:11" s="15" customFormat="1" ht="30">
      <c r="A91" s="18" t="s">
        <v>94</v>
      </c>
      <c r="B91" s="18" t="s">
        <v>16</v>
      </c>
      <c r="C91" s="19" t="s">
        <v>40</v>
      </c>
      <c r="D91" s="19" t="s">
        <v>40</v>
      </c>
      <c r="E91" s="25" t="s">
        <v>40</v>
      </c>
      <c r="F91" s="21" t="s">
        <v>40</v>
      </c>
      <c r="G91" s="22">
        <v>41898</v>
      </c>
      <c r="H91" s="20" t="s">
        <v>583</v>
      </c>
      <c r="I91" s="23" t="s">
        <v>76</v>
      </c>
      <c r="J91" s="24" t="s">
        <v>77</v>
      </c>
      <c r="K91" s="26">
        <v>16080</v>
      </c>
    </row>
    <row r="92" spans="1:11" s="15" customFormat="1" ht="30">
      <c r="A92" s="18" t="s">
        <v>94</v>
      </c>
      <c r="B92" s="18" t="s">
        <v>16</v>
      </c>
      <c r="C92" s="19" t="s">
        <v>40</v>
      </c>
      <c r="D92" s="19" t="s">
        <v>40</v>
      </c>
      <c r="E92" s="25" t="s">
        <v>40</v>
      </c>
      <c r="F92" s="21" t="s">
        <v>40</v>
      </c>
      <c r="G92" s="22">
        <v>41898</v>
      </c>
      <c r="H92" s="20" t="s">
        <v>584</v>
      </c>
      <c r="I92" s="23" t="s">
        <v>76</v>
      </c>
      <c r="J92" s="24" t="s">
        <v>77</v>
      </c>
      <c r="K92" s="26">
        <v>27440</v>
      </c>
    </row>
    <row r="93" spans="1:11" s="15" customFormat="1" ht="30">
      <c r="A93" s="18" t="s">
        <v>94</v>
      </c>
      <c r="B93" s="18" t="s">
        <v>16</v>
      </c>
      <c r="C93" s="19" t="s">
        <v>40</v>
      </c>
      <c r="D93" s="19" t="s">
        <v>40</v>
      </c>
      <c r="E93" s="25" t="s">
        <v>40</v>
      </c>
      <c r="F93" s="21" t="s">
        <v>40</v>
      </c>
      <c r="G93" s="22">
        <v>41898</v>
      </c>
      <c r="H93" s="20" t="s">
        <v>585</v>
      </c>
      <c r="I93" s="23" t="s">
        <v>76</v>
      </c>
      <c r="J93" s="24" t="s">
        <v>77</v>
      </c>
      <c r="K93" s="26">
        <v>71460</v>
      </c>
    </row>
    <row r="94" spans="1:11" s="15" customFormat="1" ht="45">
      <c r="A94" s="18" t="s">
        <v>94</v>
      </c>
      <c r="B94" s="18" t="s">
        <v>16</v>
      </c>
      <c r="C94" s="19" t="s">
        <v>40</v>
      </c>
      <c r="D94" s="19" t="s">
        <v>40</v>
      </c>
      <c r="E94" s="25" t="s">
        <v>40</v>
      </c>
      <c r="F94" s="21" t="s">
        <v>40</v>
      </c>
      <c r="G94" s="22">
        <v>41905</v>
      </c>
      <c r="H94" s="20" t="s">
        <v>586</v>
      </c>
      <c r="I94" s="23" t="s">
        <v>21</v>
      </c>
      <c r="J94" s="24" t="s">
        <v>22</v>
      </c>
      <c r="K94" s="26">
        <v>111460</v>
      </c>
    </row>
    <row r="95" spans="1:11" s="15" customFormat="1" ht="45">
      <c r="A95" s="18" t="s">
        <v>94</v>
      </c>
      <c r="B95" s="18" t="s">
        <v>16</v>
      </c>
      <c r="C95" s="19" t="s">
        <v>40</v>
      </c>
      <c r="D95" s="19" t="s">
        <v>40</v>
      </c>
      <c r="E95" s="25" t="s">
        <v>40</v>
      </c>
      <c r="F95" s="21" t="s">
        <v>40</v>
      </c>
      <c r="G95" s="22">
        <v>41905</v>
      </c>
      <c r="H95" s="20" t="s">
        <v>587</v>
      </c>
      <c r="I95" s="23" t="s">
        <v>21</v>
      </c>
      <c r="J95" s="24" t="s">
        <v>22</v>
      </c>
      <c r="K95" s="26">
        <v>38185</v>
      </c>
    </row>
    <row r="96" spans="1:11" s="15" customFormat="1" ht="45">
      <c r="A96" s="18" t="s">
        <v>94</v>
      </c>
      <c r="B96" s="18" t="s">
        <v>16</v>
      </c>
      <c r="C96" s="19" t="s">
        <v>40</v>
      </c>
      <c r="D96" s="19" t="s">
        <v>40</v>
      </c>
      <c r="E96" s="25" t="s">
        <v>40</v>
      </c>
      <c r="F96" s="21" t="s">
        <v>40</v>
      </c>
      <c r="G96" s="22">
        <v>41905</v>
      </c>
      <c r="H96" s="20" t="s">
        <v>588</v>
      </c>
      <c r="I96" s="23" t="s">
        <v>21</v>
      </c>
      <c r="J96" s="24" t="s">
        <v>22</v>
      </c>
      <c r="K96" s="26">
        <v>254064</v>
      </c>
    </row>
    <row r="97" spans="1:11" s="15" customFormat="1" ht="45">
      <c r="A97" s="18" t="s">
        <v>94</v>
      </c>
      <c r="B97" s="18" t="s">
        <v>16</v>
      </c>
      <c r="C97" s="19" t="s">
        <v>40</v>
      </c>
      <c r="D97" s="19" t="s">
        <v>40</v>
      </c>
      <c r="E97" s="25" t="s">
        <v>40</v>
      </c>
      <c r="F97" s="21" t="s">
        <v>40</v>
      </c>
      <c r="G97" s="22">
        <v>41905</v>
      </c>
      <c r="H97" s="20" t="s">
        <v>589</v>
      </c>
      <c r="I97" s="23" t="s">
        <v>21</v>
      </c>
      <c r="J97" s="24" t="s">
        <v>22</v>
      </c>
      <c r="K97" s="26">
        <v>64774</v>
      </c>
    </row>
    <row r="98" spans="1:11" s="15" customFormat="1" ht="45">
      <c r="A98" s="18" t="s">
        <v>94</v>
      </c>
      <c r="B98" s="18" t="s">
        <v>16</v>
      </c>
      <c r="C98" s="19" t="s">
        <v>40</v>
      </c>
      <c r="D98" s="19" t="s">
        <v>40</v>
      </c>
      <c r="E98" s="25" t="s">
        <v>40</v>
      </c>
      <c r="F98" s="21" t="s">
        <v>40</v>
      </c>
      <c r="G98" s="22">
        <v>41905</v>
      </c>
      <c r="H98" s="20" t="s">
        <v>590</v>
      </c>
      <c r="I98" s="23" t="s">
        <v>21</v>
      </c>
      <c r="J98" s="24" t="s">
        <v>22</v>
      </c>
      <c r="K98" s="26">
        <v>95844</v>
      </c>
    </row>
    <row r="99" spans="1:11" s="15" customFormat="1" ht="45">
      <c r="A99" s="18" t="s">
        <v>94</v>
      </c>
      <c r="B99" s="18" t="s">
        <v>16</v>
      </c>
      <c r="C99" s="19" t="s">
        <v>40</v>
      </c>
      <c r="D99" s="19" t="s">
        <v>40</v>
      </c>
      <c r="E99" s="25" t="s">
        <v>40</v>
      </c>
      <c r="F99" s="21" t="s">
        <v>40</v>
      </c>
      <c r="G99" s="22">
        <v>41905</v>
      </c>
      <c r="H99" s="20" t="s">
        <v>591</v>
      </c>
      <c r="I99" s="23" t="s">
        <v>21</v>
      </c>
      <c r="J99" s="24" t="s">
        <v>22</v>
      </c>
      <c r="K99" s="26">
        <v>115023</v>
      </c>
    </row>
    <row r="100" spans="1:11" s="15" customFormat="1" ht="45">
      <c r="A100" s="18" t="s">
        <v>94</v>
      </c>
      <c r="B100" s="18" t="s">
        <v>16</v>
      </c>
      <c r="C100" s="19" t="s">
        <v>40</v>
      </c>
      <c r="D100" s="19" t="s">
        <v>40</v>
      </c>
      <c r="E100" s="25" t="s">
        <v>40</v>
      </c>
      <c r="F100" s="21" t="s">
        <v>40</v>
      </c>
      <c r="G100" s="22">
        <v>41905</v>
      </c>
      <c r="H100" s="20" t="s">
        <v>592</v>
      </c>
      <c r="I100" s="23" t="s">
        <v>21</v>
      </c>
      <c r="J100" s="24" t="s">
        <v>22</v>
      </c>
      <c r="K100" s="26">
        <v>204651</v>
      </c>
    </row>
    <row r="101" spans="1:11" s="15" customFormat="1" ht="45">
      <c r="A101" s="18" t="s">
        <v>94</v>
      </c>
      <c r="B101" s="18" t="s">
        <v>78</v>
      </c>
      <c r="C101" s="19" t="s">
        <v>40</v>
      </c>
      <c r="D101" s="19" t="s">
        <v>40</v>
      </c>
      <c r="E101" s="25" t="s">
        <v>79</v>
      </c>
      <c r="F101" s="21">
        <v>20140068</v>
      </c>
      <c r="G101" s="22">
        <v>41912</v>
      </c>
      <c r="H101" s="20" t="s">
        <v>593</v>
      </c>
      <c r="I101" s="23" t="s">
        <v>80</v>
      </c>
      <c r="J101" s="24" t="s">
        <v>81</v>
      </c>
      <c r="K101" s="26">
        <v>409227</v>
      </c>
    </row>
    <row r="102" spans="1:11" s="15" customFormat="1" ht="60">
      <c r="A102" s="18" t="s">
        <v>94</v>
      </c>
      <c r="B102" s="18" t="s">
        <v>78</v>
      </c>
      <c r="C102" s="19" t="s">
        <v>40</v>
      </c>
      <c r="D102" s="19" t="s">
        <v>40</v>
      </c>
      <c r="E102" s="25" t="s">
        <v>79</v>
      </c>
      <c r="F102" s="21">
        <v>20140112</v>
      </c>
      <c r="G102" s="22">
        <v>41912</v>
      </c>
      <c r="H102" s="20" t="s">
        <v>594</v>
      </c>
      <c r="I102" s="23" t="s">
        <v>80</v>
      </c>
      <c r="J102" s="24" t="s">
        <v>81</v>
      </c>
      <c r="K102" s="26">
        <v>330700</v>
      </c>
    </row>
    <row r="103" spans="1:11" s="15" customFormat="1" ht="45">
      <c r="A103" s="18" t="s">
        <v>94</v>
      </c>
      <c r="B103" s="18" t="s">
        <v>78</v>
      </c>
      <c r="C103" s="19" t="s">
        <v>40</v>
      </c>
      <c r="D103" s="19" t="s">
        <v>40</v>
      </c>
      <c r="E103" s="25" t="s">
        <v>79</v>
      </c>
      <c r="F103" s="21">
        <v>20140113</v>
      </c>
      <c r="G103" s="22">
        <v>41912</v>
      </c>
      <c r="H103" s="20" t="s">
        <v>595</v>
      </c>
      <c r="I103" s="23" t="s">
        <v>80</v>
      </c>
      <c r="J103" s="24" t="s">
        <v>81</v>
      </c>
      <c r="K103" s="26">
        <v>150233</v>
      </c>
    </row>
    <row r="104" spans="1:11" s="15" customFormat="1" ht="45">
      <c r="A104" s="18" t="s">
        <v>94</v>
      </c>
      <c r="B104" s="18" t="s">
        <v>78</v>
      </c>
      <c r="C104" s="19" t="s">
        <v>40</v>
      </c>
      <c r="D104" s="19" t="s">
        <v>40</v>
      </c>
      <c r="E104" s="25" t="s">
        <v>79</v>
      </c>
      <c r="F104" s="21">
        <v>20140114</v>
      </c>
      <c r="G104" s="22">
        <v>41912</v>
      </c>
      <c r="H104" s="20" t="s">
        <v>596</v>
      </c>
      <c r="I104" s="23" t="s">
        <v>80</v>
      </c>
      <c r="J104" s="24" t="s">
        <v>81</v>
      </c>
      <c r="K104" s="26">
        <v>276864</v>
      </c>
    </row>
    <row r="105" spans="1:11" s="15" customFormat="1" ht="60">
      <c r="A105" s="18" t="s">
        <v>94</v>
      </c>
      <c r="B105" s="18" t="s">
        <v>78</v>
      </c>
      <c r="C105" s="19" t="s">
        <v>40</v>
      </c>
      <c r="D105" s="19" t="s">
        <v>40</v>
      </c>
      <c r="E105" s="25" t="s">
        <v>79</v>
      </c>
      <c r="F105" s="21">
        <v>20140115</v>
      </c>
      <c r="G105" s="22">
        <v>41912</v>
      </c>
      <c r="H105" s="20" t="s">
        <v>597</v>
      </c>
      <c r="I105" s="23" t="s">
        <v>80</v>
      </c>
      <c r="J105" s="24" t="s">
        <v>81</v>
      </c>
      <c r="K105" s="26">
        <v>263200</v>
      </c>
    </row>
    <row r="106" spans="1:11" s="15" customFormat="1" ht="45">
      <c r="A106" s="18" t="s">
        <v>94</v>
      </c>
      <c r="B106" s="18" t="s">
        <v>78</v>
      </c>
      <c r="C106" s="19" t="s">
        <v>40</v>
      </c>
      <c r="D106" s="19" t="s">
        <v>40</v>
      </c>
      <c r="E106" s="25" t="s">
        <v>79</v>
      </c>
      <c r="F106" s="21">
        <v>20140116</v>
      </c>
      <c r="G106" s="22">
        <v>41912</v>
      </c>
      <c r="H106" s="20" t="s">
        <v>598</v>
      </c>
      <c r="I106" s="23" t="s">
        <v>80</v>
      </c>
      <c r="J106" s="24" t="s">
        <v>81</v>
      </c>
      <c r="K106" s="26">
        <v>392631</v>
      </c>
    </row>
    <row r="107" spans="1:11" s="15" customFormat="1" ht="45">
      <c r="A107" s="18" t="s">
        <v>94</v>
      </c>
      <c r="B107" s="18" t="s">
        <v>78</v>
      </c>
      <c r="C107" s="19" t="s">
        <v>40</v>
      </c>
      <c r="D107" s="19" t="s">
        <v>40</v>
      </c>
      <c r="E107" s="25" t="s">
        <v>79</v>
      </c>
      <c r="F107" s="21">
        <v>20140117</v>
      </c>
      <c r="G107" s="22">
        <v>41912</v>
      </c>
      <c r="H107" s="20" t="s">
        <v>599</v>
      </c>
      <c r="I107" s="23" t="s">
        <v>80</v>
      </c>
      <c r="J107" s="24" t="s">
        <v>81</v>
      </c>
      <c r="K107" s="26">
        <v>674723</v>
      </c>
    </row>
    <row r="108" spans="1:11" s="15" customFormat="1" ht="60">
      <c r="A108" s="18" t="s">
        <v>94</v>
      </c>
      <c r="B108" s="18" t="s">
        <v>78</v>
      </c>
      <c r="C108" s="19" t="s">
        <v>40</v>
      </c>
      <c r="D108" s="19" t="s">
        <v>40</v>
      </c>
      <c r="E108" s="25" t="s">
        <v>79</v>
      </c>
      <c r="F108" s="21">
        <v>20140118</v>
      </c>
      <c r="G108" s="22">
        <v>41912</v>
      </c>
      <c r="H108" s="20" t="s">
        <v>600</v>
      </c>
      <c r="I108" s="23" t="s">
        <v>80</v>
      </c>
      <c r="J108" s="24" t="s">
        <v>81</v>
      </c>
      <c r="K108" s="26">
        <v>153398</v>
      </c>
    </row>
    <row r="109" spans="1:11" s="15" customFormat="1" ht="45">
      <c r="A109" s="18" t="s">
        <v>94</v>
      </c>
      <c r="B109" s="18" t="s">
        <v>78</v>
      </c>
      <c r="C109" s="19" t="s">
        <v>40</v>
      </c>
      <c r="D109" s="19" t="s">
        <v>40</v>
      </c>
      <c r="E109" s="25" t="s">
        <v>79</v>
      </c>
      <c r="F109" s="21">
        <v>20140119</v>
      </c>
      <c r="G109" s="22">
        <v>41912</v>
      </c>
      <c r="H109" s="20" t="s">
        <v>601</v>
      </c>
      <c r="I109" s="23" t="s">
        <v>80</v>
      </c>
      <c r="J109" s="24" t="s">
        <v>81</v>
      </c>
      <c r="K109" s="26">
        <v>163096</v>
      </c>
    </row>
    <row r="110" spans="1:11" s="15" customFormat="1" ht="60">
      <c r="A110" s="18" t="s">
        <v>94</v>
      </c>
      <c r="B110" s="18" t="s">
        <v>13</v>
      </c>
      <c r="C110" s="19" t="s">
        <v>40</v>
      </c>
      <c r="D110" s="19" t="s">
        <v>40</v>
      </c>
      <c r="E110" s="25" t="s">
        <v>79</v>
      </c>
      <c r="F110" s="21">
        <v>20140106</v>
      </c>
      <c r="G110" s="22">
        <v>41893</v>
      </c>
      <c r="H110" s="20" t="s">
        <v>604</v>
      </c>
      <c r="I110" s="23" t="s">
        <v>605</v>
      </c>
      <c r="J110" s="24" t="s">
        <v>606</v>
      </c>
      <c r="K110" s="26">
        <v>147300</v>
      </c>
    </row>
    <row r="111" spans="1:11" s="15" customFormat="1" ht="30">
      <c r="A111" s="18" t="s">
        <v>94</v>
      </c>
      <c r="B111" s="18" t="s">
        <v>13</v>
      </c>
      <c r="C111" s="19" t="s">
        <v>40</v>
      </c>
      <c r="D111" s="19" t="s">
        <v>40</v>
      </c>
      <c r="E111" s="25" t="s">
        <v>84</v>
      </c>
      <c r="F111" s="21">
        <v>20140071</v>
      </c>
      <c r="G111" s="22">
        <v>41893</v>
      </c>
      <c r="H111" s="20" t="s">
        <v>607</v>
      </c>
      <c r="I111" s="23" t="s">
        <v>608</v>
      </c>
      <c r="J111" s="24" t="s">
        <v>609</v>
      </c>
      <c r="K111" s="26">
        <v>89250</v>
      </c>
    </row>
    <row r="112" spans="1:11" s="15" customFormat="1" ht="30">
      <c r="A112" s="18" t="s">
        <v>94</v>
      </c>
      <c r="B112" s="18" t="s">
        <v>13</v>
      </c>
      <c r="C112" s="19" t="s">
        <v>40</v>
      </c>
      <c r="D112" s="19" t="s">
        <v>40</v>
      </c>
      <c r="E112" s="25" t="s">
        <v>84</v>
      </c>
      <c r="F112" s="21">
        <v>20140067</v>
      </c>
      <c r="G112" s="22">
        <v>41883</v>
      </c>
      <c r="H112" s="20" t="s">
        <v>610</v>
      </c>
      <c r="I112" s="23" t="s">
        <v>89</v>
      </c>
      <c r="J112" s="24" t="s">
        <v>63</v>
      </c>
      <c r="K112" s="26">
        <v>652448</v>
      </c>
    </row>
    <row r="113" spans="1:11" s="15" customFormat="1" ht="30">
      <c r="A113" s="18" t="s">
        <v>94</v>
      </c>
      <c r="B113" s="18" t="s">
        <v>13</v>
      </c>
      <c r="C113" s="19" t="s">
        <v>40</v>
      </c>
      <c r="D113" s="19" t="s">
        <v>40</v>
      </c>
      <c r="E113" s="25" t="s">
        <v>84</v>
      </c>
      <c r="F113" s="21">
        <v>20140069</v>
      </c>
      <c r="G113" s="22">
        <v>41894</v>
      </c>
      <c r="H113" s="20" t="s">
        <v>611</v>
      </c>
      <c r="I113" s="23" t="s">
        <v>89</v>
      </c>
      <c r="J113" s="24" t="s">
        <v>63</v>
      </c>
      <c r="K113" s="26">
        <v>37642</v>
      </c>
    </row>
    <row r="114" spans="1:11" s="15" customFormat="1" ht="30">
      <c r="A114" s="18" t="s">
        <v>94</v>
      </c>
      <c r="B114" s="18" t="s">
        <v>13</v>
      </c>
      <c r="C114" s="19" t="s">
        <v>40</v>
      </c>
      <c r="D114" s="19" t="s">
        <v>40</v>
      </c>
      <c r="E114" s="25" t="s">
        <v>84</v>
      </c>
      <c r="F114" s="21">
        <v>20140070</v>
      </c>
      <c r="G114" s="22">
        <v>41894</v>
      </c>
      <c r="H114" s="20" t="s">
        <v>612</v>
      </c>
      <c r="I114" s="23" t="s">
        <v>89</v>
      </c>
      <c r="J114" s="24" t="s">
        <v>63</v>
      </c>
      <c r="K114" s="26">
        <v>173487</v>
      </c>
    </row>
    <row r="115" spans="1:11" s="15" customFormat="1" ht="30">
      <c r="A115" s="18" t="s">
        <v>94</v>
      </c>
      <c r="B115" s="18" t="s">
        <v>13</v>
      </c>
      <c r="C115" s="19" t="s">
        <v>40</v>
      </c>
      <c r="D115" s="19" t="s">
        <v>40</v>
      </c>
      <c r="E115" s="25" t="s">
        <v>84</v>
      </c>
      <c r="F115" s="21">
        <v>20140073</v>
      </c>
      <c r="G115" s="22">
        <v>41893</v>
      </c>
      <c r="H115" s="20" t="s">
        <v>613</v>
      </c>
      <c r="I115" s="23" t="s">
        <v>89</v>
      </c>
      <c r="J115" s="24" t="s">
        <v>63</v>
      </c>
      <c r="K115" s="26">
        <v>364948</v>
      </c>
    </row>
    <row r="116" spans="1:11" s="15" customFormat="1" ht="30">
      <c r="A116" s="18" t="s">
        <v>94</v>
      </c>
      <c r="B116" s="18" t="s">
        <v>13</v>
      </c>
      <c r="C116" s="19" t="s">
        <v>40</v>
      </c>
      <c r="D116" s="19" t="s">
        <v>40</v>
      </c>
      <c r="E116" s="25" t="s">
        <v>84</v>
      </c>
      <c r="F116" s="21">
        <v>20140074</v>
      </c>
      <c r="G116" s="22">
        <v>41911</v>
      </c>
      <c r="H116" s="20" t="s">
        <v>614</v>
      </c>
      <c r="I116" s="23" t="s">
        <v>89</v>
      </c>
      <c r="J116" s="24" t="s">
        <v>63</v>
      </c>
      <c r="K116" s="26">
        <v>183874</v>
      </c>
    </row>
    <row r="117" spans="1:11" s="15" customFormat="1" ht="30">
      <c r="A117" s="18" t="s">
        <v>94</v>
      </c>
      <c r="B117" s="18" t="s">
        <v>13</v>
      </c>
      <c r="C117" s="19" t="s">
        <v>40</v>
      </c>
      <c r="D117" s="19" t="s">
        <v>40</v>
      </c>
      <c r="E117" s="25" t="s">
        <v>84</v>
      </c>
      <c r="F117" s="21">
        <v>20140072</v>
      </c>
      <c r="G117" s="22">
        <v>41893</v>
      </c>
      <c r="H117" s="20" t="s">
        <v>615</v>
      </c>
      <c r="I117" s="23" t="s">
        <v>89</v>
      </c>
      <c r="J117" s="24" t="s">
        <v>63</v>
      </c>
      <c r="K117" s="26">
        <v>200826</v>
      </c>
    </row>
    <row r="118" spans="1:11" s="15" customFormat="1" ht="45">
      <c r="A118" s="18" t="s">
        <v>94</v>
      </c>
      <c r="B118" s="18" t="s">
        <v>78</v>
      </c>
      <c r="C118" s="19" t="s">
        <v>40</v>
      </c>
      <c r="D118" s="19" t="s">
        <v>40</v>
      </c>
      <c r="E118" s="25" t="s">
        <v>79</v>
      </c>
      <c r="F118" s="21" t="s">
        <v>40</v>
      </c>
      <c r="G118" s="22">
        <v>41883</v>
      </c>
      <c r="H118" s="20" t="s">
        <v>616</v>
      </c>
      <c r="I118" s="23" t="s">
        <v>617</v>
      </c>
      <c r="J118" s="24" t="s">
        <v>451</v>
      </c>
      <c r="K118" s="26">
        <v>553871</v>
      </c>
    </row>
    <row r="119" spans="1:11" s="15" customFormat="1" ht="30">
      <c r="A119" s="18" t="s">
        <v>94</v>
      </c>
      <c r="B119" s="18" t="s">
        <v>78</v>
      </c>
      <c r="C119" s="19" t="s">
        <v>40</v>
      </c>
      <c r="D119" s="19" t="s">
        <v>40</v>
      </c>
      <c r="E119" s="25" t="s">
        <v>79</v>
      </c>
      <c r="F119" s="21" t="s">
        <v>40</v>
      </c>
      <c r="G119" s="22">
        <v>41892</v>
      </c>
      <c r="H119" s="20" t="s">
        <v>618</v>
      </c>
      <c r="I119" s="23" t="s">
        <v>619</v>
      </c>
      <c r="J119" s="24" t="s">
        <v>620</v>
      </c>
      <c r="K119" s="26">
        <v>14500</v>
      </c>
    </row>
    <row r="120" spans="1:11" s="15" customFormat="1" ht="30">
      <c r="A120" s="18" t="s">
        <v>94</v>
      </c>
      <c r="B120" s="18" t="s">
        <v>78</v>
      </c>
      <c r="C120" s="19" t="s">
        <v>40</v>
      </c>
      <c r="D120" s="19" t="s">
        <v>40</v>
      </c>
      <c r="E120" s="25" t="s">
        <v>79</v>
      </c>
      <c r="F120" s="21" t="s">
        <v>40</v>
      </c>
      <c r="G120" s="22">
        <v>41890</v>
      </c>
      <c r="H120" s="20" t="s">
        <v>621</v>
      </c>
      <c r="I120" s="23" t="s">
        <v>92</v>
      </c>
      <c r="J120" s="24" t="s">
        <v>93</v>
      </c>
      <c r="K120" s="26">
        <v>144630</v>
      </c>
    </row>
    <row r="121" spans="1:11" s="15" customFormat="1" ht="30">
      <c r="A121" s="18" t="s">
        <v>94</v>
      </c>
      <c r="B121" s="18" t="s">
        <v>78</v>
      </c>
      <c r="C121" s="19" t="s">
        <v>40</v>
      </c>
      <c r="D121" s="19" t="s">
        <v>40</v>
      </c>
      <c r="E121" s="25" t="s">
        <v>79</v>
      </c>
      <c r="F121" s="21" t="s">
        <v>40</v>
      </c>
      <c r="G121" s="22">
        <v>41891</v>
      </c>
      <c r="H121" s="20" t="s">
        <v>622</v>
      </c>
      <c r="I121" s="23" t="s">
        <v>92</v>
      </c>
      <c r="J121" s="24" t="s">
        <v>93</v>
      </c>
      <c r="K121" s="26">
        <v>289409</v>
      </c>
    </row>
    <row r="122" spans="1:11" s="15" customFormat="1" ht="30">
      <c r="A122" s="18" t="s">
        <v>94</v>
      </c>
      <c r="B122" s="18" t="s">
        <v>13</v>
      </c>
      <c r="C122" s="19" t="s">
        <v>623</v>
      </c>
      <c r="D122" s="19">
        <v>41908</v>
      </c>
      <c r="E122" s="25" t="s">
        <v>40</v>
      </c>
      <c r="F122" s="21" t="s">
        <v>40</v>
      </c>
      <c r="G122" s="22" t="s">
        <v>40</v>
      </c>
      <c r="H122" s="20" t="s">
        <v>624</v>
      </c>
      <c r="I122" s="23" t="s">
        <v>625</v>
      </c>
      <c r="J122" s="24" t="s">
        <v>626</v>
      </c>
      <c r="K122" s="26">
        <v>2115200</v>
      </c>
    </row>
    <row r="123" spans="1:11" s="15" customFormat="1" ht="30">
      <c r="A123" s="18" t="s">
        <v>94</v>
      </c>
      <c r="B123" s="18" t="s">
        <v>13</v>
      </c>
      <c r="C123" s="19" t="s">
        <v>623</v>
      </c>
      <c r="D123" s="19">
        <v>41908</v>
      </c>
      <c r="E123" s="25" t="s">
        <v>40</v>
      </c>
      <c r="F123" s="21" t="s">
        <v>40</v>
      </c>
      <c r="G123" s="22" t="s">
        <v>40</v>
      </c>
      <c r="H123" s="20" t="s">
        <v>627</v>
      </c>
      <c r="I123" s="23" t="s">
        <v>628</v>
      </c>
      <c r="J123" s="24" t="s">
        <v>629</v>
      </c>
      <c r="K123" s="26">
        <v>2115200</v>
      </c>
    </row>
    <row r="124" spans="1:11" s="15" customFormat="1" ht="30">
      <c r="A124" s="18" t="s">
        <v>118</v>
      </c>
      <c r="B124" s="18" t="s">
        <v>16</v>
      </c>
      <c r="C124" s="19" t="s">
        <v>40</v>
      </c>
      <c r="D124" s="19" t="s">
        <v>40</v>
      </c>
      <c r="E124" s="25" t="s">
        <v>95</v>
      </c>
      <c r="F124" s="21">
        <v>208</v>
      </c>
      <c r="G124" s="22">
        <v>41884</v>
      </c>
      <c r="H124" s="20" t="s">
        <v>630</v>
      </c>
      <c r="I124" s="23" t="s">
        <v>98</v>
      </c>
      <c r="J124" s="24" t="s">
        <v>99</v>
      </c>
      <c r="K124" s="26">
        <v>600800</v>
      </c>
    </row>
    <row r="125" spans="1:11" s="15" customFormat="1" ht="30">
      <c r="A125" s="18" t="s">
        <v>118</v>
      </c>
      <c r="B125" s="18" t="s">
        <v>16</v>
      </c>
      <c r="C125" s="19" t="s">
        <v>40</v>
      </c>
      <c r="D125" s="19" t="s">
        <v>40</v>
      </c>
      <c r="E125" s="25" t="s">
        <v>95</v>
      </c>
      <c r="F125" s="21">
        <v>209</v>
      </c>
      <c r="G125" s="22">
        <v>41884</v>
      </c>
      <c r="H125" s="20" t="s">
        <v>631</v>
      </c>
      <c r="I125" s="23" t="s">
        <v>98</v>
      </c>
      <c r="J125" s="24" t="s">
        <v>99</v>
      </c>
      <c r="K125" s="26">
        <v>496500</v>
      </c>
    </row>
    <row r="126" spans="1:11" s="15" customFormat="1" ht="30">
      <c r="A126" s="18" t="s">
        <v>118</v>
      </c>
      <c r="B126" s="18" t="s">
        <v>16</v>
      </c>
      <c r="C126" s="19" t="s">
        <v>40</v>
      </c>
      <c r="D126" s="19" t="s">
        <v>40</v>
      </c>
      <c r="E126" s="25" t="s">
        <v>95</v>
      </c>
      <c r="F126" s="21">
        <v>210</v>
      </c>
      <c r="G126" s="22">
        <v>41884</v>
      </c>
      <c r="H126" s="20" t="s">
        <v>632</v>
      </c>
      <c r="I126" s="23" t="s">
        <v>98</v>
      </c>
      <c r="J126" s="24" t="s">
        <v>99</v>
      </c>
      <c r="K126" s="26">
        <v>136000</v>
      </c>
    </row>
    <row r="127" spans="1:11" s="15" customFormat="1" ht="30">
      <c r="A127" s="18" t="s">
        <v>118</v>
      </c>
      <c r="B127" s="18" t="s">
        <v>16</v>
      </c>
      <c r="C127" s="19" t="s">
        <v>40</v>
      </c>
      <c r="D127" s="19" t="s">
        <v>40</v>
      </c>
      <c r="E127" s="25" t="s">
        <v>95</v>
      </c>
      <c r="F127" s="21">
        <v>211</v>
      </c>
      <c r="G127" s="22">
        <v>41884</v>
      </c>
      <c r="H127" s="20" t="s">
        <v>633</v>
      </c>
      <c r="I127" s="23" t="s">
        <v>98</v>
      </c>
      <c r="J127" s="24" t="s">
        <v>99</v>
      </c>
      <c r="K127" s="26">
        <v>198200</v>
      </c>
    </row>
    <row r="128" spans="1:11" s="15" customFormat="1" ht="30">
      <c r="A128" s="18" t="s">
        <v>118</v>
      </c>
      <c r="B128" s="18" t="s">
        <v>16</v>
      </c>
      <c r="C128" s="19" t="s">
        <v>40</v>
      </c>
      <c r="D128" s="19" t="s">
        <v>40</v>
      </c>
      <c r="E128" s="25" t="s">
        <v>95</v>
      </c>
      <c r="F128" s="21">
        <v>212</v>
      </c>
      <c r="G128" s="22">
        <v>41890</v>
      </c>
      <c r="H128" s="20" t="s">
        <v>634</v>
      </c>
      <c r="I128" s="23" t="s">
        <v>98</v>
      </c>
      <c r="J128" s="24" t="s">
        <v>99</v>
      </c>
      <c r="K128" s="26">
        <v>117500</v>
      </c>
    </row>
    <row r="129" spans="1:11" s="15" customFormat="1" ht="30">
      <c r="A129" s="18" t="s">
        <v>118</v>
      </c>
      <c r="B129" s="18" t="s">
        <v>16</v>
      </c>
      <c r="C129" s="19" t="s">
        <v>40</v>
      </c>
      <c r="D129" s="19" t="s">
        <v>40</v>
      </c>
      <c r="E129" s="25" t="s">
        <v>95</v>
      </c>
      <c r="F129" s="21">
        <v>213</v>
      </c>
      <c r="G129" s="22">
        <v>41890</v>
      </c>
      <c r="H129" s="20" t="s">
        <v>635</v>
      </c>
      <c r="I129" s="23" t="s">
        <v>96</v>
      </c>
      <c r="J129" s="24" t="s">
        <v>97</v>
      </c>
      <c r="K129" s="26">
        <v>38486</v>
      </c>
    </row>
    <row r="130" spans="1:11" s="15" customFormat="1" ht="30">
      <c r="A130" s="18" t="s">
        <v>118</v>
      </c>
      <c r="B130" s="18" t="s">
        <v>16</v>
      </c>
      <c r="C130" s="19" t="s">
        <v>40</v>
      </c>
      <c r="D130" s="19" t="s">
        <v>40</v>
      </c>
      <c r="E130" s="25" t="s">
        <v>95</v>
      </c>
      <c r="F130" s="21">
        <v>214</v>
      </c>
      <c r="G130" s="22">
        <v>41890</v>
      </c>
      <c r="H130" s="20" t="s">
        <v>636</v>
      </c>
      <c r="I130" s="23" t="s">
        <v>96</v>
      </c>
      <c r="J130" s="24" t="s">
        <v>97</v>
      </c>
      <c r="K130" s="26">
        <v>50571</v>
      </c>
    </row>
    <row r="131" spans="1:11" s="15" customFormat="1" ht="30">
      <c r="A131" s="18" t="s">
        <v>118</v>
      </c>
      <c r="B131" s="18" t="s">
        <v>16</v>
      </c>
      <c r="C131" s="19" t="s">
        <v>40</v>
      </c>
      <c r="D131" s="19" t="s">
        <v>40</v>
      </c>
      <c r="E131" s="25" t="s">
        <v>95</v>
      </c>
      <c r="F131" s="21">
        <v>215</v>
      </c>
      <c r="G131" s="22">
        <v>41890</v>
      </c>
      <c r="H131" s="20" t="s">
        <v>637</v>
      </c>
      <c r="I131" s="23" t="s">
        <v>98</v>
      </c>
      <c r="J131" s="24" t="s">
        <v>99</v>
      </c>
      <c r="K131" s="26">
        <v>524200</v>
      </c>
    </row>
    <row r="132" spans="1:11" s="15" customFormat="1" ht="30">
      <c r="A132" s="18" t="s">
        <v>118</v>
      </c>
      <c r="B132" s="18" t="s">
        <v>16</v>
      </c>
      <c r="C132" s="19" t="s">
        <v>40</v>
      </c>
      <c r="D132" s="19" t="s">
        <v>40</v>
      </c>
      <c r="E132" s="25" t="s">
        <v>95</v>
      </c>
      <c r="F132" s="21">
        <v>216</v>
      </c>
      <c r="G132" s="22">
        <v>41890</v>
      </c>
      <c r="H132" s="20" t="s">
        <v>638</v>
      </c>
      <c r="I132" s="23" t="s">
        <v>98</v>
      </c>
      <c r="J132" s="24" t="s">
        <v>99</v>
      </c>
      <c r="K132" s="26">
        <v>79100</v>
      </c>
    </row>
    <row r="133" spans="1:11" s="15" customFormat="1" ht="30">
      <c r="A133" s="18" t="s">
        <v>118</v>
      </c>
      <c r="B133" s="18" t="s">
        <v>16</v>
      </c>
      <c r="C133" s="19" t="s">
        <v>40</v>
      </c>
      <c r="D133" s="19" t="s">
        <v>40</v>
      </c>
      <c r="E133" s="25" t="s">
        <v>95</v>
      </c>
      <c r="F133" s="21">
        <v>217</v>
      </c>
      <c r="G133" s="22">
        <v>41890</v>
      </c>
      <c r="H133" s="20" t="s">
        <v>639</v>
      </c>
      <c r="I133" s="23" t="s">
        <v>98</v>
      </c>
      <c r="J133" s="24" t="s">
        <v>99</v>
      </c>
      <c r="K133" s="26">
        <v>135000</v>
      </c>
    </row>
    <row r="134" spans="1:11" s="15" customFormat="1" ht="30">
      <c r="A134" s="18" t="s">
        <v>118</v>
      </c>
      <c r="B134" s="18" t="s">
        <v>16</v>
      </c>
      <c r="C134" s="19" t="s">
        <v>40</v>
      </c>
      <c r="D134" s="19" t="s">
        <v>40</v>
      </c>
      <c r="E134" s="25" t="s">
        <v>95</v>
      </c>
      <c r="F134" s="21">
        <v>218</v>
      </c>
      <c r="G134" s="22">
        <v>41890</v>
      </c>
      <c r="H134" s="20" t="s">
        <v>640</v>
      </c>
      <c r="I134" s="23" t="s">
        <v>96</v>
      </c>
      <c r="J134" s="24" t="s">
        <v>97</v>
      </c>
      <c r="K134" s="26">
        <v>118411</v>
      </c>
    </row>
    <row r="135" spans="1:11" s="15" customFormat="1" ht="30">
      <c r="A135" s="18" t="s">
        <v>118</v>
      </c>
      <c r="B135" s="18" t="s">
        <v>16</v>
      </c>
      <c r="C135" s="19" t="s">
        <v>40</v>
      </c>
      <c r="D135" s="19" t="s">
        <v>40</v>
      </c>
      <c r="E135" s="25" t="s">
        <v>95</v>
      </c>
      <c r="F135" s="21">
        <v>219</v>
      </c>
      <c r="G135" s="22">
        <v>41891</v>
      </c>
      <c r="H135" s="20" t="s">
        <v>641</v>
      </c>
      <c r="I135" s="23" t="s">
        <v>98</v>
      </c>
      <c r="J135" s="24" t="s">
        <v>99</v>
      </c>
      <c r="K135" s="26">
        <v>306300</v>
      </c>
    </row>
    <row r="136" spans="1:11" s="15" customFormat="1" ht="30">
      <c r="A136" s="18" t="s">
        <v>118</v>
      </c>
      <c r="B136" s="18" t="s">
        <v>16</v>
      </c>
      <c r="C136" s="19" t="s">
        <v>40</v>
      </c>
      <c r="D136" s="19" t="s">
        <v>40</v>
      </c>
      <c r="E136" s="25" t="s">
        <v>95</v>
      </c>
      <c r="F136" s="21">
        <v>222</v>
      </c>
      <c r="G136" s="22">
        <v>41891</v>
      </c>
      <c r="H136" s="20" t="s">
        <v>642</v>
      </c>
      <c r="I136" s="23" t="s">
        <v>70</v>
      </c>
      <c r="J136" s="24" t="s">
        <v>43</v>
      </c>
      <c r="K136" s="26">
        <v>51866</v>
      </c>
    </row>
    <row r="137" spans="1:11" s="15" customFormat="1" ht="30">
      <c r="A137" s="18" t="s">
        <v>118</v>
      </c>
      <c r="B137" s="18" t="s">
        <v>16</v>
      </c>
      <c r="C137" s="19" t="s">
        <v>40</v>
      </c>
      <c r="D137" s="19" t="s">
        <v>40</v>
      </c>
      <c r="E137" s="25" t="s">
        <v>95</v>
      </c>
      <c r="F137" s="21">
        <v>223</v>
      </c>
      <c r="G137" s="22">
        <v>41891</v>
      </c>
      <c r="H137" s="20" t="s">
        <v>643</v>
      </c>
      <c r="I137" s="23" t="s">
        <v>70</v>
      </c>
      <c r="J137" s="24" t="s">
        <v>43</v>
      </c>
      <c r="K137" s="26">
        <v>15133</v>
      </c>
    </row>
    <row r="138" spans="1:11" s="15" customFormat="1" ht="30">
      <c r="A138" s="18" t="s">
        <v>118</v>
      </c>
      <c r="B138" s="18" t="s">
        <v>16</v>
      </c>
      <c r="C138" s="19" t="s">
        <v>40</v>
      </c>
      <c r="D138" s="19" t="s">
        <v>40</v>
      </c>
      <c r="E138" s="25" t="s">
        <v>95</v>
      </c>
      <c r="F138" s="21">
        <v>224</v>
      </c>
      <c r="G138" s="22">
        <v>41891</v>
      </c>
      <c r="H138" s="20" t="s">
        <v>644</v>
      </c>
      <c r="I138" s="23" t="s">
        <v>70</v>
      </c>
      <c r="J138" s="24" t="s">
        <v>43</v>
      </c>
      <c r="K138" s="26">
        <v>47883</v>
      </c>
    </row>
    <row r="139" spans="1:11" s="15" customFormat="1" ht="30">
      <c r="A139" s="18" t="s">
        <v>118</v>
      </c>
      <c r="B139" s="18" t="s">
        <v>16</v>
      </c>
      <c r="C139" s="19" t="s">
        <v>40</v>
      </c>
      <c r="D139" s="19" t="s">
        <v>40</v>
      </c>
      <c r="E139" s="25" t="s">
        <v>95</v>
      </c>
      <c r="F139" s="21">
        <v>225</v>
      </c>
      <c r="G139" s="22">
        <v>41891</v>
      </c>
      <c r="H139" s="20" t="s">
        <v>645</v>
      </c>
      <c r="I139" s="23" t="s">
        <v>70</v>
      </c>
      <c r="J139" s="24" t="s">
        <v>43</v>
      </c>
      <c r="K139" s="26">
        <v>16982</v>
      </c>
    </row>
    <row r="140" spans="1:11" s="15" customFormat="1" ht="30">
      <c r="A140" s="18" t="s">
        <v>118</v>
      </c>
      <c r="B140" s="18" t="s">
        <v>16</v>
      </c>
      <c r="C140" s="19" t="s">
        <v>40</v>
      </c>
      <c r="D140" s="19" t="s">
        <v>40</v>
      </c>
      <c r="E140" s="25" t="s">
        <v>95</v>
      </c>
      <c r="F140" s="21">
        <v>226</v>
      </c>
      <c r="G140" s="22">
        <v>41891</v>
      </c>
      <c r="H140" s="20" t="s">
        <v>646</v>
      </c>
      <c r="I140" s="23" t="s">
        <v>70</v>
      </c>
      <c r="J140" s="24" t="s">
        <v>43</v>
      </c>
      <c r="K140" s="26">
        <v>15237</v>
      </c>
    </row>
    <row r="141" spans="1:11" s="15" customFormat="1" ht="30">
      <c r="A141" s="18" t="s">
        <v>118</v>
      </c>
      <c r="B141" s="18" t="s">
        <v>16</v>
      </c>
      <c r="C141" s="19" t="s">
        <v>40</v>
      </c>
      <c r="D141" s="19" t="s">
        <v>40</v>
      </c>
      <c r="E141" s="25" t="s">
        <v>95</v>
      </c>
      <c r="F141" s="21">
        <v>227</v>
      </c>
      <c r="G141" s="22">
        <v>41891</v>
      </c>
      <c r="H141" s="20" t="s">
        <v>647</v>
      </c>
      <c r="I141" s="23" t="s">
        <v>70</v>
      </c>
      <c r="J141" s="24" t="s">
        <v>43</v>
      </c>
      <c r="K141" s="26">
        <v>15675</v>
      </c>
    </row>
    <row r="142" spans="1:11" s="15" customFormat="1" ht="30">
      <c r="A142" s="18" t="s">
        <v>118</v>
      </c>
      <c r="B142" s="18" t="s">
        <v>16</v>
      </c>
      <c r="C142" s="19" t="s">
        <v>40</v>
      </c>
      <c r="D142" s="19" t="s">
        <v>40</v>
      </c>
      <c r="E142" s="25" t="s">
        <v>95</v>
      </c>
      <c r="F142" s="21">
        <v>228</v>
      </c>
      <c r="G142" s="22">
        <v>41891</v>
      </c>
      <c r="H142" s="20" t="s">
        <v>648</v>
      </c>
      <c r="I142" s="23" t="s">
        <v>70</v>
      </c>
      <c r="J142" s="24" t="s">
        <v>43</v>
      </c>
      <c r="K142" s="26">
        <v>15367</v>
      </c>
    </row>
    <row r="143" spans="1:11" s="15" customFormat="1" ht="30">
      <c r="A143" s="18" t="s">
        <v>118</v>
      </c>
      <c r="B143" s="18" t="s">
        <v>16</v>
      </c>
      <c r="C143" s="19" t="s">
        <v>40</v>
      </c>
      <c r="D143" s="19" t="s">
        <v>40</v>
      </c>
      <c r="E143" s="25" t="s">
        <v>95</v>
      </c>
      <c r="F143" s="21">
        <v>229</v>
      </c>
      <c r="G143" s="22">
        <v>41891</v>
      </c>
      <c r="H143" s="20" t="s">
        <v>649</v>
      </c>
      <c r="I143" s="23" t="s">
        <v>70</v>
      </c>
      <c r="J143" s="24" t="s">
        <v>43</v>
      </c>
      <c r="K143" s="26">
        <v>21225</v>
      </c>
    </row>
    <row r="144" spans="1:11" s="15" customFormat="1" ht="30">
      <c r="A144" s="18" t="s">
        <v>118</v>
      </c>
      <c r="B144" s="18" t="s">
        <v>16</v>
      </c>
      <c r="C144" s="19" t="s">
        <v>40</v>
      </c>
      <c r="D144" s="19" t="s">
        <v>40</v>
      </c>
      <c r="E144" s="25" t="s">
        <v>95</v>
      </c>
      <c r="F144" s="21">
        <v>230</v>
      </c>
      <c r="G144" s="22">
        <v>41894</v>
      </c>
      <c r="H144" s="20" t="s">
        <v>650</v>
      </c>
      <c r="I144" s="23" t="s">
        <v>96</v>
      </c>
      <c r="J144" s="24" t="s">
        <v>97</v>
      </c>
      <c r="K144" s="26">
        <v>28297</v>
      </c>
    </row>
    <row r="145" spans="1:11" s="15" customFormat="1" ht="30">
      <c r="A145" s="18" t="s">
        <v>118</v>
      </c>
      <c r="B145" s="18" t="s">
        <v>16</v>
      </c>
      <c r="C145" s="19" t="s">
        <v>40</v>
      </c>
      <c r="D145" s="19" t="s">
        <v>40</v>
      </c>
      <c r="E145" s="25" t="s">
        <v>95</v>
      </c>
      <c r="F145" s="21">
        <v>231</v>
      </c>
      <c r="G145" s="22">
        <v>41897</v>
      </c>
      <c r="H145" s="20" t="s">
        <v>651</v>
      </c>
      <c r="I145" s="23" t="s">
        <v>96</v>
      </c>
      <c r="J145" s="24" t="s">
        <v>97</v>
      </c>
      <c r="K145" s="26">
        <v>13520</v>
      </c>
    </row>
    <row r="146" spans="1:11" s="15" customFormat="1" ht="30">
      <c r="A146" s="18" t="s">
        <v>118</v>
      </c>
      <c r="B146" s="18" t="s">
        <v>16</v>
      </c>
      <c r="C146" s="19" t="s">
        <v>40</v>
      </c>
      <c r="D146" s="19" t="s">
        <v>40</v>
      </c>
      <c r="E146" s="25" t="s">
        <v>95</v>
      </c>
      <c r="F146" s="21">
        <v>232</v>
      </c>
      <c r="G146" s="22">
        <v>41897</v>
      </c>
      <c r="H146" s="20" t="s">
        <v>652</v>
      </c>
      <c r="I146" s="23" t="s">
        <v>96</v>
      </c>
      <c r="J146" s="24" t="s">
        <v>97</v>
      </c>
      <c r="K146" s="26">
        <v>19115</v>
      </c>
    </row>
    <row r="147" spans="1:11" s="15" customFormat="1" ht="30">
      <c r="A147" s="18" t="s">
        <v>118</v>
      </c>
      <c r="B147" s="18" t="s">
        <v>16</v>
      </c>
      <c r="C147" s="19" t="s">
        <v>40</v>
      </c>
      <c r="D147" s="19" t="s">
        <v>40</v>
      </c>
      <c r="E147" s="25" t="s">
        <v>95</v>
      </c>
      <c r="F147" s="21">
        <v>233</v>
      </c>
      <c r="G147" s="22">
        <v>41905</v>
      </c>
      <c r="H147" s="20" t="s">
        <v>653</v>
      </c>
      <c r="I147" s="23" t="s">
        <v>96</v>
      </c>
      <c r="J147" s="24" t="s">
        <v>97</v>
      </c>
      <c r="K147" s="26">
        <v>19155</v>
      </c>
    </row>
    <row r="148" spans="1:11" s="15" customFormat="1" ht="30">
      <c r="A148" s="18" t="s">
        <v>118</v>
      </c>
      <c r="B148" s="18" t="s">
        <v>16</v>
      </c>
      <c r="C148" s="19" t="s">
        <v>40</v>
      </c>
      <c r="D148" s="19" t="s">
        <v>40</v>
      </c>
      <c r="E148" s="25" t="s">
        <v>95</v>
      </c>
      <c r="F148" s="21">
        <v>234</v>
      </c>
      <c r="G148" s="22">
        <v>41907</v>
      </c>
      <c r="H148" s="20" t="s">
        <v>654</v>
      </c>
      <c r="I148" s="23" t="s">
        <v>100</v>
      </c>
      <c r="J148" s="24" t="s">
        <v>101</v>
      </c>
      <c r="K148" s="26">
        <v>60570</v>
      </c>
    </row>
    <row r="149" spans="1:11" s="15" customFormat="1" ht="30">
      <c r="A149" s="18" t="s">
        <v>118</v>
      </c>
      <c r="B149" s="18" t="s">
        <v>16</v>
      </c>
      <c r="C149" s="19" t="s">
        <v>40</v>
      </c>
      <c r="D149" s="19" t="s">
        <v>40</v>
      </c>
      <c r="E149" s="25" t="s">
        <v>95</v>
      </c>
      <c r="F149" s="21">
        <v>236</v>
      </c>
      <c r="G149" s="22">
        <v>41911</v>
      </c>
      <c r="H149" s="20" t="s">
        <v>655</v>
      </c>
      <c r="I149" s="23" t="s">
        <v>96</v>
      </c>
      <c r="J149" s="24" t="s">
        <v>97</v>
      </c>
      <c r="K149" s="26">
        <v>12145</v>
      </c>
    </row>
    <row r="150" spans="1:11" s="15" customFormat="1" ht="30">
      <c r="A150" s="18" t="s">
        <v>118</v>
      </c>
      <c r="B150" s="18" t="s">
        <v>102</v>
      </c>
      <c r="C150" s="19" t="s">
        <v>656</v>
      </c>
      <c r="D150" s="19">
        <v>41879</v>
      </c>
      <c r="E150" s="25" t="s">
        <v>103</v>
      </c>
      <c r="F150" s="21">
        <v>20140371</v>
      </c>
      <c r="G150" s="22">
        <v>41883</v>
      </c>
      <c r="H150" s="20" t="s">
        <v>657</v>
      </c>
      <c r="I150" s="23" t="s">
        <v>658</v>
      </c>
      <c r="J150" s="24" t="s">
        <v>659</v>
      </c>
      <c r="K150" s="26">
        <v>297500</v>
      </c>
    </row>
    <row r="151" spans="1:11" s="15" customFormat="1" ht="30">
      <c r="A151" s="18" t="s">
        <v>118</v>
      </c>
      <c r="B151" s="18" t="s">
        <v>113</v>
      </c>
      <c r="C151" s="19" t="s">
        <v>40</v>
      </c>
      <c r="D151" s="19" t="s">
        <v>40</v>
      </c>
      <c r="E151" s="25" t="s">
        <v>106</v>
      </c>
      <c r="F151" s="21">
        <v>20140080</v>
      </c>
      <c r="G151" s="22">
        <v>41886</v>
      </c>
      <c r="H151" s="20" t="s">
        <v>660</v>
      </c>
      <c r="I151" s="23" t="s">
        <v>661</v>
      </c>
      <c r="J151" s="24" t="s">
        <v>137</v>
      </c>
      <c r="K151" s="26">
        <v>1500000</v>
      </c>
    </row>
    <row r="152" spans="1:11" s="15" customFormat="1">
      <c r="A152" s="18" t="s">
        <v>118</v>
      </c>
      <c r="B152" s="18" t="s">
        <v>13</v>
      </c>
      <c r="C152" s="19" t="s">
        <v>40</v>
      </c>
      <c r="D152" s="19" t="s">
        <v>40</v>
      </c>
      <c r="E152" s="25" t="s">
        <v>103</v>
      </c>
      <c r="F152" s="21">
        <v>20140373</v>
      </c>
      <c r="G152" s="22">
        <v>41890</v>
      </c>
      <c r="H152" s="20" t="s">
        <v>662</v>
      </c>
      <c r="I152" s="23" t="s">
        <v>663</v>
      </c>
      <c r="J152" s="31" t="s">
        <v>664</v>
      </c>
      <c r="K152" s="26">
        <v>110000</v>
      </c>
    </row>
    <row r="153" spans="1:11" s="15" customFormat="1" ht="30">
      <c r="A153" s="18" t="s">
        <v>118</v>
      </c>
      <c r="B153" s="18" t="s">
        <v>113</v>
      </c>
      <c r="C153" s="19" t="s">
        <v>40</v>
      </c>
      <c r="D153" s="19" t="s">
        <v>40</v>
      </c>
      <c r="E153" s="25" t="s">
        <v>103</v>
      </c>
      <c r="F153" s="21">
        <v>20140374</v>
      </c>
      <c r="G153" s="22">
        <v>41890</v>
      </c>
      <c r="H153" s="20" t="s">
        <v>665</v>
      </c>
      <c r="I153" s="23" t="s">
        <v>666</v>
      </c>
      <c r="J153" s="24" t="s">
        <v>667</v>
      </c>
      <c r="K153" s="26">
        <v>72000</v>
      </c>
    </row>
    <row r="154" spans="1:11" s="15" customFormat="1" ht="30">
      <c r="A154" s="18" t="s">
        <v>118</v>
      </c>
      <c r="B154" s="18" t="s">
        <v>16</v>
      </c>
      <c r="C154" s="19" t="s">
        <v>40</v>
      </c>
      <c r="D154" s="19" t="s">
        <v>40</v>
      </c>
      <c r="E154" s="25" t="s">
        <v>103</v>
      </c>
      <c r="F154" s="21">
        <v>20140375</v>
      </c>
      <c r="G154" s="22">
        <v>41890</v>
      </c>
      <c r="H154" s="20" t="s">
        <v>668</v>
      </c>
      <c r="I154" s="23" t="s">
        <v>109</v>
      </c>
      <c r="J154" s="24" t="s">
        <v>110</v>
      </c>
      <c r="K154" s="26">
        <v>49605</v>
      </c>
    </row>
    <row r="155" spans="1:11" s="15" customFormat="1" ht="45">
      <c r="A155" s="18" t="s">
        <v>118</v>
      </c>
      <c r="B155" s="18" t="s">
        <v>113</v>
      </c>
      <c r="C155" s="19" t="s">
        <v>40</v>
      </c>
      <c r="D155" s="19" t="s">
        <v>40</v>
      </c>
      <c r="E155" s="25" t="s">
        <v>103</v>
      </c>
      <c r="F155" s="21">
        <v>20140377</v>
      </c>
      <c r="G155" s="22">
        <v>41890</v>
      </c>
      <c r="H155" s="20" t="s">
        <v>669</v>
      </c>
      <c r="I155" s="23" t="s">
        <v>52</v>
      </c>
      <c r="J155" s="24" t="s">
        <v>19</v>
      </c>
      <c r="K155" s="26">
        <v>103598</v>
      </c>
    </row>
    <row r="156" spans="1:11" s="15" customFormat="1" ht="45">
      <c r="A156" s="18" t="s">
        <v>118</v>
      </c>
      <c r="B156" s="18" t="s">
        <v>113</v>
      </c>
      <c r="C156" s="19" t="s">
        <v>40</v>
      </c>
      <c r="D156" s="19" t="s">
        <v>40</v>
      </c>
      <c r="E156" s="25" t="s">
        <v>103</v>
      </c>
      <c r="F156" s="21">
        <v>20140378</v>
      </c>
      <c r="G156" s="22">
        <v>41890</v>
      </c>
      <c r="H156" s="20" t="s">
        <v>670</v>
      </c>
      <c r="I156" s="23" t="s">
        <v>52</v>
      </c>
      <c r="J156" s="24" t="s">
        <v>19</v>
      </c>
      <c r="K156" s="26">
        <v>103598</v>
      </c>
    </row>
    <row r="157" spans="1:11" s="15" customFormat="1" ht="45">
      <c r="A157" s="18" t="s">
        <v>118</v>
      </c>
      <c r="B157" s="18" t="s">
        <v>113</v>
      </c>
      <c r="C157" s="19" t="s">
        <v>40</v>
      </c>
      <c r="D157" s="19" t="s">
        <v>40</v>
      </c>
      <c r="E157" s="25" t="s">
        <v>103</v>
      </c>
      <c r="F157" s="21">
        <v>20140379</v>
      </c>
      <c r="G157" s="22">
        <v>41890</v>
      </c>
      <c r="H157" s="20" t="s">
        <v>671</v>
      </c>
      <c r="I157" s="23" t="s">
        <v>52</v>
      </c>
      <c r="J157" s="24" t="s">
        <v>19</v>
      </c>
      <c r="K157" s="26">
        <v>71378</v>
      </c>
    </row>
    <row r="158" spans="1:11" s="15" customFormat="1">
      <c r="A158" s="18" t="s">
        <v>118</v>
      </c>
      <c r="B158" s="18" t="s">
        <v>16</v>
      </c>
      <c r="C158" s="19" t="s">
        <v>40</v>
      </c>
      <c r="D158" s="19" t="s">
        <v>40</v>
      </c>
      <c r="E158" s="25" t="s">
        <v>103</v>
      </c>
      <c r="F158" s="21">
        <v>20140380</v>
      </c>
      <c r="G158" s="22">
        <v>41890</v>
      </c>
      <c r="H158" s="20" t="s">
        <v>672</v>
      </c>
      <c r="I158" s="23" t="s">
        <v>107</v>
      </c>
      <c r="J158" s="24" t="s">
        <v>108</v>
      </c>
      <c r="K158" s="26">
        <v>3307</v>
      </c>
    </row>
    <row r="159" spans="1:11" s="15" customFormat="1" ht="45">
      <c r="A159" s="18" t="s">
        <v>118</v>
      </c>
      <c r="B159" s="18" t="s">
        <v>113</v>
      </c>
      <c r="C159" s="19" t="s">
        <v>40</v>
      </c>
      <c r="D159" s="19" t="s">
        <v>40</v>
      </c>
      <c r="E159" s="25" t="s">
        <v>103</v>
      </c>
      <c r="F159" s="21">
        <v>20140381</v>
      </c>
      <c r="G159" s="22">
        <v>41890</v>
      </c>
      <c r="H159" s="20" t="s">
        <v>673</v>
      </c>
      <c r="I159" s="23" t="s">
        <v>52</v>
      </c>
      <c r="J159" s="24" t="s">
        <v>19</v>
      </c>
      <c r="K159" s="26">
        <v>117098</v>
      </c>
    </row>
    <row r="160" spans="1:11" s="15" customFormat="1">
      <c r="A160" s="18" t="s">
        <v>118</v>
      </c>
      <c r="B160" s="18" t="s">
        <v>13</v>
      </c>
      <c r="C160" s="19" t="s">
        <v>40</v>
      </c>
      <c r="D160" s="19" t="s">
        <v>40</v>
      </c>
      <c r="E160" s="25" t="s">
        <v>106</v>
      </c>
      <c r="F160" s="21">
        <v>20140081</v>
      </c>
      <c r="G160" s="22">
        <v>41891</v>
      </c>
      <c r="H160" s="20" t="s">
        <v>674</v>
      </c>
      <c r="I160" s="23" t="s">
        <v>675</v>
      </c>
      <c r="J160" s="31" t="s">
        <v>676</v>
      </c>
      <c r="K160" s="26">
        <v>64980</v>
      </c>
    </row>
    <row r="161" spans="1:11" s="15" customFormat="1" ht="45">
      <c r="A161" s="18" t="s">
        <v>118</v>
      </c>
      <c r="B161" s="18" t="s">
        <v>113</v>
      </c>
      <c r="C161" s="19" t="s">
        <v>40</v>
      </c>
      <c r="D161" s="19" t="s">
        <v>40</v>
      </c>
      <c r="E161" s="25" t="s">
        <v>103</v>
      </c>
      <c r="F161" s="21">
        <v>20140382</v>
      </c>
      <c r="G161" s="22">
        <v>41890</v>
      </c>
      <c r="H161" s="20" t="s">
        <v>677</v>
      </c>
      <c r="I161" s="23" t="s">
        <v>52</v>
      </c>
      <c r="J161" s="24" t="s">
        <v>19</v>
      </c>
      <c r="K161" s="26">
        <v>117098</v>
      </c>
    </row>
    <row r="162" spans="1:11" s="15" customFormat="1">
      <c r="A162" s="18" t="s">
        <v>118</v>
      </c>
      <c r="B162" s="18" t="s">
        <v>102</v>
      </c>
      <c r="C162" s="19" t="s">
        <v>678</v>
      </c>
      <c r="D162" s="19">
        <v>41893</v>
      </c>
      <c r="E162" s="25" t="s">
        <v>106</v>
      </c>
      <c r="F162" s="21">
        <v>20140082</v>
      </c>
      <c r="G162" s="22">
        <v>41893</v>
      </c>
      <c r="H162" s="20" t="s">
        <v>679</v>
      </c>
      <c r="I162" s="23" t="s">
        <v>366</v>
      </c>
      <c r="J162" s="24" t="s">
        <v>310</v>
      </c>
      <c r="K162" s="26">
        <v>632646</v>
      </c>
    </row>
    <row r="163" spans="1:11" s="15" customFormat="1" ht="30">
      <c r="A163" s="18" t="s">
        <v>118</v>
      </c>
      <c r="B163" s="18" t="s">
        <v>116</v>
      </c>
      <c r="C163" s="19" t="s">
        <v>40</v>
      </c>
      <c r="D163" s="19" t="s">
        <v>40</v>
      </c>
      <c r="E163" s="25" t="s">
        <v>103</v>
      </c>
      <c r="F163" s="21">
        <v>20140383</v>
      </c>
      <c r="G163" s="22">
        <v>41893</v>
      </c>
      <c r="H163" s="20" t="s">
        <v>680</v>
      </c>
      <c r="I163" s="23" t="s">
        <v>681</v>
      </c>
      <c r="J163" s="24" t="s">
        <v>449</v>
      </c>
      <c r="K163" s="26">
        <v>164723</v>
      </c>
    </row>
    <row r="164" spans="1:11" s="15" customFormat="1" ht="30">
      <c r="A164" s="18" t="s">
        <v>118</v>
      </c>
      <c r="B164" s="18" t="s">
        <v>116</v>
      </c>
      <c r="C164" s="19" t="s">
        <v>40</v>
      </c>
      <c r="D164" s="19" t="s">
        <v>40</v>
      </c>
      <c r="E164" s="25" t="s">
        <v>103</v>
      </c>
      <c r="F164" s="21">
        <v>20140384</v>
      </c>
      <c r="G164" s="22">
        <v>41893</v>
      </c>
      <c r="H164" s="20" t="s">
        <v>682</v>
      </c>
      <c r="I164" s="23" t="s">
        <v>681</v>
      </c>
      <c r="J164" s="24" t="s">
        <v>449</v>
      </c>
      <c r="K164" s="26">
        <v>128119</v>
      </c>
    </row>
    <row r="165" spans="1:11" s="15" customFormat="1" ht="30">
      <c r="A165" s="18" t="s">
        <v>118</v>
      </c>
      <c r="B165" s="18" t="s">
        <v>13</v>
      </c>
      <c r="C165" s="19" t="s">
        <v>40</v>
      </c>
      <c r="D165" s="19" t="s">
        <v>40</v>
      </c>
      <c r="E165" s="25" t="s">
        <v>103</v>
      </c>
      <c r="F165" s="21">
        <v>20140385</v>
      </c>
      <c r="G165" s="22">
        <v>41893</v>
      </c>
      <c r="H165" s="20" t="s">
        <v>683</v>
      </c>
      <c r="I165" s="23" t="s">
        <v>114</v>
      </c>
      <c r="J165" s="31" t="s">
        <v>115</v>
      </c>
      <c r="K165" s="26">
        <v>84014</v>
      </c>
    </row>
    <row r="166" spans="1:11" s="15" customFormat="1" ht="30">
      <c r="A166" s="18" t="s">
        <v>118</v>
      </c>
      <c r="B166" s="18" t="s">
        <v>13</v>
      </c>
      <c r="C166" s="19" t="s">
        <v>40</v>
      </c>
      <c r="D166" s="19" t="s">
        <v>40</v>
      </c>
      <c r="E166" s="25" t="s">
        <v>103</v>
      </c>
      <c r="F166" s="21">
        <v>20140386</v>
      </c>
      <c r="G166" s="22">
        <v>41893</v>
      </c>
      <c r="H166" s="20" t="s">
        <v>684</v>
      </c>
      <c r="I166" s="23" t="s">
        <v>685</v>
      </c>
      <c r="J166" s="31" t="s">
        <v>686</v>
      </c>
      <c r="K166" s="26">
        <v>87628</v>
      </c>
    </row>
    <row r="167" spans="1:11" s="15" customFormat="1" ht="30">
      <c r="A167" s="18" t="s">
        <v>118</v>
      </c>
      <c r="B167" s="18" t="s">
        <v>13</v>
      </c>
      <c r="C167" s="19" t="s">
        <v>40</v>
      </c>
      <c r="D167" s="19" t="s">
        <v>40</v>
      </c>
      <c r="E167" s="25" t="s">
        <v>103</v>
      </c>
      <c r="F167" s="21">
        <v>20140387</v>
      </c>
      <c r="G167" s="22">
        <v>41893</v>
      </c>
      <c r="H167" s="20" t="s">
        <v>687</v>
      </c>
      <c r="I167" s="23" t="s">
        <v>114</v>
      </c>
      <c r="J167" s="31" t="s">
        <v>115</v>
      </c>
      <c r="K167" s="26">
        <v>993650</v>
      </c>
    </row>
    <row r="168" spans="1:11" s="15" customFormat="1" ht="30">
      <c r="A168" s="18" t="s">
        <v>118</v>
      </c>
      <c r="B168" s="18" t="s">
        <v>104</v>
      </c>
      <c r="C168" s="19" t="s">
        <v>105</v>
      </c>
      <c r="D168" s="19">
        <v>41183</v>
      </c>
      <c r="E168" s="25" t="s">
        <v>103</v>
      </c>
      <c r="F168" s="21">
        <v>20140388</v>
      </c>
      <c r="G168" s="22">
        <v>41893</v>
      </c>
      <c r="H168" s="20" t="s">
        <v>688</v>
      </c>
      <c r="I168" s="23" t="s">
        <v>689</v>
      </c>
      <c r="J168" s="24" t="s">
        <v>690</v>
      </c>
      <c r="K168" s="26">
        <v>20570</v>
      </c>
    </row>
    <row r="169" spans="1:11" s="15" customFormat="1" ht="30">
      <c r="A169" s="18" t="s">
        <v>118</v>
      </c>
      <c r="B169" s="18" t="s">
        <v>104</v>
      </c>
      <c r="C169" s="19" t="s">
        <v>105</v>
      </c>
      <c r="D169" s="19">
        <v>41183</v>
      </c>
      <c r="E169" s="25" t="s">
        <v>103</v>
      </c>
      <c r="F169" s="21">
        <v>20140389</v>
      </c>
      <c r="G169" s="22">
        <v>41893</v>
      </c>
      <c r="H169" s="20" t="s">
        <v>691</v>
      </c>
      <c r="I169" s="23" t="s">
        <v>689</v>
      </c>
      <c r="J169" s="24" t="s">
        <v>690</v>
      </c>
      <c r="K169" s="26">
        <v>30190</v>
      </c>
    </row>
    <row r="170" spans="1:11" s="15" customFormat="1" ht="30">
      <c r="A170" s="18" t="s">
        <v>118</v>
      </c>
      <c r="B170" s="18" t="s">
        <v>16</v>
      </c>
      <c r="C170" s="19" t="s">
        <v>40</v>
      </c>
      <c r="D170" s="19" t="s">
        <v>40</v>
      </c>
      <c r="E170" s="25" t="s">
        <v>103</v>
      </c>
      <c r="F170" s="21">
        <v>20140393</v>
      </c>
      <c r="G170" s="22">
        <v>41893</v>
      </c>
      <c r="H170" s="20" t="s">
        <v>692</v>
      </c>
      <c r="I170" s="23" t="s">
        <v>111</v>
      </c>
      <c r="J170" s="24" t="s">
        <v>112</v>
      </c>
      <c r="K170" s="26">
        <v>1558015</v>
      </c>
    </row>
    <row r="171" spans="1:11" s="15" customFormat="1" ht="45">
      <c r="A171" s="18" t="s">
        <v>118</v>
      </c>
      <c r="B171" s="18" t="s">
        <v>13</v>
      </c>
      <c r="C171" s="19" t="s">
        <v>40</v>
      </c>
      <c r="D171" s="19" t="s">
        <v>40</v>
      </c>
      <c r="E171" s="25" t="s">
        <v>103</v>
      </c>
      <c r="F171" s="21">
        <v>20140394</v>
      </c>
      <c r="G171" s="22">
        <v>41894</v>
      </c>
      <c r="H171" s="20" t="s">
        <v>693</v>
      </c>
      <c r="I171" s="23" t="s">
        <v>658</v>
      </c>
      <c r="J171" s="31" t="s">
        <v>659</v>
      </c>
      <c r="K171" s="26">
        <v>89250</v>
      </c>
    </row>
    <row r="172" spans="1:11" s="15" customFormat="1" ht="30">
      <c r="A172" s="18" t="s">
        <v>118</v>
      </c>
      <c r="B172" s="18" t="s">
        <v>182</v>
      </c>
      <c r="C172" s="19" t="s">
        <v>694</v>
      </c>
      <c r="D172" s="19">
        <v>41894</v>
      </c>
      <c r="E172" s="25" t="s">
        <v>40</v>
      </c>
      <c r="F172" s="21" t="s">
        <v>40</v>
      </c>
      <c r="G172" s="22">
        <v>41894</v>
      </c>
      <c r="H172" s="20" t="s">
        <v>695</v>
      </c>
      <c r="I172" s="23" t="s">
        <v>696</v>
      </c>
      <c r="J172" s="24" t="s">
        <v>697</v>
      </c>
      <c r="K172" s="26" t="s">
        <v>698</v>
      </c>
    </row>
    <row r="173" spans="1:11" s="15" customFormat="1" ht="30">
      <c r="A173" s="18" t="s">
        <v>118</v>
      </c>
      <c r="B173" s="18" t="s">
        <v>113</v>
      </c>
      <c r="C173" s="19" t="s">
        <v>40</v>
      </c>
      <c r="D173" s="19" t="s">
        <v>40</v>
      </c>
      <c r="E173" s="25" t="s">
        <v>103</v>
      </c>
      <c r="F173" s="21">
        <v>20140395</v>
      </c>
      <c r="G173" s="22">
        <v>41897</v>
      </c>
      <c r="H173" s="20" t="s">
        <v>699</v>
      </c>
      <c r="I173" s="23" t="s">
        <v>700</v>
      </c>
      <c r="J173" s="24" t="s">
        <v>701</v>
      </c>
      <c r="K173" s="26">
        <v>291971</v>
      </c>
    </row>
    <row r="174" spans="1:11" s="15" customFormat="1" ht="30">
      <c r="A174" s="18" t="s">
        <v>118</v>
      </c>
      <c r="B174" s="18" t="s">
        <v>16</v>
      </c>
      <c r="C174" s="19" t="s">
        <v>40</v>
      </c>
      <c r="D174" s="19" t="s">
        <v>40</v>
      </c>
      <c r="E174" s="25" t="s">
        <v>103</v>
      </c>
      <c r="F174" s="21">
        <v>20140396</v>
      </c>
      <c r="G174" s="22">
        <v>41897</v>
      </c>
      <c r="H174" s="20" t="s">
        <v>702</v>
      </c>
      <c r="I174" s="23" t="s">
        <v>187</v>
      </c>
      <c r="J174" s="24" t="s">
        <v>188</v>
      </c>
      <c r="K174" s="26">
        <v>133854</v>
      </c>
    </row>
    <row r="175" spans="1:11" s="15" customFormat="1" ht="45">
      <c r="A175" s="18" t="s">
        <v>118</v>
      </c>
      <c r="B175" s="18" t="s">
        <v>182</v>
      </c>
      <c r="C175" s="19" t="s">
        <v>703</v>
      </c>
      <c r="D175" s="19">
        <v>41899</v>
      </c>
      <c r="E175" s="25" t="s">
        <v>40</v>
      </c>
      <c r="F175" s="21" t="s">
        <v>40</v>
      </c>
      <c r="G175" s="22">
        <v>41899</v>
      </c>
      <c r="H175" s="20" t="s">
        <v>704</v>
      </c>
      <c r="I175" s="23" t="s">
        <v>705</v>
      </c>
      <c r="J175" s="24" t="s">
        <v>697</v>
      </c>
      <c r="K175" s="26" t="s">
        <v>706</v>
      </c>
    </row>
    <row r="176" spans="1:11" s="15" customFormat="1" ht="30">
      <c r="A176" s="18" t="s">
        <v>118</v>
      </c>
      <c r="B176" s="18" t="s">
        <v>116</v>
      </c>
      <c r="C176" s="19" t="s">
        <v>40</v>
      </c>
      <c r="D176" s="19" t="s">
        <v>40</v>
      </c>
      <c r="E176" s="25" t="s">
        <v>106</v>
      </c>
      <c r="F176" s="21">
        <v>20140083</v>
      </c>
      <c r="G176" s="22">
        <v>41904</v>
      </c>
      <c r="H176" s="20" t="s">
        <v>707</v>
      </c>
      <c r="I176" s="23" t="s">
        <v>85</v>
      </c>
      <c r="J176" s="24" t="s">
        <v>86</v>
      </c>
      <c r="K176" s="26">
        <v>596413</v>
      </c>
    </row>
    <row r="177" spans="1:11" s="15" customFormat="1" ht="45">
      <c r="A177" s="18" t="s">
        <v>118</v>
      </c>
      <c r="B177" s="18" t="s">
        <v>104</v>
      </c>
      <c r="C177" s="19" t="s">
        <v>708</v>
      </c>
      <c r="D177" s="19">
        <v>41904</v>
      </c>
      <c r="E177" s="25" t="s">
        <v>40</v>
      </c>
      <c r="F177" s="21" t="s">
        <v>40</v>
      </c>
      <c r="G177" s="22">
        <v>41904</v>
      </c>
      <c r="H177" s="20" t="s">
        <v>709</v>
      </c>
      <c r="I177" s="23" t="s">
        <v>710</v>
      </c>
      <c r="J177" s="24" t="s">
        <v>196</v>
      </c>
      <c r="K177" s="26" t="s">
        <v>711</v>
      </c>
    </row>
    <row r="178" spans="1:11" s="15" customFormat="1" ht="45">
      <c r="A178" s="18" t="s">
        <v>118</v>
      </c>
      <c r="B178" s="18" t="s">
        <v>13</v>
      </c>
      <c r="C178" s="19" t="s">
        <v>40</v>
      </c>
      <c r="D178" s="19" t="s">
        <v>40</v>
      </c>
      <c r="E178" s="25" t="s">
        <v>103</v>
      </c>
      <c r="F178" s="21">
        <v>20140399</v>
      </c>
      <c r="G178" s="22">
        <v>41906</v>
      </c>
      <c r="H178" s="20" t="s">
        <v>712</v>
      </c>
      <c r="I178" s="23" t="s">
        <v>114</v>
      </c>
      <c r="J178" s="31" t="s">
        <v>115</v>
      </c>
      <c r="K178" s="26">
        <v>93501</v>
      </c>
    </row>
    <row r="179" spans="1:11" s="15" customFormat="1" ht="30">
      <c r="A179" s="18" t="s">
        <v>118</v>
      </c>
      <c r="B179" s="18" t="s">
        <v>102</v>
      </c>
      <c r="C179" s="19" t="s">
        <v>713</v>
      </c>
      <c r="D179" s="19">
        <v>41893</v>
      </c>
      <c r="E179" s="25" t="s">
        <v>103</v>
      </c>
      <c r="F179" s="21">
        <v>20140400</v>
      </c>
      <c r="G179" s="22">
        <v>41911</v>
      </c>
      <c r="H179" s="20" t="s">
        <v>714</v>
      </c>
      <c r="I179" s="23" t="s">
        <v>715</v>
      </c>
      <c r="J179" s="24" t="s">
        <v>67</v>
      </c>
      <c r="K179" s="26">
        <v>200000</v>
      </c>
    </row>
    <row r="180" spans="1:11" s="15" customFormat="1" ht="30">
      <c r="A180" s="18" t="s">
        <v>118</v>
      </c>
      <c r="B180" s="18" t="s">
        <v>113</v>
      </c>
      <c r="C180" s="19" t="s">
        <v>40</v>
      </c>
      <c r="D180" s="19" t="s">
        <v>40</v>
      </c>
      <c r="E180" s="25" t="s">
        <v>103</v>
      </c>
      <c r="F180" s="21">
        <v>20140401</v>
      </c>
      <c r="G180" s="22">
        <v>41911</v>
      </c>
      <c r="H180" s="20" t="s">
        <v>716</v>
      </c>
      <c r="I180" s="23" t="s">
        <v>52</v>
      </c>
      <c r="J180" s="24" t="s">
        <v>19</v>
      </c>
      <c r="K180" s="26">
        <v>80228</v>
      </c>
    </row>
    <row r="181" spans="1:11" s="15" customFormat="1" ht="45">
      <c r="A181" s="18" t="s">
        <v>118</v>
      </c>
      <c r="B181" s="18" t="s">
        <v>113</v>
      </c>
      <c r="C181" s="19" t="s">
        <v>40</v>
      </c>
      <c r="D181" s="19" t="s">
        <v>40</v>
      </c>
      <c r="E181" s="25" t="s">
        <v>103</v>
      </c>
      <c r="F181" s="21">
        <v>20140402</v>
      </c>
      <c r="G181" s="22">
        <v>41911</v>
      </c>
      <c r="H181" s="20" t="s">
        <v>717</v>
      </c>
      <c r="I181" s="23" t="s">
        <v>52</v>
      </c>
      <c r="J181" s="24" t="s">
        <v>19</v>
      </c>
      <c r="K181" s="26">
        <v>71378</v>
      </c>
    </row>
    <row r="182" spans="1:11" s="15" customFormat="1" ht="30">
      <c r="A182" s="18" t="s">
        <v>155</v>
      </c>
      <c r="B182" s="18" t="s">
        <v>16</v>
      </c>
      <c r="C182" s="19" t="s">
        <v>119</v>
      </c>
      <c r="D182" s="19" t="str">
        <f>+IF(C182="","",IF(C182="No Aplica","No Aplica","Ingrese Fecha"))</f>
        <v>No Aplica</v>
      </c>
      <c r="E182" s="25" t="s">
        <v>41</v>
      </c>
      <c r="F182" s="21">
        <v>2175406</v>
      </c>
      <c r="G182" s="22">
        <v>41887</v>
      </c>
      <c r="H182" s="20" t="s">
        <v>718</v>
      </c>
      <c r="I182" s="23" t="s">
        <v>121</v>
      </c>
      <c r="J182" s="24" t="s">
        <v>719</v>
      </c>
      <c r="K182" s="26">
        <v>87752</v>
      </c>
    </row>
    <row r="183" spans="1:11" s="15" customFormat="1" ht="30">
      <c r="A183" s="18" t="s">
        <v>155</v>
      </c>
      <c r="B183" s="18" t="s">
        <v>16</v>
      </c>
      <c r="C183" s="19" t="s">
        <v>119</v>
      </c>
      <c r="D183" s="19" t="str">
        <f>+IF(C183="","",IF(C183="No Aplica","No Aplica","Ingrese Fecha"))</f>
        <v>No Aplica</v>
      </c>
      <c r="E183" s="25" t="s">
        <v>41</v>
      </c>
      <c r="F183" s="21">
        <v>1309967</v>
      </c>
      <c r="G183" s="22">
        <v>41887</v>
      </c>
      <c r="H183" s="20" t="s">
        <v>720</v>
      </c>
      <c r="I183" s="23" t="s">
        <v>120</v>
      </c>
      <c r="J183" s="24" t="s">
        <v>99</v>
      </c>
      <c r="K183" s="26">
        <v>137300</v>
      </c>
    </row>
    <row r="184" spans="1:11" s="15" customFormat="1" ht="30">
      <c r="A184" s="18" t="s">
        <v>155</v>
      </c>
      <c r="B184" s="18" t="s">
        <v>16</v>
      </c>
      <c r="C184" s="19" t="s">
        <v>119</v>
      </c>
      <c r="D184" s="19" t="str">
        <f>+IF(C183="","",IF(C183="No Aplica","No Aplica","Ingrese Fecha"))</f>
        <v>No Aplica</v>
      </c>
      <c r="E184" s="25" t="s">
        <v>41</v>
      </c>
      <c r="F184" s="21">
        <v>52266</v>
      </c>
      <c r="G184" s="22">
        <v>41887</v>
      </c>
      <c r="H184" s="20" t="s">
        <v>721</v>
      </c>
      <c r="I184" s="23" t="s">
        <v>121</v>
      </c>
      <c r="J184" s="24" t="s">
        <v>719</v>
      </c>
      <c r="K184" s="26">
        <v>301206</v>
      </c>
    </row>
    <row r="185" spans="1:11" s="15" customFormat="1" ht="30">
      <c r="A185" s="18" t="s">
        <v>155</v>
      </c>
      <c r="B185" s="18" t="s">
        <v>16</v>
      </c>
      <c r="C185" s="19" t="s">
        <v>119</v>
      </c>
      <c r="D185" s="19" t="str">
        <f>+IF(C185="","",IF(C185="No Aplica","No Aplica","Ingrese Fecha"))</f>
        <v>No Aplica</v>
      </c>
      <c r="E185" s="25" t="s">
        <v>122</v>
      </c>
      <c r="F185" s="21">
        <v>3638763</v>
      </c>
      <c r="G185" s="22">
        <v>41891</v>
      </c>
      <c r="H185" s="20" t="s">
        <v>722</v>
      </c>
      <c r="I185" s="23" t="s">
        <v>123</v>
      </c>
      <c r="J185" s="24" t="s">
        <v>124</v>
      </c>
      <c r="K185" s="26">
        <v>250253</v>
      </c>
    </row>
    <row r="186" spans="1:11" s="15" customFormat="1" ht="30">
      <c r="A186" s="18" t="s">
        <v>155</v>
      </c>
      <c r="B186" s="18" t="s">
        <v>16</v>
      </c>
      <c r="C186" s="19" t="s">
        <v>119</v>
      </c>
      <c r="D186" s="19" t="str">
        <f>+IF(C186="","",IF(C186="No Aplica","No Aplica","Ingrese Fecha"))</f>
        <v>No Aplica</v>
      </c>
      <c r="E186" s="25" t="s">
        <v>122</v>
      </c>
      <c r="F186" s="21">
        <v>290015</v>
      </c>
      <c r="G186" s="22">
        <v>41891</v>
      </c>
      <c r="H186" s="20" t="s">
        <v>723</v>
      </c>
      <c r="I186" s="23" t="s">
        <v>125</v>
      </c>
      <c r="J186" s="24" t="s">
        <v>126</v>
      </c>
      <c r="K186" s="26">
        <v>135830</v>
      </c>
    </row>
    <row r="187" spans="1:11" s="15" customFormat="1" ht="30">
      <c r="A187" s="18" t="s">
        <v>155</v>
      </c>
      <c r="B187" s="18" t="s">
        <v>16</v>
      </c>
      <c r="C187" s="19" t="s">
        <v>119</v>
      </c>
      <c r="D187" s="19" t="str">
        <f>+IF(C187="","",IF(C187="No Aplica","No Aplica","Ingrese Fecha"))</f>
        <v>No Aplica</v>
      </c>
      <c r="E187" s="25" t="s">
        <v>41</v>
      </c>
      <c r="F187" s="21">
        <v>3637288</v>
      </c>
      <c r="G187" s="22">
        <v>41891</v>
      </c>
      <c r="H187" s="20" t="s">
        <v>724</v>
      </c>
      <c r="I187" s="23" t="s">
        <v>123</v>
      </c>
      <c r="J187" s="24" t="s">
        <v>124</v>
      </c>
      <c r="K187" s="26">
        <v>460518</v>
      </c>
    </row>
    <row r="188" spans="1:11" s="15" customFormat="1" ht="30">
      <c r="A188" s="18" t="s">
        <v>155</v>
      </c>
      <c r="B188" s="18" t="s">
        <v>16</v>
      </c>
      <c r="C188" s="19" t="s">
        <v>119</v>
      </c>
      <c r="D188" s="19" t="str">
        <f>+IF(C188="","",IF(C188="No Aplica","No Aplica","Ingrese Fecha"))</f>
        <v>No Aplica</v>
      </c>
      <c r="E188" s="25" t="s">
        <v>41</v>
      </c>
      <c r="F188" s="21">
        <v>3637484</v>
      </c>
      <c r="G188" s="22">
        <v>41891</v>
      </c>
      <c r="H188" s="20" t="s">
        <v>725</v>
      </c>
      <c r="I188" s="23" t="s">
        <v>123</v>
      </c>
      <c r="J188" s="24" t="s">
        <v>124</v>
      </c>
      <c r="K188" s="26">
        <v>457862</v>
      </c>
    </row>
    <row r="189" spans="1:11" s="15" customFormat="1" ht="30">
      <c r="A189" s="18" t="s">
        <v>155</v>
      </c>
      <c r="B189" s="18" t="s">
        <v>13</v>
      </c>
      <c r="C189" s="19" t="s">
        <v>40</v>
      </c>
      <c r="D189" s="19" t="s">
        <v>40</v>
      </c>
      <c r="E189" s="25" t="s">
        <v>128</v>
      </c>
      <c r="F189" s="21">
        <v>20140104</v>
      </c>
      <c r="G189" s="22">
        <v>41891</v>
      </c>
      <c r="H189" s="20" t="s">
        <v>726</v>
      </c>
      <c r="I189" s="23" t="s">
        <v>727</v>
      </c>
      <c r="J189" s="24" t="s">
        <v>728</v>
      </c>
      <c r="K189" s="26">
        <v>34900</v>
      </c>
    </row>
    <row r="190" spans="1:11" s="15" customFormat="1" ht="30">
      <c r="A190" s="18" t="s">
        <v>155</v>
      </c>
      <c r="B190" s="18" t="s">
        <v>791</v>
      </c>
      <c r="C190" s="19" t="s">
        <v>40</v>
      </c>
      <c r="D190" s="19" t="s">
        <v>40</v>
      </c>
      <c r="E190" s="25" t="s">
        <v>128</v>
      </c>
      <c r="F190" s="21">
        <v>20140105</v>
      </c>
      <c r="G190" s="22">
        <v>41891</v>
      </c>
      <c r="H190" s="20" t="s">
        <v>729</v>
      </c>
      <c r="I190" s="23" t="s">
        <v>136</v>
      </c>
      <c r="J190" s="24" t="s">
        <v>137</v>
      </c>
      <c r="K190" s="26">
        <v>2000000</v>
      </c>
    </row>
    <row r="191" spans="1:11" s="15" customFormat="1" ht="30">
      <c r="A191" s="18" t="s">
        <v>155</v>
      </c>
      <c r="B191" s="18" t="s">
        <v>13</v>
      </c>
      <c r="C191" s="19" t="s">
        <v>40</v>
      </c>
      <c r="D191" s="19" t="s">
        <v>40</v>
      </c>
      <c r="E191" s="25" t="s">
        <v>128</v>
      </c>
      <c r="F191" s="21">
        <v>20140106</v>
      </c>
      <c r="G191" s="22">
        <v>41891</v>
      </c>
      <c r="H191" s="20" t="s">
        <v>730</v>
      </c>
      <c r="I191" s="23" t="s">
        <v>731</v>
      </c>
      <c r="J191" s="24" t="s">
        <v>732</v>
      </c>
      <c r="K191" s="26">
        <v>2099588</v>
      </c>
    </row>
    <row r="192" spans="1:11" s="15" customFormat="1" ht="30">
      <c r="A192" s="18" t="s">
        <v>155</v>
      </c>
      <c r="B192" s="18" t="s">
        <v>13</v>
      </c>
      <c r="C192" s="19" t="s">
        <v>40</v>
      </c>
      <c r="D192" s="19" t="s">
        <v>40</v>
      </c>
      <c r="E192" s="25" t="s">
        <v>128</v>
      </c>
      <c r="F192" s="21">
        <v>20140107</v>
      </c>
      <c r="G192" s="22">
        <v>41891</v>
      </c>
      <c r="H192" s="20" t="s">
        <v>733</v>
      </c>
      <c r="I192" s="23" t="s">
        <v>734</v>
      </c>
      <c r="J192" s="24" t="s">
        <v>735</v>
      </c>
      <c r="K192" s="26">
        <v>24990</v>
      </c>
    </row>
    <row r="193" spans="1:11" s="15" customFormat="1" ht="30">
      <c r="A193" s="18" t="s">
        <v>155</v>
      </c>
      <c r="B193" s="18" t="s">
        <v>13</v>
      </c>
      <c r="C193" s="19" t="s">
        <v>40</v>
      </c>
      <c r="D193" s="19" t="s">
        <v>40</v>
      </c>
      <c r="E193" s="25" t="s">
        <v>128</v>
      </c>
      <c r="F193" s="21">
        <v>20140108</v>
      </c>
      <c r="G193" s="22">
        <v>41892</v>
      </c>
      <c r="H193" s="20" t="s">
        <v>736</v>
      </c>
      <c r="I193" s="23" t="s">
        <v>147</v>
      </c>
      <c r="J193" s="24" t="s">
        <v>148</v>
      </c>
      <c r="K193" s="26">
        <v>20500</v>
      </c>
    </row>
    <row r="194" spans="1:11" s="15" customFormat="1" ht="30">
      <c r="A194" s="18" t="s">
        <v>155</v>
      </c>
      <c r="B194" s="18" t="s">
        <v>13</v>
      </c>
      <c r="C194" s="19" t="s">
        <v>40</v>
      </c>
      <c r="D194" s="19" t="s">
        <v>40</v>
      </c>
      <c r="E194" s="25" t="s">
        <v>129</v>
      </c>
      <c r="F194" s="21">
        <v>20140294</v>
      </c>
      <c r="G194" s="22">
        <v>41892</v>
      </c>
      <c r="H194" s="20" t="s">
        <v>143</v>
      </c>
      <c r="I194" s="23" t="s">
        <v>737</v>
      </c>
      <c r="J194" s="24" t="s">
        <v>738</v>
      </c>
      <c r="K194" s="26">
        <v>385554</v>
      </c>
    </row>
    <row r="195" spans="1:11" s="15" customFormat="1" ht="30">
      <c r="A195" s="18" t="s">
        <v>155</v>
      </c>
      <c r="B195" s="18" t="s">
        <v>16</v>
      </c>
      <c r="C195" s="19" t="s">
        <v>119</v>
      </c>
      <c r="D195" s="19" t="str">
        <f t="shared" ref="D195:D205" si="0">+IF(C195="","",IF(C195="No Aplica","No Aplica","Ingrese Fecha"))</f>
        <v>No Aplica</v>
      </c>
      <c r="E195" s="25" t="s">
        <v>122</v>
      </c>
      <c r="F195" s="21">
        <v>42758067</v>
      </c>
      <c r="G195" s="22">
        <v>41893</v>
      </c>
      <c r="H195" s="20" t="s">
        <v>739</v>
      </c>
      <c r="I195" s="23" t="s">
        <v>123</v>
      </c>
      <c r="J195" s="24" t="s">
        <v>124</v>
      </c>
      <c r="K195" s="26">
        <v>138400</v>
      </c>
    </row>
    <row r="196" spans="1:11" s="15" customFormat="1" ht="30">
      <c r="A196" s="18" t="s">
        <v>155</v>
      </c>
      <c r="B196" s="18" t="s">
        <v>16</v>
      </c>
      <c r="C196" s="19" t="s">
        <v>119</v>
      </c>
      <c r="D196" s="19" t="str">
        <f t="shared" si="0"/>
        <v>No Aplica</v>
      </c>
      <c r="E196" s="25" t="s">
        <v>122</v>
      </c>
      <c r="F196" s="21">
        <v>42776970</v>
      </c>
      <c r="G196" s="22">
        <v>41893</v>
      </c>
      <c r="H196" s="20" t="s">
        <v>740</v>
      </c>
      <c r="I196" s="23" t="s">
        <v>123</v>
      </c>
      <c r="J196" s="24" t="s">
        <v>124</v>
      </c>
      <c r="K196" s="26">
        <v>212665</v>
      </c>
    </row>
    <row r="197" spans="1:11" s="15" customFormat="1" ht="30">
      <c r="A197" s="18" t="s">
        <v>155</v>
      </c>
      <c r="B197" s="18" t="s">
        <v>16</v>
      </c>
      <c r="C197" s="19" t="s">
        <v>119</v>
      </c>
      <c r="D197" s="19" t="str">
        <f t="shared" si="0"/>
        <v>No Aplica</v>
      </c>
      <c r="E197" s="25" t="s">
        <v>41</v>
      </c>
      <c r="F197" s="21">
        <v>3641150</v>
      </c>
      <c r="G197" s="22">
        <v>41893</v>
      </c>
      <c r="H197" s="20" t="s">
        <v>741</v>
      </c>
      <c r="I197" s="23" t="s">
        <v>123</v>
      </c>
      <c r="J197" s="24" t="s">
        <v>124</v>
      </c>
      <c r="K197" s="26">
        <v>487012</v>
      </c>
    </row>
    <row r="198" spans="1:11" s="15" customFormat="1" ht="30">
      <c r="A198" s="18" t="s">
        <v>155</v>
      </c>
      <c r="B198" s="18" t="s">
        <v>16</v>
      </c>
      <c r="C198" s="19" t="s">
        <v>119</v>
      </c>
      <c r="D198" s="19" t="str">
        <f t="shared" si="0"/>
        <v>No Aplica</v>
      </c>
      <c r="E198" s="25" t="s">
        <v>122</v>
      </c>
      <c r="F198" s="21">
        <v>2286897</v>
      </c>
      <c r="G198" s="22">
        <v>41893</v>
      </c>
      <c r="H198" s="20" t="s">
        <v>742</v>
      </c>
      <c r="I198" s="23" t="s">
        <v>121</v>
      </c>
      <c r="J198" s="24" t="s">
        <v>719</v>
      </c>
      <c r="K198" s="26">
        <v>19856</v>
      </c>
    </row>
    <row r="199" spans="1:11" s="15" customFormat="1" ht="30">
      <c r="A199" s="18" t="s">
        <v>155</v>
      </c>
      <c r="B199" s="18" t="s">
        <v>16</v>
      </c>
      <c r="C199" s="19" t="s">
        <v>119</v>
      </c>
      <c r="D199" s="19" t="str">
        <f t="shared" si="0"/>
        <v>No Aplica</v>
      </c>
      <c r="E199" s="25" t="s">
        <v>122</v>
      </c>
      <c r="F199" s="21">
        <v>2287465</v>
      </c>
      <c r="G199" s="22">
        <v>41893</v>
      </c>
      <c r="H199" s="20" t="s">
        <v>743</v>
      </c>
      <c r="I199" s="23" t="s">
        <v>121</v>
      </c>
      <c r="J199" s="24" t="s">
        <v>719</v>
      </c>
      <c r="K199" s="26">
        <v>11246</v>
      </c>
    </row>
    <row r="200" spans="1:11" s="15" customFormat="1" ht="30">
      <c r="A200" s="18" t="s">
        <v>155</v>
      </c>
      <c r="B200" s="18" t="s">
        <v>16</v>
      </c>
      <c r="C200" s="19" t="s">
        <v>119</v>
      </c>
      <c r="D200" s="19" t="str">
        <f t="shared" si="0"/>
        <v>No Aplica</v>
      </c>
      <c r="E200" s="25" t="s">
        <v>122</v>
      </c>
      <c r="F200" s="21">
        <v>58535</v>
      </c>
      <c r="G200" s="22">
        <v>41893</v>
      </c>
      <c r="H200" s="20" t="s">
        <v>744</v>
      </c>
      <c r="I200" s="23" t="s">
        <v>121</v>
      </c>
      <c r="J200" s="24" t="s">
        <v>719</v>
      </c>
      <c r="K200" s="26">
        <v>40255</v>
      </c>
    </row>
    <row r="201" spans="1:11" s="15" customFormat="1" ht="30">
      <c r="A201" s="18" t="s">
        <v>155</v>
      </c>
      <c r="B201" s="18" t="s">
        <v>16</v>
      </c>
      <c r="C201" s="19" t="s">
        <v>119</v>
      </c>
      <c r="D201" s="19" t="str">
        <f t="shared" si="0"/>
        <v>No Aplica</v>
      </c>
      <c r="E201" s="25" t="s">
        <v>122</v>
      </c>
      <c r="F201" s="21">
        <v>2243484</v>
      </c>
      <c r="G201" s="22">
        <v>41893</v>
      </c>
      <c r="H201" s="20" t="s">
        <v>745</v>
      </c>
      <c r="I201" s="23" t="s">
        <v>121</v>
      </c>
      <c r="J201" s="24" t="s">
        <v>719</v>
      </c>
      <c r="K201" s="26">
        <v>11587</v>
      </c>
    </row>
    <row r="202" spans="1:11" s="15" customFormat="1" ht="30">
      <c r="A202" s="18" t="s">
        <v>155</v>
      </c>
      <c r="B202" s="18" t="s">
        <v>16</v>
      </c>
      <c r="C202" s="19" t="s">
        <v>119</v>
      </c>
      <c r="D202" s="19" t="str">
        <f t="shared" si="0"/>
        <v>No Aplica</v>
      </c>
      <c r="E202" s="25" t="s">
        <v>122</v>
      </c>
      <c r="F202" s="21">
        <v>2285283</v>
      </c>
      <c r="G202" s="22">
        <v>41893</v>
      </c>
      <c r="H202" s="20" t="s">
        <v>746</v>
      </c>
      <c r="I202" s="23" t="s">
        <v>121</v>
      </c>
      <c r="J202" s="24" t="s">
        <v>719</v>
      </c>
      <c r="K202" s="26">
        <v>22685</v>
      </c>
    </row>
    <row r="203" spans="1:11" s="15" customFormat="1" ht="30">
      <c r="A203" s="18" t="s">
        <v>155</v>
      </c>
      <c r="B203" s="18" t="s">
        <v>16</v>
      </c>
      <c r="C203" s="19" t="s">
        <v>119</v>
      </c>
      <c r="D203" s="19" t="str">
        <f t="shared" si="0"/>
        <v>No Aplica</v>
      </c>
      <c r="E203" s="25" t="s">
        <v>122</v>
      </c>
      <c r="F203" s="21">
        <v>2405113</v>
      </c>
      <c r="G203" s="22">
        <v>41893</v>
      </c>
      <c r="H203" s="20" t="s">
        <v>747</v>
      </c>
      <c r="I203" s="23" t="s">
        <v>121</v>
      </c>
      <c r="J203" s="24" t="s">
        <v>719</v>
      </c>
      <c r="K203" s="26">
        <v>1017</v>
      </c>
    </row>
    <row r="204" spans="1:11" s="15" customFormat="1" ht="30">
      <c r="A204" s="18" t="s">
        <v>155</v>
      </c>
      <c r="B204" s="18" t="s">
        <v>16</v>
      </c>
      <c r="C204" s="19" t="s">
        <v>119</v>
      </c>
      <c r="D204" s="19" t="str">
        <f t="shared" si="0"/>
        <v>No Aplica</v>
      </c>
      <c r="E204" s="25" t="s">
        <v>41</v>
      </c>
      <c r="F204" s="21">
        <v>33681586</v>
      </c>
      <c r="G204" s="22">
        <v>41893</v>
      </c>
      <c r="H204" s="20" t="s">
        <v>748</v>
      </c>
      <c r="I204" s="23" t="s">
        <v>127</v>
      </c>
      <c r="J204" s="24" t="s">
        <v>43</v>
      </c>
      <c r="K204" s="26">
        <v>327120</v>
      </c>
    </row>
    <row r="205" spans="1:11" s="15" customFormat="1" ht="45">
      <c r="A205" s="18" t="s">
        <v>155</v>
      </c>
      <c r="B205" s="18" t="s">
        <v>16</v>
      </c>
      <c r="C205" s="19" t="s">
        <v>119</v>
      </c>
      <c r="D205" s="19" t="str">
        <f t="shared" si="0"/>
        <v>No Aplica</v>
      </c>
      <c r="E205" s="25" t="s">
        <v>41</v>
      </c>
      <c r="F205" s="21">
        <v>33681584</v>
      </c>
      <c r="G205" s="22">
        <v>41893</v>
      </c>
      <c r="H205" s="20" t="s">
        <v>749</v>
      </c>
      <c r="I205" s="23" t="s">
        <v>127</v>
      </c>
      <c r="J205" s="24" t="s">
        <v>43</v>
      </c>
      <c r="K205" s="26">
        <v>191659</v>
      </c>
    </row>
    <row r="206" spans="1:11" s="15" customFormat="1" ht="30">
      <c r="A206" s="18" t="s">
        <v>155</v>
      </c>
      <c r="B206" s="18" t="s">
        <v>791</v>
      </c>
      <c r="C206" s="19" t="s">
        <v>40</v>
      </c>
      <c r="D206" s="19" t="s">
        <v>40</v>
      </c>
      <c r="E206" s="25" t="s">
        <v>129</v>
      </c>
      <c r="F206" s="21">
        <v>20140295</v>
      </c>
      <c r="G206" s="22">
        <v>41893</v>
      </c>
      <c r="H206" s="20" t="s">
        <v>750</v>
      </c>
      <c r="I206" s="23" t="s">
        <v>132</v>
      </c>
      <c r="J206" s="24" t="s">
        <v>137</v>
      </c>
      <c r="K206" s="26">
        <v>90000</v>
      </c>
    </row>
    <row r="207" spans="1:11" s="15" customFormat="1" ht="45">
      <c r="A207" s="18" t="s">
        <v>155</v>
      </c>
      <c r="B207" s="18" t="s">
        <v>13</v>
      </c>
      <c r="C207" s="19" t="s">
        <v>40</v>
      </c>
      <c r="D207" s="19" t="s">
        <v>40</v>
      </c>
      <c r="E207" s="25" t="s">
        <v>129</v>
      </c>
      <c r="F207" s="21">
        <v>20140297</v>
      </c>
      <c r="G207" s="22">
        <v>41893</v>
      </c>
      <c r="H207" s="20" t="s">
        <v>792</v>
      </c>
      <c r="I207" s="23" t="s">
        <v>138</v>
      </c>
      <c r="J207" s="24" t="s">
        <v>139</v>
      </c>
      <c r="K207" s="26">
        <v>85800</v>
      </c>
    </row>
    <row r="208" spans="1:11" s="15" customFormat="1" ht="45">
      <c r="A208" s="18" t="s">
        <v>155</v>
      </c>
      <c r="B208" s="18" t="s">
        <v>13</v>
      </c>
      <c r="C208" s="19" t="s">
        <v>40</v>
      </c>
      <c r="D208" s="19" t="s">
        <v>40</v>
      </c>
      <c r="E208" s="25" t="s">
        <v>128</v>
      </c>
      <c r="F208" s="21">
        <v>20140109</v>
      </c>
      <c r="G208" s="22">
        <v>41893</v>
      </c>
      <c r="H208" s="20" t="s">
        <v>751</v>
      </c>
      <c r="I208" s="23" t="s">
        <v>221</v>
      </c>
      <c r="J208" s="24" t="s">
        <v>222</v>
      </c>
      <c r="K208" s="26">
        <v>64710</v>
      </c>
    </row>
    <row r="209" spans="1:11" s="15" customFormat="1" ht="30">
      <c r="A209" s="18" t="s">
        <v>155</v>
      </c>
      <c r="B209" s="18" t="s">
        <v>16</v>
      </c>
      <c r="C209" s="19" t="s">
        <v>119</v>
      </c>
      <c r="D209" s="19" t="str">
        <f>+IF(C209="","",IF(C209="No Aplica","No Aplica","Ingrese Fecha"))</f>
        <v>No Aplica</v>
      </c>
      <c r="E209" s="25" t="s">
        <v>41</v>
      </c>
      <c r="F209" s="21">
        <v>124692</v>
      </c>
      <c r="G209" s="22">
        <v>41894</v>
      </c>
      <c r="H209" s="20" t="s">
        <v>752</v>
      </c>
      <c r="I209" s="23" t="s">
        <v>135</v>
      </c>
      <c r="J209" s="24" t="s">
        <v>75</v>
      </c>
      <c r="K209" s="26">
        <v>22237</v>
      </c>
    </row>
    <row r="210" spans="1:11" s="15" customFormat="1" ht="30">
      <c r="A210" s="18" t="s">
        <v>155</v>
      </c>
      <c r="B210" s="18" t="s">
        <v>16</v>
      </c>
      <c r="C210" s="19" t="s">
        <v>119</v>
      </c>
      <c r="D210" s="19" t="str">
        <f>+IF(C210="","",IF(C210="No Aplica","No Aplica","Ingrese Fecha"))</f>
        <v>No Aplica</v>
      </c>
      <c r="E210" s="25" t="s">
        <v>41</v>
      </c>
      <c r="F210" s="21">
        <v>339360</v>
      </c>
      <c r="G210" s="22">
        <v>41897</v>
      </c>
      <c r="H210" s="20" t="s">
        <v>753</v>
      </c>
      <c r="I210" s="23" t="s">
        <v>138</v>
      </c>
      <c r="J210" s="24" t="s">
        <v>139</v>
      </c>
      <c r="K210" s="26">
        <v>197500</v>
      </c>
    </row>
    <row r="211" spans="1:11" s="15" customFormat="1" ht="30">
      <c r="A211" s="18" t="s">
        <v>155</v>
      </c>
      <c r="B211" s="18" t="s">
        <v>16</v>
      </c>
      <c r="C211" s="19" t="s">
        <v>119</v>
      </c>
      <c r="D211" s="19" t="str">
        <f>+IF(C211="","",IF(C211="No Aplica","No Aplica","Ingrese Fecha"))</f>
        <v>No Aplica</v>
      </c>
      <c r="E211" s="25" t="s">
        <v>122</v>
      </c>
      <c r="F211" s="21">
        <v>42850596</v>
      </c>
      <c r="G211" s="22">
        <v>41897</v>
      </c>
      <c r="H211" s="20" t="s">
        <v>754</v>
      </c>
      <c r="I211" s="23" t="s">
        <v>123</v>
      </c>
      <c r="J211" s="24" t="s">
        <v>124</v>
      </c>
      <c r="K211" s="26">
        <v>180270</v>
      </c>
    </row>
    <row r="212" spans="1:11" s="15" customFormat="1" ht="30">
      <c r="A212" s="18" t="s">
        <v>155</v>
      </c>
      <c r="B212" s="18" t="s">
        <v>16</v>
      </c>
      <c r="C212" s="19" t="s">
        <v>119</v>
      </c>
      <c r="D212" s="19" t="str">
        <f>+IF(C212="","",IF(C212="No Aplica","No Aplica","Ingrese Fecha"))</f>
        <v>No Aplica</v>
      </c>
      <c r="E212" s="25" t="s">
        <v>41</v>
      </c>
      <c r="F212" s="21">
        <v>3555704</v>
      </c>
      <c r="G212" s="22">
        <v>41897</v>
      </c>
      <c r="H212" s="20" t="s">
        <v>755</v>
      </c>
      <c r="I212" s="23" t="s">
        <v>107</v>
      </c>
      <c r="J212" s="24" t="s">
        <v>108</v>
      </c>
      <c r="K212" s="26">
        <v>6738</v>
      </c>
    </row>
    <row r="213" spans="1:11" s="15" customFormat="1" ht="30">
      <c r="A213" s="18" t="s">
        <v>155</v>
      </c>
      <c r="B213" s="18" t="s">
        <v>16</v>
      </c>
      <c r="C213" s="19" t="s">
        <v>119</v>
      </c>
      <c r="D213" s="19" t="str">
        <f>+IF(C213="","",IF(C213="No Aplica","No Aplica","Ingrese Fecha"))</f>
        <v>No Aplica</v>
      </c>
      <c r="E213" s="25" t="s">
        <v>41</v>
      </c>
      <c r="F213" s="21">
        <v>3659769</v>
      </c>
      <c r="G213" s="22">
        <v>41897</v>
      </c>
      <c r="H213" s="20" t="s">
        <v>756</v>
      </c>
      <c r="I213" s="23" t="s">
        <v>123</v>
      </c>
      <c r="J213" s="24" t="s">
        <v>124</v>
      </c>
      <c r="K213" s="26">
        <v>236363</v>
      </c>
    </row>
    <row r="214" spans="1:11" s="15" customFormat="1" ht="30">
      <c r="A214" s="18" t="s">
        <v>155</v>
      </c>
      <c r="B214" s="18" t="s">
        <v>13</v>
      </c>
      <c r="C214" s="19" t="s">
        <v>40</v>
      </c>
      <c r="D214" s="19" t="s">
        <v>40</v>
      </c>
      <c r="E214" s="25" t="s">
        <v>129</v>
      </c>
      <c r="F214" s="21">
        <v>20140298</v>
      </c>
      <c r="G214" s="22">
        <v>41898</v>
      </c>
      <c r="H214" s="20" t="s">
        <v>757</v>
      </c>
      <c r="I214" s="23" t="s">
        <v>758</v>
      </c>
      <c r="J214" s="24" t="s">
        <v>759</v>
      </c>
      <c r="K214" s="26">
        <v>475130</v>
      </c>
    </row>
    <row r="215" spans="1:11" s="15" customFormat="1" ht="30">
      <c r="A215" s="18" t="s">
        <v>155</v>
      </c>
      <c r="B215" s="18" t="s">
        <v>13</v>
      </c>
      <c r="C215" s="19" t="s">
        <v>40</v>
      </c>
      <c r="D215" s="19" t="s">
        <v>40</v>
      </c>
      <c r="E215" s="25" t="s">
        <v>128</v>
      </c>
      <c r="F215" s="21">
        <v>20140110</v>
      </c>
      <c r="G215" s="22">
        <v>41898</v>
      </c>
      <c r="H215" s="20" t="s">
        <v>760</v>
      </c>
      <c r="I215" s="23" t="s">
        <v>147</v>
      </c>
      <c r="J215" s="24" t="s">
        <v>148</v>
      </c>
      <c r="K215" s="26">
        <v>20500</v>
      </c>
    </row>
    <row r="216" spans="1:11" s="15" customFormat="1" ht="30">
      <c r="A216" s="18" t="s">
        <v>155</v>
      </c>
      <c r="B216" s="18" t="s">
        <v>16</v>
      </c>
      <c r="C216" s="19" t="s">
        <v>119</v>
      </c>
      <c r="D216" s="19" t="str">
        <f>+IF(C216="","",IF(C216="No Aplica","No Aplica","Ingrese Fecha"))</f>
        <v>No Aplica</v>
      </c>
      <c r="E216" s="25" t="s">
        <v>41</v>
      </c>
      <c r="F216" s="21">
        <v>161668</v>
      </c>
      <c r="G216" s="22">
        <v>41899</v>
      </c>
      <c r="H216" s="20" t="s">
        <v>761</v>
      </c>
      <c r="I216" s="23" t="s">
        <v>140</v>
      </c>
      <c r="J216" s="24" t="s">
        <v>141</v>
      </c>
      <c r="K216" s="26">
        <v>842430</v>
      </c>
    </row>
    <row r="217" spans="1:11" s="15" customFormat="1" ht="30">
      <c r="A217" s="18" t="s">
        <v>155</v>
      </c>
      <c r="B217" s="18" t="s">
        <v>13</v>
      </c>
      <c r="C217" s="19" t="s">
        <v>40</v>
      </c>
      <c r="D217" s="19" t="s">
        <v>40</v>
      </c>
      <c r="E217" s="25" t="s">
        <v>129</v>
      </c>
      <c r="F217" s="21">
        <v>20140299</v>
      </c>
      <c r="G217" s="22">
        <v>41899</v>
      </c>
      <c r="H217" s="20" t="s">
        <v>143</v>
      </c>
      <c r="I217" s="23" t="s">
        <v>762</v>
      </c>
      <c r="J217" s="24" t="s">
        <v>763</v>
      </c>
      <c r="K217" s="26">
        <v>324000</v>
      </c>
    </row>
    <row r="218" spans="1:11" s="15" customFormat="1" ht="30">
      <c r="A218" s="18" t="s">
        <v>155</v>
      </c>
      <c r="B218" s="18" t="s">
        <v>13</v>
      </c>
      <c r="C218" s="19" t="s">
        <v>40</v>
      </c>
      <c r="D218" s="19" t="s">
        <v>40</v>
      </c>
      <c r="E218" s="25" t="s">
        <v>129</v>
      </c>
      <c r="F218" s="21">
        <v>20140300</v>
      </c>
      <c r="G218" s="22">
        <v>41899</v>
      </c>
      <c r="H218" s="20" t="s">
        <v>143</v>
      </c>
      <c r="I218" s="23" t="s">
        <v>151</v>
      </c>
      <c r="J218" s="24" t="s">
        <v>152</v>
      </c>
      <c r="K218" s="26">
        <v>250000</v>
      </c>
    </row>
    <row r="219" spans="1:11" s="15" customFormat="1" ht="30">
      <c r="A219" s="18" t="s">
        <v>155</v>
      </c>
      <c r="B219" s="18" t="s">
        <v>13</v>
      </c>
      <c r="C219" s="19" t="s">
        <v>40</v>
      </c>
      <c r="D219" s="19" t="s">
        <v>40</v>
      </c>
      <c r="E219" s="25" t="s">
        <v>129</v>
      </c>
      <c r="F219" s="21">
        <v>20140301</v>
      </c>
      <c r="G219" s="22">
        <v>41899</v>
      </c>
      <c r="H219" s="20" t="s">
        <v>143</v>
      </c>
      <c r="I219" s="23" t="s">
        <v>153</v>
      </c>
      <c r="J219" s="24" t="s">
        <v>154</v>
      </c>
      <c r="K219" s="26">
        <v>275000</v>
      </c>
    </row>
    <row r="220" spans="1:11" s="15" customFormat="1" ht="30">
      <c r="A220" s="18" t="s">
        <v>155</v>
      </c>
      <c r="B220" s="18" t="s">
        <v>16</v>
      </c>
      <c r="C220" s="19" t="s">
        <v>119</v>
      </c>
      <c r="D220" s="19" t="str">
        <f>+IF(C220="","",IF(C220="No Aplica","No Aplica","Ingrese Fecha"))</f>
        <v>No Aplica</v>
      </c>
      <c r="E220" s="25" t="s">
        <v>41</v>
      </c>
      <c r="F220" s="21">
        <v>365836</v>
      </c>
      <c r="G220" s="22">
        <v>41904</v>
      </c>
      <c r="H220" s="20" t="s">
        <v>764</v>
      </c>
      <c r="I220" s="23" t="s">
        <v>123</v>
      </c>
      <c r="J220" s="24" t="s">
        <v>124</v>
      </c>
      <c r="K220" s="26">
        <v>1460404</v>
      </c>
    </row>
    <row r="221" spans="1:11" s="15" customFormat="1" ht="30">
      <c r="A221" s="18" t="s">
        <v>155</v>
      </c>
      <c r="B221" s="18" t="s">
        <v>13</v>
      </c>
      <c r="C221" s="19" t="s">
        <v>40</v>
      </c>
      <c r="D221" s="19" t="s">
        <v>40</v>
      </c>
      <c r="E221" s="25" t="s">
        <v>128</v>
      </c>
      <c r="F221" s="21">
        <v>20140111</v>
      </c>
      <c r="G221" s="22">
        <v>41904</v>
      </c>
      <c r="H221" s="20" t="s">
        <v>765</v>
      </c>
      <c r="I221" s="23" t="s">
        <v>89</v>
      </c>
      <c r="J221" s="24" t="s">
        <v>63</v>
      </c>
      <c r="K221" s="26">
        <v>317016</v>
      </c>
    </row>
    <row r="222" spans="1:11" s="15" customFormat="1" ht="30">
      <c r="A222" s="18" t="s">
        <v>155</v>
      </c>
      <c r="B222" s="18" t="s">
        <v>16</v>
      </c>
      <c r="C222" s="19" t="s">
        <v>119</v>
      </c>
      <c r="D222" s="19" t="str">
        <f>+IF(C222="","",IF(C222="No Aplica","No Aplica","Ingrese Fecha"))</f>
        <v>No Aplica</v>
      </c>
      <c r="E222" s="25" t="s">
        <v>41</v>
      </c>
      <c r="F222" s="21">
        <v>1863092</v>
      </c>
      <c r="G222" s="22">
        <v>41905</v>
      </c>
      <c r="H222" s="20" t="s">
        <v>766</v>
      </c>
      <c r="I222" s="23" t="s">
        <v>21</v>
      </c>
      <c r="J222" s="24" t="s">
        <v>22</v>
      </c>
      <c r="K222" s="26">
        <v>1949704</v>
      </c>
    </row>
    <row r="223" spans="1:11" s="15" customFormat="1" ht="30">
      <c r="A223" s="18" t="s">
        <v>155</v>
      </c>
      <c r="B223" s="18" t="s">
        <v>13</v>
      </c>
      <c r="C223" s="19" t="s">
        <v>40</v>
      </c>
      <c r="D223" s="19" t="s">
        <v>40</v>
      </c>
      <c r="E223" s="25" t="s">
        <v>129</v>
      </c>
      <c r="F223" s="21">
        <v>20140304</v>
      </c>
      <c r="G223" s="22">
        <v>41905</v>
      </c>
      <c r="H223" s="20" t="s">
        <v>767</v>
      </c>
      <c r="I223" s="23" t="s">
        <v>768</v>
      </c>
      <c r="J223" s="24" t="s">
        <v>769</v>
      </c>
      <c r="K223" s="26">
        <v>496739</v>
      </c>
    </row>
    <row r="224" spans="1:11" s="15" customFormat="1" ht="30">
      <c r="A224" s="18" t="s">
        <v>155</v>
      </c>
      <c r="B224" s="18" t="s">
        <v>16</v>
      </c>
      <c r="C224" s="19" t="s">
        <v>119</v>
      </c>
      <c r="D224" s="19" t="str">
        <f t="shared" ref="D224:D231" si="1">+IF(C224="","",IF(C224="No Aplica","No Aplica","Ingrese Fecha"))</f>
        <v>No Aplica</v>
      </c>
      <c r="E224" s="25" t="s">
        <v>122</v>
      </c>
      <c r="F224" s="21">
        <v>2657149</v>
      </c>
      <c r="G224" s="22">
        <v>41906</v>
      </c>
      <c r="H224" s="20" t="s">
        <v>770</v>
      </c>
      <c r="I224" s="23" t="s">
        <v>121</v>
      </c>
      <c r="J224" s="24" t="s">
        <v>719</v>
      </c>
      <c r="K224" s="26">
        <v>24627</v>
      </c>
    </row>
    <row r="225" spans="1:11" s="15" customFormat="1" ht="30">
      <c r="A225" s="18" t="s">
        <v>155</v>
      </c>
      <c r="B225" s="18" t="s">
        <v>16</v>
      </c>
      <c r="C225" s="19" t="s">
        <v>119</v>
      </c>
      <c r="D225" s="19" t="str">
        <f t="shared" si="1"/>
        <v>No Aplica</v>
      </c>
      <c r="E225" s="25" t="s">
        <v>122</v>
      </c>
      <c r="F225" s="21">
        <v>14642636</v>
      </c>
      <c r="G225" s="22">
        <v>41906</v>
      </c>
      <c r="H225" s="20" t="s">
        <v>771</v>
      </c>
      <c r="I225" s="23" t="s">
        <v>120</v>
      </c>
      <c r="J225" s="24" t="s">
        <v>99</v>
      </c>
      <c r="K225" s="26">
        <v>39600</v>
      </c>
    </row>
    <row r="226" spans="1:11" s="15" customFormat="1" ht="30">
      <c r="A226" s="18" t="s">
        <v>155</v>
      </c>
      <c r="B226" s="18" t="s">
        <v>16</v>
      </c>
      <c r="C226" s="19" t="s">
        <v>119</v>
      </c>
      <c r="D226" s="19" t="str">
        <f t="shared" si="1"/>
        <v>No Aplica</v>
      </c>
      <c r="E226" s="25" t="s">
        <v>41</v>
      </c>
      <c r="F226" s="21">
        <v>1554087</v>
      </c>
      <c r="G226" s="22">
        <v>41906</v>
      </c>
      <c r="H226" s="20" t="s">
        <v>772</v>
      </c>
      <c r="I226" s="23" t="s">
        <v>120</v>
      </c>
      <c r="J226" s="24" t="s">
        <v>99</v>
      </c>
      <c r="K226" s="26">
        <v>843100</v>
      </c>
    </row>
    <row r="227" spans="1:11" s="15" customFormat="1" ht="30">
      <c r="A227" s="18" t="s">
        <v>155</v>
      </c>
      <c r="B227" s="18" t="s">
        <v>16</v>
      </c>
      <c r="C227" s="19" t="s">
        <v>119</v>
      </c>
      <c r="D227" s="19" t="str">
        <f t="shared" si="1"/>
        <v>No Aplica</v>
      </c>
      <c r="E227" s="25" t="s">
        <v>41</v>
      </c>
      <c r="F227" s="21">
        <v>2611786</v>
      </c>
      <c r="G227" s="22">
        <v>41906</v>
      </c>
      <c r="H227" s="20" t="s">
        <v>773</v>
      </c>
      <c r="I227" s="23" t="s">
        <v>121</v>
      </c>
      <c r="J227" s="24" t="s">
        <v>719</v>
      </c>
      <c r="K227" s="26">
        <v>7411</v>
      </c>
    </row>
    <row r="228" spans="1:11" s="15" customFormat="1" ht="30">
      <c r="A228" s="18" t="s">
        <v>155</v>
      </c>
      <c r="B228" s="18" t="s">
        <v>16</v>
      </c>
      <c r="C228" s="19" t="s">
        <v>119</v>
      </c>
      <c r="D228" s="19" t="str">
        <f t="shared" si="1"/>
        <v>No Aplica</v>
      </c>
      <c r="E228" s="25" t="s">
        <v>122</v>
      </c>
      <c r="F228" s="21">
        <v>2606767</v>
      </c>
      <c r="G228" s="22">
        <v>41906</v>
      </c>
      <c r="H228" s="20" t="s">
        <v>774</v>
      </c>
      <c r="I228" s="23" t="s">
        <v>121</v>
      </c>
      <c r="J228" s="24" t="s">
        <v>719</v>
      </c>
      <c r="K228" s="26">
        <v>35870</v>
      </c>
    </row>
    <row r="229" spans="1:11" s="15" customFormat="1" ht="30">
      <c r="A229" s="18" t="s">
        <v>155</v>
      </c>
      <c r="B229" s="18" t="s">
        <v>16</v>
      </c>
      <c r="C229" s="19" t="s">
        <v>119</v>
      </c>
      <c r="D229" s="19" t="str">
        <f t="shared" si="1"/>
        <v>No Aplica</v>
      </c>
      <c r="E229" s="25" t="s">
        <v>41</v>
      </c>
      <c r="F229" s="21">
        <v>63976</v>
      </c>
      <c r="G229" s="22">
        <v>41906</v>
      </c>
      <c r="H229" s="20" t="s">
        <v>775</v>
      </c>
      <c r="I229" s="23" t="s">
        <v>121</v>
      </c>
      <c r="J229" s="24" t="s">
        <v>719</v>
      </c>
      <c r="K229" s="26">
        <v>63697</v>
      </c>
    </row>
    <row r="230" spans="1:11" s="15" customFormat="1" ht="30">
      <c r="A230" s="18" t="s">
        <v>155</v>
      </c>
      <c r="B230" s="18" t="s">
        <v>16</v>
      </c>
      <c r="C230" s="19" t="s">
        <v>119</v>
      </c>
      <c r="D230" s="19" t="str">
        <f t="shared" si="1"/>
        <v>No Aplica</v>
      </c>
      <c r="E230" s="25" t="s">
        <v>41</v>
      </c>
      <c r="F230" s="21">
        <v>64132</v>
      </c>
      <c r="G230" s="22">
        <v>41906</v>
      </c>
      <c r="H230" s="20" t="s">
        <v>776</v>
      </c>
      <c r="I230" s="23" t="s">
        <v>121</v>
      </c>
      <c r="J230" s="24" t="s">
        <v>719</v>
      </c>
      <c r="K230" s="26">
        <v>175529</v>
      </c>
    </row>
    <row r="231" spans="1:11" s="15" customFormat="1" ht="30">
      <c r="A231" s="18" t="s">
        <v>155</v>
      </c>
      <c r="B231" s="18" t="s">
        <v>16</v>
      </c>
      <c r="C231" s="19" t="s">
        <v>119</v>
      </c>
      <c r="D231" s="19" t="str">
        <f t="shared" si="1"/>
        <v>No Aplica</v>
      </c>
      <c r="E231" s="25" t="s">
        <v>41</v>
      </c>
      <c r="F231" s="21">
        <v>2654989</v>
      </c>
      <c r="G231" s="22">
        <v>41906</v>
      </c>
      <c r="H231" s="20" t="s">
        <v>777</v>
      </c>
      <c r="I231" s="23" t="s">
        <v>121</v>
      </c>
      <c r="J231" s="24" t="s">
        <v>719</v>
      </c>
      <c r="K231" s="26">
        <v>38119</v>
      </c>
    </row>
    <row r="232" spans="1:11" s="15" customFormat="1" ht="30">
      <c r="A232" s="18" t="s">
        <v>155</v>
      </c>
      <c r="B232" s="18" t="s">
        <v>13</v>
      </c>
      <c r="C232" s="19" t="s">
        <v>40</v>
      </c>
      <c r="D232" s="19" t="s">
        <v>40</v>
      </c>
      <c r="E232" s="25" t="s">
        <v>128</v>
      </c>
      <c r="F232" s="21">
        <v>20140112</v>
      </c>
      <c r="G232" s="22">
        <v>41906</v>
      </c>
      <c r="H232" s="20" t="s">
        <v>778</v>
      </c>
      <c r="I232" s="23" t="s">
        <v>779</v>
      </c>
      <c r="J232" s="24" t="s">
        <v>780</v>
      </c>
      <c r="K232" s="26">
        <v>160000</v>
      </c>
    </row>
    <row r="233" spans="1:11" s="15" customFormat="1" ht="30">
      <c r="A233" s="18" t="s">
        <v>155</v>
      </c>
      <c r="B233" s="18" t="s">
        <v>13</v>
      </c>
      <c r="C233" s="19" t="s">
        <v>40</v>
      </c>
      <c r="D233" s="19" t="s">
        <v>40</v>
      </c>
      <c r="E233" s="25" t="s">
        <v>128</v>
      </c>
      <c r="F233" s="21">
        <v>20140113</v>
      </c>
      <c r="G233" s="22">
        <v>41907</v>
      </c>
      <c r="H233" s="20" t="s">
        <v>781</v>
      </c>
      <c r="I233" s="23" t="s">
        <v>782</v>
      </c>
      <c r="J233" s="24" t="s">
        <v>783</v>
      </c>
      <c r="K233" s="26">
        <v>74761</v>
      </c>
    </row>
    <row r="234" spans="1:11" s="15" customFormat="1" ht="30">
      <c r="A234" s="18" t="s">
        <v>155</v>
      </c>
      <c r="B234" s="18" t="s">
        <v>13</v>
      </c>
      <c r="C234" s="19" t="s">
        <v>40</v>
      </c>
      <c r="D234" s="19" t="s">
        <v>40</v>
      </c>
      <c r="E234" s="25" t="s">
        <v>129</v>
      </c>
      <c r="F234" s="21">
        <v>20140306</v>
      </c>
      <c r="G234" s="22">
        <v>41908</v>
      </c>
      <c r="H234" s="20" t="s">
        <v>143</v>
      </c>
      <c r="I234" s="23" t="s">
        <v>762</v>
      </c>
      <c r="J234" s="24" t="s">
        <v>763</v>
      </c>
      <c r="K234" s="26">
        <v>324000</v>
      </c>
    </row>
    <row r="235" spans="1:11" s="15" customFormat="1" ht="30">
      <c r="A235" s="18" t="s">
        <v>155</v>
      </c>
      <c r="B235" s="18" t="s">
        <v>13</v>
      </c>
      <c r="C235" s="19" t="s">
        <v>40</v>
      </c>
      <c r="D235" s="19" t="s">
        <v>40</v>
      </c>
      <c r="E235" s="25" t="s">
        <v>129</v>
      </c>
      <c r="F235" s="21">
        <v>20140307</v>
      </c>
      <c r="G235" s="22">
        <v>41908</v>
      </c>
      <c r="H235" s="20" t="s">
        <v>143</v>
      </c>
      <c r="I235" s="23" t="s">
        <v>737</v>
      </c>
      <c r="J235" s="24" t="s">
        <v>738</v>
      </c>
      <c r="K235" s="26">
        <v>385554</v>
      </c>
    </row>
    <row r="236" spans="1:11" s="15" customFormat="1" ht="30">
      <c r="A236" s="18" t="s">
        <v>155</v>
      </c>
      <c r="B236" s="18" t="s">
        <v>16</v>
      </c>
      <c r="C236" s="19" t="s">
        <v>119</v>
      </c>
      <c r="D236" s="19" t="str">
        <f>+IF(C236="","",IF(C236="No Aplica","No Aplica","Ingrese Fecha"))</f>
        <v>No Aplica</v>
      </c>
      <c r="E236" s="25" t="s">
        <v>41</v>
      </c>
      <c r="F236" s="21">
        <v>3674630</v>
      </c>
      <c r="G236" s="22">
        <v>41911</v>
      </c>
      <c r="H236" s="20" t="s">
        <v>784</v>
      </c>
      <c r="I236" s="23" t="s">
        <v>123</v>
      </c>
      <c r="J236" s="24" t="s">
        <v>124</v>
      </c>
      <c r="K236" s="26">
        <v>551079</v>
      </c>
    </row>
    <row r="237" spans="1:11" s="15" customFormat="1" ht="30">
      <c r="A237" s="18" t="s">
        <v>155</v>
      </c>
      <c r="B237" s="18" t="s">
        <v>791</v>
      </c>
      <c r="C237" s="19" t="s">
        <v>40</v>
      </c>
      <c r="D237" s="19" t="s">
        <v>40</v>
      </c>
      <c r="E237" s="25" t="s">
        <v>129</v>
      </c>
      <c r="F237" s="21">
        <v>20140310</v>
      </c>
      <c r="G237" s="22">
        <v>41911</v>
      </c>
      <c r="H237" s="20" t="s">
        <v>785</v>
      </c>
      <c r="I237" s="23" t="s">
        <v>131</v>
      </c>
      <c r="J237" s="24" t="s">
        <v>19</v>
      </c>
      <c r="K237" s="26">
        <v>117698</v>
      </c>
    </row>
    <row r="238" spans="1:11" s="15" customFormat="1" ht="30">
      <c r="A238" s="18" t="s">
        <v>155</v>
      </c>
      <c r="B238" s="18" t="s">
        <v>13</v>
      </c>
      <c r="C238" s="19" t="s">
        <v>40</v>
      </c>
      <c r="D238" s="19" t="s">
        <v>40</v>
      </c>
      <c r="E238" s="25" t="s">
        <v>129</v>
      </c>
      <c r="F238" s="21">
        <v>20140311</v>
      </c>
      <c r="G238" s="22">
        <v>41911</v>
      </c>
      <c r="H238" s="20" t="s">
        <v>786</v>
      </c>
      <c r="I238" s="23" t="s">
        <v>149</v>
      </c>
      <c r="J238" s="24" t="s">
        <v>150</v>
      </c>
      <c r="K238" s="26">
        <v>123200</v>
      </c>
    </row>
    <row r="239" spans="1:11" s="15" customFormat="1" ht="30">
      <c r="A239" s="18" t="s">
        <v>155</v>
      </c>
      <c r="B239" s="18" t="s">
        <v>13</v>
      </c>
      <c r="C239" s="19" t="s">
        <v>40</v>
      </c>
      <c r="D239" s="19" t="s">
        <v>40</v>
      </c>
      <c r="E239" s="25" t="s">
        <v>129</v>
      </c>
      <c r="F239" s="21">
        <v>20140312</v>
      </c>
      <c r="G239" s="22">
        <v>41912</v>
      </c>
      <c r="H239" s="20" t="s">
        <v>143</v>
      </c>
      <c r="I239" s="23" t="s">
        <v>153</v>
      </c>
      <c r="J239" s="24" t="s">
        <v>154</v>
      </c>
      <c r="K239" s="26">
        <v>275000</v>
      </c>
    </row>
    <row r="240" spans="1:11" s="15" customFormat="1" ht="30">
      <c r="A240" s="18" t="s">
        <v>155</v>
      </c>
      <c r="B240" s="18" t="s">
        <v>13</v>
      </c>
      <c r="C240" s="19" t="s">
        <v>40</v>
      </c>
      <c r="D240" s="19" t="s">
        <v>40</v>
      </c>
      <c r="E240" s="25" t="s">
        <v>129</v>
      </c>
      <c r="F240" s="21">
        <v>20140314</v>
      </c>
      <c r="G240" s="22">
        <v>41912</v>
      </c>
      <c r="H240" s="20" t="s">
        <v>787</v>
      </c>
      <c r="I240" s="23" t="s">
        <v>788</v>
      </c>
      <c r="J240" s="24" t="s">
        <v>789</v>
      </c>
      <c r="K240" s="26">
        <v>577864</v>
      </c>
    </row>
    <row r="241" spans="1:11" s="15" customFormat="1" ht="30">
      <c r="A241" s="18" t="s">
        <v>155</v>
      </c>
      <c r="B241" s="18" t="s">
        <v>13</v>
      </c>
      <c r="C241" s="19" t="s">
        <v>40</v>
      </c>
      <c r="D241" s="19" t="s">
        <v>40</v>
      </c>
      <c r="E241" s="25" t="s">
        <v>129</v>
      </c>
      <c r="F241" s="21">
        <v>20140315</v>
      </c>
      <c r="G241" s="22">
        <v>41912</v>
      </c>
      <c r="H241" s="20" t="s">
        <v>143</v>
      </c>
      <c r="I241" s="23" t="s">
        <v>737</v>
      </c>
      <c r="J241" s="24" t="s">
        <v>738</v>
      </c>
      <c r="K241" s="26">
        <v>385554</v>
      </c>
    </row>
    <row r="242" spans="1:11" s="15" customFormat="1" ht="30">
      <c r="A242" s="18" t="s">
        <v>155</v>
      </c>
      <c r="B242" s="18" t="s">
        <v>13</v>
      </c>
      <c r="C242" s="19" t="s">
        <v>40</v>
      </c>
      <c r="D242" s="19" t="s">
        <v>40</v>
      </c>
      <c r="E242" s="25" t="s">
        <v>128</v>
      </c>
      <c r="F242" s="21">
        <v>20140114</v>
      </c>
      <c r="G242" s="22">
        <v>41912</v>
      </c>
      <c r="H242" s="20" t="s">
        <v>793</v>
      </c>
      <c r="I242" s="23" t="s">
        <v>790</v>
      </c>
      <c r="J242" s="24" t="s">
        <v>222</v>
      </c>
      <c r="K242" s="26">
        <v>27370</v>
      </c>
    </row>
    <row r="243" spans="1:11" s="15" customFormat="1" ht="30">
      <c r="A243" s="18" t="s">
        <v>155</v>
      </c>
      <c r="B243" s="18" t="s">
        <v>791</v>
      </c>
      <c r="C243" s="19" t="s">
        <v>40</v>
      </c>
      <c r="D243" s="19" t="s">
        <v>40</v>
      </c>
      <c r="E243" s="25" t="s">
        <v>129</v>
      </c>
      <c r="F243" s="21">
        <v>20140318</v>
      </c>
      <c r="G243" s="22">
        <v>41912</v>
      </c>
      <c r="H243" s="20" t="s">
        <v>130</v>
      </c>
      <c r="I243" s="23" t="s">
        <v>131</v>
      </c>
      <c r="J243" s="24" t="s">
        <v>19</v>
      </c>
      <c r="K243" s="26">
        <v>880990</v>
      </c>
    </row>
    <row r="244" spans="1:11" s="15" customFormat="1" ht="30">
      <c r="A244" s="18" t="s">
        <v>192</v>
      </c>
      <c r="B244" s="18" t="s">
        <v>16</v>
      </c>
      <c r="C244" s="19" t="s">
        <v>119</v>
      </c>
      <c r="D244" s="19" t="s">
        <v>119</v>
      </c>
      <c r="E244" s="25" t="s">
        <v>17</v>
      </c>
      <c r="F244" s="21" t="s">
        <v>156</v>
      </c>
      <c r="G244" s="22">
        <v>41893</v>
      </c>
      <c r="H244" s="20" t="s">
        <v>794</v>
      </c>
      <c r="I244" s="23" t="s">
        <v>157</v>
      </c>
      <c r="J244" s="24" t="s">
        <v>158</v>
      </c>
      <c r="K244" s="26">
        <v>90200</v>
      </c>
    </row>
    <row r="245" spans="1:11" s="15" customFormat="1" ht="30">
      <c r="A245" s="18" t="s">
        <v>192</v>
      </c>
      <c r="B245" s="18" t="s">
        <v>16</v>
      </c>
      <c r="C245" s="19" t="s">
        <v>119</v>
      </c>
      <c r="D245" s="19" t="s">
        <v>119</v>
      </c>
      <c r="E245" s="25" t="s">
        <v>17</v>
      </c>
      <c r="F245" s="21" t="s">
        <v>159</v>
      </c>
      <c r="G245" s="22">
        <v>41893</v>
      </c>
      <c r="H245" s="20" t="s">
        <v>795</v>
      </c>
      <c r="I245" s="23" t="s">
        <v>157</v>
      </c>
      <c r="J245" s="24" t="s">
        <v>158</v>
      </c>
      <c r="K245" s="26">
        <v>384100</v>
      </c>
    </row>
    <row r="246" spans="1:11" s="15" customFormat="1" ht="105">
      <c r="A246" s="18" t="s">
        <v>192</v>
      </c>
      <c r="B246" s="18" t="s">
        <v>16</v>
      </c>
      <c r="C246" s="19" t="s">
        <v>119</v>
      </c>
      <c r="D246" s="19" t="s">
        <v>119</v>
      </c>
      <c r="E246" s="25" t="s">
        <v>17</v>
      </c>
      <c r="F246" s="21" t="s">
        <v>160</v>
      </c>
      <c r="G246" s="22">
        <v>41893</v>
      </c>
      <c r="H246" s="20" t="s">
        <v>796</v>
      </c>
      <c r="I246" s="23" t="s">
        <v>161</v>
      </c>
      <c r="J246" s="24" t="s">
        <v>162</v>
      </c>
      <c r="K246" s="26">
        <v>2232900</v>
      </c>
    </row>
    <row r="247" spans="1:11" s="15" customFormat="1" ht="30">
      <c r="A247" s="18" t="s">
        <v>192</v>
      </c>
      <c r="B247" s="18" t="s">
        <v>16</v>
      </c>
      <c r="C247" s="19" t="s">
        <v>119</v>
      </c>
      <c r="D247" s="19" t="s">
        <v>119</v>
      </c>
      <c r="E247" s="25" t="s">
        <v>17</v>
      </c>
      <c r="F247" s="21" t="s">
        <v>163</v>
      </c>
      <c r="G247" s="22">
        <v>41893</v>
      </c>
      <c r="H247" s="20" t="s">
        <v>797</v>
      </c>
      <c r="I247" s="23" t="s">
        <v>161</v>
      </c>
      <c r="J247" s="24" t="s">
        <v>162</v>
      </c>
      <c r="K247" s="26">
        <v>281000</v>
      </c>
    </row>
    <row r="248" spans="1:11" s="15" customFormat="1" ht="30">
      <c r="A248" s="18" t="s">
        <v>192</v>
      </c>
      <c r="B248" s="18" t="s">
        <v>16</v>
      </c>
      <c r="C248" s="19" t="s">
        <v>119</v>
      </c>
      <c r="D248" s="19" t="s">
        <v>119</v>
      </c>
      <c r="E248" s="25" t="s">
        <v>17</v>
      </c>
      <c r="F248" s="21" t="s">
        <v>164</v>
      </c>
      <c r="G248" s="22">
        <v>41893</v>
      </c>
      <c r="H248" s="20" t="s">
        <v>165</v>
      </c>
      <c r="I248" s="23" t="s">
        <v>161</v>
      </c>
      <c r="J248" s="24" t="s">
        <v>162</v>
      </c>
      <c r="K248" s="26">
        <v>391800</v>
      </c>
    </row>
    <row r="249" spans="1:11" s="15" customFormat="1" ht="30">
      <c r="A249" s="18" t="s">
        <v>192</v>
      </c>
      <c r="B249" s="18" t="s">
        <v>16</v>
      </c>
      <c r="C249" s="19" t="s">
        <v>119</v>
      </c>
      <c r="D249" s="19" t="s">
        <v>119</v>
      </c>
      <c r="E249" s="25" t="s">
        <v>17</v>
      </c>
      <c r="F249" s="21" t="s">
        <v>166</v>
      </c>
      <c r="G249" s="22">
        <v>41893</v>
      </c>
      <c r="H249" s="20" t="s">
        <v>798</v>
      </c>
      <c r="I249" s="23" t="s">
        <v>161</v>
      </c>
      <c r="J249" s="24" t="s">
        <v>162</v>
      </c>
      <c r="K249" s="26">
        <v>149200</v>
      </c>
    </row>
    <row r="250" spans="1:11" s="15" customFormat="1" ht="60">
      <c r="A250" s="18" t="s">
        <v>192</v>
      </c>
      <c r="B250" s="18" t="s">
        <v>16</v>
      </c>
      <c r="C250" s="19" t="s">
        <v>119</v>
      </c>
      <c r="D250" s="19" t="s">
        <v>119</v>
      </c>
      <c r="E250" s="25" t="s">
        <v>17</v>
      </c>
      <c r="F250" s="21" t="s">
        <v>167</v>
      </c>
      <c r="G250" s="22">
        <v>41893</v>
      </c>
      <c r="H250" s="20" t="s">
        <v>799</v>
      </c>
      <c r="I250" s="23" t="s">
        <v>168</v>
      </c>
      <c r="J250" s="24" t="s">
        <v>169</v>
      </c>
      <c r="K250" s="26">
        <v>23830</v>
      </c>
    </row>
    <row r="251" spans="1:11" s="15" customFormat="1" ht="30">
      <c r="A251" s="18" t="s">
        <v>192</v>
      </c>
      <c r="B251" s="18" t="s">
        <v>16</v>
      </c>
      <c r="C251" s="19" t="s">
        <v>119</v>
      </c>
      <c r="D251" s="19" t="s">
        <v>119</v>
      </c>
      <c r="E251" s="25" t="s">
        <v>17</v>
      </c>
      <c r="F251" s="21" t="s">
        <v>170</v>
      </c>
      <c r="G251" s="22">
        <v>41893</v>
      </c>
      <c r="H251" s="20" t="s">
        <v>800</v>
      </c>
      <c r="I251" s="23" t="s">
        <v>168</v>
      </c>
      <c r="J251" s="24" t="s">
        <v>169</v>
      </c>
      <c r="K251" s="26">
        <v>19410</v>
      </c>
    </row>
    <row r="252" spans="1:11" s="15" customFormat="1" ht="30">
      <c r="A252" s="18" t="s">
        <v>192</v>
      </c>
      <c r="B252" s="18" t="s">
        <v>16</v>
      </c>
      <c r="C252" s="19" t="s">
        <v>119</v>
      </c>
      <c r="D252" s="19" t="s">
        <v>119</v>
      </c>
      <c r="E252" s="25" t="s">
        <v>17</v>
      </c>
      <c r="F252" s="21" t="s">
        <v>171</v>
      </c>
      <c r="G252" s="22">
        <v>41893</v>
      </c>
      <c r="H252" s="20" t="s">
        <v>801</v>
      </c>
      <c r="I252" s="23" t="s">
        <v>168</v>
      </c>
      <c r="J252" s="24" t="s">
        <v>169</v>
      </c>
      <c r="K252" s="26">
        <v>10170</v>
      </c>
    </row>
    <row r="253" spans="1:11" s="15" customFormat="1" ht="180">
      <c r="A253" s="18" t="s">
        <v>192</v>
      </c>
      <c r="B253" s="18" t="s">
        <v>16</v>
      </c>
      <c r="C253" s="19" t="s">
        <v>119</v>
      </c>
      <c r="D253" s="19" t="s">
        <v>119</v>
      </c>
      <c r="E253" s="25" t="s">
        <v>17</v>
      </c>
      <c r="F253" s="21" t="s">
        <v>172</v>
      </c>
      <c r="G253" s="22">
        <v>41906</v>
      </c>
      <c r="H253" s="20" t="s">
        <v>802</v>
      </c>
      <c r="I253" s="23" t="s">
        <v>168</v>
      </c>
      <c r="J253" s="24" t="s">
        <v>169</v>
      </c>
      <c r="K253" s="26">
        <v>116200</v>
      </c>
    </row>
    <row r="254" spans="1:11" s="15" customFormat="1" ht="30">
      <c r="A254" s="18" t="s">
        <v>192</v>
      </c>
      <c r="B254" s="18" t="s">
        <v>16</v>
      </c>
      <c r="C254" s="19" t="s">
        <v>119</v>
      </c>
      <c r="D254" s="19" t="s">
        <v>119</v>
      </c>
      <c r="E254" s="25" t="s">
        <v>17</v>
      </c>
      <c r="F254" s="21" t="s">
        <v>173</v>
      </c>
      <c r="G254" s="22">
        <v>41906</v>
      </c>
      <c r="H254" s="20" t="s">
        <v>803</v>
      </c>
      <c r="I254" s="23" t="s">
        <v>157</v>
      </c>
      <c r="J254" s="24" t="s">
        <v>158</v>
      </c>
      <c r="K254" s="26">
        <v>56300</v>
      </c>
    </row>
    <row r="255" spans="1:11" s="15" customFormat="1" ht="30">
      <c r="A255" s="18" t="s">
        <v>192</v>
      </c>
      <c r="B255" s="18" t="s">
        <v>16</v>
      </c>
      <c r="C255" s="19" t="s">
        <v>119</v>
      </c>
      <c r="D255" s="19" t="s">
        <v>119</v>
      </c>
      <c r="E255" s="25" t="s">
        <v>17</v>
      </c>
      <c r="F255" s="21" t="s">
        <v>174</v>
      </c>
      <c r="G255" s="22">
        <v>41906</v>
      </c>
      <c r="H255" s="20" t="s">
        <v>804</v>
      </c>
      <c r="I255" s="23" t="s">
        <v>168</v>
      </c>
      <c r="J255" s="24" t="s">
        <v>169</v>
      </c>
      <c r="K255" s="26">
        <v>90700</v>
      </c>
    </row>
    <row r="256" spans="1:11" s="15" customFormat="1" ht="30">
      <c r="A256" s="18" t="s">
        <v>192</v>
      </c>
      <c r="B256" s="18" t="s">
        <v>16</v>
      </c>
      <c r="C256" s="19" t="s">
        <v>119</v>
      </c>
      <c r="D256" s="19" t="s">
        <v>119</v>
      </c>
      <c r="E256" s="25" t="s">
        <v>17</v>
      </c>
      <c r="F256" s="21" t="s">
        <v>175</v>
      </c>
      <c r="G256" s="22">
        <v>41906</v>
      </c>
      <c r="H256" s="20" t="s">
        <v>805</v>
      </c>
      <c r="I256" s="23" t="s">
        <v>168</v>
      </c>
      <c r="J256" s="24" t="s">
        <v>169</v>
      </c>
      <c r="K256" s="26">
        <v>23290</v>
      </c>
    </row>
    <row r="257" spans="1:11" s="15" customFormat="1" ht="30">
      <c r="A257" s="18" t="s">
        <v>192</v>
      </c>
      <c r="B257" s="18" t="s">
        <v>16</v>
      </c>
      <c r="C257" s="19" t="s">
        <v>119</v>
      </c>
      <c r="D257" s="19" t="s">
        <v>119</v>
      </c>
      <c r="E257" s="25" t="s">
        <v>17</v>
      </c>
      <c r="F257" s="21" t="s">
        <v>176</v>
      </c>
      <c r="G257" s="22">
        <v>41907</v>
      </c>
      <c r="H257" s="20" t="s">
        <v>806</v>
      </c>
      <c r="I257" s="23" t="s">
        <v>157</v>
      </c>
      <c r="J257" s="24" t="s">
        <v>158</v>
      </c>
      <c r="K257" s="26">
        <v>37600</v>
      </c>
    </row>
    <row r="258" spans="1:11" s="15" customFormat="1" ht="135">
      <c r="A258" s="18" t="s">
        <v>192</v>
      </c>
      <c r="B258" s="18" t="s">
        <v>16</v>
      </c>
      <c r="C258" s="19" t="s">
        <v>119</v>
      </c>
      <c r="D258" s="19" t="s">
        <v>119</v>
      </c>
      <c r="E258" s="25" t="s">
        <v>17</v>
      </c>
      <c r="F258" s="21" t="s">
        <v>177</v>
      </c>
      <c r="G258" s="22">
        <v>41906</v>
      </c>
      <c r="H258" s="20" t="s">
        <v>807</v>
      </c>
      <c r="I258" s="23" t="s">
        <v>161</v>
      </c>
      <c r="J258" s="24" t="s">
        <v>162</v>
      </c>
      <c r="K258" s="26">
        <v>198700</v>
      </c>
    </row>
    <row r="259" spans="1:11" s="15" customFormat="1" ht="30">
      <c r="A259" s="18" t="s">
        <v>192</v>
      </c>
      <c r="B259" s="18" t="s">
        <v>16</v>
      </c>
      <c r="C259" s="19" t="s">
        <v>119</v>
      </c>
      <c r="D259" s="19" t="s">
        <v>119</v>
      </c>
      <c r="E259" s="25" t="s">
        <v>17</v>
      </c>
      <c r="F259" s="21" t="s">
        <v>178</v>
      </c>
      <c r="G259" s="22">
        <v>41906</v>
      </c>
      <c r="H259" s="20" t="s">
        <v>808</v>
      </c>
      <c r="I259" s="23" t="s">
        <v>168</v>
      </c>
      <c r="J259" s="24" t="s">
        <v>169</v>
      </c>
      <c r="K259" s="26">
        <v>55030</v>
      </c>
    </row>
    <row r="260" spans="1:11" s="15" customFormat="1" ht="30">
      <c r="A260" s="18" t="s">
        <v>192</v>
      </c>
      <c r="B260" s="18" t="s">
        <v>16</v>
      </c>
      <c r="C260" s="19" t="s">
        <v>119</v>
      </c>
      <c r="D260" s="19" t="s">
        <v>119</v>
      </c>
      <c r="E260" s="25" t="s">
        <v>17</v>
      </c>
      <c r="F260" s="21" t="s">
        <v>179</v>
      </c>
      <c r="G260" s="22">
        <v>41912</v>
      </c>
      <c r="H260" s="20" t="s">
        <v>809</v>
      </c>
      <c r="I260" s="23" t="s">
        <v>168</v>
      </c>
      <c r="J260" s="24" t="s">
        <v>169</v>
      </c>
      <c r="K260" s="26">
        <v>1780</v>
      </c>
    </row>
    <row r="261" spans="1:11" s="15" customFormat="1" ht="30">
      <c r="A261" s="18" t="s">
        <v>192</v>
      </c>
      <c r="B261" s="18" t="s">
        <v>185</v>
      </c>
      <c r="C261" s="19" t="s">
        <v>810</v>
      </c>
      <c r="D261" s="19">
        <v>41885</v>
      </c>
      <c r="E261" s="25" t="s">
        <v>103</v>
      </c>
      <c r="F261" s="21">
        <v>20140318</v>
      </c>
      <c r="G261" s="22">
        <v>41886</v>
      </c>
      <c r="H261" s="20" t="s">
        <v>811</v>
      </c>
      <c r="I261" s="23" t="s">
        <v>812</v>
      </c>
      <c r="J261" s="24" t="s">
        <v>813</v>
      </c>
      <c r="K261" s="26">
        <v>45000</v>
      </c>
    </row>
    <row r="262" spans="1:11" s="15" customFormat="1" ht="30">
      <c r="A262" s="18" t="s">
        <v>192</v>
      </c>
      <c r="B262" s="18" t="s">
        <v>185</v>
      </c>
      <c r="C262" s="19" t="s">
        <v>814</v>
      </c>
      <c r="D262" s="19">
        <v>41887</v>
      </c>
      <c r="E262" s="25" t="s">
        <v>103</v>
      </c>
      <c r="F262" s="21">
        <v>20140319</v>
      </c>
      <c r="G262" s="22">
        <v>41891</v>
      </c>
      <c r="H262" s="20" t="s">
        <v>815</v>
      </c>
      <c r="I262" s="23" t="s">
        <v>816</v>
      </c>
      <c r="J262" s="24" t="s">
        <v>186</v>
      </c>
      <c r="K262" s="26" t="s">
        <v>184</v>
      </c>
    </row>
    <row r="263" spans="1:11" s="15" customFormat="1" ht="30">
      <c r="A263" s="18" t="s">
        <v>192</v>
      </c>
      <c r="B263" s="18" t="s">
        <v>185</v>
      </c>
      <c r="C263" s="19" t="s">
        <v>817</v>
      </c>
      <c r="D263" s="19">
        <v>41887</v>
      </c>
      <c r="E263" s="25" t="s">
        <v>103</v>
      </c>
      <c r="F263" s="21">
        <v>20140320</v>
      </c>
      <c r="G263" s="22">
        <v>41891</v>
      </c>
      <c r="H263" s="20" t="s">
        <v>818</v>
      </c>
      <c r="I263" s="23" t="s">
        <v>816</v>
      </c>
      <c r="J263" s="24" t="s">
        <v>186</v>
      </c>
      <c r="K263" s="26" t="s">
        <v>184</v>
      </c>
    </row>
    <row r="264" spans="1:11" s="15" customFormat="1" ht="30">
      <c r="A264" s="18" t="s">
        <v>192</v>
      </c>
      <c r="B264" s="18" t="s">
        <v>185</v>
      </c>
      <c r="C264" s="19" t="s">
        <v>819</v>
      </c>
      <c r="D264" s="19">
        <v>41892</v>
      </c>
      <c r="E264" s="25" t="s">
        <v>103</v>
      </c>
      <c r="F264" s="21">
        <v>20140322</v>
      </c>
      <c r="G264" s="22">
        <v>41892</v>
      </c>
      <c r="H264" s="20" t="s">
        <v>820</v>
      </c>
      <c r="I264" s="23" t="s">
        <v>816</v>
      </c>
      <c r="J264" s="24" t="s">
        <v>186</v>
      </c>
      <c r="K264" s="26" t="s">
        <v>184</v>
      </c>
    </row>
    <row r="265" spans="1:11" s="15" customFormat="1" ht="30">
      <c r="A265" s="18" t="s">
        <v>192</v>
      </c>
      <c r="B265" s="18" t="s">
        <v>185</v>
      </c>
      <c r="C265" s="19" t="s">
        <v>821</v>
      </c>
      <c r="D265" s="19">
        <v>41892</v>
      </c>
      <c r="E265" s="25" t="s">
        <v>103</v>
      </c>
      <c r="F265" s="21">
        <v>20140323</v>
      </c>
      <c r="G265" s="22">
        <v>41892</v>
      </c>
      <c r="H265" s="20" t="s">
        <v>822</v>
      </c>
      <c r="I265" s="23" t="s">
        <v>816</v>
      </c>
      <c r="J265" s="24" t="s">
        <v>186</v>
      </c>
      <c r="K265" s="26" t="s">
        <v>184</v>
      </c>
    </row>
    <row r="266" spans="1:11" s="15" customFormat="1" ht="30">
      <c r="A266" s="18" t="s">
        <v>192</v>
      </c>
      <c r="B266" s="18" t="s">
        <v>185</v>
      </c>
      <c r="C266" s="19" t="s">
        <v>119</v>
      </c>
      <c r="D266" s="19" t="s">
        <v>119</v>
      </c>
      <c r="E266" s="25" t="s">
        <v>103</v>
      </c>
      <c r="F266" s="21">
        <v>20140324</v>
      </c>
      <c r="G266" s="22">
        <v>41892</v>
      </c>
      <c r="H266" s="20" t="s">
        <v>823</v>
      </c>
      <c r="I266" s="23" t="s">
        <v>824</v>
      </c>
      <c r="J266" s="24" t="s">
        <v>137</v>
      </c>
      <c r="K266" s="26">
        <v>5000000</v>
      </c>
    </row>
    <row r="267" spans="1:11" s="15" customFormat="1" ht="30">
      <c r="A267" s="18" t="s">
        <v>192</v>
      </c>
      <c r="B267" s="18" t="s">
        <v>13</v>
      </c>
      <c r="C267" s="19" t="s">
        <v>119</v>
      </c>
      <c r="D267" s="19" t="s">
        <v>119</v>
      </c>
      <c r="E267" s="25" t="s">
        <v>103</v>
      </c>
      <c r="F267" s="21">
        <v>20140331</v>
      </c>
      <c r="G267" s="22">
        <v>41893</v>
      </c>
      <c r="H267" s="20" t="s">
        <v>825</v>
      </c>
      <c r="I267" s="23" t="s">
        <v>826</v>
      </c>
      <c r="J267" s="24" t="s">
        <v>827</v>
      </c>
      <c r="K267" s="26">
        <v>240380</v>
      </c>
    </row>
    <row r="268" spans="1:11" s="15" customFormat="1" ht="45">
      <c r="A268" s="18" t="s">
        <v>192</v>
      </c>
      <c r="B268" s="18" t="s">
        <v>182</v>
      </c>
      <c r="C268" s="19" t="s">
        <v>828</v>
      </c>
      <c r="D268" s="19">
        <v>41894</v>
      </c>
      <c r="E268" s="25" t="s">
        <v>103</v>
      </c>
      <c r="F268" s="21">
        <v>20140332</v>
      </c>
      <c r="G268" s="22">
        <v>41897</v>
      </c>
      <c r="H268" s="20" t="s">
        <v>829</v>
      </c>
      <c r="I268" s="23" t="s">
        <v>830</v>
      </c>
      <c r="J268" s="24" t="s">
        <v>831</v>
      </c>
      <c r="K268" s="26">
        <v>252912</v>
      </c>
    </row>
    <row r="269" spans="1:11" s="15" customFormat="1" ht="45">
      <c r="A269" s="18" t="s">
        <v>192</v>
      </c>
      <c r="B269" s="18" t="s">
        <v>13</v>
      </c>
      <c r="C269" s="19" t="s">
        <v>119</v>
      </c>
      <c r="D269" s="19" t="s">
        <v>119</v>
      </c>
      <c r="E269" s="25" t="s">
        <v>103</v>
      </c>
      <c r="F269" s="21">
        <v>20140333</v>
      </c>
      <c r="G269" s="22">
        <v>41905</v>
      </c>
      <c r="H269" s="20" t="s">
        <v>832</v>
      </c>
      <c r="I269" s="23" t="s">
        <v>833</v>
      </c>
      <c r="J269" s="24" t="s">
        <v>834</v>
      </c>
      <c r="K269" s="26">
        <v>107100</v>
      </c>
    </row>
    <row r="270" spans="1:11" s="15" customFormat="1" ht="45">
      <c r="A270" s="18" t="s">
        <v>192</v>
      </c>
      <c r="B270" s="18" t="s">
        <v>13</v>
      </c>
      <c r="C270" s="19" t="s">
        <v>119</v>
      </c>
      <c r="D270" s="19" t="s">
        <v>119</v>
      </c>
      <c r="E270" s="25" t="s">
        <v>103</v>
      </c>
      <c r="F270" s="21">
        <v>20140334</v>
      </c>
      <c r="G270" s="22">
        <v>41906</v>
      </c>
      <c r="H270" s="20" t="s">
        <v>835</v>
      </c>
      <c r="I270" s="23" t="s">
        <v>833</v>
      </c>
      <c r="J270" s="24" t="s">
        <v>834</v>
      </c>
      <c r="K270" s="26">
        <v>190400</v>
      </c>
    </row>
    <row r="271" spans="1:11" s="15" customFormat="1" ht="30">
      <c r="A271" s="18" t="s">
        <v>192</v>
      </c>
      <c r="B271" s="18" t="s">
        <v>185</v>
      </c>
      <c r="C271" s="19" t="s">
        <v>119</v>
      </c>
      <c r="D271" s="19" t="s">
        <v>119</v>
      </c>
      <c r="E271" s="25" t="s">
        <v>106</v>
      </c>
      <c r="F271" s="21">
        <v>20140040</v>
      </c>
      <c r="G271" s="22">
        <v>41906</v>
      </c>
      <c r="H271" s="20" t="s">
        <v>836</v>
      </c>
      <c r="I271" s="23" t="s">
        <v>837</v>
      </c>
      <c r="J271" s="24" t="s">
        <v>838</v>
      </c>
      <c r="K271" s="26">
        <v>830442</v>
      </c>
    </row>
    <row r="272" spans="1:11" s="15" customFormat="1" ht="30">
      <c r="A272" s="18" t="s">
        <v>192</v>
      </c>
      <c r="B272" s="18" t="s">
        <v>185</v>
      </c>
      <c r="C272" s="19" t="s">
        <v>119</v>
      </c>
      <c r="D272" s="19" t="s">
        <v>119</v>
      </c>
      <c r="E272" s="25" t="s">
        <v>106</v>
      </c>
      <c r="F272" s="21">
        <v>20140041</v>
      </c>
      <c r="G272" s="22">
        <v>41906</v>
      </c>
      <c r="H272" s="20" t="s">
        <v>839</v>
      </c>
      <c r="I272" s="23" t="s">
        <v>837</v>
      </c>
      <c r="J272" s="24" t="s">
        <v>838</v>
      </c>
      <c r="K272" s="26">
        <v>239190</v>
      </c>
    </row>
    <row r="273" spans="1:11" s="15" customFormat="1" ht="30">
      <c r="A273" s="18" t="s">
        <v>192</v>
      </c>
      <c r="B273" s="18" t="s">
        <v>185</v>
      </c>
      <c r="C273" s="19" t="s">
        <v>840</v>
      </c>
      <c r="D273" s="19">
        <v>41907</v>
      </c>
      <c r="E273" s="25" t="s">
        <v>103</v>
      </c>
      <c r="F273" s="21">
        <v>20140335</v>
      </c>
      <c r="G273" s="22">
        <v>41911</v>
      </c>
      <c r="H273" s="20" t="s">
        <v>841</v>
      </c>
      <c r="I273" s="23" t="s">
        <v>842</v>
      </c>
      <c r="J273" s="24" t="s">
        <v>843</v>
      </c>
      <c r="K273" s="26" t="s">
        <v>184</v>
      </c>
    </row>
    <row r="274" spans="1:11" s="15" customFormat="1" ht="30">
      <c r="A274" s="18" t="s">
        <v>192</v>
      </c>
      <c r="B274" s="18" t="s">
        <v>13</v>
      </c>
      <c r="C274" s="19" t="s">
        <v>119</v>
      </c>
      <c r="D274" s="19" t="s">
        <v>119</v>
      </c>
      <c r="E274" s="25" t="s">
        <v>103</v>
      </c>
      <c r="F274" s="21">
        <v>20140342</v>
      </c>
      <c r="G274" s="22">
        <v>41911</v>
      </c>
      <c r="H274" s="20" t="s">
        <v>844</v>
      </c>
      <c r="I274" s="23" t="s">
        <v>845</v>
      </c>
      <c r="J274" s="24" t="s">
        <v>846</v>
      </c>
      <c r="K274" s="26">
        <v>35700</v>
      </c>
    </row>
    <row r="275" spans="1:11" s="15" customFormat="1" ht="30">
      <c r="A275" s="18" t="s">
        <v>192</v>
      </c>
      <c r="B275" s="18" t="s">
        <v>185</v>
      </c>
      <c r="C275" s="19" t="s">
        <v>119</v>
      </c>
      <c r="D275" s="19" t="s">
        <v>119</v>
      </c>
      <c r="E275" s="25" t="s">
        <v>106</v>
      </c>
      <c r="F275" s="21">
        <v>20140042</v>
      </c>
      <c r="G275" s="22">
        <v>41912</v>
      </c>
      <c r="H275" s="20" t="s">
        <v>847</v>
      </c>
      <c r="I275" s="23" t="s">
        <v>848</v>
      </c>
      <c r="J275" s="24" t="s">
        <v>849</v>
      </c>
      <c r="K275" s="26">
        <v>162267</v>
      </c>
    </row>
    <row r="276" spans="1:11" s="15" customFormat="1" ht="30">
      <c r="A276" s="18" t="s">
        <v>192</v>
      </c>
      <c r="B276" s="18" t="s">
        <v>13</v>
      </c>
      <c r="C276" s="19" t="s">
        <v>119</v>
      </c>
      <c r="D276" s="19" t="s">
        <v>119</v>
      </c>
      <c r="E276" s="25" t="s">
        <v>106</v>
      </c>
      <c r="F276" s="21">
        <v>20140043</v>
      </c>
      <c r="G276" s="22">
        <v>41912</v>
      </c>
      <c r="H276" s="20" t="s">
        <v>850</v>
      </c>
      <c r="I276" s="23" t="s">
        <v>851</v>
      </c>
      <c r="J276" s="24" t="s">
        <v>852</v>
      </c>
      <c r="K276" s="26">
        <v>593810</v>
      </c>
    </row>
    <row r="277" spans="1:11" s="15" customFormat="1" ht="30">
      <c r="A277" s="18" t="s">
        <v>192</v>
      </c>
      <c r="B277" s="18" t="s">
        <v>13</v>
      </c>
      <c r="C277" s="19" t="s">
        <v>119</v>
      </c>
      <c r="D277" s="19" t="s">
        <v>119</v>
      </c>
      <c r="E277" s="25" t="s">
        <v>106</v>
      </c>
      <c r="F277" s="21">
        <v>20140044</v>
      </c>
      <c r="G277" s="22">
        <v>41912</v>
      </c>
      <c r="H277" s="20" t="s">
        <v>853</v>
      </c>
      <c r="I277" s="23" t="s">
        <v>854</v>
      </c>
      <c r="J277" s="24" t="s">
        <v>181</v>
      </c>
      <c r="K277" s="26">
        <v>714000</v>
      </c>
    </row>
    <row r="278" spans="1:11" s="15" customFormat="1" ht="30">
      <c r="A278" s="18" t="s">
        <v>192</v>
      </c>
      <c r="B278" s="18" t="s">
        <v>13</v>
      </c>
      <c r="C278" s="19" t="s">
        <v>119</v>
      </c>
      <c r="D278" s="19" t="s">
        <v>119</v>
      </c>
      <c r="E278" s="25" t="s">
        <v>106</v>
      </c>
      <c r="F278" s="21">
        <v>20140045</v>
      </c>
      <c r="G278" s="22">
        <v>41912</v>
      </c>
      <c r="H278" s="20" t="s">
        <v>855</v>
      </c>
      <c r="I278" s="23" t="s">
        <v>851</v>
      </c>
      <c r="J278" s="24" t="s">
        <v>852</v>
      </c>
      <c r="K278" s="26">
        <v>272808</v>
      </c>
    </row>
    <row r="279" spans="1:11" s="15" customFormat="1" ht="60">
      <c r="A279" s="18" t="s">
        <v>192</v>
      </c>
      <c r="B279" s="18" t="s">
        <v>182</v>
      </c>
      <c r="C279" s="19" t="s">
        <v>856</v>
      </c>
      <c r="D279" s="19">
        <v>41894</v>
      </c>
      <c r="E279" s="25" t="s">
        <v>180</v>
      </c>
      <c r="F279" s="21" t="s">
        <v>40</v>
      </c>
      <c r="G279" s="22">
        <v>41610</v>
      </c>
      <c r="H279" s="20" t="s">
        <v>857</v>
      </c>
      <c r="I279" s="23" t="s">
        <v>858</v>
      </c>
      <c r="J279" s="24" t="s">
        <v>859</v>
      </c>
      <c r="K279" s="28" t="s">
        <v>860</v>
      </c>
    </row>
    <row r="280" spans="1:11" s="15" customFormat="1" ht="60">
      <c r="A280" s="18" t="s">
        <v>192</v>
      </c>
      <c r="B280" s="18" t="s">
        <v>182</v>
      </c>
      <c r="C280" s="19" t="s">
        <v>856</v>
      </c>
      <c r="D280" s="19">
        <v>41894</v>
      </c>
      <c r="E280" s="25" t="s">
        <v>180</v>
      </c>
      <c r="F280" s="21" t="s">
        <v>40</v>
      </c>
      <c r="G280" s="22">
        <v>41610</v>
      </c>
      <c r="H280" s="20" t="s">
        <v>857</v>
      </c>
      <c r="I280" s="23" t="s">
        <v>861</v>
      </c>
      <c r="J280" s="24" t="s">
        <v>862</v>
      </c>
      <c r="K280" s="28" t="s">
        <v>860</v>
      </c>
    </row>
    <row r="281" spans="1:11" s="15" customFormat="1" ht="60">
      <c r="A281" s="18" t="s">
        <v>192</v>
      </c>
      <c r="B281" s="18" t="s">
        <v>182</v>
      </c>
      <c r="C281" s="19" t="s">
        <v>856</v>
      </c>
      <c r="D281" s="19">
        <v>41894</v>
      </c>
      <c r="E281" s="25" t="s">
        <v>180</v>
      </c>
      <c r="F281" s="21" t="s">
        <v>40</v>
      </c>
      <c r="G281" s="22">
        <v>41610</v>
      </c>
      <c r="H281" s="20" t="s">
        <v>857</v>
      </c>
      <c r="I281" s="23" t="s">
        <v>863</v>
      </c>
      <c r="J281" s="24" t="s">
        <v>864</v>
      </c>
      <c r="K281" s="28" t="s">
        <v>860</v>
      </c>
    </row>
    <row r="282" spans="1:11" s="15" customFormat="1" ht="45">
      <c r="A282" s="18" t="s">
        <v>192</v>
      </c>
      <c r="B282" s="18" t="s">
        <v>182</v>
      </c>
      <c r="C282" s="19" t="s">
        <v>865</v>
      </c>
      <c r="D282" s="19">
        <v>41906</v>
      </c>
      <c r="E282" s="25" t="s">
        <v>183</v>
      </c>
      <c r="F282" s="21" t="s">
        <v>40</v>
      </c>
      <c r="G282" s="22">
        <v>38839</v>
      </c>
      <c r="H282" s="20" t="s">
        <v>866</v>
      </c>
      <c r="I282" s="23" t="s">
        <v>872</v>
      </c>
      <c r="J282" s="24" t="s">
        <v>831</v>
      </c>
      <c r="K282" s="26" t="s">
        <v>867</v>
      </c>
    </row>
    <row r="283" spans="1:11" s="15" customFormat="1" ht="30">
      <c r="A283" s="18" t="s">
        <v>192</v>
      </c>
      <c r="B283" s="18" t="s">
        <v>146</v>
      </c>
      <c r="C283" s="19" t="s">
        <v>868</v>
      </c>
      <c r="D283" s="19">
        <v>41908</v>
      </c>
      <c r="E283" s="25" t="s">
        <v>183</v>
      </c>
      <c r="F283" s="21" t="s">
        <v>40</v>
      </c>
      <c r="G283" s="22">
        <v>41885</v>
      </c>
      <c r="H283" s="20" t="s">
        <v>869</v>
      </c>
      <c r="I283" s="23" t="s">
        <v>870</v>
      </c>
      <c r="J283" s="24" t="s">
        <v>871</v>
      </c>
      <c r="K283" s="26">
        <v>3165400</v>
      </c>
    </row>
    <row r="284" spans="1:11" s="15" customFormat="1" ht="30">
      <c r="A284" s="18" t="s">
        <v>208</v>
      </c>
      <c r="B284" s="18" t="s">
        <v>13</v>
      </c>
      <c r="C284" s="19" t="s">
        <v>119</v>
      </c>
      <c r="D284" s="19" t="s">
        <v>119</v>
      </c>
      <c r="E284" s="25" t="s">
        <v>103</v>
      </c>
      <c r="F284" s="21">
        <v>20140130</v>
      </c>
      <c r="G284" s="22">
        <v>41883</v>
      </c>
      <c r="H284" s="20" t="s">
        <v>873</v>
      </c>
      <c r="I284" s="23" t="s">
        <v>874</v>
      </c>
      <c r="J284" s="24" t="s">
        <v>875</v>
      </c>
      <c r="K284" s="26">
        <v>1106105</v>
      </c>
    </row>
    <row r="285" spans="1:11" s="15" customFormat="1">
      <c r="A285" s="18" t="s">
        <v>208</v>
      </c>
      <c r="B285" s="18" t="s">
        <v>13</v>
      </c>
      <c r="C285" s="19" t="s">
        <v>119</v>
      </c>
      <c r="D285" s="19" t="s">
        <v>119</v>
      </c>
      <c r="E285" s="25" t="s">
        <v>103</v>
      </c>
      <c r="F285" s="21">
        <v>20140131</v>
      </c>
      <c r="G285" s="22">
        <v>41883</v>
      </c>
      <c r="H285" s="20" t="s">
        <v>876</v>
      </c>
      <c r="I285" s="23" t="s">
        <v>877</v>
      </c>
      <c r="J285" s="24" t="s">
        <v>878</v>
      </c>
      <c r="K285" s="26">
        <v>1943500</v>
      </c>
    </row>
    <row r="286" spans="1:11" s="15" customFormat="1">
      <c r="A286" s="18" t="s">
        <v>208</v>
      </c>
      <c r="B286" s="18" t="s">
        <v>13</v>
      </c>
      <c r="C286" s="19" t="s">
        <v>119</v>
      </c>
      <c r="D286" s="19" t="s">
        <v>119</v>
      </c>
      <c r="E286" s="25" t="s">
        <v>103</v>
      </c>
      <c r="F286" s="21">
        <v>20140132</v>
      </c>
      <c r="G286" s="22">
        <v>41883</v>
      </c>
      <c r="H286" s="20" t="s">
        <v>879</v>
      </c>
      <c r="I286" s="23" t="s">
        <v>880</v>
      </c>
      <c r="J286" s="24" t="s">
        <v>881</v>
      </c>
      <c r="K286" s="26">
        <v>605329</v>
      </c>
    </row>
    <row r="287" spans="1:11" s="15" customFormat="1">
      <c r="A287" s="18" t="s">
        <v>208</v>
      </c>
      <c r="B287" s="18" t="s">
        <v>13</v>
      </c>
      <c r="C287" s="19" t="s">
        <v>119</v>
      </c>
      <c r="D287" s="19" t="s">
        <v>119</v>
      </c>
      <c r="E287" s="25" t="s">
        <v>106</v>
      </c>
      <c r="F287" s="21">
        <v>20140048</v>
      </c>
      <c r="G287" s="22">
        <v>41884</v>
      </c>
      <c r="H287" s="20" t="s">
        <v>882</v>
      </c>
      <c r="I287" s="23" t="s">
        <v>883</v>
      </c>
      <c r="J287" s="24" t="s">
        <v>884</v>
      </c>
      <c r="K287" s="26">
        <v>55383</v>
      </c>
    </row>
    <row r="288" spans="1:11" s="15" customFormat="1" ht="30">
      <c r="A288" s="18" t="s">
        <v>208</v>
      </c>
      <c r="B288" s="18" t="s">
        <v>13</v>
      </c>
      <c r="C288" s="19" t="s">
        <v>119</v>
      </c>
      <c r="D288" s="19" t="s">
        <v>119</v>
      </c>
      <c r="E288" s="25" t="s">
        <v>103</v>
      </c>
      <c r="F288" s="21">
        <v>20140133</v>
      </c>
      <c r="G288" s="22">
        <v>41885</v>
      </c>
      <c r="H288" s="20" t="s">
        <v>885</v>
      </c>
      <c r="I288" s="23" t="s">
        <v>886</v>
      </c>
      <c r="J288" s="24" t="s">
        <v>887</v>
      </c>
      <c r="K288" s="26">
        <v>800000</v>
      </c>
    </row>
    <row r="289" spans="1:11" s="15" customFormat="1">
      <c r="A289" s="18" t="s">
        <v>208</v>
      </c>
      <c r="B289" s="18" t="s">
        <v>13</v>
      </c>
      <c r="C289" s="19" t="s">
        <v>119</v>
      </c>
      <c r="D289" s="19" t="s">
        <v>119</v>
      </c>
      <c r="E289" s="25" t="s">
        <v>103</v>
      </c>
      <c r="F289" s="21">
        <v>20140134</v>
      </c>
      <c r="G289" s="22">
        <v>41887</v>
      </c>
      <c r="H289" s="20" t="s">
        <v>888</v>
      </c>
      <c r="I289" s="23" t="s">
        <v>880</v>
      </c>
      <c r="J289" s="24" t="s">
        <v>881</v>
      </c>
      <c r="K289" s="26">
        <v>700760</v>
      </c>
    </row>
    <row r="290" spans="1:11" s="15" customFormat="1">
      <c r="A290" s="18" t="s">
        <v>208</v>
      </c>
      <c r="B290" s="18" t="s">
        <v>13</v>
      </c>
      <c r="C290" s="19" t="s">
        <v>119</v>
      </c>
      <c r="D290" s="19" t="s">
        <v>119</v>
      </c>
      <c r="E290" s="25" t="s">
        <v>106</v>
      </c>
      <c r="F290" s="21">
        <v>20140050</v>
      </c>
      <c r="G290" s="22">
        <v>41891</v>
      </c>
      <c r="H290" s="20" t="s">
        <v>889</v>
      </c>
      <c r="I290" s="23" t="s">
        <v>890</v>
      </c>
      <c r="J290" s="24" t="s">
        <v>891</v>
      </c>
      <c r="K290" s="26">
        <v>100169</v>
      </c>
    </row>
    <row r="291" spans="1:11" s="15" customFormat="1" ht="30">
      <c r="A291" s="18" t="s">
        <v>208</v>
      </c>
      <c r="B291" s="18" t="s">
        <v>104</v>
      </c>
      <c r="C291" s="19" t="s">
        <v>194</v>
      </c>
      <c r="D291" s="19">
        <v>40452</v>
      </c>
      <c r="E291" s="25" t="s">
        <v>103</v>
      </c>
      <c r="F291" s="21">
        <v>20140135</v>
      </c>
      <c r="G291" s="22">
        <v>41892</v>
      </c>
      <c r="H291" s="20" t="s">
        <v>892</v>
      </c>
      <c r="I291" s="23" t="s">
        <v>195</v>
      </c>
      <c r="J291" s="24" t="s">
        <v>893</v>
      </c>
      <c r="K291" s="26">
        <v>145139</v>
      </c>
    </row>
    <row r="292" spans="1:11" s="15" customFormat="1">
      <c r="A292" s="18" t="s">
        <v>208</v>
      </c>
      <c r="B292" s="18" t="s">
        <v>13</v>
      </c>
      <c r="C292" s="19" t="s">
        <v>119</v>
      </c>
      <c r="D292" s="19" t="s">
        <v>119</v>
      </c>
      <c r="E292" s="25" t="s">
        <v>106</v>
      </c>
      <c r="F292" s="21">
        <v>20140051</v>
      </c>
      <c r="G292" s="22">
        <v>41899</v>
      </c>
      <c r="H292" s="20" t="s">
        <v>894</v>
      </c>
      <c r="I292" s="23" t="s">
        <v>198</v>
      </c>
      <c r="J292" s="24" t="s">
        <v>199</v>
      </c>
      <c r="K292" s="26">
        <v>484641</v>
      </c>
    </row>
    <row r="293" spans="1:11" s="15" customFormat="1">
      <c r="A293" s="18" t="s">
        <v>208</v>
      </c>
      <c r="B293" s="18" t="s">
        <v>13</v>
      </c>
      <c r="C293" s="19" t="s">
        <v>119</v>
      </c>
      <c r="D293" s="19" t="s">
        <v>119</v>
      </c>
      <c r="E293" s="25" t="s">
        <v>106</v>
      </c>
      <c r="F293" s="21">
        <v>20140052</v>
      </c>
      <c r="G293" s="22">
        <v>41905</v>
      </c>
      <c r="H293" s="20" t="s">
        <v>895</v>
      </c>
      <c r="I293" s="23" t="s">
        <v>896</v>
      </c>
      <c r="J293" s="24" t="s">
        <v>897</v>
      </c>
      <c r="K293" s="26">
        <v>627725</v>
      </c>
    </row>
    <row r="294" spans="1:11" s="15" customFormat="1">
      <c r="A294" s="18" t="s">
        <v>208</v>
      </c>
      <c r="B294" s="18" t="s">
        <v>13</v>
      </c>
      <c r="C294" s="19" t="s">
        <v>119</v>
      </c>
      <c r="D294" s="19" t="s">
        <v>119</v>
      </c>
      <c r="E294" s="25" t="s">
        <v>103</v>
      </c>
      <c r="F294" s="21">
        <v>20140136</v>
      </c>
      <c r="G294" s="22">
        <v>41905</v>
      </c>
      <c r="H294" s="20" t="s">
        <v>898</v>
      </c>
      <c r="I294" s="23" t="s">
        <v>899</v>
      </c>
      <c r="J294" s="24" t="s">
        <v>900</v>
      </c>
      <c r="K294" s="26">
        <v>41650</v>
      </c>
    </row>
    <row r="295" spans="1:11" s="15" customFormat="1">
      <c r="A295" s="18" t="s">
        <v>208</v>
      </c>
      <c r="B295" s="18" t="s">
        <v>13</v>
      </c>
      <c r="C295" s="19" t="s">
        <v>119</v>
      </c>
      <c r="D295" s="19" t="s">
        <v>119</v>
      </c>
      <c r="E295" s="25" t="s">
        <v>103</v>
      </c>
      <c r="F295" s="21">
        <v>20140137</v>
      </c>
      <c r="G295" s="22">
        <v>41905</v>
      </c>
      <c r="H295" s="20" t="s">
        <v>901</v>
      </c>
      <c r="I295" s="23" t="s">
        <v>902</v>
      </c>
      <c r="J295" s="24" t="s">
        <v>903</v>
      </c>
      <c r="K295" s="26">
        <v>83300</v>
      </c>
    </row>
    <row r="296" spans="1:11" s="15" customFormat="1">
      <c r="A296" s="18" t="s">
        <v>208</v>
      </c>
      <c r="B296" s="18" t="s">
        <v>13</v>
      </c>
      <c r="C296" s="19" t="s">
        <v>119</v>
      </c>
      <c r="D296" s="19" t="s">
        <v>119</v>
      </c>
      <c r="E296" s="25" t="s">
        <v>106</v>
      </c>
      <c r="F296" s="21">
        <v>20140053</v>
      </c>
      <c r="G296" s="22">
        <v>41905</v>
      </c>
      <c r="H296" s="20" t="s">
        <v>904</v>
      </c>
      <c r="I296" s="23" t="s">
        <v>198</v>
      </c>
      <c r="J296" s="24" t="s">
        <v>199</v>
      </c>
      <c r="K296" s="26">
        <v>1747107</v>
      </c>
    </row>
    <row r="297" spans="1:11" s="15" customFormat="1">
      <c r="A297" s="18" t="s">
        <v>208</v>
      </c>
      <c r="B297" s="18" t="s">
        <v>13</v>
      </c>
      <c r="C297" s="19" t="s">
        <v>119</v>
      </c>
      <c r="D297" s="19" t="s">
        <v>119</v>
      </c>
      <c r="E297" s="25" t="s">
        <v>106</v>
      </c>
      <c r="F297" s="21">
        <v>20140054</v>
      </c>
      <c r="G297" s="22">
        <v>41906</v>
      </c>
      <c r="H297" s="20" t="s">
        <v>905</v>
      </c>
      <c r="I297" s="23" t="s">
        <v>221</v>
      </c>
      <c r="J297" s="24" t="s">
        <v>906</v>
      </c>
      <c r="K297" s="26">
        <v>37104</v>
      </c>
    </row>
    <row r="298" spans="1:11" s="15" customFormat="1">
      <c r="A298" s="18" t="s">
        <v>208</v>
      </c>
      <c r="B298" s="18" t="s">
        <v>104</v>
      </c>
      <c r="C298" s="19" t="s">
        <v>193</v>
      </c>
      <c r="D298" s="19">
        <v>41656</v>
      </c>
      <c r="E298" s="25" t="s">
        <v>103</v>
      </c>
      <c r="F298" s="21">
        <v>20140138</v>
      </c>
      <c r="G298" s="22">
        <v>41911</v>
      </c>
      <c r="H298" s="20" t="s">
        <v>200</v>
      </c>
      <c r="I298" s="23" t="s">
        <v>189</v>
      </c>
      <c r="J298" s="24" t="s">
        <v>197</v>
      </c>
      <c r="K298" s="26">
        <v>137679</v>
      </c>
    </row>
    <row r="299" spans="1:11" s="15" customFormat="1">
      <c r="A299" s="18" t="s">
        <v>208</v>
      </c>
      <c r="B299" s="18" t="s">
        <v>16</v>
      </c>
      <c r="C299" s="19" t="s">
        <v>119</v>
      </c>
      <c r="D299" s="19" t="s">
        <v>119</v>
      </c>
      <c r="E299" s="25" t="s">
        <v>17</v>
      </c>
      <c r="F299" s="21" t="s">
        <v>40</v>
      </c>
      <c r="G299" s="22">
        <v>41890</v>
      </c>
      <c r="H299" s="20" t="s">
        <v>907</v>
      </c>
      <c r="I299" s="23" t="s">
        <v>201</v>
      </c>
      <c r="J299" s="24" t="s">
        <v>162</v>
      </c>
      <c r="K299" s="26">
        <f>45500+371100</f>
        <v>416600</v>
      </c>
    </row>
    <row r="300" spans="1:11" s="15" customFormat="1">
      <c r="A300" s="18" t="s">
        <v>208</v>
      </c>
      <c r="B300" s="18" t="s">
        <v>16</v>
      </c>
      <c r="C300" s="19" t="s">
        <v>119</v>
      </c>
      <c r="D300" s="19" t="s">
        <v>119</v>
      </c>
      <c r="E300" s="25" t="s">
        <v>17</v>
      </c>
      <c r="F300" s="21" t="s">
        <v>40</v>
      </c>
      <c r="G300" s="22">
        <v>41890</v>
      </c>
      <c r="H300" s="20" t="s">
        <v>908</v>
      </c>
      <c r="I300" s="23" t="s">
        <v>202</v>
      </c>
      <c r="J300" s="24" t="s">
        <v>203</v>
      </c>
      <c r="K300" s="26">
        <v>23950</v>
      </c>
    </row>
    <row r="301" spans="1:11" s="15" customFormat="1">
      <c r="A301" s="18" t="s">
        <v>208</v>
      </c>
      <c r="B301" s="18" t="s">
        <v>16</v>
      </c>
      <c r="C301" s="19" t="s">
        <v>119</v>
      </c>
      <c r="D301" s="19" t="s">
        <v>119</v>
      </c>
      <c r="E301" s="25" t="s">
        <v>17</v>
      </c>
      <c r="F301" s="21" t="s">
        <v>40</v>
      </c>
      <c r="G301" s="22">
        <v>41891</v>
      </c>
      <c r="H301" s="20" t="s">
        <v>909</v>
      </c>
      <c r="I301" s="23" t="s">
        <v>910</v>
      </c>
      <c r="J301" s="24" t="s">
        <v>911</v>
      </c>
      <c r="K301" s="26">
        <v>3256</v>
      </c>
    </row>
    <row r="302" spans="1:11" s="15" customFormat="1">
      <c r="A302" s="18" t="s">
        <v>208</v>
      </c>
      <c r="B302" s="18" t="s">
        <v>16</v>
      </c>
      <c r="C302" s="19" t="s">
        <v>119</v>
      </c>
      <c r="D302" s="19" t="s">
        <v>119</v>
      </c>
      <c r="E302" s="25" t="s">
        <v>17</v>
      </c>
      <c r="F302" s="21" t="s">
        <v>40</v>
      </c>
      <c r="G302" s="22">
        <v>41893</v>
      </c>
      <c r="H302" s="20" t="s">
        <v>204</v>
      </c>
      <c r="I302" s="23" t="s">
        <v>205</v>
      </c>
      <c r="J302" s="24" t="s">
        <v>206</v>
      </c>
      <c r="K302" s="26">
        <v>16480</v>
      </c>
    </row>
    <row r="303" spans="1:11" s="15" customFormat="1">
      <c r="A303" s="18" t="s">
        <v>208</v>
      </c>
      <c r="B303" s="18" t="s">
        <v>16</v>
      </c>
      <c r="C303" s="19" t="s">
        <v>119</v>
      </c>
      <c r="D303" s="19" t="s">
        <v>119</v>
      </c>
      <c r="E303" s="25" t="s">
        <v>17</v>
      </c>
      <c r="F303" s="21" t="s">
        <v>40</v>
      </c>
      <c r="G303" s="22">
        <v>41897</v>
      </c>
      <c r="H303" s="20" t="s">
        <v>912</v>
      </c>
      <c r="I303" s="23" t="s">
        <v>202</v>
      </c>
      <c r="J303" s="24" t="s">
        <v>203</v>
      </c>
      <c r="K303" s="26">
        <v>14507</v>
      </c>
    </row>
    <row r="304" spans="1:11" s="15" customFormat="1">
      <c r="A304" s="18" t="s">
        <v>208</v>
      </c>
      <c r="B304" s="18" t="s">
        <v>16</v>
      </c>
      <c r="C304" s="19" t="s">
        <v>119</v>
      </c>
      <c r="D304" s="19" t="s">
        <v>119</v>
      </c>
      <c r="E304" s="25" t="s">
        <v>17</v>
      </c>
      <c r="F304" s="21" t="s">
        <v>40</v>
      </c>
      <c r="G304" s="22">
        <v>41897</v>
      </c>
      <c r="H304" s="20" t="s">
        <v>913</v>
      </c>
      <c r="I304" s="23" t="s">
        <v>202</v>
      </c>
      <c r="J304" s="24" t="s">
        <v>203</v>
      </c>
      <c r="K304" s="26">
        <v>0</v>
      </c>
    </row>
    <row r="305" spans="1:11" s="15" customFormat="1">
      <c r="A305" s="18" t="s">
        <v>208</v>
      </c>
      <c r="B305" s="18" t="s">
        <v>16</v>
      </c>
      <c r="C305" s="19" t="s">
        <v>119</v>
      </c>
      <c r="D305" s="19" t="s">
        <v>119</v>
      </c>
      <c r="E305" s="25" t="s">
        <v>17</v>
      </c>
      <c r="F305" s="21" t="s">
        <v>40</v>
      </c>
      <c r="G305" s="22">
        <v>41897</v>
      </c>
      <c r="H305" s="20" t="s">
        <v>914</v>
      </c>
      <c r="I305" s="23" t="s">
        <v>207</v>
      </c>
      <c r="J305" s="24" t="s">
        <v>158</v>
      </c>
      <c r="K305" s="26">
        <v>173200</v>
      </c>
    </row>
    <row r="306" spans="1:11" s="15" customFormat="1">
      <c r="A306" s="18" t="s">
        <v>208</v>
      </c>
      <c r="B306" s="18" t="s">
        <v>16</v>
      </c>
      <c r="C306" s="19" t="s">
        <v>119</v>
      </c>
      <c r="D306" s="19" t="s">
        <v>119</v>
      </c>
      <c r="E306" s="25" t="s">
        <v>17</v>
      </c>
      <c r="F306" s="21" t="s">
        <v>40</v>
      </c>
      <c r="G306" s="22">
        <v>41904</v>
      </c>
      <c r="H306" s="20" t="s">
        <v>915</v>
      </c>
      <c r="I306" s="23" t="s">
        <v>201</v>
      </c>
      <c r="J306" s="24" t="s">
        <v>162</v>
      </c>
      <c r="K306" s="26">
        <v>100000</v>
      </c>
    </row>
    <row r="307" spans="1:11" s="15" customFormat="1">
      <c r="A307" s="18" t="s">
        <v>208</v>
      </c>
      <c r="B307" s="18" t="s">
        <v>16</v>
      </c>
      <c r="C307" s="19" t="s">
        <v>119</v>
      </c>
      <c r="D307" s="19" t="s">
        <v>119</v>
      </c>
      <c r="E307" s="25" t="s">
        <v>17</v>
      </c>
      <c r="F307" s="21" t="s">
        <v>40</v>
      </c>
      <c r="G307" s="22">
        <v>41904</v>
      </c>
      <c r="H307" s="20" t="s">
        <v>916</v>
      </c>
      <c r="I307" s="23" t="s">
        <v>207</v>
      </c>
      <c r="J307" s="24" t="s">
        <v>158</v>
      </c>
      <c r="K307" s="26">
        <v>166700</v>
      </c>
    </row>
    <row r="308" spans="1:11" s="15" customFormat="1">
      <c r="A308" s="18" t="s">
        <v>208</v>
      </c>
      <c r="B308" s="18" t="s">
        <v>16</v>
      </c>
      <c r="C308" s="19" t="s">
        <v>119</v>
      </c>
      <c r="D308" s="19" t="s">
        <v>119</v>
      </c>
      <c r="E308" s="25" t="s">
        <v>17</v>
      </c>
      <c r="F308" s="21" t="s">
        <v>40</v>
      </c>
      <c r="G308" s="22">
        <v>41904</v>
      </c>
      <c r="H308" s="20" t="s">
        <v>917</v>
      </c>
      <c r="I308" s="23" t="s">
        <v>207</v>
      </c>
      <c r="J308" s="24" t="s">
        <v>158</v>
      </c>
      <c r="K308" s="26">
        <v>186200</v>
      </c>
    </row>
    <row r="309" spans="1:11" s="15" customFormat="1">
      <c r="A309" s="18" t="s">
        <v>208</v>
      </c>
      <c r="B309" s="18" t="s">
        <v>16</v>
      </c>
      <c r="C309" s="19" t="s">
        <v>119</v>
      </c>
      <c r="D309" s="19" t="s">
        <v>119</v>
      </c>
      <c r="E309" s="25" t="s">
        <v>17</v>
      </c>
      <c r="F309" s="21" t="s">
        <v>40</v>
      </c>
      <c r="G309" s="22">
        <v>41904</v>
      </c>
      <c r="H309" s="20" t="s">
        <v>918</v>
      </c>
      <c r="I309" s="23" t="s">
        <v>202</v>
      </c>
      <c r="J309" s="24" t="s">
        <v>203</v>
      </c>
      <c r="K309" s="26">
        <v>820</v>
      </c>
    </row>
    <row r="310" spans="1:11" s="15" customFormat="1">
      <c r="A310" s="18" t="s">
        <v>208</v>
      </c>
      <c r="B310" s="18" t="s">
        <v>16</v>
      </c>
      <c r="C310" s="19" t="s">
        <v>119</v>
      </c>
      <c r="D310" s="19" t="s">
        <v>119</v>
      </c>
      <c r="E310" s="25" t="s">
        <v>17</v>
      </c>
      <c r="F310" s="21" t="s">
        <v>40</v>
      </c>
      <c r="G310" s="22">
        <v>41904</v>
      </c>
      <c r="H310" s="20" t="s">
        <v>919</v>
      </c>
      <c r="I310" s="23" t="s">
        <v>202</v>
      </c>
      <c r="J310" s="24" t="s">
        <v>203</v>
      </c>
      <c r="K310" s="26">
        <f>17130+830</f>
        <v>17960</v>
      </c>
    </row>
    <row r="311" spans="1:11" s="15" customFormat="1">
      <c r="A311" s="18" t="s">
        <v>208</v>
      </c>
      <c r="B311" s="18" t="s">
        <v>16</v>
      </c>
      <c r="C311" s="19" t="s">
        <v>119</v>
      </c>
      <c r="D311" s="19" t="s">
        <v>119</v>
      </c>
      <c r="E311" s="25" t="s">
        <v>17</v>
      </c>
      <c r="F311" s="21" t="s">
        <v>40</v>
      </c>
      <c r="G311" s="22">
        <v>41904</v>
      </c>
      <c r="H311" s="20" t="s">
        <v>920</v>
      </c>
      <c r="I311" s="23" t="s">
        <v>201</v>
      </c>
      <c r="J311" s="24" t="s">
        <v>162</v>
      </c>
      <c r="K311" s="26">
        <v>1309600</v>
      </c>
    </row>
    <row r="312" spans="1:11" s="15" customFormat="1">
      <c r="A312" s="18" t="s">
        <v>208</v>
      </c>
      <c r="B312" s="18" t="s">
        <v>16</v>
      </c>
      <c r="C312" s="19" t="s">
        <v>119</v>
      </c>
      <c r="D312" s="19" t="s">
        <v>119</v>
      </c>
      <c r="E312" s="25" t="s">
        <v>17</v>
      </c>
      <c r="F312" s="21" t="s">
        <v>40</v>
      </c>
      <c r="G312" s="22">
        <v>41904</v>
      </c>
      <c r="H312" s="20" t="s">
        <v>921</v>
      </c>
      <c r="I312" s="23" t="s">
        <v>201</v>
      </c>
      <c r="J312" s="24" t="s">
        <v>162</v>
      </c>
      <c r="K312" s="26">
        <f>346700+286900+491200</f>
        <v>1124800</v>
      </c>
    </row>
    <row r="313" spans="1:11" s="15" customFormat="1">
      <c r="A313" s="18" t="s">
        <v>208</v>
      </c>
      <c r="B313" s="18" t="s">
        <v>16</v>
      </c>
      <c r="C313" s="19" t="s">
        <v>119</v>
      </c>
      <c r="D313" s="19" t="s">
        <v>119</v>
      </c>
      <c r="E313" s="25" t="s">
        <v>17</v>
      </c>
      <c r="F313" s="21" t="s">
        <v>40</v>
      </c>
      <c r="G313" s="22">
        <v>41904</v>
      </c>
      <c r="H313" s="20" t="s">
        <v>922</v>
      </c>
      <c r="I313" s="23" t="s">
        <v>201</v>
      </c>
      <c r="J313" s="24" t="s">
        <v>162</v>
      </c>
      <c r="K313" s="26">
        <v>708900</v>
      </c>
    </row>
    <row r="314" spans="1:11" s="15" customFormat="1">
      <c r="A314" s="18" t="s">
        <v>208</v>
      </c>
      <c r="B314" s="18" t="s">
        <v>16</v>
      </c>
      <c r="C314" s="19" t="s">
        <v>119</v>
      </c>
      <c r="D314" s="19" t="s">
        <v>119</v>
      </c>
      <c r="E314" s="25" t="s">
        <v>17</v>
      </c>
      <c r="F314" s="21" t="s">
        <v>40</v>
      </c>
      <c r="G314" s="22">
        <v>41904</v>
      </c>
      <c r="H314" s="20" t="s">
        <v>923</v>
      </c>
      <c r="I314" s="23" t="s">
        <v>202</v>
      </c>
      <c r="J314" s="24" t="s">
        <v>203</v>
      </c>
      <c r="K314" s="26">
        <f>13050+47490</f>
        <v>60540</v>
      </c>
    </row>
    <row r="315" spans="1:11" s="15" customFormat="1">
      <c r="A315" s="18" t="s">
        <v>208</v>
      </c>
      <c r="B315" s="18" t="s">
        <v>16</v>
      </c>
      <c r="C315" s="19" t="s">
        <v>119</v>
      </c>
      <c r="D315" s="19" t="s">
        <v>119</v>
      </c>
      <c r="E315" s="25" t="s">
        <v>17</v>
      </c>
      <c r="F315" s="21" t="s">
        <v>40</v>
      </c>
      <c r="G315" s="22">
        <v>41904</v>
      </c>
      <c r="H315" s="20" t="s">
        <v>924</v>
      </c>
      <c r="I315" s="23" t="s">
        <v>202</v>
      </c>
      <c r="J315" s="24" t="s">
        <v>203</v>
      </c>
      <c r="K315" s="26">
        <v>15270</v>
      </c>
    </row>
    <row r="316" spans="1:11" s="15" customFormat="1">
      <c r="A316" s="18" t="s">
        <v>208</v>
      </c>
      <c r="B316" s="18" t="s">
        <v>16</v>
      </c>
      <c r="C316" s="19" t="s">
        <v>119</v>
      </c>
      <c r="D316" s="19" t="s">
        <v>119</v>
      </c>
      <c r="E316" s="25" t="s">
        <v>17</v>
      </c>
      <c r="F316" s="21" t="s">
        <v>40</v>
      </c>
      <c r="G316" s="22">
        <v>41904</v>
      </c>
      <c r="H316" s="20" t="s">
        <v>925</v>
      </c>
      <c r="I316" s="23" t="s">
        <v>202</v>
      </c>
      <c r="J316" s="24" t="s">
        <v>203</v>
      </c>
      <c r="K316" s="26">
        <v>61930</v>
      </c>
    </row>
    <row r="317" spans="1:11" s="15" customFormat="1">
      <c r="A317" s="18" t="s">
        <v>208</v>
      </c>
      <c r="B317" s="18" t="s">
        <v>16</v>
      </c>
      <c r="C317" s="19" t="s">
        <v>119</v>
      </c>
      <c r="D317" s="19" t="s">
        <v>119</v>
      </c>
      <c r="E317" s="25" t="s">
        <v>17</v>
      </c>
      <c r="F317" s="21" t="s">
        <v>40</v>
      </c>
      <c r="G317" s="22">
        <v>41904</v>
      </c>
      <c r="H317" s="20" t="s">
        <v>926</v>
      </c>
      <c r="I317" s="23" t="s">
        <v>202</v>
      </c>
      <c r="J317" s="24" t="s">
        <v>203</v>
      </c>
      <c r="K317" s="26">
        <v>60820</v>
      </c>
    </row>
    <row r="318" spans="1:11" s="15" customFormat="1">
      <c r="A318" s="18" t="s">
        <v>208</v>
      </c>
      <c r="B318" s="18" t="s">
        <v>16</v>
      </c>
      <c r="C318" s="19" t="s">
        <v>119</v>
      </c>
      <c r="D318" s="19" t="s">
        <v>119</v>
      </c>
      <c r="E318" s="25" t="s">
        <v>17</v>
      </c>
      <c r="F318" s="21" t="s">
        <v>40</v>
      </c>
      <c r="G318" s="22">
        <v>41907</v>
      </c>
      <c r="H318" s="20" t="s">
        <v>927</v>
      </c>
      <c r="I318" s="23" t="s">
        <v>202</v>
      </c>
      <c r="J318" s="24" t="s">
        <v>203</v>
      </c>
      <c r="K318" s="26">
        <v>11720</v>
      </c>
    </row>
    <row r="319" spans="1:11" s="15" customFormat="1">
      <c r="A319" s="18" t="s">
        <v>208</v>
      </c>
      <c r="B319" s="18" t="s">
        <v>16</v>
      </c>
      <c r="C319" s="19" t="s">
        <v>119</v>
      </c>
      <c r="D319" s="19" t="s">
        <v>119</v>
      </c>
      <c r="E319" s="25" t="s">
        <v>17</v>
      </c>
      <c r="F319" s="21" t="s">
        <v>40</v>
      </c>
      <c r="G319" s="22">
        <v>41907</v>
      </c>
      <c r="H319" s="20" t="s">
        <v>928</v>
      </c>
      <c r="I319" s="23" t="s">
        <v>201</v>
      </c>
      <c r="J319" s="24" t="s">
        <v>162</v>
      </c>
      <c r="K319" s="26">
        <v>224100</v>
      </c>
    </row>
    <row r="320" spans="1:11" s="15" customFormat="1">
      <c r="A320" s="18" t="s">
        <v>208</v>
      </c>
      <c r="B320" s="18" t="s">
        <v>16</v>
      </c>
      <c r="C320" s="19" t="s">
        <v>119</v>
      </c>
      <c r="D320" s="19" t="s">
        <v>119</v>
      </c>
      <c r="E320" s="25" t="s">
        <v>17</v>
      </c>
      <c r="F320" s="21" t="s">
        <v>40</v>
      </c>
      <c r="G320" s="22">
        <v>41907</v>
      </c>
      <c r="H320" s="20" t="s">
        <v>929</v>
      </c>
      <c r="I320" s="23" t="s">
        <v>207</v>
      </c>
      <c r="J320" s="24" t="s">
        <v>158</v>
      </c>
      <c r="K320" s="26">
        <f>36300+94400+5800</f>
        <v>136500</v>
      </c>
    </row>
    <row r="321" spans="1:11" s="15" customFormat="1" ht="30">
      <c r="A321" s="18" t="s">
        <v>225</v>
      </c>
      <c r="B321" s="18" t="s">
        <v>13</v>
      </c>
      <c r="C321" s="19" t="s">
        <v>40</v>
      </c>
      <c r="D321" s="19" t="s">
        <v>40</v>
      </c>
      <c r="E321" s="25" t="s">
        <v>930</v>
      </c>
      <c r="F321" s="21">
        <v>20140132</v>
      </c>
      <c r="G321" s="22">
        <v>41891</v>
      </c>
      <c r="H321" s="20" t="s">
        <v>931</v>
      </c>
      <c r="I321" s="23" t="s">
        <v>209</v>
      </c>
      <c r="J321" s="24" t="s">
        <v>210</v>
      </c>
      <c r="K321" s="26">
        <v>150000</v>
      </c>
    </row>
    <row r="322" spans="1:11" s="15" customFormat="1" ht="30">
      <c r="A322" s="18" t="s">
        <v>225</v>
      </c>
      <c r="B322" s="18" t="s">
        <v>13</v>
      </c>
      <c r="C322" s="19" t="s">
        <v>40</v>
      </c>
      <c r="D322" s="19" t="s">
        <v>40</v>
      </c>
      <c r="E322" s="25" t="s">
        <v>932</v>
      </c>
      <c r="F322" s="21">
        <v>20140141</v>
      </c>
      <c r="G322" s="22">
        <v>41912</v>
      </c>
      <c r="H322" s="20" t="s">
        <v>933</v>
      </c>
      <c r="I322" s="23" t="s">
        <v>209</v>
      </c>
      <c r="J322" s="24" t="s">
        <v>210</v>
      </c>
      <c r="K322" s="26">
        <v>150000</v>
      </c>
    </row>
    <row r="323" spans="1:11" s="15" customFormat="1" ht="30">
      <c r="A323" s="18" t="s">
        <v>225</v>
      </c>
      <c r="B323" s="18" t="s">
        <v>13</v>
      </c>
      <c r="C323" s="19" t="s">
        <v>40</v>
      </c>
      <c r="D323" s="19" t="s">
        <v>40</v>
      </c>
      <c r="E323" s="25" t="s">
        <v>934</v>
      </c>
      <c r="F323" s="21">
        <v>20140134</v>
      </c>
      <c r="G323" s="22">
        <v>41894</v>
      </c>
      <c r="H323" s="20" t="s">
        <v>935</v>
      </c>
      <c r="I323" s="23" t="s">
        <v>936</v>
      </c>
      <c r="J323" s="24" t="s">
        <v>937</v>
      </c>
      <c r="K323" s="26">
        <v>487900</v>
      </c>
    </row>
    <row r="324" spans="1:11" s="15" customFormat="1" ht="30">
      <c r="A324" s="18" t="s">
        <v>225</v>
      </c>
      <c r="B324" s="18" t="s">
        <v>13</v>
      </c>
      <c r="C324" s="19" t="s">
        <v>40</v>
      </c>
      <c r="D324" s="19" t="s">
        <v>40</v>
      </c>
      <c r="E324" s="25" t="s">
        <v>938</v>
      </c>
      <c r="F324" s="21">
        <v>20140143</v>
      </c>
      <c r="G324" s="22">
        <v>41912</v>
      </c>
      <c r="H324" s="20" t="s">
        <v>1009</v>
      </c>
      <c r="I324" s="23" t="s">
        <v>939</v>
      </c>
      <c r="J324" s="24" t="s">
        <v>940</v>
      </c>
      <c r="K324" s="26">
        <v>190000</v>
      </c>
    </row>
    <row r="325" spans="1:11" s="15" customFormat="1" ht="30">
      <c r="A325" s="18" t="s">
        <v>225</v>
      </c>
      <c r="B325" s="18" t="s">
        <v>211</v>
      </c>
      <c r="C325" s="19" t="s">
        <v>40</v>
      </c>
      <c r="D325" s="19" t="s">
        <v>40</v>
      </c>
      <c r="E325" s="25" t="s">
        <v>41</v>
      </c>
      <c r="F325" s="21">
        <v>1862401.1862401001</v>
      </c>
      <c r="G325" s="22">
        <v>41904</v>
      </c>
      <c r="H325" s="20" t="s">
        <v>941</v>
      </c>
      <c r="I325" s="23" t="s">
        <v>21</v>
      </c>
      <c r="J325" s="24" t="s">
        <v>22</v>
      </c>
      <c r="K325" s="26">
        <v>2361035</v>
      </c>
    </row>
    <row r="326" spans="1:11" s="15" customFormat="1" ht="30">
      <c r="A326" s="18" t="s">
        <v>225</v>
      </c>
      <c r="B326" s="18" t="s">
        <v>211</v>
      </c>
      <c r="C326" s="19" t="s">
        <v>40</v>
      </c>
      <c r="D326" s="19" t="s">
        <v>40</v>
      </c>
      <c r="E326" s="25" t="s">
        <v>41</v>
      </c>
      <c r="F326" s="21">
        <v>1866322.1866327</v>
      </c>
      <c r="G326" s="22">
        <v>41898</v>
      </c>
      <c r="H326" s="20" t="s">
        <v>942</v>
      </c>
      <c r="I326" s="23" t="s">
        <v>21</v>
      </c>
      <c r="J326" s="24" t="s">
        <v>22</v>
      </c>
      <c r="K326" s="26">
        <v>1379942</v>
      </c>
    </row>
    <row r="327" spans="1:11" s="15" customFormat="1" ht="135">
      <c r="A327" s="18" t="s">
        <v>225</v>
      </c>
      <c r="B327" s="18" t="s">
        <v>16</v>
      </c>
      <c r="C327" s="19" t="s">
        <v>40</v>
      </c>
      <c r="D327" s="19" t="s">
        <v>40</v>
      </c>
      <c r="E327" s="25" t="s">
        <v>41</v>
      </c>
      <c r="F327" s="21" t="s">
        <v>943</v>
      </c>
      <c r="G327" s="22">
        <v>41892</v>
      </c>
      <c r="H327" s="20" t="s">
        <v>944</v>
      </c>
      <c r="I327" s="23" t="s">
        <v>214</v>
      </c>
      <c r="J327" s="24" t="s">
        <v>215</v>
      </c>
      <c r="K327" s="26">
        <v>1320638</v>
      </c>
    </row>
    <row r="328" spans="1:11" s="15" customFormat="1" ht="30">
      <c r="A328" s="18" t="s">
        <v>225</v>
      </c>
      <c r="B328" s="18" t="s">
        <v>146</v>
      </c>
      <c r="C328" s="19" t="s">
        <v>40</v>
      </c>
      <c r="D328" s="19" t="s">
        <v>40</v>
      </c>
      <c r="E328" s="25" t="s">
        <v>945</v>
      </c>
      <c r="F328" s="21">
        <v>20140050</v>
      </c>
      <c r="G328" s="22">
        <v>41894</v>
      </c>
      <c r="H328" s="20" t="s">
        <v>946</v>
      </c>
      <c r="I328" s="23" t="s">
        <v>216</v>
      </c>
      <c r="J328" s="24" t="s">
        <v>217</v>
      </c>
      <c r="K328" s="26">
        <v>2101083</v>
      </c>
    </row>
    <row r="329" spans="1:11" s="15" customFormat="1" ht="270">
      <c r="A329" s="18" t="s">
        <v>225</v>
      </c>
      <c r="B329" s="18" t="s">
        <v>16</v>
      </c>
      <c r="C329" s="19" t="s">
        <v>40</v>
      </c>
      <c r="D329" s="19" t="s">
        <v>40</v>
      </c>
      <c r="E329" s="25" t="s">
        <v>41</v>
      </c>
      <c r="F329" s="21" t="s">
        <v>947</v>
      </c>
      <c r="G329" s="22">
        <v>41890</v>
      </c>
      <c r="H329" s="20" t="s">
        <v>948</v>
      </c>
      <c r="I329" s="23" t="s">
        <v>168</v>
      </c>
      <c r="J329" s="24" t="s">
        <v>169</v>
      </c>
      <c r="K329" s="26">
        <v>583070</v>
      </c>
    </row>
    <row r="330" spans="1:11" s="15" customFormat="1" ht="30">
      <c r="A330" s="18" t="s">
        <v>225</v>
      </c>
      <c r="B330" s="18" t="s">
        <v>13</v>
      </c>
      <c r="C330" s="19" t="s">
        <v>40</v>
      </c>
      <c r="D330" s="19" t="s">
        <v>40</v>
      </c>
      <c r="E330" s="25" t="s">
        <v>949</v>
      </c>
      <c r="F330" s="21">
        <v>20140052</v>
      </c>
      <c r="G330" s="22">
        <v>41912</v>
      </c>
      <c r="H330" s="20" t="s">
        <v>950</v>
      </c>
      <c r="I330" s="23" t="s">
        <v>951</v>
      </c>
      <c r="J330" s="24" t="s">
        <v>952</v>
      </c>
      <c r="K330" s="26">
        <v>736767</v>
      </c>
    </row>
    <row r="331" spans="1:11" s="15" customFormat="1" ht="30">
      <c r="A331" s="18" t="s">
        <v>225</v>
      </c>
      <c r="B331" s="18" t="s">
        <v>13</v>
      </c>
      <c r="C331" s="19" t="s">
        <v>40</v>
      </c>
      <c r="D331" s="19" t="s">
        <v>40</v>
      </c>
      <c r="E331" s="25" t="s">
        <v>953</v>
      </c>
      <c r="F331" s="21">
        <v>20140049</v>
      </c>
      <c r="G331" s="22">
        <v>41894</v>
      </c>
      <c r="H331" s="20" t="s">
        <v>1010</v>
      </c>
      <c r="I331" s="23" t="s">
        <v>954</v>
      </c>
      <c r="J331" s="24" t="s">
        <v>955</v>
      </c>
      <c r="K331" s="26">
        <v>75000</v>
      </c>
    </row>
    <row r="332" spans="1:11" s="15" customFormat="1" ht="30">
      <c r="A332" s="18" t="s">
        <v>225</v>
      </c>
      <c r="B332" s="18" t="s">
        <v>791</v>
      </c>
      <c r="C332" s="19" t="s">
        <v>40</v>
      </c>
      <c r="D332" s="19" t="s">
        <v>40</v>
      </c>
      <c r="E332" s="25" t="s">
        <v>41</v>
      </c>
      <c r="F332" s="21">
        <v>3217</v>
      </c>
      <c r="G332" s="22">
        <v>41894</v>
      </c>
      <c r="H332" s="20" t="s">
        <v>956</v>
      </c>
      <c r="I332" s="23" t="s">
        <v>957</v>
      </c>
      <c r="J332" s="24" t="s">
        <v>958</v>
      </c>
      <c r="K332" s="26">
        <v>23000</v>
      </c>
    </row>
    <row r="333" spans="1:11" s="15" customFormat="1" ht="30">
      <c r="A333" s="18" t="s">
        <v>225</v>
      </c>
      <c r="B333" s="18" t="s">
        <v>13</v>
      </c>
      <c r="C333" s="19" t="s">
        <v>40</v>
      </c>
      <c r="D333" s="19" t="s">
        <v>40</v>
      </c>
      <c r="E333" s="25" t="s">
        <v>959</v>
      </c>
      <c r="F333" s="21">
        <v>20140133</v>
      </c>
      <c r="G333" s="22">
        <v>41894</v>
      </c>
      <c r="H333" s="20" t="s">
        <v>960</v>
      </c>
      <c r="I333" s="23" t="s">
        <v>961</v>
      </c>
      <c r="J333" s="24" t="s">
        <v>962</v>
      </c>
      <c r="K333" s="26">
        <v>800000</v>
      </c>
    </row>
    <row r="334" spans="1:11" s="15" customFormat="1" ht="30">
      <c r="A334" s="18" t="s">
        <v>225</v>
      </c>
      <c r="B334" s="18" t="s">
        <v>13</v>
      </c>
      <c r="C334" s="19" t="s">
        <v>40</v>
      </c>
      <c r="D334" s="19" t="s">
        <v>40</v>
      </c>
      <c r="E334" s="25" t="s">
        <v>963</v>
      </c>
      <c r="F334" s="21">
        <v>20140144</v>
      </c>
      <c r="G334" s="22">
        <v>41912</v>
      </c>
      <c r="H334" s="20" t="s">
        <v>964</v>
      </c>
      <c r="I334" s="23" t="s">
        <v>965</v>
      </c>
      <c r="J334" s="24" t="s">
        <v>966</v>
      </c>
      <c r="K334" s="26">
        <v>80000</v>
      </c>
    </row>
    <row r="335" spans="1:11" s="15" customFormat="1" ht="30">
      <c r="A335" s="18" t="s">
        <v>225</v>
      </c>
      <c r="B335" s="18" t="s">
        <v>13</v>
      </c>
      <c r="C335" s="19" t="s">
        <v>40</v>
      </c>
      <c r="D335" s="19" t="s">
        <v>40</v>
      </c>
      <c r="E335" s="25" t="s">
        <v>967</v>
      </c>
      <c r="F335" s="21">
        <v>20140051</v>
      </c>
      <c r="G335" s="22">
        <v>41894</v>
      </c>
      <c r="H335" s="20" t="s">
        <v>968</v>
      </c>
      <c r="I335" s="23" t="s">
        <v>969</v>
      </c>
      <c r="J335" s="24" t="s">
        <v>970</v>
      </c>
      <c r="K335" s="26">
        <v>84000</v>
      </c>
    </row>
    <row r="336" spans="1:11" s="15" customFormat="1" ht="30">
      <c r="A336" s="18" t="s">
        <v>225</v>
      </c>
      <c r="B336" s="18" t="s">
        <v>791</v>
      </c>
      <c r="C336" s="19" t="s">
        <v>40</v>
      </c>
      <c r="D336" s="19" t="s">
        <v>40</v>
      </c>
      <c r="E336" s="25" t="s">
        <v>971</v>
      </c>
      <c r="F336" s="21">
        <v>20140136</v>
      </c>
      <c r="G336" s="22">
        <v>41897</v>
      </c>
      <c r="H336" s="20" t="s">
        <v>1011</v>
      </c>
      <c r="I336" s="23" t="s">
        <v>132</v>
      </c>
      <c r="J336" s="24" t="s">
        <v>133</v>
      </c>
      <c r="K336" s="26">
        <v>253884</v>
      </c>
    </row>
    <row r="337" spans="1:11" s="15" customFormat="1" ht="30">
      <c r="A337" s="18" t="s">
        <v>225</v>
      </c>
      <c r="B337" s="18" t="s">
        <v>791</v>
      </c>
      <c r="C337" s="19" t="s">
        <v>40</v>
      </c>
      <c r="D337" s="19" t="s">
        <v>40</v>
      </c>
      <c r="E337" s="25" t="s">
        <v>41</v>
      </c>
      <c r="F337" s="21">
        <v>8108185</v>
      </c>
      <c r="G337" s="22">
        <v>41894</v>
      </c>
      <c r="H337" s="20" t="s">
        <v>972</v>
      </c>
      <c r="I337" s="23" t="s">
        <v>219</v>
      </c>
      <c r="J337" s="24" t="s">
        <v>220</v>
      </c>
      <c r="K337" s="26">
        <v>777400</v>
      </c>
    </row>
    <row r="338" spans="1:11" s="15" customFormat="1" ht="30">
      <c r="A338" s="18" t="s">
        <v>225</v>
      </c>
      <c r="B338" s="18" t="s">
        <v>791</v>
      </c>
      <c r="C338" s="19" t="s">
        <v>40</v>
      </c>
      <c r="D338" s="19" t="s">
        <v>40</v>
      </c>
      <c r="E338" s="25" t="s">
        <v>41</v>
      </c>
      <c r="F338" s="21">
        <v>3553258</v>
      </c>
      <c r="G338" s="22">
        <v>41898</v>
      </c>
      <c r="H338" s="20" t="s">
        <v>973</v>
      </c>
      <c r="I338" s="23" t="s">
        <v>107</v>
      </c>
      <c r="J338" s="24" t="s">
        <v>108</v>
      </c>
      <c r="K338" s="26">
        <v>116898</v>
      </c>
    </row>
    <row r="339" spans="1:11" s="15" customFormat="1" ht="30">
      <c r="A339" s="18" t="s">
        <v>225</v>
      </c>
      <c r="B339" s="18" t="s">
        <v>16</v>
      </c>
      <c r="C339" s="19" t="s">
        <v>40</v>
      </c>
      <c r="D339" s="19" t="s">
        <v>40</v>
      </c>
      <c r="E339" s="25" t="s">
        <v>41</v>
      </c>
      <c r="F339" s="21">
        <v>268718</v>
      </c>
      <c r="G339" s="22">
        <v>41893</v>
      </c>
      <c r="H339" s="20" t="s">
        <v>974</v>
      </c>
      <c r="I339" s="23" t="s">
        <v>223</v>
      </c>
      <c r="J339" s="24" t="s">
        <v>224</v>
      </c>
      <c r="K339" s="26">
        <v>2019075</v>
      </c>
    </row>
    <row r="340" spans="1:11" s="15" customFormat="1" ht="30">
      <c r="A340" s="18" t="s">
        <v>225</v>
      </c>
      <c r="B340" s="18" t="s">
        <v>13</v>
      </c>
      <c r="C340" s="19" t="s">
        <v>40</v>
      </c>
      <c r="D340" s="19" t="s">
        <v>40</v>
      </c>
      <c r="E340" s="25" t="s">
        <v>975</v>
      </c>
      <c r="F340" s="21">
        <v>20140053</v>
      </c>
      <c r="G340" s="22">
        <v>41912</v>
      </c>
      <c r="H340" s="20" t="s">
        <v>976</v>
      </c>
      <c r="I340" s="23" t="s">
        <v>977</v>
      </c>
      <c r="J340" s="24" t="s">
        <v>978</v>
      </c>
      <c r="K340" s="26">
        <v>90440</v>
      </c>
    </row>
    <row r="341" spans="1:11" s="15" customFormat="1" ht="75">
      <c r="A341" s="18" t="s">
        <v>225</v>
      </c>
      <c r="B341" s="18" t="s">
        <v>16</v>
      </c>
      <c r="C341" s="19" t="s">
        <v>40</v>
      </c>
      <c r="D341" s="19" t="s">
        <v>40</v>
      </c>
      <c r="E341" s="25" t="s">
        <v>41</v>
      </c>
      <c r="F341" s="21" t="s">
        <v>979</v>
      </c>
      <c r="G341" s="22">
        <v>41892</v>
      </c>
      <c r="H341" s="20" t="s">
        <v>980</v>
      </c>
      <c r="I341" s="23" t="s">
        <v>161</v>
      </c>
      <c r="J341" s="24" t="s">
        <v>162</v>
      </c>
      <c r="K341" s="26">
        <v>3340800</v>
      </c>
    </row>
    <row r="342" spans="1:11" s="15" customFormat="1" ht="30">
      <c r="A342" s="18" t="s">
        <v>225</v>
      </c>
      <c r="B342" s="18" t="s">
        <v>211</v>
      </c>
      <c r="C342" s="19" t="s">
        <v>981</v>
      </c>
      <c r="D342" s="19">
        <v>41898</v>
      </c>
      <c r="E342" s="25" t="s">
        <v>183</v>
      </c>
      <c r="F342" s="21">
        <v>888</v>
      </c>
      <c r="G342" s="22">
        <v>41898</v>
      </c>
      <c r="H342" s="20" t="s">
        <v>982</v>
      </c>
      <c r="I342" s="23" t="s">
        <v>983</v>
      </c>
      <c r="J342" s="24" t="s">
        <v>984</v>
      </c>
      <c r="K342" s="26">
        <v>334212</v>
      </c>
    </row>
    <row r="343" spans="1:11" s="15" customFormat="1" ht="30">
      <c r="A343" s="18" t="s">
        <v>225</v>
      </c>
      <c r="B343" s="18" t="s">
        <v>146</v>
      </c>
      <c r="C343" s="19" t="s">
        <v>985</v>
      </c>
      <c r="D343" s="19">
        <v>41911</v>
      </c>
      <c r="E343" s="25" t="s">
        <v>986</v>
      </c>
      <c r="F343" s="21">
        <v>20140148</v>
      </c>
      <c r="G343" s="22">
        <v>41912</v>
      </c>
      <c r="H343" s="20" t="s">
        <v>987</v>
      </c>
      <c r="I343" s="23" t="s">
        <v>212</v>
      </c>
      <c r="J343" s="24" t="s">
        <v>213</v>
      </c>
      <c r="K343" s="26">
        <v>4037699</v>
      </c>
    </row>
    <row r="344" spans="1:11" s="15" customFormat="1" ht="30">
      <c r="A344" s="18" t="s">
        <v>225</v>
      </c>
      <c r="B344" s="18" t="s">
        <v>146</v>
      </c>
      <c r="C344" s="19" t="s">
        <v>988</v>
      </c>
      <c r="D344" s="19">
        <v>41897</v>
      </c>
      <c r="E344" s="25" t="s">
        <v>989</v>
      </c>
      <c r="F344" s="21">
        <v>20140147</v>
      </c>
      <c r="G344" s="22">
        <v>41912</v>
      </c>
      <c r="H344" s="20" t="s">
        <v>990</v>
      </c>
      <c r="I344" s="23" t="s">
        <v>212</v>
      </c>
      <c r="J344" s="24" t="s">
        <v>213</v>
      </c>
      <c r="K344" s="26">
        <v>5491536</v>
      </c>
    </row>
    <row r="345" spans="1:11" s="15" customFormat="1" ht="30">
      <c r="A345" s="18" t="s">
        <v>225</v>
      </c>
      <c r="B345" s="18" t="s">
        <v>146</v>
      </c>
      <c r="C345" s="19" t="s">
        <v>991</v>
      </c>
      <c r="D345" s="19">
        <v>41899</v>
      </c>
      <c r="E345" s="25" t="s">
        <v>992</v>
      </c>
      <c r="F345" s="21">
        <v>20140149</v>
      </c>
      <c r="G345" s="22">
        <v>41912</v>
      </c>
      <c r="H345" s="20" t="s">
        <v>993</v>
      </c>
      <c r="I345" s="23" t="s">
        <v>994</v>
      </c>
      <c r="J345" s="24" t="s">
        <v>995</v>
      </c>
      <c r="K345" s="26">
        <v>2891469</v>
      </c>
    </row>
    <row r="346" spans="1:11" s="15" customFormat="1" ht="30">
      <c r="A346" s="18" t="s">
        <v>225</v>
      </c>
      <c r="B346" s="18" t="s">
        <v>146</v>
      </c>
      <c r="C346" s="19" t="s">
        <v>996</v>
      </c>
      <c r="D346" s="19">
        <v>41897</v>
      </c>
      <c r="E346" s="25" t="s">
        <v>997</v>
      </c>
      <c r="F346" s="21">
        <v>20140146</v>
      </c>
      <c r="G346" s="22">
        <v>41912</v>
      </c>
      <c r="H346" s="20" t="s">
        <v>998</v>
      </c>
      <c r="I346" s="23" t="s">
        <v>212</v>
      </c>
      <c r="J346" s="24" t="s">
        <v>213</v>
      </c>
      <c r="K346" s="26">
        <v>8862414</v>
      </c>
    </row>
    <row r="347" spans="1:11" s="15" customFormat="1" ht="30">
      <c r="A347" s="18" t="s">
        <v>225</v>
      </c>
      <c r="B347" s="18" t="s">
        <v>211</v>
      </c>
      <c r="C347" s="19" t="s">
        <v>999</v>
      </c>
      <c r="D347" s="19">
        <v>41898</v>
      </c>
      <c r="E347" s="25" t="s">
        <v>183</v>
      </c>
      <c r="F347" s="21">
        <v>886</v>
      </c>
      <c r="G347" s="22">
        <v>41898</v>
      </c>
      <c r="H347" s="20" t="s">
        <v>1000</v>
      </c>
      <c r="I347" s="23" t="s">
        <v>1001</v>
      </c>
      <c r="J347" s="24" t="s">
        <v>1002</v>
      </c>
      <c r="K347" s="26">
        <v>393614</v>
      </c>
    </row>
    <row r="348" spans="1:11" s="15" customFormat="1" ht="30">
      <c r="A348" s="18" t="s">
        <v>225</v>
      </c>
      <c r="B348" s="18" t="s">
        <v>211</v>
      </c>
      <c r="C348" s="19" t="s">
        <v>1003</v>
      </c>
      <c r="D348" s="19">
        <v>41898</v>
      </c>
      <c r="E348" s="25" t="s">
        <v>183</v>
      </c>
      <c r="F348" s="21">
        <v>887</v>
      </c>
      <c r="G348" s="22">
        <v>41898</v>
      </c>
      <c r="H348" s="20" t="s">
        <v>1004</v>
      </c>
      <c r="I348" s="23" t="s">
        <v>1005</v>
      </c>
      <c r="J348" s="24" t="s">
        <v>233</v>
      </c>
      <c r="K348" s="26">
        <v>152695</v>
      </c>
    </row>
    <row r="349" spans="1:11" s="15" customFormat="1" ht="30">
      <c r="A349" s="18" t="s">
        <v>225</v>
      </c>
      <c r="B349" s="18" t="s">
        <v>146</v>
      </c>
      <c r="C349" s="19" t="s">
        <v>1006</v>
      </c>
      <c r="D349" s="19">
        <v>41912</v>
      </c>
      <c r="E349" s="25" t="s">
        <v>1007</v>
      </c>
      <c r="F349" s="21">
        <v>20140145</v>
      </c>
      <c r="G349" s="22">
        <v>41912</v>
      </c>
      <c r="H349" s="20" t="s">
        <v>1008</v>
      </c>
      <c r="I349" s="23" t="s">
        <v>212</v>
      </c>
      <c r="J349" s="24" t="s">
        <v>213</v>
      </c>
      <c r="K349" s="26">
        <v>2998366</v>
      </c>
    </row>
    <row r="350" spans="1:11" s="15" customFormat="1" ht="30">
      <c r="A350" s="18" t="s">
        <v>254</v>
      </c>
      <c r="B350" s="18" t="s">
        <v>13</v>
      </c>
      <c r="C350" s="19" t="s">
        <v>40</v>
      </c>
      <c r="D350" s="19" t="s">
        <v>40</v>
      </c>
      <c r="E350" s="25" t="s">
        <v>45</v>
      </c>
      <c r="F350" s="21">
        <v>20140105</v>
      </c>
      <c r="G350" s="22">
        <v>41892</v>
      </c>
      <c r="H350" s="20" t="s">
        <v>1012</v>
      </c>
      <c r="I350" s="23" t="s">
        <v>1013</v>
      </c>
      <c r="J350" s="24" t="s">
        <v>1014</v>
      </c>
      <c r="K350" s="26">
        <v>142800</v>
      </c>
    </row>
    <row r="351" spans="1:11" s="15" customFormat="1" ht="30">
      <c r="A351" s="18" t="s">
        <v>254</v>
      </c>
      <c r="B351" s="18" t="s">
        <v>13</v>
      </c>
      <c r="C351" s="19" t="s">
        <v>40</v>
      </c>
      <c r="D351" s="19" t="s">
        <v>40</v>
      </c>
      <c r="E351" s="25" t="s">
        <v>45</v>
      </c>
      <c r="F351" s="21">
        <v>20140104</v>
      </c>
      <c r="G351" s="22">
        <v>41891</v>
      </c>
      <c r="H351" s="20" t="s">
        <v>1015</v>
      </c>
      <c r="I351" s="23" t="s">
        <v>1016</v>
      </c>
      <c r="J351" s="24" t="s">
        <v>1017</v>
      </c>
      <c r="K351" s="26">
        <v>92000</v>
      </c>
    </row>
    <row r="352" spans="1:11" s="15" customFormat="1" ht="30">
      <c r="A352" s="18" t="s">
        <v>254</v>
      </c>
      <c r="B352" s="18" t="s">
        <v>116</v>
      </c>
      <c r="C352" s="19" t="s">
        <v>239</v>
      </c>
      <c r="D352" s="19">
        <v>40625</v>
      </c>
      <c r="E352" s="25" t="s">
        <v>48</v>
      </c>
      <c r="F352" s="21">
        <v>20140232</v>
      </c>
      <c r="G352" s="22">
        <v>41897</v>
      </c>
      <c r="H352" s="20" t="s">
        <v>1018</v>
      </c>
      <c r="I352" s="23" t="s">
        <v>244</v>
      </c>
      <c r="J352" s="24" t="s">
        <v>245</v>
      </c>
      <c r="K352" s="26">
        <v>151654</v>
      </c>
    </row>
    <row r="353" spans="1:11" s="15" customFormat="1" ht="30">
      <c r="A353" s="18" t="s">
        <v>254</v>
      </c>
      <c r="B353" s="18" t="s">
        <v>13</v>
      </c>
      <c r="C353" s="19" t="s">
        <v>40</v>
      </c>
      <c r="D353" s="19" t="s">
        <v>40</v>
      </c>
      <c r="E353" s="25" t="s">
        <v>1019</v>
      </c>
      <c r="F353" s="21">
        <v>2176</v>
      </c>
      <c r="G353" s="22">
        <v>41886</v>
      </c>
      <c r="H353" s="20" t="s">
        <v>1020</v>
      </c>
      <c r="I353" s="23" t="s">
        <v>1021</v>
      </c>
      <c r="J353" s="24" t="s">
        <v>1022</v>
      </c>
      <c r="K353" s="26">
        <v>55999</v>
      </c>
    </row>
    <row r="354" spans="1:11" s="15" customFormat="1" ht="30">
      <c r="A354" s="18" t="s">
        <v>254</v>
      </c>
      <c r="B354" s="18" t="s">
        <v>113</v>
      </c>
      <c r="C354" s="19" t="s">
        <v>40</v>
      </c>
      <c r="D354" s="19" t="s">
        <v>40</v>
      </c>
      <c r="E354" s="25" t="s">
        <v>45</v>
      </c>
      <c r="F354" s="21">
        <v>20140103</v>
      </c>
      <c r="G354" s="22">
        <v>41885</v>
      </c>
      <c r="H354" s="20" t="s">
        <v>1023</v>
      </c>
      <c r="I354" s="23" t="s">
        <v>1024</v>
      </c>
      <c r="J354" s="24" t="s">
        <v>137</v>
      </c>
      <c r="K354" s="26">
        <v>2000000</v>
      </c>
    </row>
    <row r="355" spans="1:11" s="15" customFormat="1" ht="30">
      <c r="A355" s="18" t="s">
        <v>254</v>
      </c>
      <c r="B355" s="18" t="s">
        <v>113</v>
      </c>
      <c r="C355" s="19" t="s">
        <v>40</v>
      </c>
      <c r="D355" s="19" t="s">
        <v>40</v>
      </c>
      <c r="E355" s="25" t="s">
        <v>45</v>
      </c>
      <c r="F355" s="21">
        <v>20140110</v>
      </c>
      <c r="G355" s="22">
        <v>41911</v>
      </c>
      <c r="H355" s="20" t="s">
        <v>1025</v>
      </c>
      <c r="I355" s="23" t="s">
        <v>1024</v>
      </c>
      <c r="J355" s="24" t="s">
        <v>137</v>
      </c>
      <c r="K355" s="26">
        <v>1200000</v>
      </c>
    </row>
    <row r="356" spans="1:11" s="15" customFormat="1" ht="30">
      <c r="A356" s="18" t="s">
        <v>254</v>
      </c>
      <c r="B356" s="18" t="s">
        <v>16</v>
      </c>
      <c r="C356" s="19" t="s">
        <v>40</v>
      </c>
      <c r="D356" s="19" t="s">
        <v>40</v>
      </c>
      <c r="E356" s="25" t="s">
        <v>246</v>
      </c>
      <c r="F356" s="21">
        <v>1899</v>
      </c>
      <c r="G356" s="22">
        <v>41904</v>
      </c>
      <c r="H356" s="20" t="s">
        <v>1026</v>
      </c>
      <c r="I356" s="23" t="s">
        <v>247</v>
      </c>
      <c r="J356" s="24" t="s">
        <v>248</v>
      </c>
      <c r="K356" s="26">
        <v>12896</v>
      </c>
    </row>
    <row r="357" spans="1:11" s="15" customFormat="1" ht="30">
      <c r="A357" s="18" t="s">
        <v>254</v>
      </c>
      <c r="B357" s="18" t="s">
        <v>16</v>
      </c>
      <c r="C357" s="19" t="s">
        <v>40</v>
      </c>
      <c r="D357" s="19" t="s">
        <v>40</v>
      </c>
      <c r="E357" s="25" t="s">
        <v>246</v>
      </c>
      <c r="F357" s="21">
        <v>1950</v>
      </c>
      <c r="G357" s="22">
        <v>41906</v>
      </c>
      <c r="H357" s="20" t="s">
        <v>1027</v>
      </c>
      <c r="I357" s="23" t="s">
        <v>247</v>
      </c>
      <c r="J357" s="24" t="s">
        <v>248</v>
      </c>
      <c r="K357" s="26">
        <v>8582</v>
      </c>
    </row>
    <row r="358" spans="1:11" s="15" customFormat="1" ht="30">
      <c r="A358" s="18" t="s">
        <v>254</v>
      </c>
      <c r="B358" s="18" t="s">
        <v>16</v>
      </c>
      <c r="C358" s="19" t="s">
        <v>40</v>
      </c>
      <c r="D358" s="19" t="s">
        <v>40</v>
      </c>
      <c r="E358" s="25" t="s">
        <v>246</v>
      </c>
      <c r="F358" s="21">
        <v>1898</v>
      </c>
      <c r="G358" s="22">
        <v>41904</v>
      </c>
      <c r="H358" s="20" t="s">
        <v>1028</v>
      </c>
      <c r="I358" s="23" t="s">
        <v>247</v>
      </c>
      <c r="J358" s="24" t="s">
        <v>248</v>
      </c>
      <c r="K358" s="26">
        <v>6650</v>
      </c>
    </row>
    <row r="359" spans="1:11" s="15" customFormat="1" ht="30">
      <c r="A359" s="18" t="s">
        <v>254</v>
      </c>
      <c r="B359" s="18" t="s">
        <v>16</v>
      </c>
      <c r="C359" s="19" t="s">
        <v>40</v>
      </c>
      <c r="D359" s="19" t="s">
        <v>40</v>
      </c>
      <c r="E359" s="25" t="s">
        <v>246</v>
      </c>
      <c r="F359" s="21">
        <v>1901</v>
      </c>
      <c r="G359" s="22">
        <v>41904</v>
      </c>
      <c r="H359" s="20" t="s">
        <v>1029</v>
      </c>
      <c r="I359" s="23" t="s">
        <v>247</v>
      </c>
      <c r="J359" s="24" t="s">
        <v>248</v>
      </c>
      <c r="K359" s="26">
        <v>5938</v>
      </c>
    </row>
    <row r="360" spans="1:11" s="15" customFormat="1" ht="30">
      <c r="A360" s="18" t="s">
        <v>254</v>
      </c>
      <c r="B360" s="18" t="s">
        <v>16</v>
      </c>
      <c r="C360" s="19" t="s">
        <v>40</v>
      </c>
      <c r="D360" s="19" t="s">
        <v>40</v>
      </c>
      <c r="E360" s="25" t="s">
        <v>246</v>
      </c>
      <c r="F360" s="21">
        <v>1859</v>
      </c>
      <c r="G360" s="22">
        <v>41887</v>
      </c>
      <c r="H360" s="20" t="s">
        <v>1030</v>
      </c>
      <c r="I360" s="23" t="s">
        <v>247</v>
      </c>
      <c r="J360" s="24" t="s">
        <v>248</v>
      </c>
      <c r="K360" s="26">
        <v>1034</v>
      </c>
    </row>
    <row r="361" spans="1:11" s="15" customFormat="1" ht="30">
      <c r="A361" s="18" t="s">
        <v>254</v>
      </c>
      <c r="B361" s="18" t="s">
        <v>16</v>
      </c>
      <c r="C361" s="19" t="s">
        <v>40</v>
      </c>
      <c r="D361" s="19" t="s">
        <v>40</v>
      </c>
      <c r="E361" s="25" t="s">
        <v>246</v>
      </c>
      <c r="F361" s="21">
        <v>1860</v>
      </c>
      <c r="G361" s="22">
        <v>41887</v>
      </c>
      <c r="H361" s="20" t="s">
        <v>1030</v>
      </c>
      <c r="I361" s="23" t="s">
        <v>247</v>
      </c>
      <c r="J361" s="24" t="s">
        <v>248</v>
      </c>
      <c r="K361" s="26">
        <v>2112</v>
      </c>
    </row>
    <row r="362" spans="1:11" s="15" customFormat="1" ht="30">
      <c r="A362" s="18" t="s">
        <v>254</v>
      </c>
      <c r="B362" s="18" t="s">
        <v>16</v>
      </c>
      <c r="C362" s="19" t="s">
        <v>40</v>
      </c>
      <c r="D362" s="19" t="s">
        <v>40</v>
      </c>
      <c r="E362" s="25" t="s">
        <v>246</v>
      </c>
      <c r="F362" s="21">
        <v>1951</v>
      </c>
      <c r="G362" s="22">
        <v>41906</v>
      </c>
      <c r="H362" s="20" t="s">
        <v>1031</v>
      </c>
      <c r="I362" s="23" t="s">
        <v>247</v>
      </c>
      <c r="J362" s="24" t="s">
        <v>248</v>
      </c>
      <c r="K362" s="26">
        <v>1049</v>
      </c>
    </row>
    <row r="363" spans="1:11" s="15" customFormat="1" ht="30">
      <c r="A363" s="18" t="s">
        <v>254</v>
      </c>
      <c r="B363" s="18" t="s">
        <v>16</v>
      </c>
      <c r="C363" s="19" t="s">
        <v>40</v>
      </c>
      <c r="D363" s="19" t="s">
        <v>40</v>
      </c>
      <c r="E363" s="25" t="s">
        <v>246</v>
      </c>
      <c r="F363" s="21">
        <v>1976</v>
      </c>
      <c r="G363" s="22">
        <v>41908</v>
      </c>
      <c r="H363" s="20" t="s">
        <v>1032</v>
      </c>
      <c r="I363" s="23" t="s">
        <v>247</v>
      </c>
      <c r="J363" s="24" t="s">
        <v>248</v>
      </c>
      <c r="K363" s="26">
        <v>9018</v>
      </c>
    </row>
    <row r="364" spans="1:11" s="15" customFormat="1" ht="30">
      <c r="A364" s="18" t="s">
        <v>254</v>
      </c>
      <c r="B364" s="18" t="s">
        <v>16</v>
      </c>
      <c r="C364" s="19" t="s">
        <v>40</v>
      </c>
      <c r="D364" s="19" t="s">
        <v>40</v>
      </c>
      <c r="E364" s="25" t="s">
        <v>246</v>
      </c>
      <c r="F364" s="21">
        <v>1980</v>
      </c>
      <c r="G364" s="22">
        <v>41911</v>
      </c>
      <c r="H364" s="20" t="s">
        <v>1033</v>
      </c>
      <c r="I364" s="23" t="s">
        <v>247</v>
      </c>
      <c r="J364" s="24" t="s">
        <v>248</v>
      </c>
      <c r="K364" s="26">
        <v>36750</v>
      </c>
    </row>
    <row r="365" spans="1:11" s="15" customFormat="1" ht="30">
      <c r="A365" s="18" t="s">
        <v>254</v>
      </c>
      <c r="B365" s="18" t="s">
        <v>16</v>
      </c>
      <c r="C365" s="19" t="s">
        <v>40</v>
      </c>
      <c r="D365" s="19" t="s">
        <v>40</v>
      </c>
      <c r="E365" s="25" t="s">
        <v>246</v>
      </c>
      <c r="F365" s="21">
        <v>1952</v>
      </c>
      <c r="G365" s="22">
        <v>41906</v>
      </c>
      <c r="H365" s="20" t="s">
        <v>1034</v>
      </c>
      <c r="I365" s="23" t="s">
        <v>247</v>
      </c>
      <c r="J365" s="24" t="s">
        <v>248</v>
      </c>
      <c r="K365" s="26">
        <v>13974</v>
      </c>
    </row>
    <row r="366" spans="1:11" s="15" customFormat="1" ht="30">
      <c r="A366" s="18" t="s">
        <v>254</v>
      </c>
      <c r="B366" s="18" t="s">
        <v>16</v>
      </c>
      <c r="C366" s="19" t="s">
        <v>40</v>
      </c>
      <c r="D366" s="19" t="s">
        <v>40</v>
      </c>
      <c r="E366" s="25" t="s">
        <v>246</v>
      </c>
      <c r="F366" s="21">
        <v>1900</v>
      </c>
      <c r="G366" s="22">
        <v>41904</v>
      </c>
      <c r="H366" s="20" t="s">
        <v>1035</v>
      </c>
      <c r="I366" s="23" t="s">
        <v>247</v>
      </c>
      <c r="J366" s="24" t="s">
        <v>248</v>
      </c>
      <c r="K366" s="26">
        <v>8393</v>
      </c>
    </row>
    <row r="367" spans="1:11" s="15" customFormat="1" ht="30">
      <c r="A367" s="18" t="s">
        <v>254</v>
      </c>
      <c r="B367" s="18" t="s">
        <v>16</v>
      </c>
      <c r="C367" s="19" t="s">
        <v>40</v>
      </c>
      <c r="D367" s="19" t="s">
        <v>40</v>
      </c>
      <c r="E367" s="25" t="s">
        <v>246</v>
      </c>
      <c r="F367" s="21">
        <v>1953</v>
      </c>
      <c r="G367" s="22">
        <v>41906</v>
      </c>
      <c r="H367" s="20" t="s">
        <v>1036</v>
      </c>
      <c r="I367" s="23" t="s">
        <v>247</v>
      </c>
      <c r="J367" s="24" t="s">
        <v>248</v>
      </c>
      <c r="K367" s="26">
        <v>32304</v>
      </c>
    </row>
    <row r="368" spans="1:11" s="15" customFormat="1" ht="30">
      <c r="A368" s="18" t="s">
        <v>254</v>
      </c>
      <c r="B368" s="18" t="s">
        <v>16</v>
      </c>
      <c r="C368" s="19" t="s">
        <v>40</v>
      </c>
      <c r="D368" s="19" t="s">
        <v>40</v>
      </c>
      <c r="E368" s="25" t="s">
        <v>246</v>
      </c>
      <c r="F368" s="21">
        <v>1896</v>
      </c>
      <c r="G368" s="22">
        <v>41904</v>
      </c>
      <c r="H368" s="20" t="s">
        <v>1037</v>
      </c>
      <c r="I368" s="23" t="s">
        <v>247</v>
      </c>
      <c r="J368" s="24" t="s">
        <v>248</v>
      </c>
      <c r="K368" s="26">
        <v>9644</v>
      </c>
    </row>
    <row r="369" spans="1:11" s="15" customFormat="1" ht="30">
      <c r="A369" s="18" t="s">
        <v>254</v>
      </c>
      <c r="B369" s="18" t="s">
        <v>16</v>
      </c>
      <c r="C369" s="19" t="s">
        <v>40</v>
      </c>
      <c r="D369" s="19" t="s">
        <v>40</v>
      </c>
      <c r="E369" s="25" t="s">
        <v>246</v>
      </c>
      <c r="F369" s="21">
        <v>1871</v>
      </c>
      <c r="G369" s="22">
        <v>41887</v>
      </c>
      <c r="H369" s="20" t="s">
        <v>1038</v>
      </c>
      <c r="I369" s="23" t="s">
        <v>247</v>
      </c>
      <c r="J369" s="24" t="s">
        <v>248</v>
      </c>
      <c r="K369" s="26">
        <v>20635</v>
      </c>
    </row>
    <row r="370" spans="1:11" s="15" customFormat="1" ht="30">
      <c r="A370" s="18" t="s">
        <v>254</v>
      </c>
      <c r="B370" s="18" t="s">
        <v>16</v>
      </c>
      <c r="C370" s="19" t="s">
        <v>40</v>
      </c>
      <c r="D370" s="19" t="s">
        <v>40</v>
      </c>
      <c r="E370" s="25" t="s">
        <v>246</v>
      </c>
      <c r="F370" s="21">
        <v>1897</v>
      </c>
      <c r="G370" s="22">
        <v>41904</v>
      </c>
      <c r="H370" s="20" t="s">
        <v>1039</v>
      </c>
      <c r="I370" s="23" t="s">
        <v>247</v>
      </c>
      <c r="J370" s="24" t="s">
        <v>248</v>
      </c>
      <c r="K370" s="26">
        <v>493850</v>
      </c>
    </row>
    <row r="371" spans="1:11" s="15" customFormat="1" ht="30">
      <c r="A371" s="18" t="s">
        <v>254</v>
      </c>
      <c r="B371" s="18" t="s">
        <v>16</v>
      </c>
      <c r="C371" s="19" t="s">
        <v>40</v>
      </c>
      <c r="D371" s="19" t="s">
        <v>40</v>
      </c>
      <c r="E371" s="25" t="s">
        <v>246</v>
      </c>
      <c r="F371" s="21">
        <v>1965</v>
      </c>
      <c r="G371" s="22">
        <v>41906</v>
      </c>
      <c r="H371" s="20" t="s">
        <v>1040</v>
      </c>
      <c r="I371" s="23" t="s">
        <v>249</v>
      </c>
      <c r="J371" s="24" t="s">
        <v>215</v>
      </c>
      <c r="K371" s="26">
        <v>86363</v>
      </c>
    </row>
    <row r="372" spans="1:11" s="15" customFormat="1" ht="30">
      <c r="A372" s="18" t="s">
        <v>254</v>
      </c>
      <c r="B372" s="18" t="s">
        <v>16</v>
      </c>
      <c r="C372" s="19" t="s">
        <v>40</v>
      </c>
      <c r="D372" s="19" t="s">
        <v>40</v>
      </c>
      <c r="E372" s="25" t="s">
        <v>246</v>
      </c>
      <c r="F372" s="21">
        <v>1904</v>
      </c>
      <c r="G372" s="22">
        <v>41904</v>
      </c>
      <c r="H372" s="20" t="s">
        <v>1041</v>
      </c>
      <c r="I372" s="23" t="s">
        <v>249</v>
      </c>
      <c r="J372" s="24" t="s">
        <v>215</v>
      </c>
      <c r="K372" s="26">
        <v>578829</v>
      </c>
    </row>
    <row r="373" spans="1:11" s="15" customFormat="1" ht="30">
      <c r="A373" s="18" t="s">
        <v>254</v>
      </c>
      <c r="B373" s="18" t="s">
        <v>16</v>
      </c>
      <c r="C373" s="19" t="s">
        <v>40</v>
      </c>
      <c r="D373" s="19" t="s">
        <v>40</v>
      </c>
      <c r="E373" s="25" t="s">
        <v>246</v>
      </c>
      <c r="F373" s="21">
        <v>2015</v>
      </c>
      <c r="G373" s="22">
        <v>41912</v>
      </c>
      <c r="H373" s="20" t="s">
        <v>1042</v>
      </c>
      <c r="I373" s="23" t="s">
        <v>249</v>
      </c>
      <c r="J373" s="24" t="s">
        <v>215</v>
      </c>
      <c r="K373" s="26">
        <v>356273</v>
      </c>
    </row>
    <row r="374" spans="1:11" s="15" customFormat="1" ht="30">
      <c r="A374" s="18" t="s">
        <v>254</v>
      </c>
      <c r="B374" s="18" t="s">
        <v>16</v>
      </c>
      <c r="C374" s="19" t="s">
        <v>40</v>
      </c>
      <c r="D374" s="19" t="s">
        <v>40</v>
      </c>
      <c r="E374" s="25" t="s">
        <v>246</v>
      </c>
      <c r="F374" s="21">
        <v>1949</v>
      </c>
      <c r="G374" s="22">
        <v>41906</v>
      </c>
      <c r="H374" s="20" t="s">
        <v>1043</v>
      </c>
      <c r="I374" s="23" t="s">
        <v>249</v>
      </c>
      <c r="J374" s="24" t="s">
        <v>215</v>
      </c>
      <c r="K374" s="26">
        <v>255131</v>
      </c>
    </row>
    <row r="375" spans="1:11" s="15" customFormat="1" ht="30">
      <c r="A375" s="18" t="s">
        <v>254</v>
      </c>
      <c r="B375" s="18" t="s">
        <v>16</v>
      </c>
      <c r="C375" s="19" t="s">
        <v>40</v>
      </c>
      <c r="D375" s="19" t="s">
        <v>40</v>
      </c>
      <c r="E375" s="25" t="s">
        <v>246</v>
      </c>
      <c r="F375" s="21">
        <v>1903</v>
      </c>
      <c r="G375" s="22">
        <v>41904</v>
      </c>
      <c r="H375" s="20" t="s">
        <v>1044</v>
      </c>
      <c r="I375" s="23" t="s">
        <v>249</v>
      </c>
      <c r="J375" s="24" t="s">
        <v>215</v>
      </c>
      <c r="K375" s="26">
        <v>86246</v>
      </c>
    </row>
    <row r="376" spans="1:11" s="15" customFormat="1" ht="30">
      <c r="A376" s="18" t="s">
        <v>254</v>
      </c>
      <c r="B376" s="18" t="s">
        <v>16</v>
      </c>
      <c r="C376" s="19" t="s">
        <v>40</v>
      </c>
      <c r="D376" s="19" t="s">
        <v>40</v>
      </c>
      <c r="E376" s="25" t="s">
        <v>246</v>
      </c>
      <c r="F376" s="21">
        <v>1902</v>
      </c>
      <c r="G376" s="22">
        <v>41904</v>
      </c>
      <c r="H376" s="20" t="s">
        <v>1045</v>
      </c>
      <c r="I376" s="23" t="s">
        <v>249</v>
      </c>
      <c r="J376" s="24" t="s">
        <v>215</v>
      </c>
      <c r="K376" s="26">
        <v>290423</v>
      </c>
    </row>
    <row r="377" spans="1:11" s="15" customFormat="1" ht="30">
      <c r="A377" s="18" t="s">
        <v>254</v>
      </c>
      <c r="B377" s="18" t="s">
        <v>16</v>
      </c>
      <c r="C377" s="19" t="s">
        <v>40</v>
      </c>
      <c r="D377" s="19" t="s">
        <v>40</v>
      </c>
      <c r="E377" s="25" t="s">
        <v>246</v>
      </c>
      <c r="F377" s="21">
        <v>1948</v>
      </c>
      <c r="G377" s="22">
        <v>41906</v>
      </c>
      <c r="H377" s="20" t="s">
        <v>1046</v>
      </c>
      <c r="I377" s="23" t="s">
        <v>249</v>
      </c>
      <c r="J377" s="24" t="s">
        <v>215</v>
      </c>
      <c r="K377" s="26">
        <v>604400</v>
      </c>
    </row>
    <row r="378" spans="1:11" s="15" customFormat="1" ht="30">
      <c r="A378" s="18" t="s">
        <v>254</v>
      </c>
      <c r="B378" s="18" t="s">
        <v>16</v>
      </c>
      <c r="C378" s="19" t="s">
        <v>40</v>
      </c>
      <c r="D378" s="19" t="s">
        <v>40</v>
      </c>
      <c r="E378" s="25" t="s">
        <v>246</v>
      </c>
      <c r="F378" s="21">
        <v>1947</v>
      </c>
      <c r="G378" s="22">
        <v>41906</v>
      </c>
      <c r="H378" s="20" t="s">
        <v>1047</v>
      </c>
      <c r="I378" s="23" t="s">
        <v>249</v>
      </c>
      <c r="J378" s="24" t="s">
        <v>215</v>
      </c>
      <c r="K378" s="26">
        <v>2079</v>
      </c>
    </row>
    <row r="379" spans="1:11" s="15" customFormat="1" ht="30">
      <c r="A379" s="18" t="s">
        <v>254</v>
      </c>
      <c r="B379" s="18" t="s">
        <v>16</v>
      </c>
      <c r="C379" s="19" t="s">
        <v>40</v>
      </c>
      <c r="D379" s="19" t="s">
        <v>40</v>
      </c>
      <c r="E379" s="25" t="s">
        <v>246</v>
      </c>
      <c r="F379" s="21">
        <v>2013</v>
      </c>
      <c r="G379" s="22">
        <v>41912</v>
      </c>
      <c r="H379" s="20" t="s">
        <v>1047</v>
      </c>
      <c r="I379" s="23" t="s">
        <v>249</v>
      </c>
      <c r="J379" s="24" t="s">
        <v>215</v>
      </c>
      <c r="K379" s="26">
        <v>1495</v>
      </c>
    </row>
    <row r="380" spans="1:11" s="15" customFormat="1" ht="30">
      <c r="A380" s="18" t="s">
        <v>254</v>
      </c>
      <c r="B380" s="18" t="s">
        <v>16</v>
      </c>
      <c r="C380" s="19" t="s">
        <v>40</v>
      </c>
      <c r="D380" s="19" t="s">
        <v>40</v>
      </c>
      <c r="E380" s="25" t="s">
        <v>246</v>
      </c>
      <c r="F380" s="21">
        <v>1982</v>
      </c>
      <c r="G380" s="22">
        <v>41911</v>
      </c>
      <c r="H380" s="20" t="s">
        <v>1048</v>
      </c>
      <c r="I380" s="23" t="s">
        <v>268</v>
      </c>
      <c r="J380" s="24" t="s">
        <v>269</v>
      </c>
      <c r="K380" s="26">
        <v>95030</v>
      </c>
    </row>
    <row r="381" spans="1:11" s="15" customFormat="1" ht="30">
      <c r="A381" s="18" t="s">
        <v>254</v>
      </c>
      <c r="B381" s="18" t="s">
        <v>16</v>
      </c>
      <c r="C381" s="19" t="s">
        <v>40</v>
      </c>
      <c r="D381" s="19" t="s">
        <v>40</v>
      </c>
      <c r="E381" s="25" t="s">
        <v>246</v>
      </c>
      <c r="F381" s="21">
        <v>1905</v>
      </c>
      <c r="G381" s="22">
        <v>41904</v>
      </c>
      <c r="H381" s="20" t="s">
        <v>1049</v>
      </c>
      <c r="I381" s="23" t="s">
        <v>250</v>
      </c>
      <c r="J381" s="24" t="s">
        <v>162</v>
      </c>
      <c r="K381" s="26">
        <v>161510</v>
      </c>
    </row>
    <row r="382" spans="1:11" s="15" customFormat="1" ht="30">
      <c r="A382" s="18" t="s">
        <v>254</v>
      </c>
      <c r="B382" s="18" t="s">
        <v>16</v>
      </c>
      <c r="C382" s="19" t="s">
        <v>40</v>
      </c>
      <c r="D382" s="19" t="s">
        <v>40</v>
      </c>
      <c r="E382" s="25" t="s">
        <v>246</v>
      </c>
      <c r="F382" s="21">
        <v>1981</v>
      </c>
      <c r="G382" s="22">
        <v>41911</v>
      </c>
      <c r="H382" s="20" t="s">
        <v>1050</v>
      </c>
      <c r="I382" s="23" t="s">
        <v>249</v>
      </c>
      <c r="J382" s="24" t="s">
        <v>215</v>
      </c>
      <c r="K382" s="26">
        <v>152657</v>
      </c>
    </row>
    <row r="383" spans="1:11" s="15" customFormat="1" ht="30">
      <c r="A383" s="18" t="s">
        <v>254</v>
      </c>
      <c r="B383" s="18" t="s">
        <v>16</v>
      </c>
      <c r="C383" s="19" t="s">
        <v>40</v>
      </c>
      <c r="D383" s="19" t="s">
        <v>40</v>
      </c>
      <c r="E383" s="25" t="s">
        <v>246</v>
      </c>
      <c r="F383" s="21">
        <v>1984</v>
      </c>
      <c r="G383" s="22">
        <v>41911</v>
      </c>
      <c r="H383" s="20" t="s">
        <v>1051</v>
      </c>
      <c r="I383" s="23" t="s">
        <v>249</v>
      </c>
      <c r="J383" s="24" t="s">
        <v>215</v>
      </c>
      <c r="K383" s="26">
        <v>189199</v>
      </c>
    </row>
    <row r="384" spans="1:11" s="15" customFormat="1" ht="30">
      <c r="A384" s="18" t="s">
        <v>254</v>
      </c>
      <c r="B384" s="18" t="s">
        <v>16</v>
      </c>
      <c r="C384" s="19" t="s">
        <v>40</v>
      </c>
      <c r="D384" s="19" t="s">
        <v>40</v>
      </c>
      <c r="E384" s="25" t="s">
        <v>246</v>
      </c>
      <c r="F384" s="21">
        <v>1870</v>
      </c>
      <c r="G384" s="22">
        <v>41887</v>
      </c>
      <c r="H384" s="20" t="s">
        <v>1052</v>
      </c>
      <c r="I384" s="23" t="s">
        <v>250</v>
      </c>
      <c r="J384" s="24" t="s">
        <v>162</v>
      </c>
      <c r="K384" s="26">
        <v>415800</v>
      </c>
    </row>
    <row r="385" spans="1:11" s="15" customFormat="1" ht="30">
      <c r="A385" s="18" t="s">
        <v>254</v>
      </c>
      <c r="B385" s="18" t="s">
        <v>16</v>
      </c>
      <c r="C385" s="19" t="s">
        <v>40</v>
      </c>
      <c r="D385" s="19" t="s">
        <v>40</v>
      </c>
      <c r="E385" s="25" t="s">
        <v>246</v>
      </c>
      <c r="F385" s="21">
        <v>1861</v>
      </c>
      <c r="G385" s="22">
        <v>41887</v>
      </c>
      <c r="H385" s="20" t="s">
        <v>1053</v>
      </c>
      <c r="I385" s="23" t="s">
        <v>250</v>
      </c>
      <c r="J385" s="24" t="s">
        <v>162</v>
      </c>
      <c r="K385" s="26">
        <v>1600534</v>
      </c>
    </row>
    <row r="386" spans="1:11" s="15" customFormat="1" ht="30">
      <c r="A386" s="18" t="s">
        <v>254</v>
      </c>
      <c r="B386" s="18" t="s">
        <v>113</v>
      </c>
      <c r="C386" s="19" t="s">
        <v>40</v>
      </c>
      <c r="D386" s="19" t="s">
        <v>40</v>
      </c>
      <c r="E386" s="25" t="s">
        <v>48</v>
      </c>
      <c r="F386" s="21">
        <v>20140225</v>
      </c>
      <c r="G386" s="22">
        <v>41892</v>
      </c>
      <c r="H386" s="20" t="s">
        <v>1054</v>
      </c>
      <c r="I386" s="23" t="s">
        <v>234</v>
      </c>
      <c r="J386" s="24" t="s">
        <v>19</v>
      </c>
      <c r="K386" s="26">
        <v>24500</v>
      </c>
    </row>
    <row r="387" spans="1:11" s="15" customFormat="1" ht="30">
      <c r="A387" s="18" t="s">
        <v>254</v>
      </c>
      <c r="B387" s="18" t="s">
        <v>16</v>
      </c>
      <c r="C387" s="19" t="s">
        <v>40</v>
      </c>
      <c r="D387" s="19" t="s">
        <v>40</v>
      </c>
      <c r="E387" s="25" t="s">
        <v>246</v>
      </c>
      <c r="F387" s="21">
        <v>1974</v>
      </c>
      <c r="G387" s="22">
        <v>41907</v>
      </c>
      <c r="H387" s="20" t="s">
        <v>1055</v>
      </c>
      <c r="I387" s="23" t="s">
        <v>344</v>
      </c>
      <c r="J387" s="24" t="s">
        <v>22</v>
      </c>
      <c r="K387" s="26">
        <v>169170</v>
      </c>
    </row>
    <row r="388" spans="1:11" s="15" customFormat="1" ht="30">
      <c r="A388" s="18" t="s">
        <v>254</v>
      </c>
      <c r="B388" s="18" t="s">
        <v>16</v>
      </c>
      <c r="C388" s="19" t="s">
        <v>40</v>
      </c>
      <c r="D388" s="19" t="s">
        <v>40</v>
      </c>
      <c r="E388" s="25" t="s">
        <v>246</v>
      </c>
      <c r="F388" s="21">
        <v>1970</v>
      </c>
      <c r="G388" s="22">
        <v>41907</v>
      </c>
      <c r="H388" s="20" t="s">
        <v>1056</v>
      </c>
      <c r="I388" s="23" t="s">
        <v>344</v>
      </c>
      <c r="J388" s="24" t="s">
        <v>22</v>
      </c>
      <c r="K388" s="26">
        <v>712758</v>
      </c>
    </row>
    <row r="389" spans="1:11" s="15" customFormat="1" ht="30">
      <c r="A389" s="18" t="s">
        <v>254</v>
      </c>
      <c r="B389" s="18" t="s">
        <v>116</v>
      </c>
      <c r="C389" s="19" t="s">
        <v>239</v>
      </c>
      <c r="D389" s="19">
        <v>40625</v>
      </c>
      <c r="E389" s="25" t="s">
        <v>48</v>
      </c>
      <c r="F389" s="21">
        <v>20140223</v>
      </c>
      <c r="G389" s="22">
        <v>41892</v>
      </c>
      <c r="H389" s="20" t="s">
        <v>1057</v>
      </c>
      <c r="I389" s="23" t="s">
        <v>240</v>
      </c>
      <c r="J389" s="24" t="s">
        <v>241</v>
      </c>
      <c r="K389" s="26">
        <v>53483</v>
      </c>
    </row>
    <row r="390" spans="1:11" s="15" customFormat="1" ht="30">
      <c r="A390" s="18" t="s">
        <v>254</v>
      </c>
      <c r="B390" s="18" t="s">
        <v>116</v>
      </c>
      <c r="C390" s="19" t="s">
        <v>239</v>
      </c>
      <c r="D390" s="19">
        <v>40625</v>
      </c>
      <c r="E390" s="25" t="s">
        <v>48</v>
      </c>
      <c r="F390" s="21">
        <v>20140224</v>
      </c>
      <c r="G390" s="22">
        <v>41892</v>
      </c>
      <c r="H390" s="20" t="s">
        <v>1058</v>
      </c>
      <c r="I390" s="23" t="s">
        <v>242</v>
      </c>
      <c r="J390" s="24" t="s">
        <v>243</v>
      </c>
      <c r="K390" s="26">
        <v>78688</v>
      </c>
    </row>
    <row r="391" spans="1:11" s="15" customFormat="1" ht="30">
      <c r="A391" s="18" t="s">
        <v>254</v>
      </c>
      <c r="B391" s="18" t="s">
        <v>13</v>
      </c>
      <c r="C391" s="19" t="s">
        <v>40</v>
      </c>
      <c r="D391" s="19" t="s">
        <v>40</v>
      </c>
      <c r="E391" s="25" t="s">
        <v>48</v>
      </c>
      <c r="F391" s="21">
        <v>20140244</v>
      </c>
      <c r="G391" s="22">
        <v>41911</v>
      </c>
      <c r="H391" s="20" t="s">
        <v>1059</v>
      </c>
      <c r="I391" s="23" t="s">
        <v>1060</v>
      </c>
      <c r="J391" s="24" t="s">
        <v>232</v>
      </c>
      <c r="K391" s="26">
        <v>183260</v>
      </c>
    </row>
    <row r="392" spans="1:11" s="15" customFormat="1" ht="30">
      <c r="A392" s="18" t="s">
        <v>254</v>
      </c>
      <c r="B392" s="18" t="s">
        <v>116</v>
      </c>
      <c r="C392" s="19" t="s">
        <v>239</v>
      </c>
      <c r="D392" s="19">
        <v>40625</v>
      </c>
      <c r="E392" s="25" t="s">
        <v>45</v>
      </c>
      <c r="F392" s="21">
        <v>20140106</v>
      </c>
      <c r="G392" s="22">
        <v>41893</v>
      </c>
      <c r="H392" s="20" t="s">
        <v>1061</v>
      </c>
      <c r="I392" s="23" t="s">
        <v>231</v>
      </c>
      <c r="J392" s="24" t="s">
        <v>63</v>
      </c>
      <c r="K392" s="26">
        <v>268973</v>
      </c>
    </row>
    <row r="393" spans="1:11" s="15" customFormat="1" ht="30">
      <c r="A393" s="18" t="s">
        <v>254</v>
      </c>
      <c r="B393" s="18" t="s">
        <v>113</v>
      </c>
      <c r="C393" s="19" t="s">
        <v>40</v>
      </c>
      <c r="D393" s="19" t="s">
        <v>40</v>
      </c>
      <c r="E393" s="25" t="s">
        <v>48</v>
      </c>
      <c r="F393" s="21">
        <v>20140242</v>
      </c>
      <c r="G393" s="22">
        <v>41911</v>
      </c>
      <c r="H393" s="20" t="s">
        <v>1062</v>
      </c>
      <c r="I393" s="23" t="s">
        <v>1063</v>
      </c>
      <c r="J393" s="24" t="s">
        <v>1064</v>
      </c>
      <c r="K393" s="26">
        <v>163536</v>
      </c>
    </row>
    <row r="394" spans="1:11" s="15" customFormat="1" ht="30">
      <c r="A394" s="18" t="s">
        <v>254</v>
      </c>
      <c r="B394" s="18" t="s">
        <v>13</v>
      </c>
      <c r="C394" s="19" t="s">
        <v>40</v>
      </c>
      <c r="D394" s="19" t="s">
        <v>40</v>
      </c>
      <c r="E394" s="25" t="s">
        <v>48</v>
      </c>
      <c r="F394" s="21">
        <v>20140246</v>
      </c>
      <c r="G394" s="22">
        <v>41912</v>
      </c>
      <c r="H394" s="20" t="s">
        <v>1065</v>
      </c>
      <c r="I394" s="23" t="s">
        <v>1066</v>
      </c>
      <c r="J394" s="24" t="s">
        <v>1067</v>
      </c>
      <c r="K394" s="26">
        <v>210000</v>
      </c>
    </row>
    <row r="395" spans="1:11" s="15" customFormat="1" ht="30">
      <c r="A395" s="18" t="s">
        <v>254</v>
      </c>
      <c r="B395" s="18" t="s">
        <v>13</v>
      </c>
      <c r="C395" s="19" t="s">
        <v>40</v>
      </c>
      <c r="D395" s="19" t="s">
        <v>40</v>
      </c>
      <c r="E395" s="25" t="s">
        <v>45</v>
      </c>
      <c r="F395" s="21">
        <v>20140107</v>
      </c>
      <c r="G395" s="22">
        <v>41897</v>
      </c>
      <c r="H395" s="20" t="s">
        <v>1068</v>
      </c>
      <c r="I395" s="23" t="s">
        <v>1069</v>
      </c>
      <c r="J395" s="24" t="s">
        <v>1070</v>
      </c>
      <c r="K395" s="26">
        <v>42000</v>
      </c>
    </row>
    <row r="396" spans="1:11" s="15" customFormat="1" ht="30">
      <c r="A396" s="18" t="s">
        <v>254</v>
      </c>
      <c r="B396" s="18" t="s">
        <v>13</v>
      </c>
      <c r="C396" s="19" t="s">
        <v>40</v>
      </c>
      <c r="D396" s="19" t="s">
        <v>40</v>
      </c>
      <c r="E396" s="25" t="s">
        <v>45</v>
      </c>
      <c r="F396" s="21">
        <v>20140108</v>
      </c>
      <c r="G396" s="22">
        <v>41894</v>
      </c>
      <c r="H396" s="20" t="s">
        <v>1071</v>
      </c>
      <c r="I396" s="23" t="s">
        <v>1072</v>
      </c>
      <c r="J396" s="24" t="s">
        <v>1073</v>
      </c>
      <c r="K396" s="26">
        <v>202741</v>
      </c>
    </row>
    <row r="397" spans="1:11" s="15" customFormat="1" ht="30">
      <c r="A397" s="18" t="s">
        <v>254</v>
      </c>
      <c r="B397" s="18" t="s">
        <v>113</v>
      </c>
      <c r="C397" s="19" t="s">
        <v>40</v>
      </c>
      <c r="D397" s="19" t="s">
        <v>40</v>
      </c>
      <c r="E397" s="25" t="s">
        <v>1019</v>
      </c>
      <c r="F397" s="21">
        <v>2178</v>
      </c>
      <c r="G397" s="22">
        <v>41886</v>
      </c>
      <c r="H397" s="20" t="s">
        <v>1074</v>
      </c>
      <c r="I397" s="23" t="s">
        <v>234</v>
      </c>
      <c r="J397" s="24" t="s">
        <v>19</v>
      </c>
      <c r="K397" s="26">
        <v>89898</v>
      </c>
    </row>
    <row r="398" spans="1:11" s="15" customFormat="1">
      <c r="A398" s="18" t="s">
        <v>254</v>
      </c>
      <c r="B398" s="18" t="s">
        <v>16</v>
      </c>
      <c r="C398" s="19" t="s">
        <v>40</v>
      </c>
      <c r="D398" s="19" t="s">
        <v>40</v>
      </c>
      <c r="E398" s="25" t="s">
        <v>246</v>
      </c>
      <c r="F398" s="21">
        <v>1907</v>
      </c>
      <c r="G398" s="22">
        <v>41904</v>
      </c>
      <c r="H398" s="20" t="s">
        <v>1075</v>
      </c>
      <c r="I398" s="23" t="s">
        <v>251</v>
      </c>
      <c r="J398" s="24" t="s">
        <v>252</v>
      </c>
      <c r="K398" s="26">
        <v>290790</v>
      </c>
    </row>
    <row r="399" spans="1:11" s="15" customFormat="1">
      <c r="A399" s="18" t="s">
        <v>254</v>
      </c>
      <c r="B399" s="18" t="s">
        <v>16</v>
      </c>
      <c r="C399" s="19" t="s">
        <v>40</v>
      </c>
      <c r="D399" s="19" t="s">
        <v>40</v>
      </c>
      <c r="E399" s="25" t="s">
        <v>246</v>
      </c>
      <c r="F399" s="21">
        <v>1863</v>
      </c>
      <c r="G399" s="22">
        <v>41887</v>
      </c>
      <c r="H399" s="20" t="s">
        <v>1076</v>
      </c>
      <c r="I399" s="23" t="s">
        <v>1077</v>
      </c>
      <c r="J399" s="24" t="s">
        <v>1078</v>
      </c>
      <c r="K399" s="26">
        <v>170788</v>
      </c>
    </row>
    <row r="400" spans="1:11" s="15" customFormat="1">
      <c r="A400" s="18" t="s">
        <v>254</v>
      </c>
      <c r="B400" s="18" t="s">
        <v>16</v>
      </c>
      <c r="C400" s="19" t="s">
        <v>40</v>
      </c>
      <c r="D400" s="19" t="s">
        <v>40</v>
      </c>
      <c r="E400" s="25" t="s">
        <v>246</v>
      </c>
      <c r="F400" s="21">
        <v>1864</v>
      </c>
      <c r="G400" s="22">
        <v>41887</v>
      </c>
      <c r="H400" s="20" t="s">
        <v>1076</v>
      </c>
      <c r="I400" s="23" t="s">
        <v>1077</v>
      </c>
      <c r="J400" s="24" t="s">
        <v>1078</v>
      </c>
      <c r="K400" s="26">
        <v>148336</v>
      </c>
    </row>
    <row r="401" spans="1:11" s="15" customFormat="1">
      <c r="A401" s="18" t="s">
        <v>254</v>
      </c>
      <c r="B401" s="18" t="s">
        <v>16</v>
      </c>
      <c r="C401" s="19" t="s">
        <v>40</v>
      </c>
      <c r="D401" s="19" t="s">
        <v>40</v>
      </c>
      <c r="E401" s="25" t="s">
        <v>246</v>
      </c>
      <c r="F401" s="21">
        <v>1906</v>
      </c>
      <c r="G401" s="22">
        <v>41904</v>
      </c>
      <c r="H401" s="20" t="s">
        <v>1076</v>
      </c>
      <c r="I401" s="23" t="s">
        <v>1077</v>
      </c>
      <c r="J401" s="24" t="s">
        <v>1078</v>
      </c>
      <c r="K401" s="26">
        <v>131971</v>
      </c>
    </row>
    <row r="402" spans="1:11" s="15" customFormat="1">
      <c r="A402" s="18" t="s">
        <v>254</v>
      </c>
      <c r="B402" s="18" t="s">
        <v>16</v>
      </c>
      <c r="C402" s="19" t="s">
        <v>40</v>
      </c>
      <c r="D402" s="19" t="s">
        <v>40</v>
      </c>
      <c r="E402" s="25" t="s">
        <v>246</v>
      </c>
      <c r="F402" s="21">
        <v>1983</v>
      </c>
      <c r="G402" s="22">
        <v>41911</v>
      </c>
      <c r="H402" s="20" t="s">
        <v>1076</v>
      </c>
      <c r="I402" s="23" t="s">
        <v>1077</v>
      </c>
      <c r="J402" s="24" t="s">
        <v>1078</v>
      </c>
      <c r="K402" s="26">
        <v>132555</v>
      </c>
    </row>
    <row r="403" spans="1:11" s="15" customFormat="1">
      <c r="A403" s="18" t="s">
        <v>254</v>
      </c>
      <c r="B403" s="18" t="s">
        <v>16</v>
      </c>
      <c r="C403" s="19" t="s">
        <v>40</v>
      </c>
      <c r="D403" s="19" t="s">
        <v>40</v>
      </c>
      <c r="E403" s="25" t="s">
        <v>246</v>
      </c>
      <c r="F403" s="21">
        <v>1866</v>
      </c>
      <c r="G403" s="22">
        <v>41887</v>
      </c>
      <c r="H403" s="20" t="s">
        <v>1079</v>
      </c>
      <c r="I403" s="23" t="s">
        <v>251</v>
      </c>
      <c r="J403" s="24" t="s">
        <v>252</v>
      </c>
      <c r="K403" s="26">
        <v>777384</v>
      </c>
    </row>
    <row r="404" spans="1:11" s="15" customFormat="1">
      <c r="A404" s="18" t="s">
        <v>254</v>
      </c>
      <c r="B404" s="18" t="s">
        <v>16</v>
      </c>
      <c r="C404" s="19" t="s">
        <v>40</v>
      </c>
      <c r="D404" s="19" t="s">
        <v>40</v>
      </c>
      <c r="E404" s="25" t="s">
        <v>246</v>
      </c>
      <c r="F404" s="21">
        <v>1955</v>
      </c>
      <c r="G404" s="22">
        <v>41906</v>
      </c>
      <c r="H404" s="20" t="s">
        <v>1079</v>
      </c>
      <c r="I404" s="23" t="s">
        <v>251</v>
      </c>
      <c r="J404" s="24" t="s">
        <v>252</v>
      </c>
      <c r="K404" s="26">
        <v>677565</v>
      </c>
    </row>
    <row r="405" spans="1:11" s="15" customFormat="1" ht="30">
      <c r="A405" s="18" t="s">
        <v>254</v>
      </c>
      <c r="B405" s="18" t="s">
        <v>182</v>
      </c>
      <c r="C405" s="19" t="s">
        <v>1080</v>
      </c>
      <c r="D405" s="19">
        <v>41883</v>
      </c>
      <c r="E405" s="25" t="s">
        <v>48</v>
      </c>
      <c r="F405" s="21">
        <v>20140231</v>
      </c>
      <c r="G405" s="22">
        <v>41897</v>
      </c>
      <c r="H405" s="20" t="s">
        <v>1081</v>
      </c>
      <c r="I405" s="23" t="s">
        <v>1082</v>
      </c>
      <c r="J405" s="24" t="s">
        <v>67</v>
      </c>
      <c r="K405" s="26">
        <v>600000</v>
      </c>
    </row>
    <row r="406" spans="1:11" s="15" customFormat="1" ht="30">
      <c r="A406" s="18" t="s">
        <v>254</v>
      </c>
      <c r="B406" s="18" t="s">
        <v>13</v>
      </c>
      <c r="C406" s="19" t="s">
        <v>40</v>
      </c>
      <c r="D406" s="19" t="s">
        <v>40</v>
      </c>
      <c r="E406" s="25" t="s">
        <v>48</v>
      </c>
      <c r="F406" s="21">
        <v>20140237</v>
      </c>
      <c r="G406" s="22">
        <v>41907</v>
      </c>
      <c r="H406" s="20" t="s">
        <v>1083</v>
      </c>
      <c r="I406" s="23" t="s">
        <v>229</v>
      </c>
      <c r="J406" s="24" t="s">
        <v>230</v>
      </c>
      <c r="K406" s="26">
        <v>35000</v>
      </c>
    </row>
    <row r="407" spans="1:11" s="15" customFormat="1" ht="30">
      <c r="A407" s="18" t="s">
        <v>254</v>
      </c>
      <c r="B407" s="18" t="s">
        <v>13</v>
      </c>
      <c r="C407" s="19" t="s">
        <v>40</v>
      </c>
      <c r="D407" s="19" t="s">
        <v>40</v>
      </c>
      <c r="E407" s="25" t="s">
        <v>48</v>
      </c>
      <c r="F407" s="21">
        <v>20140228</v>
      </c>
      <c r="G407" s="22">
        <v>41893</v>
      </c>
      <c r="H407" s="20" t="s">
        <v>1084</v>
      </c>
      <c r="I407" s="23" t="s">
        <v>1085</v>
      </c>
      <c r="J407" s="24" t="s">
        <v>1086</v>
      </c>
      <c r="K407" s="26">
        <v>1000000</v>
      </c>
    </row>
    <row r="408" spans="1:11" s="15" customFormat="1" ht="30">
      <c r="A408" s="18" t="s">
        <v>254</v>
      </c>
      <c r="B408" s="18" t="s">
        <v>13</v>
      </c>
      <c r="C408" s="19" t="s">
        <v>40</v>
      </c>
      <c r="D408" s="19" t="s">
        <v>40</v>
      </c>
      <c r="E408" s="25" t="s">
        <v>48</v>
      </c>
      <c r="F408" s="21">
        <v>20140238</v>
      </c>
      <c r="G408" s="22">
        <v>41908</v>
      </c>
      <c r="H408" s="20" t="s">
        <v>1087</v>
      </c>
      <c r="I408" s="23" t="s">
        <v>1085</v>
      </c>
      <c r="J408" s="24" t="s">
        <v>1086</v>
      </c>
      <c r="K408" s="26">
        <v>297500</v>
      </c>
    </row>
    <row r="409" spans="1:11" s="15" customFormat="1" ht="30">
      <c r="A409" s="18" t="s">
        <v>254</v>
      </c>
      <c r="B409" s="18" t="s">
        <v>13</v>
      </c>
      <c r="C409" s="19" t="s">
        <v>40</v>
      </c>
      <c r="D409" s="19" t="s">
        <v>40</v>
      </c>
      <c r="E409" s="25" t="s">
        <v>48</v>
      </c>
      <c r="F409" s="21">
        <v>20140230</v>
      </c>
      <c r="G409" s="22">
        <v>41897</v>
      </c>
      <c r="H409" s="20" t="s">
        <v>1088</v>
      </c>
      <c r="I409" s="23" t="s">
        <v>1089</v>
      </c>
      <c r="J409" s="24" t="s">
        <v>1090</v>
      </c>
      <c r="K409" s="26">
        <v>131000</v>
      </c>
    </row>
    <row r="410" spans="1:11" s="15" customFormat="1" ht="30">
      <c r="A410" s="18" t="s">
        <v>254</v>
      </c>
      <c r="B410" s="18" t="s">
        <v>16</v>
      </c>
      <c r="C410" s="19" t="s">
        <v>40</v>
      </c>
      <c r="D410" s="19" t="s">
        <v>40</v>
      </c>
      <c r="E410" s="25" t="s">
        <v>246</v>
      </c>
      <c r="F410" s="21">
        <v>1973</v>
      </c>
      <c r="G410" s="22">
        <v>41907</v>
      </c>
      <c r="H410" s="20" t="s">
        <v>1091</v>
      </c>
      <c r="I410" s="23" t="s">
        <v>344</v>
      </c>
      <c r="J410" s="24" t="s">
        <v>22</v>
      </c>
      <c r="K410" s="26">
        <v>7440</v>
      </c>
    </row>
    <row r="411" spans="1:11" s="15" customFormat="1" ht="30">
      <c r="A411" s="18" t="s">
        <v>254</v>
      </c>
      <c r="B411" s="18" t="s">
        <v>16</v>
      </c>
      <c r="C411" s="19" t="s">
        <v>40</v>
      </c>
      <c r="D411" s="19" t="s">
        <v>40</v>
      </c>
      <c r="E411" s="25" t="s">
        <v>246</v>
      </c>
      <c r="F411" s="21">
        <v>1971</v>
      </c>
      <c r="G411" s="22">
        <v>41907</v>
      </c>
      <c r="H411" s="20" t="s">
        <v>1092</v>
      </c>
      <c r="I411" s="23" t="s">
        <v>344</v>
      </c>
      <c r="J411" s="24" t="s">
        <v>22</v>
      </c>
      <c r="K411" s="26">
        <v>1186420</v>
      </c>
    </row>
    <row r="412" spans="1:11" s="15" customFormat="1" ht="30">
      <c r="A412" s="18" t="s">
        <v>254</v>
      </c>
      <c r="B412" s="18" t="s">
        <v>16</v>
      </c>
      <c r="C412" s="19" t="s">
        <v>40</v>
      </c>
      <c r="D412" s="19" t="s">
        <v>40</v>
      </c>
      <c r="E412" s="25" t="s">
        <v>246</v>
      </c>
      <c r="F412" s="21">
        <v>1972</v>
      </c>
      <c r="G412" s="22">
        <v>41907</v>
      </c>
      <c r="H412" s="20" t="s">
        <v>1093</v>
      </c>
      <c r="I412" s="23" t="s">
        <v>344</v>
      </c>
      <c r="J412" s="24" t="s">
        <v>22</v>
      </c>
      <c r="K412" s="26">
        <v>2752</v>
      </c>
    </row>
    <row r="413" spans="1:11" s="15" customFormat="1" ht="30">
      <c r="A413" s="18" t="s">
        <v>254</v>
      </c>
      <c r="B413" s="18" t="s">
        <v>13</v>
      </c>
      <c r="C413" s="19" t="s">
        <v>40</v>
      </c>
      <c r="D413" s="19" t="s">
        <v>40</v>
      </c>
      <c r="E413" s="25" t="s">
        <v>48</v>
      </c>
      <c r="F413" s="21">
        <v>20140239</v>
      </c>
      <c r="G413" s="22">
        <v>41908</v>
      </c>
      <c r="H413" s="20" t="s">
        <v>1094</v>
      </c>
      <c r="I413" s="23" t="s">
        <v>1095</v>
      </c>
      <c r="J413" s="24" t="s">
        <v>1096</v>
      </c>
      <c r="K413" s="26">
        <v>418880</v>
      </c>
    </row>
    <row r="414" spans="1:11" s="15" customFormat="1" ht="30">
      <c r="A414" s="18" t="s">
        <v>254</v>
      </c>
      <c r="B414" s="18" t="s">
        <v>16</v>
      </c>
      <c r="C414" s="19" t="s">
        <v>40</v>
      </c>
      <c r="D414" s="19" t="s">
        <v>40</v>
      </c>
      <c r="E414" s="25" t="s">
        <v>246</v>
      </c>
      <c r="F414" s="21">
        <v>1988</v>
      </c>
      <c r="G414" s="22">
        <v>41911</v>
      </c>
      <c r="H414" s="20" t="s">
        <v>1097</v>
      </c>
      <c r="I414" s="23" t="s">
        <v>253</v>
      </c>
      <c r="J414" s="24" t="s">
        <v>43</v>
      </c>
      <c r="K414" s="26">
        <v>397680</v>
      </c>
    </row>
    <row r="415" spans="1:11" s="15" customFormat="1" ht="30">
      <c r="A415" s="18" t="s">
        <v>254</v>
      </c>
      <c r="B415" s="18" t="s">
        <v>16</v>
      </c>
      <c r="C415" s="19" t="s">
        <v>40</v>
      </c>
      <c r="D415" s="19" t="s">
        <v>40</v>
      </c>
      <c r="E415" s="25" t="s">
        <v>246</v>
      </c>
      <c r="F415" s="21">
        <v>2010</v>
      </c>
      <c r="G415" s="22">
        <v>41911</v>
      </c>
      <c r="H415" s="20" t="s">
        <v>1098</v>
      </c>
      <c r="I415" s="23" t="s">
        <v>253</v>
      </c>
      <c r="J415" s="24" t="s">
        <v>43</v>
      </c>
      <c r="K415" s="26">
        <v>407742</v>
      </c>
    </row>
    <row r="416" spans="1:11" s="15" customFormat="1" ht="30">
      <c r="A416" s="18" t="s">
        <v>254</v>
      </c>
      <c r="B416" s="18" t="s">
        <v>16</v>
      </c>
      <c r="C416" s="19" t="s">
        <v>40</v>
      </c>
      <c r="D416" s="19" t="s">
        <v>40</v>
      </c>
      <c r="E416" s="25" t="s">
        <v>246</v>
      </c>
      <c r="F416" s="21">
        <v>1986</v>
      </c>
      <c r="G416" s="22">
        <v>41911</v>
      </c>
      <c r="H416" s="20" t="s">
        <v>1099</v>
      </c>
      <c r="I416" s="23" t="s">
        <v>253</v>
      </c>
      <c r="J416" s="24" t="s">
        <v>43</v>
      </c>
      <c r="K416" s="26">
        <v>82640</v>
      </c>
    </row>
    <row r="417" spans="1:11" s="15" customFormat="1" ht="30">
      <c r="A417" s="18" t="s">
        <v>254</v>
      </c>
      <c r="B417" s="18" t="s">
        <v>16</v>
      </c>
      <c r="C417" s="19" t="s">
        <v>40</v>
      </c>
      <c r="D417" s="19" t="s">
        <v>40</v>
      </c>
      <c r="E417" s="25" t="s">
        <v>246</v>
      </c>
      <c r="F417" s="21">
        <v>2007</v>
      </c>
      <c r="G417" s="22">
        <v>41911</v>
      </c>
      <c r="H417" s="20" t="s">
        <v>1100</v>
      </c>
      <c r="I417" s="23" t="s">
        <v>253</v>
      </c>
      <c r="J417" s="24" t="s">
        <v>43</v>
      </c>
      <c r="K417" s="26">
        <v>81698</v>
      </c>
    </row>
    <row r="418" spans="1:11" s="15" customFormat="1" ht="30">
      <c r="A418" s="18" t="s">
        <v>254</v>
      </c>
      <c r="B418" s="18" t="s">
        <v>16</v>
      </c>
      <c r="C418" s="19" t="s">
        <v>40</v>
      </c>
      <c r="D418" s="19" t="s">
        <v>40</v>
      </c>
      <c r="E418" s="25" t="s">
        <v>246</v>
      </c>
      <c r="F418" s="21">
        <v>1890</v>
      </c>
      <c r="G418" s="22">
        <v>41895</v>
      </c>
      <c r="H418" s="20" t="s">
        <v>1101</v>
      </c>
      <c r="I418" s="23" t="s">
        <v>253</v>
      </c>
      <c r="J418" s="24" t="s">
        <v>43</v>
      </c>
      <c r="K418" s="26">
        <v>36197</v>
      </c>
    </row>
    <row r="419" spans="1:11" s="15" customFormat="1" ht="30">
      <c r="A419" s="18" t="s">
        <v>254</v>
      </c>
      <c r="B419" s="18" t="s">
        <v>16</v>
      </c>
      <c r="C419" s="19" t="s">
        <v>40</v>
      </c>
      <c r="D419" s="19" t="s">
        <v>40</v>
      </c>
      <c r="E419" s="25" t="s">
        <v>246</v>
      </c>
      <c r="F419" s="21">
        <v>1987</v>
      </c>
      <c r="G419" s="22">
        <v>41911</v>
      </c>
      <c r="H419" s="20" t="s">
        <v>1102</v>
      </c>
      <c r="I419" s="23" t="s">
        <v>253</v>
      </c>
      <c r="J419" s="24" t="s">
        <v>43</v>
      </c>
      <c r="K419" s="26">
        <v>17719</v>
      </c>
    </row>
    <row r="420" spans="1:11" s="15" customFormat="1" ht="30">
      <c r="A420" s="18" t="s">
        <v>254</v>
      </c>
      <c r="B420" s="18" t="s">
        <v>16</v>
      </c>
      <c r="C420" s="19" t="s">
        <v>40</v>
      </c>
      <c r="D420" s="19" t="s">
        <v>40</v>
      </c>
      <c r="E420" s="25" t="s">
        <v>246</v>
      </c>
      <c r="F420" s="21">
        <v>2008</v>
      </c>
      <c r="G420" s="22">
        <v>41911</v>
      </c>
      <c r="H420" s="20" t="s">
        <v>1103</v>
      </c>
      <c r="I420" s="23" t="s">
        <v>253</v>
      </c>
      <c r="J420" s="24" t="s">
        <v>43</v>
      </c>
      <c r="K420" s="26">
        <v>17714</v>
      </c>
    </row>
    <row r="421" spans="1:11" s="15" customFormat="1" ht="30">
      <c r="A421" s="18" t="s">
        <v>254</v>
      </c>
      <c r="B421" s="18" t="s">
        <v>13</v>
      </c>
      <c r="C421" s="19" t="s">
        <v>40</v>
      </c>
      <c r="D421" s="19" t="s">
        <v>40</v>
      </c>
      <c r="E421" s="25" t="s">
        <v>48</v>
      </c>
      <c r="F421" s="21">
        <v>20140226</v>
      </c>
      <c r="G421" s="22">
        <v>41893</v>
      </c>
      <c r="H421" s="20" t="s">
        <v>1104</v>
      </c>
      <c r="I421" s="23" t="s">
        <v>1105</v>
      </c>
      <c r="J421" s="24" t="s">
        <v>1106</v>
      </c>
      <c r="K421" s="26">
        <v>1887340</v>
      </c>
    </row>
    <row r="422" spans="1:11" s="15" customFormat="1" ht="30">
      <c r="A422" s="18" t="s">
        <v>254</v>
      </c>
      <c r="B422" s="18" t="s">
        <v>113</v>
      </c>
      <c r="C422" s="19" t="s">
        <v>40</v>
      </c>
      <c r="D422" s="19" t="s">
        <v>40</v>
      </c>
      <c r="E422" s="25" t="s">
        <v>48</v>
      </c>
      <c r="F422" s="21">
        <v>20140227</v>
      </c>
      <c r="G422" s="22">
        <v>41893</v>
      </c>
      <c r="H422" s="20" t="s">
        <v>1107</v>
      </c>
      <c r="I422" s="23" t="s">
        <v>237</v>
      </c>
      <c r="J422" s="24" t="s">
        <v>238</v>
      </c>
      <c r="K422" s="26">
        <v>107880</v>
      </c>
    </row>
    <row r="423" spans="1:11" s="15" customFormat="1" ht="30">
      <c r="A423" s="18" t="s">
        <v>255</v>
      </c>
      <c r="B423" s="18" t="s">
        <v>13</v>
      </c>
      <c r="C423" s="19" t="s">
        <v>256</v>
      </c>
      <c r="D423" s="19" t="s">
        <v>256</v>
      </c>
      <c r="E423" s="25" t="s">
        <v>45</v>
      </c>
      <c r="F423" s="21">
        <v>20140069</v>
      </c>
      <c r="G423" s="22">
        <v>41890</v>
      </c>
      <c r="H423" s="20" t="s">
        <v>1108</v>
      </c>
      <c r="I423" s="23" t="s">
        <v>1109</v>
      </c>
      <c r="J423" s="24" t="s">
        <v>1110</v>
      </c>
      <c r="K423" s="26">
        <v>30400</v>
      </c>
    </row>
    <row r="424" spans="1:11" s="15" customFormat="1" ht="30">
      <c r="A424" s="18" t="s">
        <v>255</v>
      </c>
      <c r="B424" s="18" t="s">
        <v>13</v>
      </c>
      <c r="C424" s="19" t="s">
        <v>256</v>
      </c>
      <c r="D424" s="19" t="s">
        <v>256</v>
      </c>
      <c r="E424" s="25" t="s">
        <v>45</v>
      </c>
      <c r="F424" s="21">
        <v>20140070</v>
      </c>
      <c r="G424" s="22">
        <v>41891</v>
      </c>
      <c r="H424" s="20" t="s">
        <v>1111</v>
      </c>
      <c r="I424" s="23" t="s">
        <v>259</v>
      </c>
      <c r="J424" s="24" t="s">
        <v>1112</v>
      </c>
      <c r="K424" s="26">
        <v>550150</v>
      </c>
    </row>
    <row r="425" spans="1:11" s="15" customFormat="1" ht="30">
      <c r="A425" s="18" t="s">
        <v>255</v>
      </c>
      <c r="B425" s="18" t="s">
        <v>13</v>
      </c>
      <c r="C425" s="19" t="s">
        <v>256</v>
      </c>
      <c r="D425" s="19" t="s">
        <v>256</v>
      </c>
      <c r="E425" s="25" t="s">
        <v>45</v>
      </c>
      <c r="F425" s="21">
        <v>20140071</v>
      </c>
      <c r="G425" s="22">
        <v>41905</v>
      </c>
      <c r="H425" s="20" t="s">
        <v>1113</v>
      </c>
      <c r="I425" s="23" t="s">
        <v>257</v>
      </c>
      <c r="J425" s="24" t="s">
        <v>258</v>
      </c>
      <c r="K425" s="26">
        <v>698370</v>
      </c>
    </row>
    <row r="426" spans="1:11" s="15" customFormat="1" ht="30">
      <c r="A426" s="18" t="s">
        <v>255</v>
      </c>
      <c r="B426" s="18" t="s">
        <v>13</v>
      </c>
      <c r="C426" s="19" t="s">
        <v>256</v>
      </c>
      <c r="D426" s="19" t="s">
        <v>256</v>
      </c>
      <c r="E426" s="25" t="s">
        <v>45</v>
      </c>
      <c r="F426" s="21">
        <v>20140072</v>
      </c>
      <c r="G426" s="22">
        <v>41907</v>
      </c>
      <c r="H426" s="20" t="s">
        <v>1114</v>
      </c>
      <c r="I426" s="23" t="s">
        <v>226</v>
      </c>
      <c r="J426" s="24" t="s">
        <v>227</v>
      </c>
      <c r="K426" s="26">
        <v>2078679</v>
      </c>
    </row>
    <row r="427" spans="1:11" s="15" customFormat="1" ht="30">
      <c r="A427" s="18" t="s">
        <v>255</v>
      </c>
      <c r="B427" s="18" t="s">
        <v>16</v>
      </c>
      <c r="C427" s="19" t="s">
        <v>256</v>
      </c>
      <c r="D427" s="19" t="s">
        <v>256</v>
      </c>
      <c r="E427" s="25" t="s">
        <v>45</v>
      </c>
      <c r="F427" s="21">
        <v>20140073</v>
      </c>
      <c r="G427" s="22">
        <v>41907</v>
      </c>
      <c r="H427" s="20" t="s">
        <v>1115</v>
      </c>
      <c r="I427" s="23" t="s">
        <v>260</v>
      </c>
      <c r="J427" s="24" t="s">
        <v>261</v>
      </c>
      <c r="K427" s="26">
        <v>282852</v>
      </c>
    </row>
    <row r="428" spans="1:11" s="15" customFormat="1" ht="30">
      <c r="A428" s="18" t="s">
        <v>255</v>
      </c>
      <c r="B428" s="18" t="s">
        <v>13</v>
      </c>
      <c r="C428" s="19" t="s">
        <v>256</v>
      </c>
      <c r="D428" s="19" t="s">
        <v>256</v>
      </c>
      <c r="E428" s="25" t="s">
        <v>45</v>
      </c>
      <c r="F428" s="21">
        <v>20140074</v>
      </c>
      <c r="G428" s="22">
        <v>41907</v>
      </c>
      <c r="H428" s="20" t="s">
        <v>1116</v>
      </c>
      <c r="I428" s="23" t="s">
        <v>226</v>
      </c>
      <c r="J428" s="24" t="s">
        <v>227</v>
      </c>
      <c r="K428" s="26">
        <v>1256334</v>
      </c>
    </row>
    <row r="429" spans="1:11" s="15" customFormat="1" ht="30">
      <c r="A429" s="18" t="s">
        <v>255</v>
      </c>
      <c r="B429" s="18" t="s">
        <v>13</v>
      </c>
      <c r="C429" s="19" t="s">
        <v>256</v>
      </c>
      <c r="D429" s="19" t="s">
        <v>256</v>
      </c>
      <c r="E429" s="25" t="s">
        <v>45</v>
      </c>
      <c r="F429" s="21">
        <v>20140075</v>
      </c>
      <c r="G429" s="22">
        <v>41911</v>
      </c>
      <c r="H429" s="20" t="s">
        <v>1117</v>
      </c>
      <c r="I429" s="23" t="s">
        <v>1118</v>
      </c>
      <c r="J429" s="24" t="s">
        <v>222</v>
      </c>
      <c r="K429" s="26">
        <v>21990</v>
      </c>
    </row>
    <row r="430" spans="1:11" s="15" customFormat="1" ht="30">
      <c r="A430" s="18" t="s">
        <v>255</v>
      </c>
      <c r="B430" s="18" t="s">
        <v>13</v>
      </c>
      <c r="C430" s="19" t="s">
        <v>256</v>
      </c>
      <c r="D430" s="19" t="s">
        <v>256</v>
      </c>
      <c r="E430" s="25" t="s">
        <v>45</v>
      </c>
      <c r="F430" s="21">
        <v>20140076</v>
      </c>
      <c r="G430" s="22">
        <v>41911</v>
      </c>
      <c r="H430" s="20" t="s">
        <v>1119</v>
      </c>
      <c r="I430" s="23" t="s">
        <v>262</v>
      </c>
      <c r="J430" s="24" t="s">
        <v>191</v>
      </c>
      <c r="K430" s="26">
        <v>29980</v>
      </c>
    </row>
    <row r="431" spans="1:11" s="15" customFormat="1" ht="30">
      <c r="A431" s="18" t="s">
        <v>255</v>
      </c>
      <c r="B431" s="18" t="s">
        <v>13</v>
      </c>
      <c r="C431" s="19" t="s">
        <v>256</v>
      </c>
      <c r="D431" s="19" t="s">
        <v>256</v>
      </c>
      <c r="E431" s="25" t="s">
        <v>45</v>
      </c>
      <c r="F431" s="21">
        <v>20140077</v>
      </c>
      <c r="G431" s="22">
        <v>41911</v>
      </c>
      <c r="H431" s="20" t="s">
        <v>1119</v>
      </c>
      <c r="I431" s="23" t="s">
        <v>262</v>
      </c>
      <c r="J431" s="24" t="s">
        <v>191</v>
      </c>
      <c r="K431" s="26">
        <v>29980</v>
      </c>
    </row>
    <row r="432" spans="1:11" s="15" customFormat="1" ht="30">
      <c r="A432" s="18" t="s">
        <v>255</v>
      </c>
      <c r="B432" s="18" t="s">
        <v>13</v>
      </c>
      <c r="C432" s="19" t="s">
        <v>256</v>
      </c>
      <c r="D432" s="19" t="s">
        <v>256</v>
      </c>
      <c r="E432" s="25" t="s">
        <v>45</v>
      </c>
      <c r="F432" s="21">
        <v>20140078</v>
      </c>
      <c r="G432" s="22">
        <v>41911</v>
      </c>
      <c r="H432" s="20" t="s">
        <v>1119</v>
      </c>
      <c r="I432" s="23" t="s">
        <v>262</v>
      </c>
      <c r="J432" s="24" t="s">
        <v>191</v>
      </c>
      <c r="K432" s="26">
        <v>29980</v>
      </c>
    </row>
    <row r="433" spans="1:11" s="15" customFormat="1" ht="30">
      <c r="A433" s="18" t="s">
        <v>255</v>
      </c>
      <c r="B433" s="18" t="s">
        <v>104</v>
      </c>
      <c r="C433" s="19" t="s">
        <v>1120</v>
      </c>
      <c r="D433" s="19">
        <v>41229</v>
      </c>
      <c r="E433" s="25" t="s">
        <v>48</v>
      </c>
      <c r="F433" s="21">
        <v>20140260</v>
      </c>
      <c r="G433" s="22">
        <v>41890</v>
      </c>
      <c r="H433" s="20" t="s">
        <v>1121</v>
      </c>
      <c r="I433" s="23" t="s">
        <v>263</v>
      </c>
      <c r="J433" s="24" t="s">
        <v>190</v>
      </c>
      <c r="K433" s="26">
        <v>131983</v>
      </c>
    </row>
    <row r="434" spans="1:11" s="15" customFormat="1" ht="30">
      <c r="A434" s="18" t="s">
        <v>255</v>
      </c>
      <c r="B434" s="18" t="s">
        <v>104</v>
      </c>
      <c r="C434" s="19" t="s">
        <v>1120</v>
      </c>
      <c r="D434" s="19">
        <v>41229</v>
      </c>
      <c r="E434" s="25" t="s">
        <v>48</v>
      </c>
      <c r="F434" s="21">
        <v>20140261</v>
      </c>
      <c r="G434" s="22">
        <v>41890</v>
      </c>
      <c r="H434" s="20" t="s">
        <v>1122</v>
      </c>
      <c r="I434" s="23" t="s">
        <v>263</v>
      </c>
      <c r="J434" s="24" t="s">
        <v>190</v>
      </c>
      <c r="K434" s="26">
        <v>252872</v>
      </c>
    </row>
    <row r="435" spans="1:11" s="15" customFormat="1" ht="30">
      <c r="A435" s="18" t="s">
        <v>255</v>
      </c>
      <c r="B435" s="18" t="s">
        <v>104</v>
      </c>
      <c r="C435" s="19" t="s">
        <v>1120</v>
      </c>
      <c r="D435" s="19">
        <v>41229</v>
      </c>
      <c r="E435" s="25" t="s">
        <v>48</v>
      </c>
      <c r="F435" s="21">
        <v>20140262</v>
      </c>
      <c r="G435" s="22">
        <v>41890</v>
      </c>
      <c r="H435" s="20" t="s">
        <v>1123</v>
      </c>
      <c r="I435" s="23" t="s">
        <v>263</v>
      </c>
      <c r="J435" s="24" t="s">
        <v>190</v>
      </c>
      <c r="K435" s="26">
        <v>294068</v>
      </c>
    </row>
    <row r="436" spans="1:11" s="15" customFormat="1" ht="45">
      <c r="A436" s="18" t="s">
        <v>255</v>
      </c>
      <c r="B436" s="18" t="s">
        <v>185</v>
      </c>
      <c r="C436" s="19" t="s">
        <v>256</v>
      </c>
      <c r="D436" s="19" t="s">
        <v>256</v>
      </c>
      <c r="E436" s="25" t="s">
        <v>48</v>
      </c>
      <c r="F436" s="21">
        <v>20140263</v>
      </c>
      <c r="G436" s="22">
        <v>41890</v>
      </c>
      <c r="H436" s="20" t="s">
        <v>1124</v>
      </c>
      <c r="I436" s="23" t="s">
        <v>1125</v>
      </c>
      <c r="J436" s="24" t="s">
        <v>235</v>
      </c>
      <c r="K436" s="26">
        <v>293392</v>
      </c>
    </row>
    <row r="437" spans="1:11" s="15" customFormat="1" ht="30">
      <c r="A437" s="18" t="s">
        <v>255</v>
      </c>
      <c r="B437" s="18" t="s">
        <v>104</v>
      </c>
      <c r="C437" s="19" t="s">
        <v>1120</v>
      </c>
      <c r="D437" s="19">
        <v>41229</v>
      </c>
      <c r="E437" s="25" t="s">
        <v>48</v>
      </c>
      <c r="F437" s="21">
        <v>20140266</v>
      </c>
      <c r="G437" s="22">
        <v>41890</v>
      </c>
      <c r="H437" s="20" t="s">
        <v>1126</v>
      </c>
      <c r="I437" s="23" t="s">
        <v>263</v>
      </c>
      <c r="J437" s="24" t="s">
        <v>190</v>
      </c>
      <c r="K437" s="26">
        <v>142585</v>
      </c>
    </row>
    <row r="438" spans="1:11" s="15" customFormat="1" ht="30">
      <c r="A438" s="18" t="s">
        <v>255</v>
      </c>
      <c r="B438" s="18" t="s">
        <v>104</v>
      </c>
      <c r="C438" s="19" t="s">
        <v>1120</v>
      </c>
      <c r="D438" s="19">
        <v>41229</v>
      </c>
      <c r="E438" s="25" t="s">
        <v>48</v>
      </c>
      <c r="F438" s="21">
        <v>20140273</v>
      </c>
      <c r="G438" s="22">
        <v>41893</v>
      </c>
      <c r="H438" s="20" t="s">
        <v>1127</v>
      </c>
      <c r="I438" s="23" t="s">
        <v>263</v>
      </c>
      <c r="J438" s="24" t="s">
        <v>190</v>
      </c>
      <c r="K438" s="26">
        <v>403930</v>
      </c>
    </row>
    <row r="439" spans="1:11" s="15" customFormat="1" ht="30">
      <c r="A439" s="18" t="s">
        <v>255</v>
      </c>
      <c r="B439" s="18" t="s">
        <v>104</v>
      </c>
      <c r="C439" s="19" t="s">
        <v>1120</v>
      </c>
      <c r="D439" s="19">
        <v>41229</v>
      </c>
      <c r="E439" s="25" t="s">
        <v>48</v>
      </c>
      <c r="F439" s="21">
        <v>20140274</v>
      </c>
      <c r="G439" s="22">
        <v>41897</v>
      </c>
      <c r="H439" s="20" t="s">
        <v>1128</v>
      </c>
      <c r="I439" s="23" t="s">
        <v>263</v>
      </c>
      <c r="J439" s="24" t="s">
        <v>190</v>
      </c>
      <c r="K439" s="26">
        <v>232465</v>
      </c>
    </row>
    <row r="440" spans="1:11" s="15" customFormat="1" ht="30">
      <c r="A440" s="18" t="s">
        <v>255</v>
      </c>
      <c r="B440" s="18" t="s">
        <v>104</v>
      </c>
      <c r="C440" s="19" t="s">
        <v>1120</v>
      </c>
      <c r="D440" s="19">
        <v>41229</v>
      </c>
      <c r="E440" s="25" t="s">
        <v>48</v>
      </c>
      <c r="F440" s="21">
        <v>20140275</v>
      </c>
      <c r="G440" s="22">
        <v>41897</v>
      </c>
      <c r="H440" s="20" t="s">
        <v>1129</v>
      </c>
      <c r="I440" s="23" t="s">
        <v>263</v>
      </c>
      <c r="J440" s="24" t="s">
        <v>190</v>
      </c>
      <c r="K440" s="26">
        <v>269965</v>
      </c>
    </row>
    <row r="441" spans="1:11" s="15" customFormat="1" ht="30">
      <c r="A441" s="18" t="s">
        <v>255</v>
      </c>
      <c r="B441" s="18" t="s">
        <v>104</v>
      </c>
      <c r="C441" s="19" t="s">
        <v>1120</v>
      </c>
      <c r="D441" s="19">
        <v>41229</v>
      </c>
      <c r="E441" s="25" t="s">
        <v>48</v>
      </c>
      <c r="F441" s="21">
        <v>20140279</v>
      </c>
      <c r="G441" s="22">
        <v>41898</v>
      </c>
      <c r="H441" s="20" t="s">
        <v>1129</v>
      </c>
      <c r="I441" s="23" t="s">
        <v>263</v>
      </c>
      <c r="J441" s="24" t="s">
        <v>190</v>
      </c>
      <c r="K441" s="26">
        <v>242965</v>
      </c>
    </row>
    <row r="442" spans="1:11" s="15" customFormat="1" ht="30">
      <c r="A442" s="18" t="s">
        <v>255</v>
      </c>
      <c r="B442" s="18" t="s">
        <v>185</v>
      </c>
      <c r="C442" s="19" t="s">
        <v>256</v>
      </c>
      <c r="D442" s="19" t="s">
        <v>256</v>
      </c>
      <c r="E442" s="25" t="s">
        <v>48</v>
      </c>
      <c r="F442" s="21">
        <v>20140280</v>
      </c>
      <c r="G442" s="22">
        <v>41904</v>
      </c>
      <c r="H442" s="20" t="s">
        <v>1130</v>
      </c>
      <c r="I442" s="23" t="s">
        <v>1131</v>
      </c>
      <c r="J442" s="24" t="s">
        <v>1132</v>
      </c>
      <c r="K442" s="26">
        <v>2800000</v>
      </c>
    </row>
    <row r="443" spans="1:11" s="15" customFormat="1" ht="30">
      <c r="A443" s="18" t="s">
        <v>255</v>
      </c>
      <c r="B443" s="18" t="s">
        <v>182</v>
      </c>
      <c r="C443" s="19" t="s">
        <v>1133</v>
      </c>
      <c r="D443" s="19">
        <v>41887</v>
      </c>
      <c r="E443" s="25" t="s">
        <v>48</v>
      </c>
      <c r="F443" s="21">
        <v>20140281</v>
      </c>
      <c r="G443" s="22">
        <v>41904</v>
      </c>
      <c r="H443" s="20" t="s">
        <v>1176</v>
      </c>
      <c r="I443" s="23" t="s">
        <v>1134</v>
      </c>
      <c r="J443" s="24" t="s">
        <v>1135</v>
      </c>
      <c r="K443" s="26">
        <v>105000</v>
      </c>
    </row>
    <row r="444" spans="1:11" s="15" customFormat="1" ht="30">
      <c r="A444" s="18" t="s">
        <v>255</v>
      </c>
      <c r="B444" s="18" t="s">
        <v>13</v>
      </c>
      <c r="C444" s="19" t="s">
        <v>256</v>
      </c>
      <c r="D444" s="19" t="s">
        <v>256</v>
      </c>
      <c r="E444" s="25" t="s">
        <v>48</v>
      </c>
      <c r="F444" s="21">
        <v>20140282</v>
      </c>
      <c r="G444" s="22">
        <v>41904</v>
      </c>
      <c r="H444" s="20" t="s">
        <v>1136</v>
      </c>
      <c r="I444" s="23" t="s">
        <v>1137</v>
      </c>
      <c r="J444" s="24" t="s">
        <v>1138</v>
      </c>
      <c r="K444" s="26">
        <v>210000</v>
      </c>
    </row>
    <row r="445" spans="1:11" s="15" customFormat="1" ht="30">
      <c r="A445" s="18" t="s">
        <v>255</v>
      </c>
      <c r="B445" s="18" t="s">
        <v>13</v>
      </c>
      <c r="C445" s="19" t="s">
        <v>256</v>
      </c>
      <c r="D445" s="19" t="s">
        <v>256</v>
      </c>
      <c r="E445" s="25" t="s">
        <v>48</v>
      </c>
      <c r="F445" s="21">
        <v>20140283</v>
      </c>
      <c r="G445" s="22">
        <v>41904</v>
      </c>
      <c r="H445" s="20" t="s">
        <v>1139</v>
      </c>
      <c r="I445" s="23" t="s">
        <v>1140</v>
      </c>
      <c r="J445" s="24" t="s">
        <v>1141</v>
      </c>
      <c r="K445" s="26">
        <v>583100</v>
      </c>
    </row>
    <row r="446" spans="1:11" s="15" customFormat="1" ht="30">
      <c r="A446" s="18" t="s">
        <v>255</v>
      </c>
      <c r="B446" s="18" t="s">
        <v>13</v>
      </c>
      <c r="C446" s="19" t="s">
        <v>256</v>
      </c>
      <c r="D446" s="19" t="s">
        <v>256</v>
      </c>
      <c r="E446" s="25" t="s">
        <v>48</v>
      </c>
      <c r="F446" s="21">
        <v>20140284</v>
      </c>
      <c r="G446" s="22">
        <v>41905</v>
      </c>
      <c r="H446" s="20" t="s">
        <v>1142</v>
      </c>
      <c r="I446" s="23" t="s">
        <v>1143</v>
      </c>
      <c r="J446" s="24" t="s">
        <v>1144</v>
      </c>
      <c r="K446" s="26">
        <v>71400</v>
      </c>
    </row>
    <row r="447" spans="1:11" s="15" customFormat="1" ht="30">
      <c r="A447" s="18" t="s">
        <v>255</v>
      </c>
      <c r="B447" s="18" t="s">
        <v>104</v>
      </c>
      <c r="C447" s="19" t="s">
        <v>1120</v>
      </c>
      <c r="D447" s="19">
        <v>41229</v>
      </c>
      <c r="E447" s="25" t="s">
        <v>48</v>
      </c>
      <c r="F447" s="21">
        <v>20140285</v>
      </c>
      <c r="G447" s="22">
        <v>41905</v>
      </c>
      <c r="H447" s="20" t="s">
        <v>1145</v>
      </c>
      <c r="I447" s="23" t="s">
        <v>263</v>
      </c>
      <c r="J447" s="24" t="s">
        <v>1146</v>
      </c>
      <c r="K447" s="26">
        <v>243144</v>
      </c>
    </row>
    <row r="448" spans="1:11" s="15" customFormat="1" ht="30">
      <c r="A448" s="18" t="s">
        <v>255</v>
      </c>
      <c r="B448" s="18" t="s">
        <v>104</v>
      </c>
      <c r="C448" s="19" t="s">
        <v>1120</v>
      </c>
      <c r="D448" s="19">
        <v>41229</v>
      </c>
      <c r="E448" s="25" t="s">
        <v>48</v>
      </c>
      <c r="F448" s="21">
        <v>20140287</v>
      </c>
      <c r="G448" s="22">
        <v>41907</v>
      </c>
      <c r="H448" s="20" t="s">
        <v>1147</v>
      </c>
      <c r="I448" s="23" t="s">
        <v>263</v>
      </c>
      <c r="J448" s="24" t="s">
        <v>1146</v>
      </c>
      <c r="K448" s="26">
        <v>121144</v>
      </c>
    </row>
    <row r="449" spans="1:11" s="15" customFormat="1" ht="30">
      <c r="A449" s="18" t="s">
        <v>255</v>
      </c>
      <c r="B449" s="18" t="s">
        <v>185</v>
      </c>
      <c r="C449" s="19" t="s">
        <v>256</v>
      </c>
      <c r="D449" s="19" t="s">
        <v>256</v>
      </c>
      <c r="E449" s="25" t="s">
        <v>48</v>
      </c>
      <c r="F449" s="21">
        <v>20140288</v>
      </c>
      <c r="G449" s="22">
        <v>41908</v>
      </c>
      <c r="H449" s="20" t="s">
        <v>1148</v>
      </c>
      <c r="I449" s="23" t="s">
        <v>1149</v>
      </c>
      <c r="J449" s="24" t="s">
        <v>264</v>
      </c>
      <c r="K449" s="26">
        <v>71864</v>
      </c>
    </row>
    <row r="450" spans="1:11" s="15" customFormat="1" ht="30">
      <c r="A450" s="18" t="s">
        <v>255</v>
      </c>
      <c r="B450" s="18" t="s">
        <v>182</v>
      </c>
      <c r="C450" s="19" t="s">
        <v>1150</v>
      </c>
      <c r="D450" s="19">
        <v>41887</v>
      </c>
      <c r="E450" s="25" t="s">
        <v>48</v>
      </c>
      <c r="F450" s="21">
        <v>20140289</v>
      </c>
      <c r="G450" s="22">
        <v>41911</v>
      </c>
      <c r="H450" s="20" t="s">
        <v>1151</v>
      </c>
      <c r="I450" s="23" t="s">
        <v>1152</v>
      </c>
      <c r="J450" s="24" t="s">
        <v>1153</v>
      </c>
      <c r="K450" s="26">
        <v>437500</v>
      </c>
    </row>
    <row r="451" spans="1:11" s="15" customFormat="1" ht="30">
      <c r="A451" s="18" t="s">
        <v>255</v>
      </c>
      <c r="B451" s="18" t="s">
        <v>185</v>
      </c>
      <c r="C451" s="19" t="s">
        <v>256</v>
      </c>
      <c r="D451" s="19" t="s">
        <v>256</v>
      </c>
      <c r="E451" s="25" t="s">
        <v>48</v>
      </c>
      <c r="F451" s="21">
        <v>20140290</v>
      </c>
      <c r="G451" s="22">
        <v>41911</v>
      </c>
      <c r="H451" s="20" t="s">
        <v>1154</v>
      </c>
      <c r="I451" s="23" t="s">
        <v>1155</v>
      </c>
      <c r="J451" s="24" t="s">
        <v>1156</v>
      </c>
      <c r="K451" s="26">
        <v>1326300</v>
      </c>
    </row>
    <row r="452" spans="1:11" s="15" customFormat="1" ht="30">
      <c r="A452" s="18" t="s">
        <v>255</v>
      </c>
      <c r="B452" s="18" t="s">
        <v>104</v>
      </c>
      <c r="C452" s="19" t="s">
        <v>1120</v>
      </c>
      <c r="D452" s="19">
        <v>41229</v>
      </c>
      <c r="E452" s="25" t="s">
        <v>48</v>
      </c>
      <c r="F452" s="21">
        <v>20140291</v>
      </c>
      <c r="G452" s="22">
        <v>41912</v>
      </c>
      <c r="H452" s="20" t="s">
        <v>1157</v>
      </c>
      <c r="I452" s="23" t="s">
        <v>263</v>
      </c>
      <c r="J452" s="24" t="s">
        <v>190</v>
      </c>
      <c r="K452" s="26">
        <v>104179</v>
      </c>
    </row>
    <row r="453" spans="1:11" s="15" customFormat="1" ht="30">
      <c r="A453" s="18" t="s">
        <v>255</v>
      </c>
      <c r="B453" s="18" t="s">
        <v>13</v>
      </c>
      <c r="C453" s="19" t="s">
        <v>256</v>
      </c>
      <c r="D453" s="19" t="s">
        <v>256</v>
      </c>
      <c r="E453" s="25" t="s">
        <v>48</v>
      </c>
      <c r="F453" s="21">
        <v>20140293</v>
      </c>
      <c r="G453" s="22">
        <v>41912</v>
      </c>
      <c r="H453" s="20" t="s">
        <v>1158</v>
      </c>
      <c r="I453" s="23" t="s">
        <v>1159</v>
      </c>
      <c r="J453" s="24" t="s">
        <v>1160</v>
      </c>
      <c r="K453" s="26">
        <v>247520</v>
      </c>
    </row>
    <row r="454" spans="1:11" s="15" customFormat="1">
      <c r="A454" s="18" t="s">
        <v>255</v>
      </c>
      <c r="B454" s="18" t="s">
        <v>16</v>
      </c>
      <c r="C454" s="19" t="s">
        <v>256</v>
      </c>
      <c r="D454" s="19" t="s">
        <v>256</v>
      </c>
      <c r="E454" s="25" t="s">
        <v>17</v>
      </c>
      <c r="F454" s="21" t="s">
        <v>256</v>
      </c>
      <c r="G454" s="22" t="s">
        <v>256</v>
      </c>
      <c r="H454" s="20" t="s">
        <v>1161</v>
      </c>
      <c r="I454" s="23" t="s">
        <v>265</v>
      </c>
      <c r="J454" s="24" t="s">
        <v>266</v>
      </c>
      <c r="K454" s="26">
        <v>49900</v>
      </c>
    </row>
    <row r="455" spans="1:11" s="15" customFormat="1" ht="30">
      <c r="A455" s="18" t="s">
        <v>255</v>
      </c>
      <c r="B455" s="18" t="s">
        <v>16</v>
      </c>
      <c r="C455" s="19" t="s">
        <v>256</v>
      </c>
      <c r="D455" s="19" t="str">
        <f>+IF(C455="","",IF(C455="No Aplica","No Aplica","Ingrese Fecha"))</f>
        <v>No Aplica</v>
      </c>
      <c r="E455" s="25" t="s">
        <v>17</v>
      </c>
      <c r="F455" s="21" t="s">
        <v>256</v>
      </c>
      <c r="G455" s="22" t="s">
        <v>256</v>
      </c>
      <c r="H455" s="20" t="s">
        <v>267</v>
      </c>
      <c r="I455" s="23" t="s">
        <v>268</v>
      </c>
      <c r="J455" s="24" t="s">
        <v>269</v>
      </c>
      <c r="K455" s="26">
        <v>218000</v>
      </c>
    </row>
    <row r="456" spans="1:11" s="15" customFormat="1" ht="30">
      <c r="A456" s="18" t="s">
        <v>255</v>
      </c>
      <c r="B456" s="18" t="s">
        <v>16</v>
      </c>
      <c r="C456" s="19" t="s">
        <v>256</v>
      </c>
      <c r="D456" s="19" t="str">
        <f>+IF(C456="","",IF(C456="No Aplica","No Aplica","Ingrese Fecha"))</f>
        <v>No Aplica</v>
      </c>
      <c r="E456" s="25" t="s">
        <v>17</v>
      </c>
      <c r="F456" s="21" t="s">
        <v>256</v>
      </c>
      <c r="G456" s="22" t="s">
        <v>256</v>
      </c>
      <c r="H456" s="20" t="s">
        <v>270</v>
      </c>
      <c r="I456" s="23" t="s">
        <v>268</v>
      </c>
      <c r="J456" s="24" t="s">
        <v>269</v>
      </c>
      <c r="K456" s="26">
        <v>84700</v>
      </c>
    </row>
    <row r="457" spans="1:11" s="15" customFormat="1" ht="30">
      <c r="A457" s="18" t="s">
        <v>255</v>
      </c>
      <c r="B457" s="18" t="s">
        <v>16</v>
      </c>
      <c r="C457" s="19" t="s">
        <v>256</v>
      </c>
      <c r="D457" s="19" t="str">
        <f t="shared" ref="D457:D485" si="2">+IF(C457="","",IF(C457="No Aplica","No Aplica","Ingrese Fecha"))</f>
        <v>No Aplica</v>
      </c>
      <c r="E457" s="25" t="s">
        <v>17</v>
      </c>
      <c r="F457" s="21" t="s">
        <v>256</v>
      </c>
      <c r="G457" s="22" t="s">
        <v>256</v>
      </c>
      <c r="H457" s="20" t="s">
        <v>271</v>
      </c>
      <c r="I457" s="23" t="s">
        <v>268</v>
      </c>
      <c r="J457" s="24" t="s">
        <v>269</v>
      </c>
      <c r="K457" s="26">
        <v>89700</v>
      </c>
    </row>
    <row r="458" spans="1:11" s="15" customFormat="1" ht="30">
      <c r="A458" s="18" t="s">
        <v>255</v>
      </c>
      <c r="B458" s="18" t="s">
        <v>16</v>
      </c>
      <c r="C458" s="19" t="s">
        <v>256</v>
      </c>
      <c r="D458" s="19" t="str">
        <f t="shared" si="2"/>
        <v>No Aplica</v>
      </c>
      <c r="E458" s="25" t="s">
        <v>17</v>
      </c>
      <c r="F458" s="21" t="s">
        <v>256</v>
      </c>
      <c r="G458" s="22" t="s">
        <v>256</v>
      </c>
      <c r="H458" s="20" t="s">
        <v>272</v>
      </c>
      <c r="I458" s="23" t="s">
        <v>268</v>
      </c>
      <c r="J458" s="24" t="s">
        <v>269</v>
      </c>
      <c r="K458" s="26">
        <v>66566</v>
      </c>
    </row>
    <row r="459" spans="1:11" s="15" customFormat="1" ht="30">
      <c r="A459" s="18" t="s">
        <v>255</v>
      </c>
      <c r="B459" s="18" t="s">
        <v>16</v>
      </c>
      <c r="C459" s="19" t="s">
        <v>256</v>
      </c>
      <c r="D459" s="19" t="str">
        <f t="shared" si="2"/>
        <v>No Aplica</v>
      </c>
      <c r="E459" s="25" t="s">
        <v>17</v>
      </c>
      <c r="F459" s="21" t="s">
        <v>256</v>
      </c>
      <c r="G459" s="22" t="s">
        <v>256</v>
      </c>
      <c r="H459" s="20" t="s">
        <v>273</v>
      </c>
      <c r="I459" s="23" t="s">
        <v>268</v>
      </c>
      <c r="J459" s="24" t="s">
        <v>269</v>
      </c>
      <c r="K459" s="26">
        <v>541451</v>
      </c>
    </row>
    <row r="460" spans="1:11" s="15" customFormat="1" ht="30">
      <c r="A460" s="18" t="s">
        <v>255</v>
      </c>
      <c r="B460" s="18" t="s">
        <v>16</v>
      </c>
      <c r="C460" s="19" t="s">
        <v>256</v>
      </c>
      <c r="D460" s="19" t="s">
        <v>256</v>
      </c>
      <c r="E460" s="25" t="s">
        <v>17</v>
      </c>
      <c r="F460" s="21" t="s">
        <v>256</v>
      </c>
      <c r="G460" s="22" t="s">
        <v>256</v>
      </c>
      <c r="H460" s="20" t="s">
        <v>274</v>
      </c>
      <c r="I460" s="23" t="s">
        <v>268</v>
      </c>
      <c r="J460" s="24" t="s">
        <v>269</v>
      </c>
      <c r="K460" s="26">
        <v>147900</v>
      </c>
    </row>
    <row r="461" spans="1:11" s="15" customFormat="1" ht="30">
      <c r="A461" s="18" t="s">
        <v>255</v>
      </c>
      <c r="B461" s="18" t="s">
        <v>16</v>
      </c>
      <c r="C461" s="19" t="s">
        <v>256</v>
      </c>
      <c r="D461" s="19" t="s">
        <v>256</v>
      </c>
      <c r="E461" s="25" t="s">
        <v>17</v>
      </c>
      <c r="F461" s="21" t="s">
        <v>256</v>
      </c>
      <c r="G461" s="22" t="s">
        <v>256</v>
      </c>
      <c r="H461" s="20" t="s">
        <v>275</v>
      </c>
      <c r="I461" s="23" t="s">
        <v>268</v>
      </c>
      <c r="J461" s="24" t="s">
        <v>269</v>
      </c>
      <c r="K461" s="26">
        <v>96162</v>
      </c>
    </row>
    <row r="462" spans="1:11" s="15" customFormat="1" ht="30">
      <c r="A462" s="18" t="s">
        <v>255</v>
      </c>
      <c r="B462" s="18" t="s">
        <v>16</v>
      </c>
      <c r="C462" s="19" t="s">
        <v>256</v>
      </c>
      <c r="D462" s="19" t="s">
        <v>256</v>
      </c>
      <c r="E462" s="25" t="s">
        <v>17</v>
      </c>
      <c r="F462" s="21" t="s">
        <v>256</v>
      </c>
      <c r="G462" s="22" t="s">
        <v>256</v>
      </c>
      <c r="H462" s="20" t="s">
        <v>276</v>
      </c>
      <c r="I462" s="23" t="s">
        <v>268</v>
      </c>
      <c r="J462" s="24" t="s">
        <v>269</v>
      </c>
      <c r="K462" s="26">
        <v>40623</v>
      </c>
    </row>
    <row r="463" spans="1:11" s="15" customFormat="1" ht="30">
      <c r="A463" s="18" t="s">
        <v>255</v>
      </c>
      <c r="B463" s="18" t="s">
        <v>16</v>
      </c>
      <c r="C463" s="19" t="s">
        <v>256</v>
      </c>
      <c r="D463" s="19" t="s">
        <v>256</v>
      </c>
      <c r="E463" s="25" t="s">
        <v>17</v>
      </c>
      <c r="F463" s="21" t="s">
        <v>256</v>
      </c>
      <c r="G463" s="22" t="s">
        <v>256</v>
      </c>
      <c r="H463" s="20" t="s">
        <v>277</v>
      </c>
      <c r="I463" s="23" t="s">
        <v>268</v>
      </c>
      <c r="J463" s="24" t="s">
        <v>269</v>
      </c>
      <c r="K463" s="26">
        <f>599900+519621</f>
        <v>1119521</v>
      </c>
    </row>
    <row r="464" spans="1:11" s="15" customFormat="1" ht="30">
      <c r="A464" s="18" t="s">
        <v>255</v>
      </c>
      <c r="B464" s="18" t="s">
        <v>16</v>
      </c>
      <c r="C464" s="19" t="s">
        <v>256</v>
      </c>
      <c r="D464" s="19" t="s">
        <v>256</v>
      </c>
      <c r="E464" s="25" t="s">
        <v>17</v>
      </c>
      <c r="F464" s="21" t="s">
        <v>256</v>
      </c>
      <c r="G464" s="22" t="s">
        <v>256</v>
      </c>
      <c r="H464" s="20" t="s">
        <v>278</v>
      </c>
      <c r="I464" s="23" t="s">
        <v>268</v>
      </c>
      <c r="J464" s="24" t="s">
        <v>269</v>
      </c>
      <c r="K464" s="26">
        <v>180949</v>
      </c>
    </row>
    <row r="465" spans="1:11" s="15" customFormat="1" ht="30">
      <c r="A465" s="18" t="s">
        <v>255</v>
      </c>
      <c r="B465" s="18" t="s">
        <v>16</v>
      </c>
      <c r="C465" s="19" t="s">
        <v>256</v>
      </c>
      <c r="D465" s="19" t="s">
        <v>256</v>
      </c>
      <c r="E465" s="25" t="s">
        <v>17</v>
      </c>
      <c r="F465" s="21" t="s">
        <v>256</v>
      </c>
      <c r="G465" s="22" t="s">
        <v>256</v>
      </c>
      <c r="H465" s="20" t="s">
        <v>1162</v>
      </c>
      <c r="I465" s="23" t="s">
        <v>268</v>
      </c>
      <c r="J465" s="24" t="s">
        <v>269</v>
      </c>
      <c r="K465" s="26">
        <v>296093</v>
      </c>
    </row>
    <row r="466" spans="1:11" s="15" customFormat="1" ht="30">
      <c r="A466" s="18" t="s">
        <v>255</v>
      </c>
      <c r="B466" s="18" t="s">
        <v>16</v>
      </c>
      <c r="C466" s="19" t="s">
        <v>256</v>
      </c>
      <c r="D466" s="19" t="str">
        <f t="shared" si="2"/>
        <v>No Aplica</v>
      </c>
      <c r="E466" s="25" t="s">
        <v>17</v>
      </c>
      <c r="F466" s="21" t="s">
        <v>256</v>
      </c>
      <c r="G466" s="22" t="s">
        <v>256</v>
      </c>
      <c r="H466" s="20" t="s">
        <v>279</v>
      </c>
      <c r="I466" s="23" t="s">
        <v>280</v>
      </c>
      <c r="J466" s="24" t="s">
        <v>281</v>
      </c>
      <c r="K466" s="26">
        <v>3909</v>
      </c>
    </row>
    <row r="467" spans="1:11" s="15" customFormat="1" ht="30">
      <c r="A467" s="18" t="s">
        <v>255</v>
      </c>
      <c r="B467" s="18" t="s">
        <v>16</v>
      </c>
      <c r="C467" s="19" t="s">
        <v>256</v>
      </c>
      <c r="D467" s="19" t="str">
        <f t="shared" si="2"/>
        <v>No Aplica</v>
      </c>
      <c r="E467" s="25" t="s">
        <v>17</v>
      </c>
      <c r="F467" s="21" t="s">
        <v>256</v>
      </c>
      <c r="G467" s="22" t="s">
        <v>256</v>
      </c>
      <c r="H467" s="20" t="s">
        <v>282</v>
      </c>
      <c r="I467" s="23" t="s">
        <v>280</v>
      </c>
      <c r="J467" s="24" t="s">
        <v>281</v>
      </c>
      <c r="K467" s="26">
        <v>12950</v>
      </c>
    </row>
    <row r="468" spans="1:11" s="15" customFormat="1" ht="30">
      <c r="A468" s="18" t="s">
        <v>255</v>
      </c>
      <c r="B468" s="18" t="s">
        <v>16</v>
      </c>
      <c r="C468" s="19" t="s">
        <v>256</v>
      </c>
      <c r="D468" s="19" t="s">
        <v>256</v>
      </c>
      <c r="E468" s="25" t="s">
        <v>17</v>
      </c>
      <c r="F468" s="21" t="s">
        <v>256</v>
      </c>
      <c r="G468" s="22" t="s">
        <v>256</v>
      </c>
      <c r="H468" s="20" t="s">
        <v>283</v>
      </c>
      <c r="I468" s="23" t="s">
        <v>280</v>
      </c>
      <c r="J468" s="24" t="s">
        <v>281</v>
      </c>
      <c r="K468" s="26">
        <f>643+263662+12180</f>
        <v>276485</v>
      </c>
    </row>
    <row r="469" spans="1:11" s="15" customFormat="1" ht="30">
      <c r="A469" s="18" t="s">
        <v>255</v>
      </c>
      <c r="B469" s="18" t="s">
        <v>16</v>
      </c>
      <c r="C469" s="19" t="s">
        <v>256</v>
      </c>
      <c r="D469" s="19" t="s">
        <v>256</v>
      </c>
      <c r="E469" s="25" t="s">
        <v>17</v>
      </c>
      <c r="F469" s="21" t="s">
        <v>256</v>
      </c>
      <c r="G469" s="22" t="s">
        <v>256</v>
      </c>
      <c r="H469" s="20" t="s">
        <v>284</v>
      </c>
      <c r="I469" s="23" t="s">
        <v>280</v>
      </c>
      <c r="J469" s="24" t="s">
        <v>281</v>
      </c>
      <c r="K469" s="26">
        <v>40409</v>
      </c>
    </row>
    <row r="470" spans="1:11" s="15" customFormat="1" ht="30">
      <c r="A470" s="18" t="s">
        <v>255</v>
      </c>
      <c r="B470" s="18" t="s">
        <v>16</v>
      </c>
      <c r="C470" s="19" t="s">
        <v>256</v>
      </c>
      <c r="D470" s="19" t="s">
        <v>256</v>
      </c>
      <c r="E470" s="25" t="s">
        <v>17</v>
      </c>
      <c r="F470" s="21" t="s">
        <v>256</v>
      </c>
      <c r="G470" s="22" t="s">
        <v>256</v>
      </c>
      <c r="H470" s="20" t="s">
        <v>285</v>
      </c>
      <c r="I470" s="23" t="s">
        <v>280</v>
      </c>
      <c r="J470" s="24" t="s">
        <v>281</v>
      </c>
      <c r="K470" s="26">
        <v>3909</v>
      </c>
    </row>
    <row r="471" spans="1:11" s="15" customFormat="1" ht="30">
      <c r="A471" s="18" t="s">
        <v>255</v>
      </c>
      <c r="B471" s="18" t="s">
        <v>16</v>
      </c>
      <c r="C471" s="19" t="s">
        <v>256</v>
      </c>
      <c r="D471" s="19" t="s">
        <v>256</v>
      </c>
      <c r="E471" s="25" t="s">
        <v>17</v>
      </c>
      <c r="F471" s="21" t="s">
        <v>256</v>
      </c>
      <c r="G471" s="22" t="s">
        <v>256</v>
      </c>
      <c r="H471" s="20" t="s">
        <v>1163</v>
      </c>
      <c r="I471" s="23" t="s">
        <v>280</v>
      </c>
      <c r="J471" s="24" t="s">
        <v>281</v>
      </c>
      <c r="K471" s="26">
        <f>6900+5450</f>
        <v>12350</v>
      </c>
    </row>
    <row r="472" spans="1:11" s="15" customFormat="1" ht="30">
      <c r="A472" s="18" t="s">
        <v>255</v>
      </c>
      <c r="B472" s="18" t="s">
        <v>16</v>
      </c>
      <c r="C472" s="19" t="s">
        <v>256</v>
      </c>
      <c r="D472" s="19" t="s">
        <v>256</v>
      </c>
      <c r="E472" s="25" t="s">
        <v>17</v>
      </c>
      <c r="F472" s="21" t="s">
        <v>256</v>
      </c>
      <c r="G472" s="22" t="s">
        <v>256</v>
      </c>
      <c r="H472" s="20" t="s">
        <v>1164</v>
      </c>
      <c r="I472" s="23" t="s">
        <v>280</v>
      </c>
      <c r="J472" s="24" t="s">
        <v>281</v>
      </c>
      <c r="K472" s="26">
        <f>114529+909</f>
        <v>115438</v>
      </c>
    </row>
    <row r="473" spans="1:11" s="15" customFormat="1" ht="30">
      <c r="A473" s="18" t="s">
        <v>255</v>
      </c>
      <c r="B473" s="18" t="s">
        <v>16</v>
      </c>
      <c r="C473" s="19" t="s">
        <v>256</v>
      </c>
      <c r="D473" s="19" t="s">
        <v>256</v>
      </c>
      <c r="E473" s="25" t="s">
        <v>17</v>
      </c>
      <c r="F473" s="21" t="s">
        <v>256</v>
      </c>
      <c r="G473" s="22" t="s">
        <v>256</v>
      </c>
      <c r="H473" s="20" t="s">
        <v>1165</v>
      </c>
      <c r="I473" s="23" t="s">
        <v>280</v>
      </c>
      <c r="J473" s="24" t="s">
        <v>281</v>
      </c>
      <c r="K473" s="26">
        <v>36578</v>
      </c>
    </row>
    <row r="474" spans="1:11" s="15" customFormat="1" ht="30">
      <c r="A474" s="18" t="s">
        <v>255</v>
      </c>
      <c r="B474" s="18" t="s">
        <v>16</v>
      </c>
      <c r="C474" s="19" t="s">
        <v>256</v>
      </c>
      <c r="D474" s="19" t="s">
        <v>256</v>
      </c>
      <c r="E474" s="25" t="s">
        <v>17</v>
      </c>
      <c r="F474" s="21" t="s">
        <v>256</v>
      </c>
      <c r="G474" s="22" t="s">
        <v>256</v>
      </c>
      <c r="H474" s="20" t="s">
        <v>286</v>
      </c>
      <c r="I474" s="23" t="s">
        <v>287</v>
      </c>
      <c r="J474" s="24" t="s">
        <v>288</v>
      </c>
      <c r="K474" s="26">
        <v>3320</v>
      </c>
    </row>
    <row r="475" spans="1:11" s="15" customFormat="1">
      <c r="A475" s="18" t="s">
        <v>255</v>
      </c>
      <c r="B475" s="18" t="s">
        <v>16</v>
      </c>
      <c r="C475" s="19" t="s">
        <v>256</v>
      </c>
      <c r="D475" s="19" t="s">
        <v>256</v>
      </c>
      <c r="E475" s="25" t="s">
        <v>17</v>
      </c>
      <c r="F475" s="21" t="s">
        <v>256</v>
      </c>
      <c r="G475" s="22" t="s">
        <v>256</v>
      </c>
      <c r="H475" s="20" t="s">
        <v>289</v>
      </c>
      <c r="I475" s="23" t="s">
        <v>290</v>
      </c>
      <c r="J475" s="24" t="s">
        <v>220</v>
      </c>
      <c r="K475" s="26">
        <f>121836+135607+105173+22850</f>
        <v>385466</v>
      </c>
    </row>
    <row r="476" spans="1:11" s="15" customFormat="1">
      <c r="A476" s="18" t="s">
        <v>255</v>
      </c>
      <c r="B476" s="18" t="s">
        <v>16</v>
      </c>
      <c r="C476" s="19" t="s">
        <v>256</v>
      </c>
      <c r="D476" s="19" t="s">
        <v>256</v>
      </c>
      <c r="E476" s="25" t="s">
        <v>17</v>
      </c>
      <c r="F476" s="21" t="s">
        <v>256</v>
      </c>
      <c r="G476" s="22" t="s">
        <v>256</v>
      </c>
      <c r="H476" s="20" t="s">
        <v>291</v>
      </c>
      <c r="I476" s="23" t="s">
        <v>290</v>
      </c>
      <c r="J476" s="24" t="s">
        <v>220</v>
      </c>
      <c r="K476" s="26">
        <v>395521</v>
      </c>
    </row>
    <row r="477" spans="1:11" s="15" customFormat="1">
      <c r="A477" s="18" t="s">
        <v>255</v>
      </c>
      <c r="B477" s="18" t="s">
        <v>16</v>
      </c>
      <c r="C477" s="19" t="s">
        <v>256</v>
      </c>
      <c r="D477" s="19" t="s">
        <v>256</v>
      </c>
      <c r="E477" s="25" t="s">
        <v>17</v>
      </c>
      <c r="F477" s="21" t="s">
        <v>256</v>
      </c>
      <c r="G477" s="22" t="s">
        <v>256</v>
      </c>
      <c r="H477" s="20" t="s">
        <v>292</v>
      </c>
      <c r="I477" s="23" t="s">
        <v>290</v>
      </c>
      <c r="J477" s="24" t="s">
        <v>220</v>
      </c>
      <c r="K477" s="26">
        <f>158387+186993</f>
        <v>345380</v>
      </c>
    </row>
    <row r="478" spans="1:11" s="15" customFormat="1">
      <c r="A478" s="18" t="s">
        <v>255</v>
      </c>
      <c r="B478" s="18" t="s">
        <v>16</v>
      </c>
      <c r="C478" s="19" t="s">
        <v>256</v>
      </c>
      <c r="D478" s="19" t="s">
        <v>256</v>
      </c>
      <c r="E478" s="25" t="s">
        <v>17</v>
      </c>
      <c r="F478" s="21" t="s">
        <v>256</v>
      </c>
      <c r="G478" s="22" t="s">
        <v>256</v>
      </c>
      <c r="H478" s="20" t="s">
        <v>293</v>
      </c>
      <c r="I478" s="23" t="s">
        <v>290</v>
      </c>
      <c r="J478" s="24" t="s">
        <v>220</v>
      </c>
      <c r="K478" s="26">
        <v>133125</v>
      </c>
    </row>
    <row r="479" spans="1:11" s="15" customFormat="1">
      <c r="A479" s="18" t="s">
        <v>255</v>
      </c>
      <c r="B479" s="18" t="s">
        <v>16</v>
      </c>
      <c r="C479" s="19" t="s">
        <v>256</v>
      </c>
      <c r="D479" s="19" t="s">
        <v>256</v>
      </c>
      <c r="E479" s="25" t="s">
        <v>17</v>
      </c>
      <c r="F479" s="21" t="s">
        <v>256</v>
      </c>
      <c r="G479" s="22" t="s">
        <v>256</v>
      </c>
      <c r="H479" s="20" t="s">
        <v>294</v>
      </c>
      <c r="I479" s="23" t="s">
        <v>290</v>
      </c>
      <c r="J479" s="24" t="s">
        <v>220</v>
      </c>
      <c r="K479" s="26">
        <v>145054</v>
      </c>
    </row>
    <row r="480" spans="1:11" s="15" customFormat="1">
      <c r="A480" s="18" t="s">
        <v>255</v>
      </c>
      <c r="B480" s="18" t="s">
        <v>16</v>
      </c>
      <c r="C480" s="19" t="s">
        <v>256</v>
      </c>
      <c r="D480" s="19" t="s">
        <v>256</v>
      </c>
      <c r="E480" s="25" t="s">
        <v>17</v>
      </c>
      <c r="F480" s="21" t="s">
        <v>256</v>
      </c>
      <c r="G480" s="22" t="s">
        <v>256</v>
      </c>
      <c r="H480" s="20" t="s">
        <v>295</v>
      </c>
      <c r="I480" s="23" t="s">
        <v>290</v>
      </c>
      <c r="J480" s="24" t="s">
        <v>220</v>
      </c>
      <c r="K480" s="26">
        <v>88582</v>
      </c>
    </row>
    <row r="481" spans="1:11" s="15" customFormat="1">
      <c r="A481" s="18" t="s">
        <v>255</v>
      </c>
      <c r="B481" s="18" t="s">
        <v>16</v>
      </c>
      <c r="C481" s="19" t="s">
        <v>256</v>
      </c>
      <c r="D481" s="19" t="str">
        <f t="shared" si="2"/>
        <v>No Aplica</v>
      </c>
      <c r="E481" s="25" t="s">
        <v>17</v>
      </c>
      <c r="F481" s="21" t="s">
        <v>256</v>
      </c>
      <c r="G481" s="22" t="s">
        <v>256</v>
      </c>
      <c r="H481" s="20" t="s">
        <v>296</v>
      </c>
      <c r="I481" s="23" t="s">
        <v>290</v>
      </c>
      <c r="J481" s="24" t="s">
        <v>220</v>
      </c>
      <c r="K481" s="26">
        <f>364495+8000</f>
        <v>372495</v>
      </c>
    </row>
    <row r="482" spans="1:11" s="15" customFormat="1">
      <c r="A482" s="18" t="s">
        <v>255</v>
      </c>
      <c r="B482" s="18" t="s">
        <v>16</v>
      </c>
      <c r="C482" s="19" t="s">
        <v>256</v>
      </c>
      <c r="D482" s="19" t="s">
        <v>256</v>
      </c>
      <c r="E482" s="25" t="s">
        <v>17</v>
      </c>
      <c r="F482" s="21" t="s">
        <v>256</v>
      </c>
      <c r="G482" s="22" t="s">
        <v>256</v>
      </c>
      <c r="H482" s="20" t="s">
        <v>1166</v>
      </c>
      <c r="I482" s="23" t="s">
        <v>290</v>
      </c>
      <c r="J482" s="24" t="s">
        <v>220</v>
      </c>
      <c r="K482" s="26">
        <f>143958+116022+110760</f>
        <v>370740</v>
      </c>
    </row>
    <row r="483" spans="1:11" s="15" customFormat="1">
      <c r="A483" s="18" t="s">
        <v>255</v>
      </c>
      <c r="B483" s="18" t="s">
        <v>16</v>
      </c>
      <c r="C483" s="19" t="s">
        <v>256</v>
      </c>
      <c r="D483" s="19" t="s">
        <v>256</v>
      </c>
      <c r="E483" s="25" t="s">
        <v>17</v>
      </c>
      <c r="F483" s="21" t="s">
        <v>256</v>
      </c>
      <c r="G483" s="22" t="s">
        <v>256</v>
      </c>
      <c r="H483" s="20" t="s">
        <v>1167</v>
      </c>
      <c r="I483" s="23" t="s">
        <v>290</v>
      </c>
      <c r="J483" s="24" t="s">
        <v>220</v>
      </c>
      <c r="K483" s="26">
        <v>22000</v>
      </c>
    </row>
    <row r="484" spans="1:11" s="15" customFormat="1">
      <c r="A484" s="18" t="s">
        <v>255</v>
      </c>
      <c r="B484" s="18" t="s">
        <v>182</v>
      </c>
      <c r="C484" s="19" t="s">
        <v>1168</v>
      </c>
      <c r="D484" s="19">
        <v>41885</v>
      </c>
      <c r="E484" s="25" t="s">
        <v>183</v>
      </c>
      <c r="F484" s="21" t="s">
        <v>256</v>
      </c>
      <c r="G484" s="22">
        <v>41886</v>
      </c>
      <c r="H484" s="20" t="s">
        <v>1169</v>
      </c>
      <c r="I484" s="23" t="s">
        <v>1170</v>
      </c>
      <c r="J484" s="24" t="s">
        <v>1171</v>
      </c>
      <c r="K484" s="26">
        <v>111111</v>
      </c>
    </row>
    <row r="485" spans="1:11" s="15" customFormat="1" ht="30">
      <c r="A485" s="18" t="s">
        <v>255</v>
      </c>
      <c r="B485" s="18" t="s">
        <v>146</v>
      </c>
      <c r="C485" s="19" t="s">
        <v>1172</v>
      </c>
      <c r="D485" s="19">
        <v>41891</v>
      </c>
      <c r="E485" s="25" t="s">
        <v>183</v>
      </c>
      <c r="F485" s="21" t="s">
        <v>256</v>
      </c>
      <c r="G485" s="22" t="s">
        <v>256</v>
      </c>
      <c r="H485" s="20" t="s">
        <v>1173</v>
      </c>
      <c r="I485" s="23" t="s">
        <v>1174</v>
      </c>
      <c r="J485" s="24" t="s">
        <v>1175</v>
      </c>
      <c r="K485" s="26">
        <v>4514572</v>
      </c>
    </row>
    <row r="486" spans="1:11" s="15" customFormat="1" ht="30">
      <c r="A486" s="18" t="s">
        <v>315</v>
      </c>
      <c r="B486" s="18" t="s">
        <v>16</v>
      </c>
      <c r="C486" s="19" t="s">
        <v>119</v>
      </c>
      <c r="D486" s="19" t="s">
        <v>119</v>
      </c>
      <c r="E486" s="25" t="s">
        <v>122</v>
      </c>
      <c r="F486" s="21">
        <v>63722898</v>
      </c>
      <c r="G486" s="22">
        <v>41874</v>
      </c>
      <c r="H486" s="20" t="s">
        <v>1177</v>
      </c>
      <c r="I486" s="23" t="s">
        <v>297</v>
      </c>
      <c r="J486" s="24" t="s">
        <v>298</v>
      </c>
      <c r="K486" s="26">
        <v>17200</v>
      </c>
    </row>
    <row r="487" spans="1:11" s="15" customFormat="1" ht="30">
      <c r="A487" s="18" t="s">
        <v>315</v>
      </c>
      <c r="B487" s="18" t="s">
        <v>16</v>
      </c>
      <c r="C487" s="19" t="s">
        <v>119</v>
      </c>
      <c r="D487" s="19" t="s">
        <v>119</v>
      </c>
      <c r="E487" s="25" t="s">
        <v>41</v>
      </c>
      <c r="F487" s="21">
        <v>773067</v>
      </c>
      <c r="G487" s="22">
        <v>41879</v>
      </c>
      <c r="H487" s="20" t="s">
        <v>1178</v>
      </c>
      <c r="I487" s="23" t="s">
        <v>299</v>
      </c>
      <c r="J487" s="24" t="s">
        <v>266</v>
      </c>
      <c r="K487" s="26">
        <v>421067</v>
      </c>
    </row>
    <row r="488" spans="1:11" s="15" customFormat="1" ht="30">
      <c r="A488" s="18" t="s">
        <v>315</v>
      </c>
      <c r="B488" s="18" t="s">
        <v>16</v>
      </c>
      <c r="C488" s="19" t="s">
        <v>119</v>
      </c>
      <c r="D488" s="19" t="s">
        <v>119</v>
      </c>
      <c r="E488" s="25" t="s">
        <v>41</v>
      </c>
      <c r="F488" s="21">
        <v>772920</v>
      </c>
      <c r="G488" s="22">
        <v>41879</v>
      </c>
      <c r="H488" s="20" t="s">
        <v>1179</v>
      </c>
      <c r="I488" s="23" t="s">
        <v>299</v>
      </c>
      <c r="J488" s="24" t="s">
        <v>1180</v>
      </c>
      <c r="K488" s="26">
        <v>92959</v>
      </c>
    </row>
    <row r="489" spans="1:11" s="15" customFormat="1">
      <c r="A489" s="18" t="s">
        <v>315</v>
      </c>
      <c r="B489" s="18" t="s">
        <v>16</v>
      </c>
      <c r="C489" s="19" t="s">
        <v>119</v>
      </c>
      <c r="D489" s="19" t="s">
        <v>119</v>
      </c>
      <c r="E489" s="25" t="s">
        <v>41</v>
      </c>
      <c r="F489" s="21">
        <v>1865741</v>
      </c>
      <c r="G489" s="22">
        <v>41882</v>
      </c>
      <c r="H489" s="20" t="s">
        <v>1181</v>
      </c>
      <c r="I489" s="23" t="s">
        <v>300</v>
      </c>
      <c r="J489" s="24" t="s">
        <v>22</v>
      </c>
      <c r="K489" s="26">
        <v>32487</v>
      </c>
    </row>
    <row r="490" spans="1:11" s="15" customFormat="1" ht="30">
      <c r="A490" s="18" t="s">
        <v>315</v>
      </c>
      <c r="B490" s="18" t="s">
        <v>16</v>
      </c>
      <c r="C490" s="19" t="s">
        <v>119</v>
      </c>
      <c r="D490" s="19" t="s">
        <v>119</v>
      </c>
      <c r="E490" s="25" t="s">
        <v>122</v>
      </c>
      <c r="F490" s="21">
        <v>69147</v>
      </c>
      <c r="G490" s="22">
        <v>41883</v>
      </c>
      <c r="H490" s="20" t="s">
        <v>1182</v>
      </c>
      <c r="I490" s="23" t="s">
        <v>301</v>
      </c>
      <c r="J490" s="24" t="s">
        <v>302</v>
      </c>
      <c r="K490" s="26">
        <v>58202</v>
      </c>
    </row>
    <row r="491" spans="1:11" s="15" customFormat="1" ht="30">
      <c r="A491" s="18" t="s">
        <v>315</v>
      </c>
      <c r="B491" s="18" t="s">
        <v>16</v>
      </c>
      <c r="C491" s="19" t="s">
        <v>119</v>
      </c>
      <c r="D491" s="19" t="s">
        <v>119</v>
      </c>
      <c r="E491" s="25" t="s">
        <v>122</v>
      </c>
      <c r="F491" s="21">
        <v>3140386</v>
      </c>
      <c r="G491" s="22">
        <v>41883</v>
      </c>
      <c r="H491" s="20" t="s">
        <v>1183</v>
      </c>
      <c r="I491" s="23" t="s">
        <v>301</v>
      </c>
      <c r="J491" s="24" t="s">
        <v>302</v>
      </c>
      <c r="K491" s="26">
        <v>24799</v>
      </c>
    </row>
    <row r="492" spans="1:11" s="15" customFormat="1" ht="30">
      <c r="A492" s="18" t="s">
        <v>315</v>
      </c>
      <c r="B492" s="18" t="s">
        <v>16</v>
      </c>
      <c r="C492" s="19" t="s">
        <v>119</v>
      </c>
      <c r="D492" s="19" t="s">
        <v>119</v>
      </c>
      <c r="E492" s="25" t="s">
        <v>122</v>
      </c>
      <c r="F492" s="21">
        <v>69495</v>
      </c>
      <c r="G492" s="22">
        <v>41884</v>
      </c>
      <c r="H492" s="20" t="s">
        <v>1184</v>
      </c>
      <c r="I492" s="23" t="s">
        <v>301</v>
      </c>
      <c r="J492" s="24" t="s">
        <v>302</v>
      </c>
      <c r="K492" s="26">
        <v>5157</v>
      </c>
    </row>
    <row r="493" spans="1:11" s="15" customFormat="1" ht="30">
      <c r="A493" s="18" t="s">
        <v>315</v>
      </c>
      <c r="B493" s="18" t="s">
        <v>16</v>
      </c>
      <c r="C493" s="19" t="s">
        <v>119</v>
      </c>
      <c r="D493" s="19" t="s">
        <v>119</v>
      </c>
      <c r="E493" s="25" t="s">
        <v>122</v>
      </c>
      <c r="F493" s="21">
        <v>3142451</v>
      </c>
      <c r="G493" s="22">
        <v>41885</v>
      </c>
      <c r="H493" s="20" t="s">
        <v>1185</v>
      </c>
      <c r="I493" s="23" t="s">
        <v>301</v>
      </c>
      <c r="J493" s="24" t="s">
        <v>302</v>
      </c>
      <c r="K493" s="26">
        <v>1250</v>
      </c>
    </row>
    <row r="494" spans="1:11" s="15" customFormat="1" ht="30">
      <c r="A494" s="18" t="s">
        <v>315</v>
      </c>
      <c r="B494" s="18" t="s">
        <v>16</v>
      </c>
      <c r="C494" s="19" t="s">
        <v>119</v>
      </c>
      <c r="D494" s="19" t="s">
        <v>119</v>
      </c>
      <c r="E494" s="25" t="s">
        <v>122</v>
      </c>
      <c r="F494" s="21">
        <v>69535</v>
      </c>
      <c r="G494" s="22">
        <v>41885</v>
      </c>
      <c r="H494" s="20" t="s">
        <v>1186</v>
      </c>
      <c r="I494" s="23" t="s">
        <v>301</v>
      </c>
      <c r="J494" s="24" t="s">
        <v>302</v>
      </c>
      <c r="K494" s="26">
        <v>5157</v>
      </c>
    </row>
    <row r="495" spans="1:11" s="15" customFormat="1" ht="30">
      <c r="A495" s="18" t="s">
        <v>315</v>
      </c>
      <c r="B495" s="18" t="s">
        <v>13</v>
      </c>
      <c r="C495" s="19" t="s">
        <v>119</v>
      </c>
      <c r="D495" s="19" t="s">
        <v>119</v>
      </c>
      <c r="E495" s="25" t="s">
        <v>79</v>
      </c>
      <c r="F495" s="21">
        <v>20140153</v>
      </c>
      <c r="G495" s="22">
        <v>41890</v>
      </c>
      <c r="H495" s="20" t="s">
        <v>1187</v>
      </c>
      <c r="I495" s="23" t="s">
        <v>311</v>
      </c>
      <c r="J495" s="24" t="s">
        <v>312</v>
      </c>
      <c r="K495" s="26">
        <v>88000</v>
      </c>
    </row>
    <row r="496" spans="1:11" s="15" customFormat="1" ht="30">
      <c r="A496" s="18" t="s">
        <v>315</v>
      </c>
      <c r="B496" s="18" t="s">
        <v>13</v>
      </c>
      <c r="C496" s="19" t="s">
        <v>119</v>
      </c>
      <c r="D496" s="19" t="s">
        <v>119</v>
      </c>
      <c r="E496" s="25" t="s">
        <v>79</v>
      </c>
      <c r="F496" s="21">
        <v>20140154</v>
      </c>
      <c r="G496" s="22">
        <v>41890</v>
      </c>
      <c r="H496" s="20" t="s">
        <v>1188</v>
      </c>
      <c r="I496" s="23" t="s">
        <v>303</v>
      </c>
      <c r="J496" s="24" t="s">
        <v>304</v>
      </c>
      <c r="K496" s="26">
        <v>29750</v>
      </c>
    </row>
    <row r="497" spans="1:11" s="15" customFormat="1" ht="30">
      <c r="A497" s="18" t="s">
        <v>315</v>
      </c>
      <c r="B497" s="18" t="s">
        <v>78</v>
      </c>
      <c r="C497" s="19" t="s">
        <v>119</v>
      </c>
      <c r="D497" s="19" t="s">
        <v>119</v>
      </c>
      <c r="E497" s="25" t="s">
        <v>79</v>
      </c>
      <c r="F497" s="21">
        <v>20140155</v>
      </c>
      <c r="G497" s="22">
        <v>41890</v>
      </c>
      <c r="H497" s="20" t="s">
        <v>1189</v>
      </c>
      <c r="I497" s="23" t="s">
        <v>234</v>
      </c>
      <c r="J497" s="24" t="s">
        <v>19</v>
      </c>
      <c r="K497" s="26">
        <v>197206</v>
      </c>
    </row>
    <row r="498" spans="1:11" s="15" customFormat="1" ht="30">
      <c r="A498" s="18" t="s">
        <v>315</v>
      </c>
      <c r="B498" s="18" t="s">
        <v>104</v>
      </c>
      <c r="C498" s="19" t="s">
        <v>193</v>
      </c>
      <c r="D498" s="19">
        <v>41656</v>
      </c>
      <c r="E498" s="25" t="s">
        <v>79</v>
      </c>
      <c r="F498" s="21">
        <v>20140156</v>
      </c>
      <c r="G498" s="22">
        <v>41890</v>
      </c>
      <c r="H498" s="20" t="s">
        <v>1190</v>
      </c>
      <c r="I498" s="23" t="s">
        <v>263</v>
      </c>
      <c r="J498" s="24" t="s">
        <v>190</v>
      </c>
      <c r="K498" s="26">
        <v>120173</v>
      </c>
    </row>
    <row r="499" spans="1:11" s="15" customFormat="1" ht="30">
      <c r="A499" s="18" t="s">
        <v>315</v>
      </c>
      <c r="B499" s="18" t="s">
        <v>104</v>
      </c>
      <c r="C499" s="19" t="s">
        <v>193</v>
      </c>
      <c r="D499" s="19">
        <v>41656</v>
      </c>
      <c r="E499" s="25" t="s">
        <v>79</v>
      </c>
      <c r="F499" s="21">
        <v>20140157</v>
      </c>
      <c r="G499" s="22">
        <v>41890</v>
      </c>
      <c r="H499" s="20" t="s">
        <v>1191</v>
      </c>
      <c r="I499" s="23" t="s">
        <v>263</v>
      </c>
      <c r="J499" s="24" t="s">
        <v>190</v>
      </c>
      <c r="K499" s="26">
        <v>133191</v>
      </c>
    </row>
    <row r="500" spans="1:11" s="15" customFormat="1" ht="30">
      <c r="A500" s="18" t="s">
        <v>315</v>
      </c>
      <c r="B500" s="18" t="s">
        <v>13</v>
      </c>
      <c r="C500" s="19" t="s">
        <v>119</v>
      </c>
      <c r="D500" s="19" t="s">
        <v>119</v>
      </c>
      <c r="E500" s="25" t="s">
        <v>79</v>
      </c>
      <c r="F500" s="21">
        <v>20140158</v>
      </c>
      <c r="G500" s="22">
        <v>41890</v>
      </c>
      <c r="H500" s="20" t="s">
        <v>1192</v>
      </c>
      <c r="I500" s="23" t="s">
        <v>1193</v>
      </c>
      <c r="J500" s="24" t="s">
        <v>1194</v>
      </c>
      <c r="K500" s="26">
        <v>250000</v>
      </c>
    </row>
    <row r="501" spans="1:11" s="15" customFormat="1" ht="30">
      <c r="A501" s="18" t="s">
        <v>315</v>
      </c>
      <c r="B501" s="18" t="s">
        <v>13</v>
      </c>
      <c r="C501" s="19" t="s">
        <v>119</v>
      </c>
      <c r="D501" s="19" t="s">
        <v>119</v>
      </c>
      <c r="E501" s="25" t="s">
        <v>79</v>
      </c>
      <c r="F501" s="21">
        <v>20140159</v>
      </c>
      <c r="G501" s="22">
        <v>41890</v>
      </c>
      <c r="H501" s="20" t="s">
        <v>1195</v>
      </c>
      <c r="I501" s="23" t="s">
        <v>1196</v>
      </c>
      <c r="J501" s="24" t="s">
        <v>1197</v>
      </c>
      <c r="K501" s="26">
        <v>142800</v>
      </c>
    </row>
    <row r="502" spans="1:11" s="15" customFormat="1" ht="30">
      <c r="A502" s="18" t="s">
        <v>315</v>
      </c>
      <c r="B502" s="18" t="s">
        <v>78</v>
      </c>
      <c r="C502" s="19" t="s">
        <v>119</v>
      </c>
      <c r="D502" s="19" t="s">
        <v>119</v>
      </c>
      <c r="E502" s="25" t="s">
        <v>79</v>
      </c>
      <c r="F502" s="21">
        <v>20140161</v>
      </c>
      <c r="G502" s="22">
        <v>41890</v>
      </c>
      <c r="H502" s="20" t="s">
        <v>1198</v>
      </c>
      <c r="I502" s="23" t="s">
        <v>234</v>
      </c>
      <c r="J502" s="24" t="s">
        <v>19</v>
      </c>
      <c r="K502" s="26">
        <v>125146</v>
      </c>
    </row>
    <row r="503" spans="1:11" s="15" customFormat="1" ht="30">
      <c r="A503" s="18" t="s">
        <v>315</v>
      </c>
      <c r="B503" s="18" t="s">
        <v>78</v>
      </c>
      <c r="C503" s="19" t="s">
        <v>119</v>
      </c>
      <c r="D503" s="19" t="s">
        <v>119</v>
      </c>
      <c r="E503" s="25" t="s">
        <v>122</v>
      </c>
      <c r="F503" s="21">
        <v>113</v>
      </c>
      <c r="G503" s="22">
        <v>41890</v>
      </c>
      <c r="H503" s="20" t="s">
        <v>1199</v>
      </c>
      <c r="I503" s="23" t="s">
        <v>1200</v>
      </c>
      <c r="J503" s="24" t="s">
        <v>1201</v>
      </c>
      <c r="K503" s="26">
        <v>144695</v>
      </c>
    </row>
    <row r="504" spans="1:11" s="15" customFormat="1" ht="30">
      <c r="A504" s="18" t="s">
        <v>315</v>
      </c>
      <c r="B504" s="18" t="s">
        <v>13</v>
      </c>
      <c r="C504" s="19" t="s">
        <v>119</v>
      </c>
      <c r="D504" s="19" t="s">
        <v>119</v>
      </c>
      <c r="E504" s="25" t="s">
        <v>79</v>
      </c>
      <c r="F504" s="21">
        <v>20140162</v>
      </c>
      <c r="G504" s="22">
        <v>41891</v>
      </c>
      <c r="H504" s="20" t="s">
        <v>1202</v>
      </c>
      <c r="I504" s="23" t="s">
        <v>1203</v>
      </c>
      <c r="J504" s="24" t="s">
        <v>1204</v>
      </c>
      <c r="K504" s="26">
        <v>718082</v>
      </c>
    </row>
    <row r="505" spans="1:11" s="15" customFormat="1" ht="30">
      <c r="A505" s="18" t="s">
        <v>315</v>
      </c>
      <c r="B505" s="18" t="s">
        <v>16</v>
      </c>
      <c r="C505" s="19" t="s">
        <v>119</v>
      </c>
      <c r="D505" s="19" t="s">
        <v>119</v>
      </c>
      <c r="E505" s="25" t="s">
        <v>41</v>
      </c>
      <c r="F505" s="21">
        <v>774192</v>
      </c>
      <c r="G505" s="22">
        <v>41891</v>
      </c>
      <c r="H505" s="20" t="s">
        <v>1205</v>
      </c>
      <c r="I505" s="23" t="s">
        <v>299</v>
      </c>
      <c r="J505" s="24" t="s">
        <v>266</v>
      </c>
      <c r="K505" s="26">
        <v>1082456</v>
      </c>
    </row>
    <row r="506" spans="1:11" s="15" customFormat="1" ht="30">
      <c r="A506" s="18" t="s">
        <v>315</v>
      </c>
      <c r="B506" s="18" t="s">
        <v>13</v>
      </c>
      <c r="C506" s="19" t="s">
        <v>119</v>
      </c>
      <c r="D506" s="19" t="s">
        <v>119</v>
      </c>
      <c r="E506" s="25" t="s">
        <v>79</v>
      </c>
      <c r="F506" s="21">
        <v>20140163</v>
      </c>
      <c r="G506" s="22">
        <v>41892</v>
      </c>
      <c r="H506" s="20" t="s">
        <v>1206</v>
      </c>
      <c r="I506" s="23" t="s">
        <v>305</v>
      </c>
      <c r="J506" s="24" t="s">
        <v>306</v>
      </c>
      <c r="K506" s="26">
        <v>294000</v>
      </c>
    </row>
    <row r="507" spans="1:11" s="15" customFormat="1" ht="30">
      <c r="A507" s="18" t="s">
        <v>315</v>
      </c>
      <c r="B507" s="18" t="s">
        <v>78</v>
      </c>
      <c r="C507" s="19" t="s">
        <v>119</v>
      </c>
      <c r="D507" s="19" t="s">
        <v>119</v>
      </c>
      <c r="E507" s="25" t="s">
        <v>41</v>
      </c>
      <c r="F507" s="21">
        <v>228632</v>
      </c>
      <c r="G507" s="22">
        <v>41892</v>
      </c>
      <c r="H507" s="20" t="s">
        <v>1207</v>
      </c>
      <c r="I507" s="23" t="s">
        <v>307</v>
      </c>
      <c r="J507" s="24" t="s">
        <v>308</v>
      </c>
      <c r="K507" s="26">
        <v>121000</v>
      </c>
    </row>
    <row r="508" spans="1:11" s="15" customFormat="1" ht="30">
      <c r="A508" s="18" t="s">
        <v>315</v>
      </c>
      <c r="B508" s="18" t="s">
        <v>78</v>
      </c>
      <c r="C508" s="19" t="s">
        <v>119</v>
      </c>
      <c r="D508" s="19" t="s">
        <v>119</v>
      </c>
      <c r="E508" s="25" t="s">
        <v>84</v>
      </c>
      <c r="F508" s="21">
        <v>20140057</v>
      </c>
      <c r="G508" s="22">
        <v>41893</v>
      </c>
      <c r="H508" s="20" t="s">
        <v>1208</v>
      </c>
      <c r="I508" s="23" t="s">
        <v>307</v>
      </c>
      <c r="J508" s="24" t="s">
        <v>308</v>
      </c>
      <c r="K508" s="26">
        <v>1518792</v>
      </c>
    </row>
    <row r="509" spans="1:11" s="15" customFormat="1" ht="30">
      <c r="A509" s="18" t="s">
        <v>315</v>
      </c>
      <c r="B509" s="18" t="s">
        <v>78</v>
      </c>
      <c r="C509" s="19" t="s">
        <v>119</v>
      </c>
      <c r="D509" s="19" t="s">
        <v>119</v>
      </c>
      <c r="E509" s="25" t="s">
        <v>79</v>
      </c>
      <c r="F509" s="21">
        <v>20140164</v>
      </c>
      <c r="G509" s="22">
        <v>41894</v>
      </c>
      <c r="H509" s="20" t="s">
        <v>1209</v>
      </c>
      <c r="I509" s="23" t="s">
        <v>1210</v>
      </c>
      <c r="J509" s="24" t="s">
        <v>450</v>
      </c>
      <c r="K509" s="26">
        <v>33320</v>
      </c>
    </row>
    <row r="510" spans="1:11" s="15" customFormat="1" ht="30">
      <c r="A510" s="18" t="s">
        <v>315</v>
      </c>
      <c r="B510" s="18" t="s">
        <v>78</v>
      </c>
      <c r="C510" s="19" t="s">
        <v>119</v>
      </c>
      <c r="D510" s="19" t="s">
        <v>119</v>
      </c>
      <c r="E510" s="25" t="s">
        <v>79</v>
      </c>
      <c r="F510" s="21">
        <v>20140165</v>
      </c>
      <c r="G510" s="22">
        <v>41894</v>
      </c>
      <c r="H510" s="20" t="s">
        <v>1209</v>
      </c>
      <c r="I510" s="23" t="s">
        <v>1211</v>
      </c>
      <c r="J510" s="24" t="s">
        <v>1212</v>
      </c>
      <c r="K510" s="26">
        <v>33320</v>
      </c>
    </row>
    <row r="511" spans="1:11" s="15" customFormat="1">
      <c r="A511" s="18" t="s">
        <v>315</v>
      </c>
      <c r="B511" s="18" t="s">
        <v>16</v>
      </c>
      <c r="C511" s="19" t="s">
        <v>119</v>
      </c>
      <c r="D511" s="19" t="s">
        <v>119</v>
      </c>
      <c r="E511" s="25" t="s">
        <v>41</v>
      </c>
      <c r="F511" s="21">
        <v>6353272</v>
      </c>
      <c r="G511" s="22">
        <v>41897</v>
      </c>
      <c r="H511" s="20" t="s">
        <v>1213</v>
      </c>
      <c r="I511" s="23" t="s">
        <v>313</v>
      </c>
      <c r="J511" s="24" t="s">
        <v>75</v>
      </c>
      <c r="K511" s="26">
        <v>838368</v>
      </c>
    </row>
    <row r="512" spans="1:11" s="15" customFormat="1" ht="30">
      <c r="A512" s="18" t="s">
        <v>315</v>
      </c>
      <c r="B512" s="18" t="s">
        <v>78</v>
      </c>
      <c r="C512" s="19" t="s">
        <v>119</v>
      </c>
      <c r="D512" s="19" t="s">
        <v>119</v>
      </c>
      <c r="E512" s="25" t="s">
        <v>79</v>
      </c>
      <c r="F512" s="21">
        <v>20140166</v>
      </c>
      <c r="G512" s="22">
        <v>41898</v>
      </c>
      <c r="H512" s="20" t="s">
        <v>1209</v>
      </c>
      <c r="I512" s="23" t="s">
        <v>1214</v>
      </c>
      <c r="J512" s="24" t="s">
        <v>133</v>
      </c>
      <c r="K512" s="26">
        <v>338783</v>
      </c>
    </row>
    <row r="513" spans="1:11" s="15" customFormat="1" ht="30">
      <c r="A513" s="18" t="s">
        <v>315</v>
      </c>
      <c r="B513" s="18" t="s">
        <v>78</v>
      </c>
      <c r="C513" s="19" t="s">
        <v>119</v>
      </c>
      <c r="D513" s="19" t="s">
        <v>119</v>
      </c>
      <c r="E513" s="25" t="s">
        <v>79</v>
      </c>
      <c r="F513" s="21">
        <v>20140167</v>
      </c>
      <c r="G513" s="22">
        <v>41898</v>
      </c>
      <c r="H513" s="20" t="s">
        <v>1215</v>
      </c>
      <c r="I513" s="23" t="s">
        <v>234</v>
      </c>
      <c r="J513" s="24" t="s">
        <v>19</v>
      </c>
      <c r="K513" s="26">
        <v>51786</v>
      </c>
    </row>
    <row r="514" spans="1:11" s="15" customFormat="1" ht="30">
      <c r="A514" s="18" t="s">
        <v>315</v>
      </c>
      <c r="B514" s="18" t="s">
        <v>78</v>
      </c>
      <c r="C514" s="19" t="s">
        <v>119</v>
      </c>
      <c r="D514" s="19" t="s">
        <v>119</v>
      </c>
      <c r="E514" s="25" t="s">
        <v>79</v>
      </c>
      <c r="F514" s="21">
        <v>20140168</v>
      </c>
      <c r="G514" s="22">
        <v>41898</v>
      </c>
      <c r="H514" s="20" t="s">
        <v>1216</v>
      </c>
      <c r="I514" s="23" t="s">
        <v>234</v>
      </c>
      <c r="J514" s="24" t="s">
        <v>19</v>
      </c>
      <c r="K514" s="26">
        <v>140506</v>
      </c>
    </row>
    <row r="515" spans="1:11" s="15" customFormat="1" ht="30">
      <c r="A515" s="18" t="s">
        <v>315</v>
      </c>
      <c r="B515" s="18" t="s">
        <v>13</v>
      </c>
      <c r="C515" s="19" t="s">
        <v>119</v>
      </c>
      <c r="D515" s="19" t="s">
        <v>119</v>
      </c>
      <c r="E515" s="25" t="s">
        <v>41</v>
      </c>
      <c r="F515" s="21">
        <v>43</v>
      </c>
      <c r="G515" s="22">
        <v>41898</v>
      </c>
      <c r="H515" s="20" t="s">
        <v>1188</v>
      </c>
      <c r="I515" s="23" t="s">
        <v>303</v>
      </c>
      <c r="J515" s="24" t="s">
        <v>304</v>
      </c>
      <c r="K515" s="26">
        <v>29750</v>
      </c>
    </row>
    <row r="516" spans="1:11" s="15" customFormat="1" ht="30">
      <c r="A516" s="18" t="s">
        <v>315</v>
      </c>
      <c r="B516" s="18" t="s">
        <v>78</v>
      </c>
      <c r="C516" s="19" t="s">
        <v>119</v>
      </c>
      <c r="D516" s="19" t="s">
        <v>119</v>
      </c>
      <c r="E516" s="25" t="s">
        <v>41</v>
      </c>
      <c r="F516" s="21">
        <v>228793</v>
      </c>
      <c r="G516" s="22">
        <v>41902</v>
      </c>
      <c r="H516" s="20" t="s">
        <v>1217</v>
      </c>
      <c r="I516" s="23" t="s">
        <v>307</v>
      </c>
      <c r="J516" s="24" t="s">
        <v>308</v>
      </c>
      <c r="K516" s="26">
        <v>26000</v>
      </c>
    </row>
    <row r="517" spans="1:11" s="15" customFormat="1" ht="30">
      <c r="A517" s="18" t="s">
        <v>315</v>
      </c>
      <c r="B517" s="18" t="s">
        <v>78</v>
      </c>
      <c r="C517" s="19" t="s">
        <v>119</v>
      </c>
      <c r="D517" s="19" t="s">
        <v>119</v>
      </c>
      <c r="E517" s="25" t="s">
        <v>79</v>
      </c>
      <c r="F517" s="21">
        <v>20140169</v>
      </c>
      <c r="G517" s="22">
        <v>41905</v>
      </c>
      <c r="H517" s="20" t="s">
        <v>1218</v>
      </c>
      <c r="I517" s="23" t="s">
        <v>234</v>
      </c>
      <c r="J517" s="24" t="s">
        <v>19</v>
      </c>
      <c r="K517" s="26">
        <v>70706</v>
      </c>
    </row>
    <row r="518" spans="1:11" s="15" customFormat="1" ht="30">
      <c r="A518" s="18" t="s">
        <v>315</v>
      </c>
      <c r="B518" s="18" t="s">
        <v>78</v>
      </c>
      <c r="C518" s="19" t="s">
        <v>119</v>
      </c>
      <c r="D518" s="19" t="s">
        <v>119</v>
      </c>
      <c r="E518" s="25" t="s">
        <v>79</v>
      </c>
      <c r="F518" s="21">
        <v>20140170</v>
      </c>
      <c r="G518" s="22">
        <v>41905</v>
      </c>
      <c r="H518" s="20" t="s">
        <v>1219</v>
      </c>
      <c r="I518" s="23" t="s">
        <v>234</v>
      </c>
      <c r="J518" s="24" t="s">
        <v>19</v>
      </c>
      <c r="K518" s="26">
        <v>15000</v>
      </c>
    </row>
    <row r="519" spans="1:11" s="15" customFormat="1" ht="30">
      <c r="A519" s="18" t="s">
        <v>315</v>
      </c>
      <c r="B519" s="18" t="s">
        <v>78</v>
      </c>
      <c r="C519" s="19" t="s">
        <v>119</v>
      </c>
      <c r="D519" s="19" t="s">
        <v>119</v>
      </c>
      <c r="E519" s="25" t="s">
        <v>84</v>
      </c>
      <c r="F519" s="21">
        <v>20140058</v>
      </c>
      <c r="G519" s="22">
        <v>41905</v>
      </c>
      <c r="H519" s="20" t="s">
        <v>1220</v>
      </c>
      <c r="I519" s="23" t="s">
        <v>1221</v>
      </c>
      <c r="J519" s="24" t="s">
        <v>1222</v>
      </c>
      <c r="K519" s="26">
        <v>2884000</v>
      </c>
    </row>
    <row r="520" spans="1:11" s="15" customFormat="1" ht="30">
      <c r="A520" s="18" t="s">
        <v>315</v>
      </c>
      <c r="B520" s="18" t="s">
        <v>78</v>
      </c>
      <c r="C520" s="19" t="s">
        <v>119</v>
      </c>
      <c r="D520" s="19" t="s">
        <v>119</v>
      </c>
      <c r="E520" s="25" t="s">
        <v>79</v>
      </c>
      <c r="F520" s="21">
        <v>20140171</v>
      </c>
      <c r="G520" s="22">
        <v>41905</v>
      </c>
      <c r="H520" s="20" t="s">
        <v>1223</v>
      </c>
      <c r="I520" s="23" t="s">
        <v>234</v>
      </c>
      <c r="J520" s="24" t="s">
        <v>19</v>
      </c>
      <c r="K520" s="26">
        <v>72906</v>
      </c>
    </row>
    <row r="521" spans="1:11" s="15" customFormat="1" ht="30">
      <c r="A521" s="18" t="s">
        <v>315</v>
      </c>
      <c r="B521" s="18" t="s">
        <v>16</v>
      </c>
      <c r="C521" s="19" t="s">
        <v>119</v>
      </c>
      <c r="D521" s="19" t="s">
        <v>119</v>
      </c>
      <c r="E521" s="25" t="s">
        <v>41</v>
      </c>
      <c r="F521" s="21">
        <v>776539</v>
      </c>
      <c r="G521" s="22">
        <v>41905</v>
      </c>
      <c r="H521" s="20" t="s">
        <v>1224</v>
      </c>
      <c r="I521" s="23" t="s">
        <v>299</v>
      </c>
      <c r="J521" s="24" t="s">
        <v>1180</v>
      </c>
      <c r="K521" s="26">
        <v>360695</v>
      </c>
    </row>
    <row r="522" spans="1:11" s="15" customFormat="1" ht="30">
      <c r="A522" s="18" t="s">
        <v>315</v>
      </c>
      <c r="B522" s="18" t="s">
        <v>16</v>
      </c>
      <c r="C522" s="19" t="s">
        <v>119</v>
      </c>
      <c r="D522" s="19" t="s">
        <v>119</v>
      </c>
      <c r="E522" s="25" t="s">
        <v>41</v>
      </c>
      <c r="F522" s="21">
        <v>777094</v>
      </c>
      <c r="G522" s="22">
        <v>41906</v>
      </c>
      <c r="H522" s="20" t="s">
        <v>1225</v>
      </c>
      <c r="I522" s="23" t="s">
        <v>299</v>
      </c>
      <c r="J522" s="24" t="s">
        <v>1180</v>
      </c>
      <c r="K522" s="26">
        <v>2673</v>
      </c>
    </row>
    <row r="523" spans="1:11" s="15" customFormat="1" ht="30">
      <c r="A523" s="18" t="s">
        <v>315</v>
      </c>
      <c r="B523" s="18" t="s">
        <v>16</v>
      </c>
      <c r="C523" s="19" t="s">
        <v>119</v>
      </c>
      <c r="D523" s="19" t="s">
        <v>119</v>
      </c>
      <c r="E523" s="25" t="s">
        <v>41</v>
      </c>
      <c r="F523" s="21">
        <v>777106</v>
      </c>
      <c r="G523" s="22">
        <v>41906</v>
      </c>
      <c r="H523" s="20" t="s">
        <v>1226</v>
      </c>
      <c r="I523" s="23" t="s">
        <v>299</v>
      </c>
      <c r="J523" s="24" t="s">
        <v>1180</v>
      </c>
      <c r="K523" s="26">
        <v>230723</v>
      </c>
    </row>
    <row r="524" spans="1:11" s="15" customFormat="1" ht="30">
      <c r="A524" s="18" t="s">
        <v>315</v>
      </c>
      <c r="B524" s="18" t="s">
        <v>104</v>
      </c>
      <c r="C524" s="19" t="s">
        <v>193</v>
      </c>
      <c r="D524" s="19">
        <v>41656</v>
      </c>
      <c r="E524" s="25" t="s">
        <v>79</v>
      </c>
      <c r="F524" s="21">
        <v>20140172</v>
      </c>
      <c r="G524" s="22">
        <v>41907</v>
      </c>
      <c r="H524" s="20" t="s">
        <v>1227</v>
      </c>
      <c r="I524" s="23" t="s">
        <v>263</v>
      </c>
      <c r="J524" s="24" t="s">
        <v>190</v>
      </c>
      <c r="K524" s="26">
        <v>108552</v>
      </c>
    </row>
    <row r="525" spans="1:11" s="15" customFormat="1" ht="30">
      <c r="A525" s="18" t="s">
        <v>315</v>
      </c>
      <c r="B525" s="18" t="s">
        <v>104</v>
      </c>
      <c r="C525" s="19" t="s">
        <v>193</v>
      </c>
      <c r="D525" s="19">
        <v>41656</v>
      </c>
      <c r="E525" s="25" t="s">
        <v>79</v>
      </c>
      <c r="F525" s="21">
        <v>20140174</v>
      </c>
      <c r="G525" s="22">
        <v>41907</v>
      </c>
      <c r="H525" s="20" t="s">
        <v>1228</v>
      </c>
      <c r="I525" s="23" t="s">
        <v>263</v>
      </c>
      <c r="J525" s="24" t="s">
        <v>190</v>
      </c>
      <c r="K525" s="26">
        <v>82552</v>
      </c>
    </row>
    <row r="526" spans="1:11" s="15" customFormat="1" ht="30">
      <c r="A526" s="18" t="s">
        <v>315</v>
      </c>
      <c r="B526" s="18" t="s">
        <v>104</v>
      </c>
      <c r="C526" s="19" t="s">
        <v>193</v>
      </c>
      <c r="D526" s="19">
        <v>41656</v>
      </c>
      <c r="E526" s="25" t="s">
        <v>79</v>
      </c>
      <c r="F526" s="21">
        <v>20140175</v>
      </c>
      <c r="G526" s="22">
        <v>41907</v>
      </c>
      <c r="H526" s="20" t="s">
        <v>1229</v>
      </c>
      <c r="I526" s="23" t="s">
        <v>263</v>
      </c>
      <c r="J526" s="24" t="s">
        <v>190</v>
      </c>
      <c r="K526" s="26">
        <v>116552</v>
      </c>
    </row>
    <row r="527" spans="1:11" s="15" customFormat="1">
      <c r="A527" s="18" t="s">
        <v>315</v>
      </c>
      <c r="B527" s="18" t="s">
        <v>16</v>
      </c>
      <c r="C527" s="19" t="s">
        <v>119</v>
      </c>
      <c r="D527" s="19" t="s">
        <v>119</v>
      </c>
      <c r="E527" s="25" t="s">
        <v>41</v>
      </c>
      <c r="F527" s="21">
        <v>1840218</v>
      </c>
      <c r="G527" s="22">
        <v>41907</v>
      </c>
      <c r="H527" s="20" t="s">
        <v>1230</v>
      </c>
      <c r="I527" s="23" t="s">
        <v>300</v>
      </c>
      <c r="J527" s="24" t="s">
        <v>22</v>
      </c>
      <c r="K527" s="26">
        <v>39723</v>
      </c>
    </row>
    <row r="528" spans="1:11" s="15" customFormat="1" ht="30">
      <c r="A528" s="18" t="s">
        <v>315</v>
      </c>
      <c r="B528" s="18" t="s">
        <v>104</v>
      </c>
      <c r="C528" s="19" t="s">
        <v>193</v>
      </c>
      <c r="D528" s="19">
        <v>41656</v>
      </c>
      <c r="E528" s="25" t="s">
        <v>79</v>
      </c>
      <c r="F528" s="21">
        <v>20140176</v>
      </c>
      <c r="G528" s="22">
        <v>41908</v>
      </c>
      <c r="H528" s="20" t="s">
        <v>1231</v>
      </c>
      <c r="I528" s="23" t="s">
        <v>263</v>
      </c>
      <c r="J528" s="24" t="s">
        <v>190</v>
      </c>
      <c r="K528" s="26">
        <v>142552</v>
      </c>
    </row>
    <row r="529" spans="1:11" s="15" customFormat="1" ht="30">
      <c r="A529" s="18" t="s">
        <v>315</v>
      </c>
      <c r="B529" s="18" t="s">
        <v>104</v>
      </c>
      <c r="C529" s="19" t="s">
        <v>193</v>
      </c>
      <c r="D529" s="19">
        <v>41656</v>
      </c>
      <c r="E529" s="25" t="s">
        <v>79</v>
      </c>
      <c r="F529" s="21">
        <v>20140177</v>
      </c>
      <c r="G529" s="22">
        <v>41908</v>
      </c>
      <c r="H529" s="20" t="s">
        <v>1232</v>
      </c>
      <c r="I529" s="23" t="s">
        <v>263</v>
      </c>
      <c r="J529" s="24" t="s">
        <v>190</v>
      </c>
      <c r="K529" s="26">
        <v>142552</v>
      </c>
    </row>
    <row r="530" spans="1:11" s="15" customFormat="1" ht="30">
      <c r="A530" s="18" t="s">
        <v>315</v>
      </c>
      <c r="B530" s="18" t="s">
        <v>104</v>
      </c>
      <c r="C530" s="19" t="s">
        <v>193</v>
      </c>
      <c r="D530" s="19">
        <v>41656</v>
      </c>
      <c r="E530" s="25" t="s">
        <v>79</v>
      </c>
      <c r="F530" s="21">
        <v>20140178</v>
      </c>
      <c r="G530" s="22">
        <v>41911</v>
      </c>
      <c r="H530" s="20" t="s">
        <v>1233</v>
      </c>
      <c r="I530" s="23" t="s">
        <v>263</v>
      </c>
      <c r="J530" s="24" t="s">
        <v>190</v>
      </c>
      <c r="K530" s="26">
        <v>87187</v>
      </c>
    </row>
    <row r="531" spans="1:11" s="15" customFormat="1" ht="30">
      <c r="A531" s="18" t="s">
        <v>315</v>
      </c>
      <c r="B531" s="18" t="s">
        <v>13</v>
      </c>
      <c r="C531" s="19" t="s">
        <v>119</v>
      </c>
      <c r="D531" s="19" t="s">
        <v>119</v>
      </c>
      <c r="E531" s="25" t="s">
        <v>41</v>
      </c>
      <c r="F531" s="21">
        <v>46</v>
      </c>
      <c r="G531" s="22">
        <v>41911</v>
      </c>
      <c r="H531" s="20" t="s">
        <v>1188</v>
      </c>
      <c r="I531" s="23" t="s">
        <v>303</v>
      </c>
      <c r="J531" s="24" t="s">
        <v>304</v>
      </c>
      <c r="K531" s="26">
        <v>29750</v>
      </c>
    </row>
    <row r="532" spans="1:11" s="15" customFormat="1" ht="30">
      <c r="A532" s="18" t="s">
        <v>354</v>
      </c>
      <c r="B532" s="18" t="s">
        <v>13</v>
      </c>
      <c r="C532" s="19" t="s">
        <v>40</v>
      </c>
      <c r="D532" s="19" t="s">
        <v>40</v>
      </c>
      <c r="E532" s="25" t="s">
        <v>45</v>
      </c>
      <c r="F532" s="21" t="s">
        <v>1234</v>
      </c>
      <c r="G532" s="22">
        <v>41887</v>
      </c>
      <c r="H532" s="20" t="s">
        <v>1235</v>
      </c>
      <c r="I532" s="23" t="s">
        <v>1236</v>
      </c>
      <c r="J532" s="24" t="s">
        <v>1237</v>
      </c>
      <c r="K532" s="26">
        <v>26880</v>
      </c>
    </row>
    <row r="533" spans="1:11" s="15" customFormat="1" ht="30">
      <c r="A533" s="18" t="s">
        <v>354</v>
      </c>
      <c r="B533" s="18" t="s">
        <v>13</v>
      </c>
      <c r="C533" s="19" t="s">
        <v>40</v>
      </c>
      <c r="D533" s="19" t="s">
        <v>40</v>
      </c>
      <c r="E533" s="25" t="s">
        <v>45</v>
      </c>
      <c r="F533" s="21">
        <v>20140076</v>
      </c>
      <c r="G533" s="22">
        <v>41892</v>
      </c>
      <c r="H533" s="20" t="s">
        <v>318</v>
      </c>
      <c r="I533" s="23" t="s">
        <v>319</v>
      </c>
      <c r="J533" s="24" t="s">
        <v>320</v>
      </c>
      <c r="K533" s="26">
        <v>35000</v>
      </c>
    </row>
    <row r="534" spans="1:11" s="15" customFormat="1" ht="30">
      <c r="A534" s="18" t="s">
        <v>354</v>
      </c>
      <c r="B534" s="18" t="s">
        <v>182</v>
      </c>
      <c r="C534" s="19" t="s">
        <v>1238</v>
      </c>
      <c r="D534" s="19">
        <v>41891</v>
      </c>
      <c r="E534" s="25" t="s">
        <v>45</v>
      </c>
      <c r="F534" s="21">
        <v>20140077</v>
      </c>
      <c r="G534" s="22">
        <v>41898</v>
      </c>
      <c r="H534" s="20" t="s">
        <v>1239</v>
      </c>
      <c r="I534" s="23" t="s">
        <v>309</v>
      </c>
      <c r="J534" s="24" t="s">
        <v>310</v>
      </c>
      <c r="K534" s="26">
        <v>632646</v>
      </c>
    </row>
    <row r="535" spans="1:11" s="15" customFormat="1" ht="30">
      <c r="A535" s="18" t="s">
        <v>354</v>
      </c>
      <c r="B535" s="18" t="s">
        <v>13</v>
      </c>
      <c r="C535" s="19" t="s">
        <v>40</v>
      </c>
      <c r="D535" s="19" t="s">
        <v>40</v>
      </c>
      <c r="E535" s="25" t="s">
        <v>45</v>
      </c>
      <c r="F535" s="21">
        <v>20140078</v>
      </c>
      <c r="G535" s="22">
        <v>41904</v>
      </c>
      <c r="H535" s="20" t="s">
        <v>1240</v>
      </c>
      <c r="I535" s="23" t="s">
        <v>316</v>
      </c>
      <c r="J535" s="24" t="s">
        <v>317</v>
      </c>
      <c r="K535" s="26">
        <v>26000</v>
      </c>
    </row>
    <row r="536" spans="1:11" s="15" customFormat="1" ht="30">
      <c r="A536" s="18" t="s">
        <v>354</v>
      </c>
      <c r="B536" s="18" t="s">
        <v>13</v>
      </c>
      <c r="C536" s="19" t="s">
        <v>40</v>
      </c>
      <c r="D536" s="19" t="s">
        <v>40</v>
      </c>
      <c r="E536" s="25" t="s">
        <v>45</v>
      </c>
      <c r="F536" s="21">
        <v>20140079</v>
      </c>
      <c r="G536" s="22">
        <v>41912</v>
      </c>
      <c r="H536" s="20" t="s">
        <v>1241</v>
      </c>
      <c r="I536" s="23" t="s">
        <v>326</v>
      </c>
      <c r="J536" s="24" t="s">
        <v>327</v>
      </c>
      <c r="K536" s="26">
        <v>128038</v>
      </c>
    </row>
    <row r="537" spans="1:11" s="15" customFormat="1" ht="30">
      <c r="A537" s="18" t="s">
        <v>354</v>
      </c>
      <c r="B537" s="18" t="s">
        <v>13</v>
      </c>
      <c r="C537" s="19" t="s">
        <v>40</v>
      </c>
      <c r="D537" s="19" t="s">
        <v>40</v>
      </c>
      <c r="E537" s="25" t="s">
        <v>45</v>
      </c>
      <c r="F537" s="21">
        <v>20140080</v>
      </c>
      <c r="G537" s="22">
        <v>41912</v>
      </c>
      <c r="H537" s="20" t="s">
        <v>1241</v>
      </c>
      <c r="I537" s="23" t="s">
        <v>321</v>
      </c>
      <c r="J537" s="24" t="s">
        <v>322</v>
      </c>
      <c r="K537" s="26">
        <v>117944</v>
      </c>
    </row>
    <row r="538" spans="1:11" s="15" customFormat="1" ht="30">
      <c r="A538" s="18" t="s">
        <v>354</v>
      </c>
      <c r="B538" s="18" t="s">
        <v>13</v>
      </c>
      <c r="C538" s="19" t="s">
        <v>40</v>
      </c>
      <c r="D538" s="19" t="s">
        <v>40</v>
      </c>
      <c r="E538" s="25" t="s">
        <v>45</v>
      </c>
      <c r="F538" s="21">
        <v>20140081</v>
      </c>
      <c r="G538" s="22">
        <v>41912</v>
      </c>
      <c r="H538" s="20" t="s">
        <v>1241</v>
      </c>
      <c r="I538" s="23" t="s">
        <v>324</v>
      </c>
      <c r="J538" s="24" t="s">
        <v>325</v>
      </c>
      <c r="K538" s="26">
        <v>95120</v>
      </c>
    </row>
    <row r="539" spans="1:11" s="15" customFormat="1" ht="30">
      <c r="A539" s="18" t="s">
        <v>354</v>
      </c>
      <c r="B539" s="18" t="s">
        <v>13</v>
      </c>
      <c r="C539" s="19" t="s">
        <v>40</v>
      </c>
      <c r="D539" s="19" t="s">
        <v>40</v>
      </c>
      <c r="E539" s="25" t="s">
        <v>45</v>
      </c>
      <c r="F539" s="21">
        <v>20140082</v>
      </c>
      <c r="G539" s="22">
        <v>41912</v>
      </c>
      <c r="H539" s="20" t="s">
        <v>323</v>
      </c>
      <c r="I539" s="23" t="s">
        <v>324</v>
      </c>
      <c r="J539" s="24" t="s">
        <v>325</v>
      </c>
      <c r="K539" s="26">
        <v>503439</v>
      </c>
    </row>
    <row r="540" spans="1:11" s="15" customFormat="1" ht="45">
      <c r="A540" s="18" t="s">
        <v>354</v>
      </c>
      <c r="B540" s="18" t="s">
        <v>113</v>
      </c>
      <c r="C540" s="19" t="s">
        <v>1242</v>
      </c>
      <c r="D540" s="19">
        <v>41893</v>
      </c>
      <c r="E540" s="25" t="s">
        <v>48</v>
      </c>
      <c r="F540" s="21">
        <v>20140212</v>
      </c>
      <c r="G540" s="22">
        <v>41883</v>
      </c>
      <c r="H540" s="20" t="s">
        <v>341</v>
      </c>
      <c r="I540" s="23" t="s">
        <v>234</v>
      </c>
      <c r="J540" s="24" t="s">
        <v>19</v>
      </c>
      <c r="K540" s="26">
        <v>272261</v>
      </c>
    </row>
    <row r="541" spans="1:11" s="15" customFormat="1" ht="30">
      <c r="A541" s="18" t="s">
        <v>354</v>
      </c>
      <c r="B541" s="18" t="s">
        <v>113</v>
      </c>
      <c r="C541" s="19" t="s">
        <v>40</v>
      </c>
      <c r="D541" s="19" t="s">
        <v>40</v>
      </c>
      <c r="E541" s="25" t="s">
        <v>48</v>
      </c>
      <c r="F541" s="21">
        <v>20140213</v>
      </c>
      <c r="G541" s="22">
        <v>41883</v>
      </c>
      <c r="H541" s="20" t="s">
        <v>1243</v>
      </c>
      <c r="I541" s="23" t="s">
        <v>234</v>
      </c>
      <c r="J541" s="24" t="s">
        <v>19</v>
      </c>
      <c r="K541" s="26">
        <v>311233</v>
      </c>
    </row>
    <row r="542" spans="1:11" s="15" customFormat="1" ht="30">
      <c r="A542" s="18" t="s">
        <v>354</v>
      </c>
      <c r="B542" s="18" t="s">
        <v>113</v>
      </c>
      <c r="C542" s="19" t="s">
        <v>40</v>
      </c>
      <c r="D542" s="19" t="s">
        <v>40</v>
      </c>
      <c r="E542" s="25" t="s">
        <v>48</v>
      </c>
      <c r="F542" s="21">
        <v>20140214</v>
      </c>
      <c r="G542" s="22">
        <v>41883</v>
      </c>
      <c r="H542" s="20" t="s">
        <v>1244</v>
      </c>
      <c r="I542" s="23" t="s">
        <v>339</v>
      </c>
      <c r="J542" s="24" t="s">
        <v>340</v>
      </c>
      <c r="K542" s="26">
        <v>5800</v>
      </c>
    </row>
    <row r="543" spans="1:11" s="15" customFormat="1" ht="30">
      <c r="A543" s="18" t="s">
        <v>354</v>
      </c>
      <c r="B543" s="18" t="s">
        <v>113</v>
      </c>
      <c r="C543" s="19" t="s">
        <v>40</v>
      </c>
      <c r="D543" s="19" t="s">
        <v>40</v>
      </c>
      <c r="E543" s="25" t="s">
        <v>48</v>
      </c>
      <c r="F543" s="21">
        <v>20140215</v>
      </c>
      <c r="G543" s="22">
        <v>41883</v>
      </c>
      <c r="H543" s="20" t="s">
        <v>1245</v>
      </c>
      <c r="I543" s="23" t="s">
        <v>339</v>
      </c>
      <c r="J543" s="24" t="s">
        <v>340</v>
      </c>
      <c r="K543" s="26">
        <v>5800</v>
      </c>
    </row>
    <row r="544" spans="1:11" s="15" customFormat="1" ht="30">
      <c r="A544" s="18" t="s">
        <v>354</v>
      </c>
      <c r="B544" s="18" t="s">
        <v>113</v>
      </c>
      <c r="C544" s="19" t="s">
        <v>40</v>
      </c>
      <c r="D544" s="19" t="s">
        <v>40</v>
      </c>
      <c r="E544" s="25" t="s">
        <v>48</v>
      </c>
      <c r="F544" s="21">
        <v>20140216</v>
      </c>
      <c r="G544" s="22">
        <v>41883</v>
      </c>
      <c r="H544" s="20" t="s">
        <v>1246</v>
      </c>
      <c r="I544" s="23" t="s">
        <v>234</v>
      </c>
      <c r="J544" s="24" t="s">
        <v>19</v>
      </c>
      <c r="K544" s="26">
        <v>302298</v>
      </c>
    </row>
    <row r="545" spans="1:11" s="15" customFormat="1" ht="30">
      <c r="A545" s="18" t="s">
        <v>354</v>
      </c>
      <c r="B545" s="18" t="s">
        <v>13</v>
      </c>
      <c r="C545" s="19" t="s">
        <v>40</v>
      </c>
      <c r="D545" s="19" t="s">
        <v>40</v>
      </c>
      <c r="E545" s="25" t="s">
        <v>48</v>
      </c>
      <c r="F545" s="21">
        <v>20140217</v>
      </c>
      <c r="G545" s="22">
        <v>41884</v>
      </c>
      <c r="H545" s="20" t="s">
        <v>1247</v>
      </c>
      <c r="I545" s="23" t="s">
        <v>1248</v>
      </c>
      <c r="J545" s="24" t="s">
        <v>1249</v>
      </c>
      <c r="K545" s="26">
        <v>150000</v>
      </c>
    </row>
    <row r="546" spans="1:11" s="15" customFormat="1" ht="30">
      <c r="A546" s="18" t="s">
        <v>354</v>
      </c>
      <c r="B546" s="18" t="s">
        <v>13</v>
      </c>
      <c r="C546" s="19" t="s">
        <v>40</v>
      </c>
      <c r="D546" s="19" t="s">
        <v>40</v>
      </c>
      <c r="E546" s="25" t="s">
        <v>48</v>
      </c>
      <c r="F546" s="21">
        <v>20140218</v>
      </c>
      <c r="G546" s="22">
        <v>41884</v>
      </c>
      <c r="H546" s="20" t="s">
        <v>1250</v>
      </c>
      <c r="I546" s="23" t="s">
        <v>1251</v>
      </c>
      <c r="J546" s="24" t="s">
        <v>1252</v>
      </c>
      <c r="K546" s="26">
        <v>214200</v>
      </c>
    </row>
    <row r="547" spans="1:11" s="15" customFormat="1" ht="30">
      <c r="A547" s="18" t="s">
        <v>354</v>
      </c>
      <c r="B547" s="18" t="s">
        <v>113</v>
      </c>
      <c r="C547" s="19" t="s">
        <v>40</v>
      </c>
      <c r="D547" s="19" t="s">
        <v>40</v>
      </c>
      <c r="E547" s="25" t="s">
        <v>48</v>
      </c>
      <c r="F547" s="21">
        <v>20140219</v>
      </c>
      <c r="G547" s="22">
        <v>41885</v>
      </c>
      <c r="H547" s="20" t="s">
        <v>1253</v>
      </c>
      <c r="I547" s="23" t="s">
        <v>335</v>
      </c>
      <c r="J547" s="24" t="s">
        <v>336</v>
      </c>
      <c r="K547" s="26">
        <v>110000</v>
      </c>
    </row>
    <row r="548" spans="1:11" s="15" customFormat="1" ht="30">
      <c r="A548" s="18" t="s">
        <v>354</v>
      </c>
      <c r="B548" s="18" t="s">
        <v>13</v>
      </c>
      <c r="C548" s="19" t="s">
        <v>40</v>
      </c>
      <c r="D548" s="19" t="s">
        <v>40</v>
      </c>
      <c r="E548" s="25" t="s">
        <v>48</v>
      </c>
      <c r="F548" s="21">
        <v>20140220</v>
      </c>
      <c r="G548" s="22">
        <v>41892</v>
      </c>
      <c r="H548" s="20" t="s">
        <v>1254</v>
      </c>
      <c r="I548" s="23" t="s">
        <v>1255</v>
      </c>
      <c r="J548" s="24" t="s">
        <v>1256</v>
      </c>
      <c r="K548" s="26">
        <v>27500</v>
      </c>
    </row>
    <row r="549" spans="1:11" s="15" customFormat="1" ht="30">
      <c r="A549" s="18" t="s">
        <v>354</v>
      </c>
      <c r="B549" s="18" t="s">
        <v>113</v>
      </c>
      <c r="C549" s="19" t="s">
        <v>40</v>
      </c>
      <c r="D549" s="19" t="s">
        <v>40</v>
      </c>
      <c r="E549" s="25" t="s">
        <v>48</v>
      </c>
      <c r="F549" s="21">
        <v>20140221</v>
      </c>
      <c r="G549" s="22">
        <v>41893</v>
      </c>
      <c r="H549" s="20" t="s">
        <v>1257</v>
      </c>
      <c r="I549" s="23" t="s">
        <v>331</v>
      </c>
      <c r="J549" s="24" t="s">
        <v>30</v>
      </c>
      <c r="K549" s="26">
        <v>169105</v>
      </c>
    </row>
    <row r="550" spans="1:11" s="15" customFormat="1" ht="30">
      <c r="A550" s="18" t="s">
        <v>354</v>
      </c>
      <c r="B550" s="18" t="s">
        <v>182</v>
      </c>
      <c r="C550" s="19" t="s">
        <v>1258</v>
      </c>
      <c r="D550" s="19">
        <v>41893</v>
      </c>
      <c r="E550" s="25" t="s">
        <v>48</v>
      </c>
      <c r="F550" s="21">
        <v>20140222</v>
      </c>
      <c r="G550" s="22">
        <v>41894</v>
      </c>
      <c r="H550" s="20" t="s">
        <v>1305</v>
      </c>
      <c r="I550" s="23" t="s">
        <v>1304</v>
      </c>
      <c r="J550" s="24" t="s">
        <v>236</v>
      </c>
      <c r="K550" s="26">
        <v>2845295</v>
      </c>
    </row>
    <row r="551" spans="1:11" s="15" customFormat="1" ht="30">
      <c r="A551" s="18" t="s">
        <v>354</v>
      </c>
      <c r="B551" s="18" t="s">
        <v>13</v>
      </c>
      <c r="C551" s="19" t="s">
        <v>40</v>
      </c>
      <c r="D551" s="19" t="s">
        <v>40</v>
      </c>
      <c r="E551" s="25" t="s">
        <v>48</v>
      </c>
      <c r="F551" s="21">
        <v>20140223</v>
      </c>
      <c r="G551" s="22">
        <v>41897</v>
      </c>
      <c r="H551" s="20" t="s">
        <v>1259</v>
      </c>
      <c r="I551" s="23" t="s">
        <v>334</v>
      </c>
      <c r="J551" s="24" t="s">
        <v>1260</v>
      </c>
      <c r="K551" s="26">
        <v>42000</v>
      </c>
    </row>
    <row r="552" spans="1:11" s="15" customFormat="1" ht="30">
      <c r="A552" s="18" t="s">
        <v>354</v>
      </c>
      <c r="B552" s="18" t="s">
        <v>182</v>
      </c>
      <c r="C552" s="19" t="s">
        <v>1258</v>
      </c>
      <c r="D552" s="19">
        <v>41893</v>
      </c>
      <c r="E552" s="25" t="s">
        <v>48</v>
      </c>
      <c r="F552" s="21">
        <v>20140224</v>
      </c>
      <c r="G552" s="22">
        <v>41897</v>
      </c>
      <c r="H552" s="20" t="s">
        <v>1261</v>
      </c>
      <c r="I552" s="23" t="s">
        <v>1304</v>
      </c>
      <c r="J552" s="24" t="s">
        <v>236</v>
      </c>
      <c r="K552" s="26">
        <v>311423</v>
      </c>
    </row>
    <row r="553" spans="1:11" s="15" customFormat="1" ht="30">
      <c r="A553" s="18" t="s">
        <v>354</v>
      </c>
      <c r="B553" s="18" t="s">
        <v>13</v>
      </c>
      <c r="C553" s="19" t="s">
        <v>40</v>
      </c>
      <c r="D553" s="19" t="s">
        <v>40</v>
      </c>
      <c r="E553" s="25" t="s">
        <v>48</v>
      </c>
      <c r="F553" s="21">
        <v>20140225</v>
      </c>
      <c r="G553" s="22">
        <v>41898</v>
      </c>
      <c r="H553" s="20" t="s">
        <v>1262</v>
      </c>
      <c r="I553" s="23" t="s">
        <v>332</v>
      </c>
      <c r="J553" s="24" t="s">
        <v>333</v>
      </c>
      <c r="K553" s="26">
        <v>278460</v>
      </c>
    </row>
    <row r="554" spans="1:11" s="15" customFormat="1" ht="30">
      <c r="A554" s="18" t="s">
        <v>354</v>
      </c>
      <c r="B554" s="18" t="s">
        <v>104</v>
      </c>
      <c r="C554" s="19" t="s">
        <v>328</v>
      </c>
      <c r="D554" s="19">
        <v>41183</v>
      </c>
      <c r="E554" s="25" t="s">
        <v>48</v>
      </c>
      <c r="F554" s="21">
        <v>20140226</v>
      </c>
      <c r="G554" s="22">
        <v>41898</v>
      </c>
      <c r="H554" s="20" t="s">
        <v>1263</v>
      </c>
      <c r="I554" s="23" t="s">
        <v>1264</v>
      </c>
      <c r="J554" s="24" t="s">
        <v>1265</v>
      </c>
      <c r="K554" s="26">
        <v>144806</v>
      </c>
    </row>
    <row r="555" spans="1:11" s="15" customFormat="1" ht="30">
      <c r="A555" s="18" t="s">
        <v>354</v>
      </c>
      <c r="B555" s="18" t="s">
        <v>104</v>
      </c>
      <c r="C555" s="19" t="s">
        <v>328</v>
      </c>
      <c r="D555" s="19">
        <v>41183</v>
      </c>
      <c r="E555" s="25" t="s">
        <v>48</v>
      </c>
      <c r="F555" s="21">
        <v>20140227</v>
      </c>
      <c r="G555" s="22">
        <v>41904</v>
      </c>
      <c r="H555" s="20" t="s">
        <v>1266</v>
      </c>
      <c r="I555" s="23" t="s">
        <v>329</v>
      </c>
      <c r="J555" s="24" t="s">
        <v>330</v>
      </c>
      <c r="K555" s="26">
        <v>144892</v>
      </c>
    </row>
    <row r="556" spans="1:11" s="15" customFormat="1" ht="30">
      <c r="A556" s="18" t="s">
        <v>354</v>
      </c>
      <c r="B556" s="18" t="s">
        <v>113</v>
      </c>
      <c r="C556" s="19" t="s">
        <v>40</v>
      </c>
      <c r="D556" s="19" t="s">
        <v>40</v>
      </c>
      <c r="E556" s="25" t="s">
        <v>48</v>
      </c>
      <c r="F556" s="21">
        <v>20140228</v>
      </c>
      <c r="G556" s="22">
        <v>41904</v>
      </c>
      <c r="H556" s="20" t="s">
        <v>1267</v>
      </c>
      <c r="I556" s="23" t="s">
        <v>335</v>
      </c>
      <c r="J556" s="24" t="s">
        <v>336</v>
      </c>
      <c r="K556" s="26">
        <v>55000</v>
      </c>
    </row>
    <row r="557" spans="1:11" s="15" customFormat="1" ht="30">
      <c r="A557" s="18" t="s">
        <v>354</v>
      </c>
      <c r="B557" s="18" t="s">
        <v>113</v>
      </c>
      <c r="C557" s="19" t="s">
        <v>40</v>
      </c>
      <c r="D557" s="19" t="s">
        <v>40</v>
      </c>
      <c r="E557" s="25" t="s">
        <v>48</v>
      </c>
      <c r="F557" s="21">
        <v>20140229</v>
      </c>
      <c r="G557" s="22">
        <v>41904</v>
      </c>
      <c r="H557" s="20" t="s">
        <v>1268</v>
      </c>
      <c r="I557" s="23" t="s">
        <v>339</v>
      </c>
      <c r="J557" s="24" t="s">
        <v>340</v>
      </c>
      <c r="K557" s="26">
        <v>37001</v>
      </c>
    </row>
    <row r="558" spans="1:11" s="15" customFormat="1" ht="30">
      <c r="A558" s="18" t="s">
        <v>354</v>
      </c>
      <c r="B558" s="18" t="s">
        <v>113</v>
      </c>
      <c r="C558" s="19" t="s">
        <v>40</v>
      </c>
      <c r="D558" s="19" t="s">
        <v>40</v>
      </c>
      <c r="E558" s="25" t="s">
        <v>48</v>
      </c>
      <c r="F558" s="21">
        <v>20140230</v>
      </c>
      <c r="G558" s="22">
        <v>41904</v>
      </c>
      <c r="H558" s="20" t="s">
        <v>1269</v>
      </c>
      <c r="I558" s="23" t="s">
        <v>339</v>
      </c>
      <c r="J558" s="24" t="s">
        <v>340</v>
      </c>
      <c r="K558" s="26">
        <v>13900</v>
      </c>
    </row>
    <row r="559" spans="1:11" s="15" customFormat="1" ht="30">
      <c r="A559" s="18" t="s">
        <v>354</v>
      </c>
      <c r="B559" s="18" t="s">
        <v>113</v>
      </c>
      <c r="C559" s="19" t="s">
        <v>40</v>
      </c>
      <c r="D559" s="19" t="s">
        <v>40</v>
      </c>
      <c r="E559" s="25" t="s">
        <v>48</v>
      </c>
      <c r="F559" s="21">
        <v>20140231</v>
      </c>
      <c r="G559" s="22">
        <v>41904</v>
      </c>
      <c r="H559" s="20" t="s">
        <v>1270</v>
      </c>
      <c r="I559" s="23" t="s">
        <v>331</v>
      </c>
      <c r="J559" s="24" t="s">
        <v>30</v>
      </c>
      <c r="K559" s="26">
        <v>317394</v>
      </c>
    </row>
    <row r="560" spans="1:11" s="15" customFormat="1" ht="30">
      <c r="A560" s="18" t="s">
        <v>354</v>
      </c>
      <c r="B560" s="18" t="s">
        <v>113</v>
      </c>
      <c r="C560" s="19" t="s">
        <v>40</v>
      </c>
      <c r="D560" s="19" t="s">
        <v>40</v>
      </c>
      <c r="E560" s="25" t="s">
        <v>48</v>
      </c>
      <c r="F560" s="21">
        <v>20140232</v>
      </c>
      <c r="G560" s="22">
        <v>41904</v>
      </c>
      <c r="H560" s="20" t="s">
        <v>1271</v>
      </c>
      <c r="I560" s="23" t="s">
        <v>335</v>
      </c>
      <c r="J560" s="24" t="s">
        <v>336</v>
      </c>
      <c r="K560" s="26">
        <v>55000</v>
      </c>
    </row>
    <row r="561" spans="1:11" s="15" customFormat="1" ht="30">
      <c r="A561" s="18" t="s">
        <v>354</v>
      </c>
      <c r="B561" s="18" t="s">
        <v>113</v>
      </c>
      <c r="C561" s="19" t="s">
        <v>40</v>
      </c>
      <c r="D561" s="19" t="s">
        <v>40</v>
      </c>
      <c r="E561" s="25" t="s">
        <v>48</v>
      </c>
      <c r="F561" s="21">
        <v>20140233</v>
      </c>
      <c r="G561" s="22">
        <v>41904</v>
      </c>
      <c r="H561" s="20" t="s">
        <v>1272</v>
      </c>
      <c r="I561" s="23" t="s">
        <v>331</v>
      </c>
      <c r="J561" s="24" t="s">
        <v>30</v>
      </c>
      <c r="K561" s="26">
        <v>152088</v>
      </c>
    </row>
    <row r="562" spans="1:11" s="15" customFormat="1" ht="30">
      <c r="A562" s="18" t="s">
        <v>354</v>
      </c>
      <c r="B562" s="18" t="s">
        <v>113</v>
      </c>
      <c r="C562" s="19" t="s">
        <v>40</v>
      </c>
      <c r="D562" s="19" t="s">
        <v>40</v>
      </c>
      <c r="E562" s="25" t="s">
        <v>48</v>
      </c>
      <c r="F562" s="21">
        <v>20140234</v>
      </c>
      <c r="G562" s="22">
        <v>41904</v>
      </c>
      <c r="H562" s="20" t="s">
        <v>1273</v>
      </c>
      <c r="I562" s="23" t="s">
        <v>234</v>
      </c>
      <c r="J562" s="24" t="s">
        <v>19</v>
      </c>
      <c r="K562" s="26">
        <v>350906</v>
      </c>
    </row>
    <row r="563" spans="1:11" s="15" customFormat="1" ht="30">
      <c r="A563" s="18" t="s">
        <v>354</v>
      </c>
      <c r="B563" s="18" t="s">
        <v>113</v>
      </c>
      <c r="C563" s="19" t="s">
        <v>40</v>
      </c>
      <c r="D563" s="19" t="s">
        <v>40</v>
      </c>
      <c r="E563" s="25" t="s">
        <v>48</v>
      </c>
      <c r="F563" s="21">
        <v>20140235</v>
      </c>
      <c r="G563" s="22">
        <v>41904</v>
      </c>
      <c r="H563" s="20" t="s">
        <v>1274</v>
      </c>
      <c r="I563" s="23" t="s">
        <v>331</v>
      </c>
      <c r="J563" s="24" t="s">
        <v>30</v>
      </c>
      <c r="K563" s="26">
        <v>122198</v>
      </c>
    </row>
    <row r="564" spans="1:11" s="15" customFormat="1" ht="30">
      <c r="A564" s="18" t="s">
        <v>354</v>
      </c>
      <c r="B564" s="18" t="s">
        <v>113</v>
      </c>
      <c r="C564" s="19" t="s">
        <v>40</v>
      </c>
      <c r="D564" s="19" t="s">
        <v>40</v>
      </c>
      <c r="E564" s="25" t="s">
        <v>48</v>
      </c>
      <c r="F564" s="21">
        <v>20140236</v>
      </c>
      <c r="G564" s="22">
        <v>41904</v>
      </c>
      <c r="H564" s="20" t="s">
        <v>1275</v>
      </c>
      <c r="I564" s="23" t="s">
        <v>331</v>
      </c>
      <c r="J564" s="24" t="s">
        <v>30</v>
      </c>
      <c r="K564" s="26">
        <v>138300</v>
      </c>
    </row>
    <row r="565" spans="1:11" s="15" customFormat="1" ht="30">
      <c r="A565" s="18" t="s">
        <v>354</v>
      </c>
      <c r="B565" s="18" t="s">
        <v>13</v>
      </c>
      <c r="C565" s="19" t="s">
        <v>40</v>
      </c>
      <c r="D565" s="19" t="s">
        <v>40</v>
      </c>
      <c r="E565" s="25" t="s">
        <v>48</v>
      </c>
      <c r="F565" s="21">
        <v>20140237</v>
      </c>
      <c r="G565" s="22">
        <v>41905</v>
      </c>
      <c r="H565" s="20" t="s">
        <v>1276</v>
      </c>
      <c r="I565" s="23" t="s">
        <v>332</v>
      </c>
      <c r="J565" s="24" t="s">
        <v>333</v>
      </c>
      <c r="K565" s="26">
        <v>340340</v>
      </c>
    </row>
    <row r="566" spans="1:11" s="15" customFormat="1" ht="30">
      <c r="A566" s="18" t="s">
        <v>354</v>
      </c>
      <c r="B566" s="18" t="s">
        <v>113</v>
      </c>
      <c r="C566" s="19" t="s">
        <v>40</v>
      </c>
      <c r="D566" s="19" t="s">
        <v>40</v>
      </c>
      <c r="E566" s="25" t="s">
        <v>48</v>
      </c>
      <c r="F566" s="21">
        <v>20140238</v>
      </c>
      <c r="G566" s="22">
        <v>41905</v>
      </c>
      <c r="H566" s="20" t="s">
        <v>1274</v>
      </c>
      <c r="I566" s="23" t="s">
        <v>331</v>
      </c>
      <c r="J566" s="24" t="s">
        <v>30</v>
      </c>
      <c r="K566" s="26">
        <v>122198</v>
      </c>
    </row>
    <row r="567" spans="1:11" s="15" customFormat="1" ht="30">
      <c r="A567" s="18" t="s">
        <v>354</v>
      </c>
      <c r="B567" s="18" t="s">
        <v>113</v>
      </c>
      <c r="C567" s="19" t="s">
        <v>40</v>
      </c>
      <c r="D567" s="19" t="s">
        <v>40</v>
      </c>
      <c r="E567" s="25" t="s">
        <v>48</v>
      </c>
      <c r="F567" s="21">
        <v>20140239</v>
      </c>
      <c r="G567" s="22">
        <v>41905</v>
      </c>
      <c r="H567" s="20" t="s">
        <v>1277</v>
      </c>
      <c r="I567" s="23" t="s">
        <v>335</v>
      </c>
      <c r="J567" s="24" t="s">
        <v>336</v>
      </c>
      <c r="K567" s="26">
        <v>81000</v>
      </c>
    </row>
    <row r="568" spans="1:11" s="15" customFormat="1" ht="30">
      <c r="A568" s="18" t="s">
        <v>354</v>
      </c>
      <c r="B568" s="18" t="s">
        <v>113</v>
      </c>
      <c r="C568" s="19" t="s">
        <v>40</v>
      </c>
      <c r="D568" s="19" t="s">
        <v>40</v>
      </c>
      <c r="E568" s="25" t="s">
        <v>48</v>
      </c>
      <c r="F568" s="21">
        <v>20140240</v>
      </c>
      <c r="G568" s="22">
        <v>41905</v>
      </c>
      <c r="H568" s="20" t="s">
        <v>1278</v>
      </c>
      <c r="I568" s="23" t="s">
        <v>339</v>
      </c>
      <c r="J568" s="24" t="s">
        <v>340</v>
      </c>
      <c r="K568" s="26">
        <v>5800</v>
      </c>
    </row>
    <row r="569" spans="1:11" s="15" customFormat="1" ht="30">
      <c r="A569" s="18" t="s">
        <v>354</v>
      </c>
      <c r="B569" s="18" t="s">
        <v>113</v>
      </c>
      <c r="C569" s="19" t="s">
        <v>40</v>
      </c>
      <c r="D569" s="19" t="s">
        <v>40</v>
      </c>
      <c r="E569" s="25" t="s">
        <v>48</v>
      </c>
      <c r="F569" s="21">
        <v>20140241</v>
      </c>
      <c r="G569" s="22">
        <v>41905</v>
      </c>
      <c r="H569" s="20" t="s">
        <v>1279</v>
      </c>
      <c r="I569" s="23" t="s">
        <v>234</v>
      </c>
      <c r="J569" s="24" t="s">
        <v>19</v>
      </c>
      <c r="K569" s="26">
        <v>103858</v>
      </c>
    </row>
    <row r="570" spans="1:11" s="15" customFormat="1" ht="30">
      <c r="A570" s="18" t="s">
        <v>354</v>
      </c>
      <c r="B570" s="18" t="s">
        <v>113</v>
      </c>
      <c r="C570" s="19" t="s">
        <v>40</v>
      </c>
      <c r="D570" s="19" t="s">
        <v>40</v>
      </c>
      <c r="E570" s="25" t="s">
        <v>48</v>
      </c>
      <c r="F570" s="21">
        <v>20140243</v>
      </c>
      <c r="G570" s="22">
        <v>41911</v>
      </c>
      <c r="H570" s="20" t="s">
        <v>1280</v>
      </c>
      <c r="I570" s="23" t="s">
        <v>331</v>
      </c>
      <c r="J570" s="24" t="s">
        <v>30</v>
      </c>
      <c r="K570" s="26">
        <v>167798</v>
      </c>
    </row>
    <row r="571" spans="1:11" s="15" customFormat="1" ht="30">
      <c r="A571" s="18" t="s">
        <v>354</v>
      </c>
      <c r="B571" s="18" t="s">
        <v>113</v>
      </c>
      <c r="C571" s="19" t="s">
        <v>40</v>
      </c>
      <c r="D571" s="19" t="s">
        <v>40</v>
      </c>
      <c r="E571" s="25" t="s">
        <v>48</v>
      </c>
      <c r="F571" s="21">
        <v>20140244</v>
      </c>
      <c r="G571" s="22">
        <v>41911</v>
      </c>
      <c r="H571" s="20" t="s">
        <v>1281</v>
      </c>
      <c r="I571" s="23" t="s">
        <v>337</v>
      </c>
      <c r="J571" s="24" t="s">
        <v>338</v>
      </c>
      <c r="K571" s="26">
        <v>5000</v>
      </c>
    </row>
    <row r="572" spans="1:11" s="15" customFormat="1" ht="30">
      <c r="A572" s="18" t="s">
        <v>354</v>
      </c>
      <c r="B572" s="18" t="s">
        <v>113</v>
      </c>
      <c r="C572" s="19" t="s">
        <v>40</v>
      </c>
      <c r="D572" s="19" t="s">
        <v>40</v>
      </c>
      <c r="E572" s="25" t="s">
        <v>48</v>
      </c>
      <c r="F572" s="21">
        <v>20140245</v>
      </c>
      <c r="G572" s="22">
        <v>41911</v>
      </c>
      <c r="H572" s="20" t="s">
        <v>1282</v>
      </c>
      <c r="I572" s="23" t="s">
        <v>234</v>
      </c>
      <c r="J572" s="24" t="s">
        <v>19</v>
      </c>
      <c r="K572" s="26">
        <v>504756</v>
      </c>
    </row>
    <row r="573" spans="1:11" s="15" customFormat="1" ht="30">
      <c r="A573" s="18" t="s">
        <v>354</v>
      </c>
      <c r="B573" s="18" t="s">
        <v>113</v>
      </c>
      <c r="C573" s="19" t="s">
        <v>40</v>
      </c>
      <c r="D573" s="19" t="s">
        <v>40</v>
      </c>
      <c r="E573" s="25" t="s">
        <v>48</v>
      </c>
      <c r="F573" s="21">
        <v>20140246</v>
      </c>
      <c r="G573" s="22">
        <v>41912</v>
      </c>
      <c r="H573" s="20" t="s">
        <v>1283</v>
      </c>
      <c r="I573" s="23" t="s">
        <v>335</v>
      </c>
      <c r="J573" s="24" t="s">
        <v>336</v>
      </c>
      <c r="K573" s="26">
        <v>55000</v>
      </c>
    </row>
    <row r="574" spans="1:11" s="15" customFormat="1" ht="30">
      <c r="A574" s="18" t="s">
        <v>354</v>
      </c>
      <c r="B574" s="18" t="s">
        <v>16</v>
      </c>
      <c r="C574" s="19" t="s">
        <v>40</v>
      </c>
      <c r="D574" s="19" t="s">
        <v>40</v>
      </c>
      <c r="E574" s="25" t="s">
        <v>122</v>
      </c>
      <c r="F574" s="21">
        <v>2189526</v>
      </c>
      <c r="G574" s="22">
        <v>41891</v>
      </c>
      <c r="H574" s="20" t="s">
        <v>1284</v>
      </c>
      <c r="I574" s="23" t="s">
        <v>342</v>
      </c>
      <c r="J574" s="24" t="s">
        <v>343</v>
      </c>
      <c r="K574" s="26">
        <v>346550</v>
      </c>
    </row>
    <row r="575" spans="1:11" s="15" customFormat="1" ht="30">
      <c r="A575" s="18" t="s">
        <v>354</v>
      </c>
      <c r="B575" s="18" t="s">
        <v>16</v>
      </c>
      <c r="C575" s="19" t="s">
        <v>40</v>
      </c>
      <c r="D575" s="19" t="s">
        <v>40</v>
      </c>
      <c r="E575" s="25" t="s">
        <v>122</v>
      </c>
      <c r="F575" s="21">
        <v>2189348</v>
      </c>
      <c r="G575" s="22">
        <v>41893</v>
      </c>
      <c r="H575" s="20" t="s">
        <v>1285</v>
      </c>
      <c r="I575" s="23" t="s">
        <v>342</v>
      </c>
      <c r="J575" s="24" t="s">
        <v>343</v>
      </c>
      <c r="K575" s="26">
        <v>514150</v>
      </c>
    </row>
    <row r="576" spans="1:11" s="15" customFormat="1" ht="30">
      <c r="A576" s="18" t="s">
        <v>354</v>
      </c>
      <c r="B576" s="18" t="s">
        <v>16</v>
      </c>
      <c r="C576" s="19" t="s">
        <v>40</v>
      </c>
      <c r="D576" s="19" t="s">
        <v>40</v>
      </c>
      <c r="E576" s="25" t="s">
        <v>122</v>
      </c>
      <c r="F576" s="21">
        <v>2201142</v>
      </c>
      <c r="G576" s="22">
        <v>41898</v>
      </c>
      <c r="H576" s="20" t="s">
        <v>1286</v>
      </c>
      <c r="I576" s="23" t="s">
        <v>342</v>
      </c>
      <c r="J576" s="24" t="s">
        <v>343</v>
      </c>
      <c r="K576" s="26">
        <v>91500</v>
      </c>
    </row>
    <row r="577" spans="1:11" s="15" customFormat="1" ht="30">
      <c r="A577" s="18" t="s">
        <v>354</v>
      </c>
      <c r="B577" s="18" t="s">
        <v>16</v>
      </c>
      <c r="C577" s="19" t="s">
        <v>40</v>
      </c>
      <c r="D577" s="19" t="s">
        <v>40</v>
      </c>
      <c r="E577" s="25" t="s">
        <v>122</v>
      </c>
      <c r="F577" s="21">
        <v>101879</v>
      </c>
      <c r="G577" s="22">
        <v>41898</v>
      </c>
      <c r="H577" s="20" t="s">
        <v>1287</v>
      </c>
      <c r="I577" s="23" t="s">
        <v>342</v>
      </c>
      <c r="J577" s="24" t="s">
        <v>343</v>
      </c>
      <c r="K577" s="26">
        <v>50050</v>
      </c>
    </row>
    <row r="578" spans="1:11" s="15" customFormat="1">
      <c r="A578" s="18" t="s">
        <v>354</v>
      </c>
      <c r="B578" s="18" t="s">
        <v>16</v>
      </c>
      <c r="C578" s="19" t="s">
        <v>40</v>
      </c>
      <c r="D578" s="19" t="s">
        <v>40</v>
      </c>
      <c r="E578" s="25" t="s">
        <v>41</v>
      </c>
      <c r="F578" s="21">
        <v>1865666</v>
      </c>
      <c r="G578" s="22">
        <v>41898</v>
      </c>
      <c r="H578" s="20" t="s">
        <v>1288</v>
      </c>
      <c r="I578" s="23" t="s">
        <v>344</v>
      </c>
      <c r="J578" s="24" t="s">
        <v>22</v>
      </c>
      <c r="K578" s="26">
        <v>149956</v>
      </c>
    </row>
    <row r="579" spans="1:11" s="15" customFormat="1" ht="30">
      <c r="A579" s="18" t="s">
        <v>354</v>
      </c>
      <c r="B579" s="18" t="s">
        <v>16</v>
      </c>
      <c r="C579" s="19" t="s">
        <v>40</v>
      </c>
      <c r="D579" s="19" t="s">
        <v>40</v>
      </c>
      <c r="E579" s="25" t="s">
        <v>41</v>
      </c>
      <c r="F579" s="21">
        <v>1861372</v>
      </c>
      <c r="G579" s="22">
        <v>41898</v>
      </c>
      <c r="H579" s="20" t="s">
        <v>1289</v>
      </c>
      <c r="I579" s="23" t="s">
        <v>344</v>
      </c>
      <c r="J579" s="24" t="s">
        <v>22</v>
      </c>
      <c r="K579" s="26">
        <v>424250</v>
      </c>
    </row>
    <row r="580" spans="1:11" s="15" customFormat="1" ht="30">
      <c r="A580" s="18" t="s">
        <v>354</v>
      </c>
      <c r="B580" s="18" t="s">
        <v>16</v>
      </c>
      <c r="C580" s="19" t="s">
        <v>40</v>
      </c>
      <c r="D580" s="19" t="s">
        <v>40</v>
      </c>
      <c r="E580" s="25" t="s">
        <v>122</v>
      </c>
      <c r="F580" s="21">
        <v>1101556</v>
      </c>
      <c r="G580" s="22">
        <v>41898</v>
      </c>
      <c r="H580" s="20" t="s">
        <v>1290</v>
      </c>
      <c r="I580" s="23" t="s">
        <v>345</v>
      </c>
      <c r="J580" s="24" t="s">
        <v>346</v>
      </c>
      <c r="K580" s="26">
        <v>24100</v>
      </c>
    </row>
    <row r="581" spans="1:11" s="15" customFormat="1" ht="30">
      <c r="A581" s="18" t="s">
        <v>354</v>
      </c>
      <c r="B581" s="18" t="s">
        <v>16</v>
      </c>
      <c r="C581" s="19" t="s">
        <v>40</v>
      </c>
      <c r="D581" s="19" t="s">
        <v>40</v>
      </c>
      <c r="E581" s="25" t="s">
        <v>122</v>
      </c>
      <c r="F581" s="21">
        <v>1108171</v>
      </c>
      <c r="G581" s="22">
        <v>41906</v>
      </c>
      <c r="H581" s="20" t="s">
        <v>1291</v>
      </c>
      <c r="I581" s="23" t="s">
        <v>345</v>
      </c>
      <c r="J581" s="24" t="s">
        <v>346</v>
      </c>
      <c r="K581" s="26">
        <v>101400</v>
      </c>
    </row>
    <row r="582" spans="1:11" s="15" customFormat="1" ht="30">
      <c r="A582" s="18" t="s">
        <v>354</v>
      </c>
      <c r="B582" s="18" t="s">
        <v>16</v>
      </c>
      <c r="C582" s="19" t="s">
        <v>40</v>
      </c>
      <c r="D582" s="19" t="s">
        <v>40</v>
      </c>
      <c r="E582" s="25" t="s">
        <v>41</v>
      </c>
      <c r="F582" s="21">
        <v>56197</v>
      </c>
      <c r="G582" s="22">
        <v>41912</v>
      </c>
      <c r="H582" s="20" t="s">
        <v>1292</v>
      </c>
      <c r="I582" s="23" t="s">
        <v>345</v>
      </c>
      <c r="J582" s="24" t="s">
        <v>346</v>
      </c>
      <c r="K582" s="26">
        <v>7483</v>
      </c>
    </row>
    <row r="583" spans="1:11" s="15" customFormat="1" ht="30">
      <c r="A583" s="18" t="s">
        <v>354</v>
      </c>
      <c r="B583" s="18" t="s">
        <v>16</v>
      </c>
      <c r="C583" s="19" t="s">
        <v>40</v>
      </c>
      <c r="D583" s="19" t="s">
        <v>40</v>
      </c>
      <c r="E583" s="25" t="s">
        <v>122</v>
      </c>
      <c r="F583" s="21">
        <v>53857</v>
      </c>
      <c r="G583" s="22">
        <v>41906</v>
      </c>
      <c r="H583" s="20" t="s">
        <v>1293</v>
      </c>
      <c r="I583" s="23" t="s">
        <v>345</v>
      </c>
      <c r="J583" s="24" t="s">
        <v>346</v>
      </c>
      <c r="K583" s="26">
        <v>11650</v>
      </c>
    </row>
    <row r="584" spans="1:11" s="15" customFormat="1">
      <c r="A584" s="18" t="s">
        <v>354</v>
      </c>
      <c r="B584" s="18" t="s">
        <v>16</v>
      </c>
      <c r="C584" s="19" t="s">
        <v>40</v>
      </c>
      <c r="D584" s="19" t="s">
        <v>40</v>
      </c>
      <c r="E584" s="25" t="s">
        <v>41</v>
      </c>
      <c r="F584" s="21">
        <v>33873955</v>
      </c>
      <c r="G584" s="22">
        <v>41905</v>
      </c>
      <c r="H584" s="20" t="s">
        <v>347</v>
      </c>
      <c r="I584" s="23" t="s">
        <v>348</v>
      </c>
      <c r="J584" s="24" t="s">
        <v>43</v>
      </c>
      <c r="K584" s="26">
        <v>16997</v>
      </c>
    </row>
    <row r="585" spans="1:11" s="15" customFormat="1">
      <c r="A585" s="18" t="s">
        <v>354</v>
      </c>
      <c r="B585" s="18" t="s">
        <v>16</v>
      </c>
      <c r="C585" s="19" t="s">
        <v>40</v>
      </c>
      <c r="D585" s="19" t="s">
        <v>40</v>
      </c>
      <c r="E585" s="25" t="s">
        <v>41</v>
      </c>
      <c r="F585" s="21">
        <v>33873978</v>
      </c>
      <c r="G585" s="22">
        <v>41905</v>
      </c>
      <c r="H585" s="20" t="s">
        <v>349</v>
      </c>
      <c r="I585" s="23" t="s">
        <v>348</v>
      </c>
      <c r="J585" s="24" t="s">
        <v>43</v>
      </c>
      <c r="K585" s="26">
        <v>14391</v>
      </c>
    </row>
    <row r="586" spans="1:11" s="15" customFormat="1">
      <c r="A586" s="18" t="s">
        <v>354</v>
      </c>
      <c r="B586" s="18" t="s">
        <v>16</v>
      </c>
      <c r="C586" s="19" t="s">
        <v>40</v>
      </c>
      <c r="D586" s="19" t="s">
        <v>40</v>
      </c>
      <c r="E586" s="25" t="s">
        <v>41</v>
      </c>
      <c r="F586" s="21">
        <v>33873985</v>
      </c>
      <c r="G586" s="22">
        <v>41905</v>
      </c>
      <c r="H586" s="20" t="s">
        <v>350</v>
      </c>
      <c r="I586" s="23" t="s">
        <v>348</v>
      </c>
      <c r="J586" s="24" t="s">
        <v>43</v>
      </c>
      <c r="K586" s="26">
        <v>38149</v>
      </c>
    </row>
    <row r="587" spans="1:11" s="15" customFormat="1">
      <c r="A587" s="18" t="s">
        <v>354</v>
      </c>
      <c r="B587" s="18" t="s">
        <v>16</v>
      </c>
      <c r="C587" s="19" t="s">
        <v>40</v>
      </c>
      <c r="D587" s="19" t="s">
        <v>40</v>
      </c>
      <c r="E587" s="25" t="s">
        <v>41</v>
      </c>
      <c r="F587" s="21">
        <v>1026221</v>
      </c>
      <c r="G587" s="22">
        <v>41911</v>
      </c>
      <c r="H587" s="20" t="s">
        <v>351</v>
      </c>
      <c r="I587" s="23" t="s">
        <v>348</v>
      </c>
      <c r="J587" s="24" t="s">
        <v>43</v>
      </c>
      <c r="K587" s="26">
        <v>14595</v>
      </c>
    </row>
    <row r="588" spans="1:11" s="15" customFormat="1" ht="30">
      <c r="A588" s="18" t="s">
        <v>354</v>
      </c>
      <c r="B588" s="18" t="s">
        <v>16</v>
      </c>
      <c r="C588" s="19" t="s">
        <v>40</v>
      </c>
      <c r="D588" s="19" t="s">
        <v>40</v>
      </c>
      <c r="E588" s="25" t="s">
        <v>122</v>
      </c>
      <c r="F588" s="21">
        <v>14031749</v>
      </c>
      <c r="G588" s="22">
        <v>41904</v>
      </c>
      <c r="H588" s="20" t="s">
        <v>1294</v>
      </c>
      <c r="I588" s="23" t="s">
        <v>352</v>
      </c>
      <c r="J588" s="24" t="s">
        <v>353</v>
      </c>
      <c r="K588" s="26">
        <v>25400</v>
      </c>
    </row>
    <row r="589" spans="1:11" s="15" customFormat="1">
      <c r="A589" s="18" t="s">
        <v>354</v>
      </c>
      <c r="B589" s="18" t="s">
        <v>16</v>
      </c>
      <c r="C589" s="19" t="s">
        <v>40</v>
      </c>
      <c r="D589" s="19" t="s">
        <v>40</v>
      </c>
      <c r="E589" s="25" t="s">
        <v>122</v>
      </c>
      <c r="F589" s="21">
        <v>14018717</v>
      </c>
      <c r="G589" s="22">
        <v>41891</v>
      </c>
      <c r="H589" s="20" t="s">
        <v>1295</v>
      </c>
      <c r="I589" s="23" t="s">
        <v>352</v>
      </c>
      <c r="J589" s="24" t="s">
        <v>353</v>
      </c>
      <c r="K589" s="26">
        <v>201750</v>
      </c>
    </row>
    <row r="590" spans="1:11" s="15" customFormat="1">
      <c r="A590" s="18" t="s">
        <v>354</v>
      </c>
      <c r="B590" s="18" t="s">
        <v>16</v>
      </c>
      <c r="C590" s="19" t="s">
        <v>40</v>
      </c>
      <c r="D590" s="19" t="s">
        <v>40</v>
      </c>
      <c r="E590" s="25" t="s">
        <v>122</v>
      </c>
      <c r="F590" s="21">
        <v>14068778</v>
      </c>
      <c r="G590" s="22">
        <v>41912</v>
      </c>
      <c r="H590" s="20" t="s">
        <v>1296</v>
      </c>
      <c r="I590" s="23" t="s">
        <v>352</v>
      </c>
      <c r="J590" s="24" t="s">
        <v>353</v>
      </c>
      <c r="K590" s="26">
        <v>184150</v>
      </c>
    </row>
    <row r="591" spans="1:11" s="15" customFormat="1" ht="30">
      <c r="A591" s="18" t="s">
        <v>354</v>
      </c>
      <c r="B591" s="18" t="s">
        <v>16</v>
      </c>
      <c r="C591" s="19" t="s">
        <v>40</v>
      </c>
      <c r="D591" s="19" t="s">
        <v>40</v>
      </c>
      <c r="E591" s="25" t="s">
        <v>41</v>
      </c>
      <c r="F591" s="21">
        <v>3100184</v>
      </c>
      <c r="G591" s="22">
        <v>41891</v>
      </c>
      <c r="H591" s="20" t="s">
        <v>1297</v>
      </c>
      <c r="I591" s="23" t="s">
        <v>352</v>
      </c>
      <c r="J591" s="24" t="s">
        <v>353</v>
      </c>
      <c r="K591" s="26">
        <v>571017</v>
      </c>
    </row>
    <row r="592" spans="1:11" s="15" customFormat="1" ht="30">
      <c r="A592" s="18" t="s">
        <v>354</v>
      </c>
      <c r="B592" s="18" t="s">
        <v>16</v>
      </c>
      <c r="C592" s="19" t="s">
        <v>40</v>
      </c>
      <c r="D592" s="19" t="s">
        <v>40</v>
      </c>
      <c r="E592" s="25" t="s">
        <v>41</v>
      </c>
      <c r="F592" s="21">
        <v>3103514</v>
      </c>
      <c r="G592" s="22">
        <v>41904</v>
      </c>
      <c r="H592" s="20" t="s">
        <v>1298</v>
      </c>
      <c r="I592" s="23" t="s">
        <v>352</v>
      </c>
      <c r="J592" s="24" t="s">
        <v>353</v>
      </c>
      <c r="K592" s="26">
        <v>506878</v>
      </c>
    </row>
    <row r="593" spans="1:11" s="15" customFormat="1" ht="30">
      <c r="A593" s="18" t="s">
        <v>354</v>
      </c>
      <c r="B593" s="18" t="s">
        <v>16</v>
      </c>
      <c r="C593" s="19" t="s">
        <v>40</v>
      </c>
      <c r="D593" s="19" t="s">
        <v>40</v>
      </c>
      <c r="E593" s="25" t="s">
        <v>41</v>
      </c>
      <c r="F593" s="21">
        <v>3100082</v>
      </c>
      <c r="G593" s="22">
        <v>41891</v>
      </c>
      <c r="H593" s="20" t="s">
        <v>1299</v>
      </c>
      <c r="I593" s="23" t="s">
        <v>352</v>
      </c>
      <c r="J593" s="24" t="s">
        <v>353</v>
      </c>
      <c r="K593" s="26">
        <v>167560</v>
      </c>
    </row>
    <row r="594" spans="1:11" s="15" customFormat="1" ht="30">
      <c r="A594" s="18" t="s">
        <v>354</v>
      </c>
      <c r="B594" s="18" t="s">
        <v>16</v>
      </c>
      <c r="C594" s="19" t="s">
        <v>40</v>
      </c>
      <c r="D594" s="19" t="s">
        <v>40</v>
      </c>
      <c r="E594" s="25" t="s">
        <v>41</v>
      </c>
      <c r="F594" s="21">
        <v>3103409</v>
      </c>
      <c r="G594" s="22">
        <v>41904</v>
      </c>
      <c r="H594" s="20" t="s">
        <v>1300</v>
      </c>
      <c r="I594" s="23" t="s">
        <v>352</v>
      </c>
      <c r="J594" s="24" t="s">
        <v>353</v>
      </c>
      <c r="K594" s="26">
        <v>119095</v>
      </c>
    </row>
    <row r="595" spans="1:11" s="15" customFormat="1">
      <c r="A595" s="18" t="s">
        <v>354</v>
      </c>
      <c r="B595" s="18" t="s">
        <v>16</v>
      </c>
      <c r="C595" s="19" t="s">
        <v>40</v>
      </c>
      <c r="D595" s="19" t="s">
        <v>40</v>
      </c>
      <c r="E595" s="25" t="s">
        <v>41</v>
      </c>
      <c r="F595" s="21">
        <v>91479</v>
      </c>
      <c r="G595" s="22">
        <v>41897</v>
      </c>
      <c r="H595" s="20" t="s">
        <v>1301</v>
      </c>
      <c r="I595" s="23" t="s">
        <v>1302</v>
      </c>
      <c r="J595" s="24" t="s">
        <v>1303</v>
      </c>
      <c r="K595" s="26">
        <v>21480</v>
      </c>
    </row>
    <row r="596" spans="1:11" s="15" customFormat="1" ht="30">
      <c r="A596" s="18" t="s">
        <v>355</v>
      </c>
      <c r="B596" s="18" t="s">
        <v>362</v>
      </c>
      <c r="C596" s="19" t="s">
        <v>119</v>
      </c>
      <c r="D596" s="19" t="s">
        <v>119</v>
      </c>
      <c r="E596" s="25" t="s">
        <v>48</v>
      </c>
      <c r="F596" s="21">
        <v>20140193</v>
      </c>
      <c r="G596" s="22">
        <v>41883</v>
      </c>
      <c r="H596" s="20" t="s">
        <v>1306</v>
      </c>
      <c r="I596" s="23" t="s">
        <v>1307</v>
      </c>
      <c r="J596" s="24" t="s">
        <v>1308</v>
      </c>
      <c r="K596" s="26">
        <v>552598</v>
      </c>
    </row>
    <row r="597" spans="1:11" s="15" customFormat="1" ht="30">
      <c r="A597" s="18" t="s">
        <v>355</v>
      </c>
      <c r="B597" s="18" t="s">
        <v>13</v>
      </c>
      <c r="C597" s="19" t="s">
        <v>119</v>
      </c>
      <c r="D597" s="19" t="s">
        <v>119</v>
      </c>
      <c r="E597" s="25" t="s">
        <v>45</v>
      </c>
      <c r="F597" s="21">
        <v>20140085</v>
      </c>
      <c r="G597" s="22">
        <v>41883</v>
      </c>
      <c r="H597" s="20" t="s">
        <v>1309</v>
      </c>
      <c r="I597" s="23" t="s">
        <v>1310</v>
      </c>
      <c r="J597" s="24" t="s">
        <v>1311</v>
      </c>
      <c r="K597" s="26">
        <v>505036</v>
      </c>
    </row>
    <row r="598" spans="1:11" s="15" customFormat="1" ht="30">
      <c r="A598" s="18" t="s">
        <v>355</v>
      </c>
      <c r="B598" s="18" t="s">
        <v>13</v>
      </c>
      <c r="C598" s="19" t="s">
        <v>119</v>
      </c>
      <c r="D598" s="19" t="s">
        <v>119</v>
      </c>
      <c r="E598" s="25" t="s">
        <v>45</v>
      </c>
      <c r="F598" s="21">
        <v>20140086</v>
      </c>
      <c r="G598" s="22">
        <v>41883</v>
      </c>
      <c r="H598" s="20" t="s">
        <v>1312</v>
      </c>
      <c r="I598" s="23" t="s">
        <v>1313</v>
      </c>
      <c r="J598" s="24" t="s">
        <v>1314</v>
      </c>
      <c r="K598" s="26">
        <v>82110</v>
      </c>
    </row>
    <row r="599" spans="1:11" s="15" customFormat="1" ht="30">
      <c r="A599" s="18" t="s">
        <v>355</v>
      </c>
      <c r="B599" s="18" t="s">
        <v>13</v>
      </c>
      <c r="C599" s="19" t="s">
        <v>119</v>
      </c>
      <c r="D599" s="19" t="s">
        <v>119</v>
      </c>
      <c r="E599" s="25" t="s">
        <v>45</v>
      </c>
      <c r="F599" s="21">
        <v>20140087</v>
      </c>
      <c r="G599" s="22">
        <v>41884</v>
      </c>
      <c r="H599" s="20" t="s">
        <v>1315</v>
      </c>
      <c r="I599" s="23" t="s">
        <v>1316</v>
      </c>
      <c r="J599" s="24" t="s">
        <v>1317</v>
      </c>
      <c r="K599" s="26">
        <v>329035</v>
      </c>
    </row>
    <row r="600" spans="1:11" s="15" customFormat="1" ht="30">
      <c r="A600" s="18" t="s">
        <v>355</v>
      </c>
      <c r="B600" s="18" t="s">
        <v>362</v>
      </c>
      <c r="C600" s="19" t="s">
        <v>119</v>
      </c>
      <c r="D600" s="19" t="s">
        <v>119</v>
      </c>
      <c r="E600" s="25" t="s">
        <v>48</v>
      </c>
      <c r="F600" s="21">
        <v>20140195</v>
      </c>
      <c r="G600" s="22">
        <v>41887</v>
      </c>
      <c r="H600" s="20" t="s">
        <v>1318</v>
      </c>
      <c r="I600" s="23" t="s">
        <v>132</v>
      </c>
      <c r="J600" s="24" t="s">
        <v>133</v>
      </c>
      <c r="K600" s="26">
        <v>338783</v>
      </c>
    </row>
    <row r="601" spans="1:11" s="15" customFormat="1" ht="30">
      <c r="A601" s="18" t="s">
        <v>355</v>
      </c>
      <c r="B601" s="18" t="s">
        <v>13</v>
      </c>
      <c r="C601" s="19" t="s">
        <v>119</v>
      </c>
      <c r="D601" s="19" t="s">
        <v>119</v>
      </c>
      <c r="E601" s="25" t="s">
        <v>48</v>
      </c>
      <c r="F601" s="21">
        <v>20140196</v>
      </c>
      <c r="G601" s="22">
        <v>41887</v>
      </c>
      <c r="H601" s="20" t="s">
        <v>359</v>
      </c>
      <c r="I601" s="23" t="s">
        <v>360</v>
      </c>
      <c r="J601" s="24" t="s">
        <v>361</v>
      </c>
      <c r="K601" s="26">
        <v>249900</v>
      </c>
    </row>
    <row r="602" spans="1:11" s="15" customFormat="1" ht="30">
      <c r="A602" s="18" t="s">
        <v>355</v>
      </c>
      <c r="B602" s="18" t="s">
        <v>104</v>
      </c>
      <c r="C602" s="19" t="s">
        <v>193</v>
      </c>
      <c r="D602" s="19">
        <v>41656</v>
      </c>
      <c r="E602" s="25" t="s">
        <v>48</v>
      </c>
      <c r="F602" s="21">
        <v>20140197</v>
      </c>
      <c r="G602" s="22">
        <v>41890</v>
      </c>
      <c r="H602" s="20" t="s">
        <v>1319</v>
      </c>
      <c r="I602" s="23" t="s">
        <v>189</v>
      </c>
      <c r="J602" s="24" t="s">
        <v>190</v>
      </c>
      <c r="K602" s="26">
        <v>118483</v>
      </c>
    </row>
    <row r="603" spans="1:11" s="15" customFormat="1" ht="30">
      <c r="A603" s="18" t="s">
        <v>355</v>
      </c>
      <c r="B603" s="18" t="s">
        <v>104</v>
      </c>
      <c r="C603" s="19" t="s">
        <v>193</v>
      </c>
      <c r="D603" s="19">
        <v>41656</v>
      </c>
      <c r="E603" s="25" t="s">
        <v>48</v>
      </c>
      <c r="F603" s="21">
        <v>20140198</v>
      </c>
      <c r="G603" s="22">
        <v>41890</v>
      </c>
      <c r="H603" s="20" t="s">
        <v>1320</v>
      </c>
      <c r="I603" s="23" t="s">
        <v>189</v>
      </c>
      <c r="J603" s="24" t="s">
        <v>190</v>
      </c>
      <c r="K603" s="26">
        <v>196284</v>
      </c>
    </row>
    <row r="604" spans="1:11" s="15" customFormat="1" ht="30">
      <c r="A604" s="18" t="s">
        <v>355</v>
      </c>
      <c r="B604" s="18" t="s">
        <v>104</v>
      </c>
      <c r="C604" s="19" t="s">
        <v>193</v>
      </c>
      <c r="D604" s="19">
        <v>41656</v>
      </c>
      <c r="E604" s="25" t="s">
        <v>48</v>
      </c>
      <c r="F604" s="21">
        <v>20140199</v>
      </c>
      <c r="G604" s="22">
        <v>41890</v>
      </c>
      <c r="H604" s="20" t="s">
        <v>1321</v>
      </c>
      <c r="I604" s="23" t="s">
        <v>189</v>
      </c>
      <c r="J604" s="24" t="s">
        <v>190</v>
      </c>
      <c r="K604" s="26">
        <v>312966</v>
      </c>
    </row>
    <row r="605" spans="1:11" s="15" customFormat="1" ht="30">
      <c r="A605" s="18" t="s">
        <v>355</v>
      </c>
      <c r="B605" s="18" t="s">
        <v>104</v>
      </c>
      <c r="C605" s="19" t="s">
        <v>193</v>
      </c>
      <c r="D605" s="19">
        <v>41656</v>
      </c>
      <c r="E605" s="25" t="s">
        <v>48</v>
      </c>
      <c r="F605" s="21">
        <v>20140200</v>
      </c>
      <c r="G605" s="22">
        <v>41890</v>
      </c>
      <c r="H605" s="20" t="s">
        <v>1322</v>
      </c>
      <c r="I605" s="23" t="s">
        <v>189</v>
      </c>
      <c r="J605" s="24" t="s">
        <v>190</v>
      </c>
      <c r="K605" s="26">
        <v>130983</v>
      </c>
    </row>
    <row r="606" spans="1:11" s="15" customFormat="1" ht="30">
      <c r="A606" s="18" t="s">
        <v>355</v>
      </c>
      <c r="B606" s="18" t="s">
        <v>13</v>
      </c>
      <c r="C606" s="19" t="s">
        <v>119</v>
      </c>
      <c r="D606" s="19" t="s">
        <v>119</v>
      </c>
      <c r="E606" s="25" t="s">
        <v>45</v>
      </c>
      <c r="F606" s="21">
        <v>20140089</v>
      </c>
      <c r="G606" s="22">
        <v>41892</v>
      </c>
      <c r="H606" s="20" t="s">
        <v>1323</v>
      </c>
      <c r="I606" s="23" t="s">
        <v>427</v>
      </c>
      <c r="J606" s="24" t="s">
        <v>1324</v>
      </c>
      <c r="K606" s="26">
        <v>85353</v>
      </c>
    </row>
    <row r="607" spans="1:11" s="15" customFormat="1" ht="30">
      <c r="A607" s="18" t="s">
        <v>355</v>
      </c>
      <c r="B607" s="18" t="s">
        <v>104</v>
      </c>
      <c r="C607" s="19" t="s">
        <v>356</v>
      </c>
      <c r="D607" s="19">
        <v>41183</v>
      </c>
      <c r="E607" s="25" t="s">
        <v>48</v>
      </c>
      <c r="F607" s="21">
        <v>20140201</v>
      </c>
      <c r="G607" s="22">
        <v>41892</v>
      </c>
      <c r="H607" s="20" t="s">
        <v>1325</v>
      </c>
      <c r="I607" s="23" t="s">
        <v>357</v>
      </c>
      <c r="J607" s="24" t="s">
        <v>358</v>
      </c>
      <c r="K607" s="26">
        <v>289438</v>
      </c>
    </row>
    <row r="608" spans="1:11" s="15" customFormat="1" ht="30">
      <c r="A608" s="18" t="s">
        <v>355</v>
      </c>
      <c r="B608" s="18" t="s">
        <v>1376</v>
      </c>
      <c r="C608" s="19" t="s">
        <v>119</v>
      </c>
      <c r="D608" s="19" t="s">
        <v>119</v>
      </c>
      <c r="E608" s="25" t="s">
        <v>48</v>
      </c>
      <c r="F608" s="21">
        <v>20140202</v>
      </c>
      <c r="G608" s="22">
        <v>41893</v>
      </c>
      <c r="H608" s="20" t="s">
        <v>1326</v>
      </c>
      <c r="I608" s="23" t="s">
        <v>1327</v>
      </c>
      <c r="J608" s="24" t="s">
        <v>1328</v>
      </c>
      <c r="K608" s="26">
        <v>1427190</v>
      </c>
    </row>
    <row r="609" spans="1:11" s="15" customFormat="1" ht="30">
      <c r="A609" s="18" t="s">
        <v>355</v>
      </c>
      <c r="B609" s="18" t="s">
        <v>104</v>
      </c>
      <c r="C609" s="19" t="s">
        <v>356</v>
      </c>
      <c r="D609" s="19">
        <v>41183</v>
      </c>
      <c r="E609" s="25" t="s">
        <v>48</v>
      </c>
      <c r="F609" s="21">
        <v>20140203</v>
      </c>
      <c r="G609" s="22">
        <v>41894</v>
      </c>
      <c r="H609" s="20" t="s">
        <v>1329</v>
      </c>
      <c r="I609" s="23" t="s">
        <v>357</v>
      </c>
      <c r="J609" s="24" t="s">
        <v>358</v>
      </c>
      <c r="K609" s="26">
        <v>144748</v>
      </c>
    </row>
    <row r="610" spans="1:11" s="15" customFormat="1" ht="30">
      <c r="A610" s="18" t="s">
        <v>355</v>
      </c>
      <c r="B610" s="18" t="s">
        <v>13</v>
      </c>
      <c r="C610" s="19" t="s">
        <v>119</v>
      </c>
      <c r="D610" s="19" t="s">
        <v>119</v>
      </c>
      <c r="E610" s="25" t="s">
        <v>45</v>
      </c>
      <c r="F610" s="21">
        <v>20140090</v>
      </c>
      <c r="G610" s="22">
        <v>41894</v>
      </c>
      <c r="H610" s="20" t="s">
        <v>1330</v>
      </c>
      <c r="I610" s="23" t="s">
        <v>85</v>
      </c>
      <c r="J610" s="24" t="s">
        <v>86</v>
      </c>
      <c r="K610" s="26">
        <v>67992</v>
      </c>
    </row>
    <row r="611" spans="1:11" s="15" customFormat="1" ht="30">
      <c r="A611" s="18" t="s">
        <v>355</v>
      </c>
      <c r="B611" s="18" t="s">
        <v>13</v>
      </c>
      <c r="C611" s="19" t="s">
        <v>119</v>
      </c>
      <c r="D611" s="19" t="s">
        <v>119</v>
      </c>
      <c r="E611" s="25" t="s">
        <v>45</v>
      </c>
      <c r="F611" s="21">
        <v>20140091</v>
      </c>
      <c r="G611" s="22">
        <v>41894</v>
      </c>
      <c r="H611" s="20" t="s">
        <v>1330</v>
      </c>
      <c r="I611" s="23" t="s">
        <v>142</v>
      </c>
      <c r="J611" s="24" t="s">
        <v>68</v>
      </c>
      <c r="K611" s="26">
        <v>63326</v>
      </c>
    </row>
    <row r="612" spans="1:11" s="15" customFormat="1" ht="30">
      <c r="A612" s="18" t="s">
        <v>355</v>
      </c>
      <c r="B612" s="18" t="s">
        <v>104</v>
      </c>
      <c r="C612" s="19" t="s">
        <v>193</v>
      </c>
      <c r="D612" s="19">
        <v>41656</v>
      </c>
      <c r="E612" s="25" t="s">
        <v>48</v>
      </c>
      <c r="F612" s="21">
        <v>20140204</v>
      </c>
      <c r="G612" s="22">
        <v>41898</v>
      </c>
      <c r="H612" s="20" t="s">
        <v>1331</v>
      </c>
      <c r="I612" s="23" t="s">
        <v>189</v>
      </c>
      <c r="J612" s="24" t="s">
        <v>190</v>
      </c>
      <c r="K612" s="26">
        <v>156465</v>
      </c>
    </row>
    <row r="613" spans="1:11" s="15" customFormat="1" ht="30">
      <c r="A613" s="18" t="s">
        <v>355</v>
      </c>
      <c r="B613" s="18" t="s">
        <v>104</v>
      </c>
      <c r="C613" s="19" t="s">
        <v>193</v>
      </c>
      <c r="D613" s="19">
        <v>41656</v>
      </c>
      <c r="E613" s="25" t="s">
        <v>48</v>
      </c>
      <c r="F613" s="21">
        <v>20140205</v>
      </c>
      <c r="G613" s="22">
        <v>41898</v>
      </c>
      <c r="H613" s="20" t="s">
        <v>1332</v>
      </c>
      <c r="I613" s="23" t="s">
        <v>189</v>
      </c>
      <c r="J613" s="24" t="s">
        <v>190</v>
      </c>
      <c r="K613" s="26">
        <v>195965</v>
      </c>
    </row>
    <row r="614" spans="1:11" s="15" customFormat="1" ht="30">
      <c r="A614" s="18" t="s">
        <v>355</v>
      </c>
      <c r="B614" s="18" t="s">
        <v>104</v>
      </c>
      <c r="C614" s="19" t="s">
        <v>193</v>
      </c>
      <c r="D614" s="19">
        <v>41656</v>
      </c>
      <c r="E614" s="25" t="s">
        <v>48</v>
      </c>
      <c r="F614" s="21">
        <v>20140206</v>
      </c>
      <c r="G614" s="22">
        <v>41898</v>
      </c>
      <c r="H614" s="20" t="s">
        <v>1333</v>
      </c>
      <c r="I614" s="23" t="s">
        <v>189</v>
      </c>
      <c r="J614" s="24" t="s">
        <v>190</v>
      </c>
      <c r="K614" s="26">
        <v>130965</v>
      </c>
    </row>
    <row r="615" spans="1:11" s="15" customFormat="1" ht="30">
      <c r="A615" s="18" t="s">
        <v>355</v>
      </c>
      <c r="B615" s="18" t="s">
        <v>104</v>
      </c>
      <c r="C615" s="19" t="s">
        <v>193</v>
      </c>
      <c r="D615" s="19">
        <v>41656</v>
      </c>
      <c r="E615" s="25" t="s">
        <v>48</v>
      </c>
      <c r="F615" s="21">
        <v>20140207</v>
      </c>
      <c r="G615" s="22">
        <v>41898</v>
      </c>
      <c r="H615" s="20" t="s">
        <v>1334</v>
      </c>
      <c r="I615" s="23" t="s">
        <v>189</v>
      </c>
      <c r="J615" s="24" t="s">
        <v>190</v>
      </c>
      <c r="K615" s="26">
        <v>149965</v>
      </c>
    </row>
    <row r="616" spans="1:11" s="15" customFormat="1" ht="30">
      <c r="A616" s="18" t="s">
        <v>355</v>
      </c>
      <c r="B616" s="18" t="s">
        <v>104</v>
      </c>
      <c r="C616" s="19" t="s">
        <v>193</v>
      </c>
      <c r="D616" s="19">
        <v>41656</v>
      </c>
      <c r="E616" s="25" t="s">
        <v>48</v>
      </c>
      <c r="F616" s="21">
        <v>20140208</v>
      </c>
      <c r="G616" s="22">
        <v>41898</v>
      </c>
      <c r="H616" s="20" t="s">
        <v>1335</v>
      </c>
      <c r="I616" s="23" t="s">
        <v>189</v>
      </c>
      <c r="J616" s="24" t="s">
        <v>190</v>
      </c>
      <c r="K616" s="26">
        <v>198465</v>
      </c>
    </row>
    <row r="617" spans="1:11" s="15" customFormat="1" ht="30">
      <c r="A617" s="18" t="s">
        <v>355</v>
      </c>
      <c r="B617" s="18" t="s">
        <v>104</v>
      </c>
      <c r="C617" s="19" t="s">
        <v>193</v>
      </c>
      <c r="D617" s="19">
        <v>41656</v>
      </c>
      <c r="E617" s="25" t="s">
        <v>48</v>
      </c>
      <c r="F617" s="21">
        <v>20140209</v>
      </c>
      <c r="G617" s="22">
        <v>41904</v>
      </c>
      <c r="H617" s="20" t="s">
        <v>1336</v>
      </c>
      <c r="I617" s="23" t="s">
        <v>189</v>
      </c>
      <c r="J617" s="24" t="s">
        <v>190</v>
      </c>
      <c r="K617" s="26">
        <v>453465</v>
      </c>
    </row>
    <row r="618" spans="1:11" s="15" customFormat="1" ht="30">
      <c r="A618" s="18" t="s">
        <v>355</v>
      </c>
      <c r="B618" s="18" t="s">
        <v>104</v>
      </c>
      <c r="C618" s="19" t="s">
        <v>193</v>
      </c>
      <c r="D618" s="19">
        <v>41656</v>
      </c>
      <c r="E618" s="25" t="s">
        <v>48</v>
      </c>
      <c r="F618" s="21">
        <v>20140210</v>
      </c>
      <c r="G618" s="22">
        <v>41904</v>
      </c>
      <c r="H618" s="20" t="s">
        <v>1337</v>
      </c>
      <c r="I618" s="23" t="s">
        <v>189</v>
      </c>
      <c r="J618" s="24" t="s">
        <v>190</v>
      </c>
      <c r="K618" s="26">
        <v>349965</v>
      </c>
    </row>
    <row r="619" spans="1:11" s="15" customFormat="1" ht="30">
      <c r="A619" s="18" t="s">
        <v>355</v>
      </c>
      <c r="B619" s="18" t="s">
        <v>104</v>
      </c>
      <c r="C619" s="19" t="s">
        <v>193</v>
      </c>
      <c r="D619" s="19">
        <v>41656</v>
      </c>
      <c r="E619" s="25" t="s">
        <v>48</v>
      </c>
      <c r="F619" s="21">
        <v>20140211</v>
      </c>
      <c r="G619" s="22">
        <v>41904</v>
      </c>
      <c r="H619" s="20" t="s">
        <v>1338</v>
      </c>
      <c r="I619" s="23" t="s">
        <v>189</v>
      </c>
      <c r="J619" s="24" t="s">
        <v>190</v>
      </c>
      <c r="K619" s="26">
        <v>1023930</v>
      </c>
    </row>
    <row r="620" spans="1:11" s="15" customFormat="1" ht="30">
      <c r="A620" s="18" t="s">
        <v>355</v>
      </c>
      <c r="B620" s="18" t="s">
        <v>182</v>
      </c>
      <c r="C620" s="19" t="s">
        <v>1339</v>
      </c>
      <c r="D620" s="19">
        <v>41904</v>
      </c>
      <c r="E620" s="25" t="s">
        <v>48</v>
      </c>
      <c r="F620" s="21">
        <v>20140212</v>
      </c>
      <c r="G620" s="22">
        <v>41904</v>
      </c>
      <c r="H620" s="20" t="s">
        <v>1340</v>
      </c>
      <c r="I620" s="23" t="s">
        <v>1341</v>
      </c>
      <c r="J620" s="24" t="s">
        <v>1342</v>
      </c>
      <c r="K620" s="26">
        <v>144444</v>
      </c>
    </row>
    <row r="621" spans="1:11" s="15" customFormat="1" ht="45">
      <c r="A621" s="18" t="s">
        <v>355</v>
      </c>
      <c r="B621" s="18" t="s">
        <v>182</v>
      </c>
      <c r="C621" s="19" t="s">
        <v>1343</v>
      </c>
      <c r="D621" s="19">
        <v>41904</v>
      </c>
      <c r="E621" s="25" t="s">
        <v>48</v>
      </c>
      <c r="F621" s="21">
        <v>20140213</v>
      </c>
      <c r="G621" s="22">
        <v>41905</v>
      </c>
      <c r="H621" s="20" t="s">
        <v>1344</v>
      </c>
      <c r="I621" s="23" t="s">
        <v>1345</v>
      </c>
      <c r="J621" s="24" t="s">
        <v>1346</v>
      </c>
      <c r="K621" s="26">
        <v>591999</v>
      </c>
    </row>
    <row r="622" spans="1:11" s="15" customFormat="1" ht="30">
      <c r="A622" s="18" t="s">
        <v>355</v>
      </c>
      <c r="B622" s="18" t="s">
        <v>104</v>
      </c>
      <c r="C622" s="19" t="s">
        <v>193</v>
      </c>
      <c r="D622" s="19">
        <v>41656</v>
      </c>
      <c r="E622" s="25" t="s">
        <v>48</v>
      </c>
      <c r="F622" s="21">
        <v>20140214</v>
      </c>
      <c r="G622" s="22">
        <v>41905</v>
      </c>
      <c r="H622" s="20" t="s">
        <v>1347</v>
      </c>
      <c r="I622" s="23" t="s">
        <v>189</v>
      </c>
      <c r="J622" s="24" t="s">
        <v>190</v>
      </c>
      <c r="K622" s="26">
        <v>225144</v>
      </c>
    </row>
    <row r="623" spans="1:11" s="15" customFormat="1" ht="30">
      <c r="A623" s="18" t="s">
        <v>355</v>
      </c>
      <c r="B623" s="18" t="s">
        <v>13</v>
      </c>
      <c r="C623" s="19" t="s">
        <v>119</v>
      </c>
      <c r="D623" s="19" t="s">
        <v>119</v>
      </c>
      <c r="E623" s="25" t="s">
        <v>45</v>
      </c>
      <c r="F623" s="21">
        <v>20140094</v>
      </c>
      <c r="G623" s="22">
        <v>41907</v>
      </c>
      <c r="H623" s="20" t="s">
        <v>1348</v>
      </c>
      <c r="I623" s="23" t="s">
        <v>85</v>
      </c>
      <c r="J623" s="24" t="s">
        <v>86</v>
      </c>
      <c r="K623" s="26">
        <v>258825</v>
      </c>
    </row>
    <row r="624" spans="1:11" s="15" customFormat="1" ht="30">
      <c r="A624" s="18" t="s">
        <v>355</v>
      </c>
      <c r="B624" s="18" t="s">
        <v>13</v>
      </c>
      <c r="C624" s="19" t="s">
        <v>119</v>
      </c>
      <c r="D624" s="19" t="s">
        <v>119</v>
      </c>
      <c r="E624" s="25" t="s">
        <v>48</v>
      </c>
      <c r="F624" s="21">
        <v>20140215</v>
      </c>
      <c r="G624" s="22">
        <v>41908</v>
      </c>
      <c r="H624" s="20" t="s">
        <v>1349</v>
      </c>
      <c r="I624" s="23" t="s">
        <v>364</v>
      </c>
      <c r="J624" s="24" t="s">
        <v>365</v>
      </c>
      <c r="K624" s="26">
        <v>184450</v>
      </c>
    </row>
    <row r="625" spans="1:11" s="15" customFormat="1" ht="30">
      <c r="A625" s="18" t="s">
        <v>355</v>
      </c>
      <c r="B625" s="18" t="s">
        <v>13</v>
      </c>
      <c r="C625" s="19" t="s">
        <v>119</v>
      </c>
      <c r="D625" s="19" t="s">
        <v>119</v>
      </c>
      <c r="E625" s="25" t="s">
        <v>45</v>
      </c>
      <c r="F625" s="21">
        <v>20140095</v>
      </c>
      <c r="G625" s="22">
        <v>41908</v>
      </c>
      <c r="H625" s="20" t="s">
        <v>1350</v>
      </c>
      <c r="I625" s="23" t="s">
        <v>482</v>
      </c>
      <c r="J625" s="24" t="s">
        <v>91</v>
      </c>
      <c r="K625" s="26">
        <v>151848</v>
      </c>
    </row>
    <row r="626" spans="1:11" s="15" customFormat="1" ht="30">
      <c r="A626" s="18" t="s">
        <v>355</v>
      </c>
      <c r="B626" s="18" t="s">
        <v>13</v>
      </c>
      <c r="C626" s="19" t="s">
        <v>119</v>
      </c>
      <c r="D626" s="19" t="s">
        <v>119</v>
      </c>
      <c r="E626" s="25" t="s">
        <v>45</v>
      </c>
      <c r="F626" s="21">
        <v>20140096</v>
      </c>
      <c r="G626" s="22">
        <v>41908</v>
      </c>
      <c r="H626" s="20" t="s">
        <v>1351</v>
      </c>
      <c r="I626" s="23" t="s">
        <v>482</v>
      </c>
      <c r="J626" s="24" t="s">
        <v>91</v>
      </c>
      <c r="K626" s="26">
        <v>67304</v>
      </c>
    </row>
    <row r="627" spans="1:11" s="15" customFormat="1" ht="30">
      <c r="A627" s="18" t="s">
        <v>355</v>
      </c>
      <c r="B627" s="18" t="s">
        <v>13</v>
      </c>
      <c r="C627" s="19" t="s">
        <v>119</v>
      </c>
      <c r="D627" s="19" t="s">
        <v>119</v>
      </c>
      <c r="E627" s="25" t="s">
        <v>45</v>
      </c>
      <c r="F627" s="21">
        <v>20140097</v>
      </c>
      <c r="G627" s="22">
        <v>41911</v>
      </c>
      <c r="H627" s="20" t="s">
        <v>368</v>
      </c>
      <c r="I627" s="23" t="s">
        <v>369</v>
      </c>
      <c r="J627" s="24" t="s">
        <v>370</v>
      </c>
      <c r="K627" s="26">
        <v>115668</v>
      </c>
    </row>
    <row r="628" spans="1:11" s="15" customFormat="1" ht="30">
      <c r="A628" s="18" t="s">
        <v>355</v>
      </c>
      <c r="B628" s="18" t="s">
        <v>104</v>
      </c>
      <c r="C628" s="19" t="s">
        <v>356</v>
      </c>
      <c r="D628" s="19">
        <v>41183</v>
      </c>
      <c r="E628" s="25" t="s">
        <v>48</v>
      </c>
      <c r="F628" s="21">
        <v>20140216</v>
      </c>
      <c r="G628" s="22">
        <v>41912</v>
      </c>
      <c r="H628" s="20" t="s">
        <v>1352</v>
      </c>
      <c r="I628" s="23" t="s">
        <v>357</v>
      </c>
      <c r="J628" s="24" t="s">
        <v>358</v>
      </c>
      <c r="K628" s="26">
        <v>145008</v>
      </c>
    </row>
    <row r="629" spans="1:11" s="15" customFormat="1" ht="30">
      <c r="A629" s="18" t="s">
        <v>355</v>
      </c>
      <c r="B629" s="18" t="s">
        <v>104</v>
      </c>
      <c r="C629" s="19" t="s">
        <v>356</v>
      </c>
      <c r="D629" s="19">
        <v>41183</v>
      </c>
      <c r="E629" s="25" t="s">
        <v>48</v>
      </c>
      <c r="F629" s="21">
        <v>20140217</v>
      </c>
      <c r="G629" s="22">
        <v>41912</v>
      </c>
      <c r="H629" s="20" t="s">
        <v>1353</v>
      </c>
      <c r="I629" s="23" t="s">
        <v>1354</v>
      </c>
      <c r="J629" s="24" t="s">
        <v>1355</v>
      </c>
      <c r="K629" s="26">
        <v>145008</v>
      </c>
    </row>
    <row r="630" spans="1:11" s="15" customFormat="1" ht="30">
      <c r="A630" s="18" t="s">
        <v>355</v>
      </c>
      <c r="B630" s="18" t="s">
        <v>13</v>
      </c>
      <c r="C630" s="19" t="s">
        <v>119</v>
      </c>
      <c r="D630" s="19" t="s">
        <v>119</v>
      </c>
      <c r="E630" s="25" t="s">
        <v>48</v>
      </c>
      <c r="F630" s="21">
        <v>20140218</v>
      </c>
      <c r="G630" s="22">
        <v>41912</v>
      </c>
      <c r="H630" s="20" t="s">
        <v>1356</v>
      </c>
      <c r="I630" s="23" t="s">
        <v>1357</v>
      </c>
      <c r="J630" s="24" t="s">
        <v>1358</v>
      </c>
      <c r="K630" s="26">
        <v>368900</v>
      </c>
    </row>
    <row r="631" spans="1:11" s="15" customFormat="1" ht="30">
      <c r="A631" s="18" t="s">
        <v>355</v>
      </c>
      <c r="B631" s="18" t="s">
        <v>182</v>
      </c>
      <c r="C631" s="19" t="s">
        <v>1359</v>
      </c>
      <c r="D631" s="19">
        <v>41317</v>
      </c>
      <c r="E631" s="25" t="s">
        <v>48</v>
      </c>
      <c r="F631" s="21">
        <v>20140219</v>
      </c>
      <c r="G631" s="22">
        <v>41912</v>
      </c>
      <c r="H631" s="20" t="s">
        <v>1360</v>
      </c>
      <c r="I631" s="23" t="s">
        <v>187</v>
      </c>
      <c r="J631" s="24" t="s">
        <v>188</v>
      </c>
      <c r="K631" s="26">
        <v>105578</v>
      </c>
    </row>
    <row r="632" spans="1:11" s="15" customFormat="1" ht="30">
      <c r="A632" s="18" t="s">
        <v>355</v>
      </c>
      <c r="B632" s="18" t="s">
        <v>13</v>
      </c>
      <c r="C632" s="19" t="s">
        <v>119</v>
      </c>
      <c r="D632" s="19" t="s">
        <v>119</v>
      </c>
      <c r="E632" s="25" t="s">
        <v>45</v>
      </c>
      <c r="F632" s="21">
        <v>20140098</v>
      </c>
      <c r="G632" s="22">
        <v>41912</v>
      </c>
      <c r="H632" s="20" t="s">
        <v>1361</v>
      </c>
      <c r="I632" s="23" t="s">
        <v>482</v>
      </c>
      <c r="J632" s="24" t="s">
        <v>91</v>
      </c>
      <c r="K632" s="26">
        <v>931123</v>
      </c>
    </row>
    <row r="633" spans="1:11" s="15" customFormat="1" ht="30">
      <c r="A633" s="18" t="s">
        <v>355</v>
      </c>
      <c r="B633" s="18" t="s">
        <v>16</v>
      </c>
      <c r="C633" s="19" t="s">
        <v>119</v>
      </c>
      <c r="D633" s="19" t="s">
        <v>119</v>
      </c>
      <c r="E633" s="25" t="s">
        <v>373</v>
      </c>
      <c r="F633" s="21">
        <v>48681</v>
      </c>
      <c r="G633" s="22">
        <v>41879</v>
      </c>
      <c r="H633" s="20" t="s">
        <v>1362</v>
      </c>
      <c r="I633" s="23" t="s">
        <v>1363</v>
      </c>
      <c r="J633" s="24" t="s">
        <v>1364</v>
      </c>
      <c r="K633" s="26">
        <v>2377840</v>
      </c>
    </row>
    <row r="634" spans="1:11" s="15" customFormat="1" ht="30">
      <c r="A634" s="18" t="s">
        <v>355</v>
      </c>
      <c r="B634" s="18" t="s">
        <v>16</v>
      </c>
      <c r="C634" s="19" t="s">
        <v>119</v>
      </c>
      <c r="D634" s="19" t="s">
        <v>119</v>
      </c>
      <c r="E634" s="25" t="s">
        <v>373</v>
      </c>
      <c r="F634" s="21">
        <v>49295</v>
      </c>
      <c r="G634" s="22">
        <v>41912</v>
      </c>
      <c r="H634" s="20" t="s">
        <v>1365</v>
      </c>
      <c r="I634" s="23" t="s">
        <v>1363</v>
      </c>
      <c r="J634" s="24" t="s">
        <v>1364</v>
      </c>
      <c r="K634" s="26">
        <v>2374308</v>
      </c>
    </row>
    <row r="635" spans="1:11" s="15" customFormat="1" ht="30">
      <c r="A635" s="18" t="s">
        <v>355</v>
      </c>
      <c r="B635" s="18" t="s">
        <v>16</v>
      </c>
      <c r="C635" s="19" t="s">
        <v>119</v>
      </c>
      <c r="D635" s="19" t="s">
        <v>119</v>
      </c>
      <c r="E635" s="25" t="s">
        <v>17</v>
      </c>
      <c r="F635" s="21">
        <v>12605114</v>
      </c>
      <c r="G635" s="22">
        <v>41879</v>
      </c>
      <c r="H635" s="20" t="s">
        <v>1366</v>
      </c>
      <c r="I635" s="23" t="s">
        <v>1367</v>
      </c>
      <c r="J635" s="24" t="s">
        <v>372</v>
      </c>
      <c r="K635" s="26">
        <v>8550017</v>
      </c>
    </row>
    <row r="636" spans="1:11" s="15" customFormat="1" ht="30">
      <c r="A636" s="18" t="s">
        <v>355</v>
      </c>
      <c r="B636" s="18" t="s">
        <v>16</v>
      </c>
      <c r="C636" s="19" t="s">
        <v>119</v>
      </c>
      <c r="D636" s="19" t="s">
        <v>119</v>
      </c>
      <c r="E636" s="25" t="s">
        <v>17</v>
      </c>
      <c r="F636" s="21">
        <v>12730508</v>
      </c>
      <c r="G636" s="22">
        <v>41911</v>
      </c>
      <c r="H636" s="20" t="s">
        <v>1368</v>
      </c>
      <c r="I636" s="23" t="s">
        <v>1367</v>
      </c>
      <c r="J636" s="24" t="s">
        <v>372</v>
      </c>
      <c r="K636" s="26">
        <v>8253214</v>
      </c>
    </row>
    <row r="637" spans="1:11" s="15" customFormat="1" ht="30">
      <c r="A637" s="18" t="s">
        <v>355</v>
      </c>
      <c r="B637" s="18" t="s">
        <v>16</v>
      </c>
      <c r="C637" s="19" t="s">
        <v>119</v>
      </c>
      <c r="D637" s="19" t="s">
        <v>40</v>
      </c>
      <c r="E637" s="25" t="s">
        <v>373</v>
      </c>
      <c r="F637" s="21">
        <v>67374</v>
      </c>
      <c r="G637" s="22">
        <v>41897</v>
      </c>
      <c r="H637" s="20" t="s">
        <v>1369</v>
      </c>
      <c r="I637" s="23" t="s">
        <v>374</v>
      </c>
      <c r="J637" s="24" t="s">
        <v>375</v>
      </c>
      <c r="K637" s="26">
        <v>174829</v>
      </c>
    </row>
    <row r="638" spans="1:11" s="15" customFormat="1" ht="30">
      <c r="A638" s="18" t="s">
        <v>355</v>
      </c>
      <c r="B638" s="18" t="s">
        <v>16</v>
      </c>
      <c r="C638" s="19" t="s">
        <v>119</v>
      </c>
      <c r="D638" s="19" t="s">
        <v>40</v>
      </c>
      <c r="E638" s="25" t="s">
        <v>373</v>
      </c>
      <c r="F638" s="21">
        <v>42988676</v>
      </c>
      <c r="G638" s="22">
        <v>41890</v>
      </c>
      <c r="H638" s="20" t="s">
        <v>1370</v>
      </c>
      <c r="I638" s="23" t="s">
        <v>1371</v>
      </c>
      <c r="J638" s="24" t="s">
        <v>393</v>
      </c>
      <c r="K638" s="26">
        <v>703250</v>
      </c>
    </row>
    <row r="639" spans="1:11" s="15" customFormat="1" ht="30">
      <c r="A639" s="18" t="s">
        <v>355</v>
      </c>
      <c r="B639" s="18" t="s">
        <v>16</v>
      </c>
      <c r="C639" s="19" t="s">
        <v>119</v>
      </c>
      <c r="D639" s="19" t="s">
        <v>40</v>
      </c>
      <c r="E639" s="25" t="s">
        <v>373</v>
      </c>
      <c r="F639" s="21">
        <v>42988677</v>
      </c>
      <c r="G639" s="22">
        <v>41890</v>
      </c>
      <c r="H639" s="20" t="s">
        <v>1372</v>
      </c>
      <c r="I639" s="23" t="s">
        <v>1371</v>
      </c>
      <c r="J639" s="24" t="s">
        <v>393</v>
      </c>
      <c r="K639" s="26">
        <v>465550</v>
      </c>
    </row>
    <row r="640" spans="1:11" s="15" customFormat="1" ht="45">
      <c r="A640" s="18" t="s">
        <v>355</v>
      </c>
      <c r="B640" s="18" t="s">
        <v>16</v>
      </c>
      <c r="C640" s="19" t="s">
        <v>119</v>
      </c>
      <c r="D640" s="19" t="s">
        <v>119</v>
      </c>
      <c r="E640" s="25" t="s">
        <v>373</v>
      </c>
      <c r="F640" s="21" t="s">
        <v>1373</v>
      </c>
      <c r="G640" s="22">
        <v>41882</v>
      </c>
      <c r="H640" s="20" t="s">
        <v>1374</v>
      </c>
      <c r="I640" s="23" t="s">
        <v>21</v>
      </c>
      <c r="J640" s="24" t="s">
        <v>22</v>
      </c>
      <c r="K640" s="26">
        <v>1760748</v>
      </c>
    </row>
    <row r="641" spans="1:11" s="15" customFormat="1" ht="30">
      <c r="A641" s="18" t="s">
        <v>355</v>
      </c>
      <c r="B641" s="18" t="s">
        <v>16</v>
      </c>
      <c r="C641" s="19" t="s">
        <v>119</v>
      </c>
      <c r="D641" s="19" t="s">
        <v>119</v>
      </c>
      <c r="E641" s="25" t="s">
        <v>17</v>
      </c>
      <c r="F641" s="21">
        <v>6352656</v>
      </c>
      <c r="G641" s="22">
        <v>41873</v>
      </c>
      <c r="H641" s="20" t="s">
        <v>1375</v>
      </c>
      <c r="I641" s="23" t="s">
        <v>74</v>
      </c>
      <c r="J641" s="24" t="s">
        <v>75</v>
      </c>
      <c r="K641" s="26">
        <v>5154546</v>
      </c>
    </row>
    <row r="642" spans="1:11" s="15" customFormat="1" ht="30">
      <c r="A642" s="18" t="s">
        <v>397</v>
      </c>
      <c r="B642" s="18" t="s">
        <v>13</v>
      </c>
      <c r="C642" s="19" t="s">
        <v>40</v>
      </c>
      <c r="D642" s="19" t="s">
        <v>40</v>
      </c>
      <c r="E642" s="25" t="s">
        <v>45</v>
      </c>
      <c r="F642" s="21">
        <v>20140080</v>
      </c>
      <c r="G642" s="22">
        <v>41885</v>
      </c>
      <c r="H642" s="20" t="s">
        <v>1377</v>
      </c>
      <c r="I642" s="23" t="s">
        <v>1378</v>
      </c>
      <c r="J642" s="24" t="s">
        <v>1379</v>
      </c>
      <c r="K642" s="26">
        <v>285600</v>
      </c>
    </row>
    <row r="643" spans="1:11" s="15" customFormat="1" ht="30">
      <c r="A643" s="18" t="s">
        <v>397</v>
      </c>
      <c r="B643" s="18" t="s">
        <v>13</v>
      </c>
      <c r="C643" s="19" t="s">
        <v>40</v>
      </c>
      <c r="D643" s="19" t="s">
        <v>40</v>
      </c>
      <c r="E643" s="25" t="s">
        <v>45</v>
      </c>
      <c r="F643" s="21">
        <v>20140082</v>
      </c>
      <c r="G643" s="22">
        <v>41885</v>
      </c>
      <c r="H643" s="20" t="s">
        <v>1380</v>
      </c>
      <c r="I643" s="23" t="s">
        <v>90</v>
      </c>
      <c r="J643" s="24" t="s">
        <v>91</v>
      </c>
      <c r="K643" s="26">
        <v>114136</v>
      </c>
    </row>
    <row r="644" spans="1:11" s="15" customFormat="1" ht="45">
      <c r="A644" s="18" t="s">
        <v>397</v>
      </c>
      <c r="B644" s="18" t="s">
        <v>13</v>
      </c>
      <c r="C644" s="19" t="s">
        <v>40</v>
      </c>
      <c r="D644" s="19" t="s">
        <v>40</v>
      </c>
      <c r="E644" s="25" t="s">
        <v>48</v>
      </c>
      <c r="F644" s="21">
        <v>20140199</v>
      </c>
      <c r="G644" s="22">
        <v>41886</v>
      </c>
      <c r="H644" s="20" t="s">
        <v>1381</v>
      </c>
      <c r="I644" s="23" t="s">
        <v>1382</v>
      </c>
      <c r="J644" s="24" t="s">
        <v>1383</v>
      </c>
      <c r="K644" s="26">
        <v>177778</v>
      </c>
    </row>
    <row r="645" spans="1:11" s="15" customFormat="1" ht="30">
      <c r="A645" s="18" t="s">
        <v>397</v>
      </c>
      <c r="B645" s="18" t="s">
        <v>13</v>
      </c>
      <c r="C645" s="19" t="s">
        <v>40</v>
      </c>
      <c r="D645" s="19" t="s">
        <v>40</v>
      </c>
      <c r="E645" s="25" t="s">
        <v>48</v>
      </c>
      <c r="F645" s="21">
        <v>20140200</v>
      </c>
      <c r="G645" s="22">
        <v>41890</v>
      </c>
      <c r="H645" s="20" t="s">
        <v>1384</v>
      </c>
      <c r="I645" s="23" t="s">
        <v>382</v>
      </c>
      <c r="J645" s="24" t="s">
        <v>383</v>
      </c>
      <c r="K645" s="26">
        <v>44625</v>
      </c>
    </row>
    <row r="646" spans="1:11" s="15" customFormat="1" ht="30">
      <c r="A646" s="18" t="s">
        <v>397</v>
      </c>
      <c r="B646" s="18" t="s">
        <v>13</v>
      </c>
      <c r="C646" s="19" t="s">
        <v>40</v>
      </c>
      <c r="D646" s="19" t="s">
        <v>40</v>
      </c>
      <c r="E646" s="25" t="s">
        <v>48</v>
      </c>
      <c r="F646" s="21">
        <v>20140201</v>
      </c>
      <c r="G646" s="22">
        <v>41891</v>
      </c>
      <c r="H646" s="20" t="s">
        <v>1385</v>
      </c>
      <c r="I646" s="23" t="s">
        <v>1386</v>
      </c>
      <c r="J646" s="24" t="s">
        <v>1387</v>
      </c>
      <c r="K646" s="26">
        <v>571200</v>
      </c>
    </row>
    <row r="647" spans="1:11" s="15" customFormat="1" ht="30">
      <c r="A647" s="18" t="s">
        <v>397</v>
      </c>
      <c r="B647" s="18" t="s">
        <v>13</v>
      </c>
      <c r="C647" s="19" t="s">
        <v>40</v>
      </c>
      <c r="D647" s="19" t="s">
        <v>40</v>
      </c>
      <c r="E647" s="25" t="s">
        <v>45</v>
      </c>
      <c r="F647" s="21">
        <v>20140085</v>
      </c>
      <c r="G647" s="22">
        <v>41891</v>
      </c>
      <c r="H647" s="20" t="s">
        <v>1388</v>
      </c>
      <c r="I647" s="23" t="s">
        <v>1389</v>
      </c>
      <c r="J647" s="24" t="s">
        <v>1390</v>
      </c>
      <c r="K647" s="26">
        <v>212415</v>
      </c>
    </row>
    <row r="648" spans="1:11" s="15" customFormat="1" ht="30">
      <c r="A648" s="18" t="s">
        <v>397</v>
      </c>
      <c r="B648" s="18" t="s">
        <v>113</v>
      </c>
      <c r="C648" s="19" t="s">
        <v>40</v>
      </c>
      <c r="D648" s="19" t="s">
        <v>40</v>
      </c>
      <c r="E648" s="25" t="s">
        <v>45</v>
      </c>
      <c r="F648" s="21">
        <v>20140086</v>
      </c>
      <c r="G648" s="22">
        <v>41892</v>
      </c>
      <c r="H648" s="20" t="s">
        <v>1391</v>
      </c>
      <c r="I648" s="23" t="s">
        <v>661</v>
      </c>
      <c r="J648" s="24" t="s">
        <v>137</v>
      </c>
      <c r="K648" s="26">
        <v>2000000</v>
      </c>
    </row>
    <row r="649" spans="1:11" s="15" customFormat="1" ht="30">
      <c r="A649" s="18" t="s">
        <v>397</v>
      </c>
      <c r="B649" s="18" t="s">
        <v>13</v>
      </c>
      <c r="C649" s="19" t="s">
        <v>40</v>
      </c>
      <c r="D649" s="19" t="s">
        <v>40</v>
      </c>
      <c r="E649" s="25" t="s">
        <v>45</v>
      </c>
      <c r="F649" s="21">
        <v>20140087</v>
      </c>
      <c r="G649" s="22">
        <v>41892</v>
      </c>
      <c r="H649" s="20" t="s">
        <v>1392</v>
      </c>
      <c r="I649" s="23" t="s">
        <v>1393</v>
      </c>
      <c r="J649" s="24" t="s">
        <v>1394</v>
      </c>
      <c r="K649" s="26">
        <v>654500</v>
      </c>
    </row>
    <row r="650" spans="1:11" s="15" customFormat="1" ht="30">
      <c r="A650" s="18" t="s">
        <v>397</v>
      </c>
      <c r="B650" s="18" t="s">
        <v>13</v>
      </c>
      <c r="C650" s="19" t="s">
        <v>40</v>
      </c>
      <c r="D650" s="19" t="s">
        <v>40</v>
      </c>
      <c r="E650" s="25" t="s">
        <v>48</v>
      </c>
      <c r="F650" s="21">
        <v>20140202</v>
      </c>
      <c r="G650" s="22">
        <v>41892</v>
      </c>
      <c r="H650" s="20" t="s">
        <v>1395</v>
      </c>
      <c r="I650" s="23" t="s">
        <v>1396</v>
      </c>
      <c r="J650" s="24" t="s">
        <v>1397</v>
      </c>
      <c r="K650" s="26">
        <v>80367</v>
      </c>
    </row>
    <row r="651" spans="1:11" s="15" customFormat="1" ht="30">
      <c r="A651" s="18" t="s">
        <v>397</v>
      </c>
      <c r="B651" s="18" t="s">
        <v>211</v>
      </c>
      <c r="C651" s="19" t="s">
        <v>1398</v>
      </c>
      <c r="D651" s="19">
        <v>41886</v>
      </c>
      <c r="E651" s="25" t="s">
        <v>48</v>
      </c>
      <c r="F651" s="21">
        <v>20140203</v>
      </c>
      <c r="G651" s="22">
        <v>41893</v>
      </c>
      <c r="H651" s="20" t="s">
        <v>1399</v>
      </c>
      <c r="I651" s="23" t="s">
        <v>1400</v>
      </c>
      <c r="J651" s="24" t="s">
        <v>1401</v>
      </c>
      <c r="K651" s="26">
        <v>280800</v>
      </c>
    </row>
    <row r="652" spans="1:11" s="15" customFormat="1" ht="30">
      <c r="A652" s="18" t="s">
        <v>397</v>
      </c>
      <c r="B652" s="18" t="s">
        <v>211</v>
      </c>
      <c r="C652" s="19" t="s">
        <v>1402</v>
      </c>
      <c r="D652" s="19">
        <v>41886</v>
      </c>
      <c r="E652" s="25" t="s">
        <v>48</v>
      </c>
      <c r="F652" s="21">
        <v>20140204</v>
      </c>
      <c r="G652" s="22">
        <v>41893</v>
      </c>
      <c r="H652" s="20" t="s">
        <v>1403</v>
      </c>
      <c r="I652" s="23" t="s">
        <v>1400</v>
      </c>
      <c r="J652" s="24" t="s">
        <v>1401</v>
      </c>
      <c r="K652" s="26">
        <v>140400</v>
      </c>
    </row>
    <row r="653" spans="1:11" s="15" customFormat="1" ht="30">
      <c r="A653" s="18" t="s">
        <v>397</v>
      </c>
      <c r="B653" s="18" t="s">
        <v>13</v>
      </c>
      <c r="C653" s="19" t="s">
        <v>40</v>
      </c>
      <c r="D653" s="19" t="s">
        <v>40</v>
      </c>
      <c r="E653" s="25" t="s">
        <v>45</v>
      </c>
      <c r="F653" s="21">
        <v>20140089</v>
      </c>
      <c r="G653" s="22">
        <v>41893</v>
      </c>
      <c r="H653" s="20" t="s">
        <v>1404</v>
      </c>
      <c r="I653" s="23" t="s">
        <v>87</v>
      </c>
      <c r="J653" s="24" t="s">
        <v>88</v>
      </c>
      <c r="K653" s="26">
        <v>92981</v>
      </c>
    </row>
    <row r="654" spans="1:11" s="15" customFormat="1" ht="30">
      <c r="A654" s="18" t="s">
        <v>397</v>
      </c>
      <c r="B654" s="18" t="s">
        <v>13</v>
      </c>
      <c r="C654" s="19" t="s">
        <v>40</v>
      </c>
      <c r="D654" s="19" t="s">
        <v>40</v>
      </c>
      <c r="E654" s="25" t="s">
        <v>48</v>
      </c>
      <c r="F654" s="21">
        <v>20140205</v>
      </c>
      <c r="G654" s="22">
        <v>41894</v>
      </c>
      <c r="H654" s="20" t="s">
        <v>1405</v>
      </c>
      <c r="I654" s="23" t="s">
        <v>389</v>
      </c>
      <c r="J654" s="24" t="s">
        <v>390</v>
      </c>
      <c r="K654" s="26">
        <v>24895</v>
      </c>
    </row>
    <row r="655" spans="1:11" s="15" customFormat="1" ht="30">
      <c r="A655" s="18" t="s">
        <v>397</v>
      </c>
      <c r="B655" s="18" t="s">
        <v>113</v>
      </c>
      <c r="C655" s="19" t="s">
        <v>40</v>
      </c>
      <c r="D655" s="19" t="s">
        <v>40</v>
      </c>
      <c r="E655" s="25" t="s">
        <v>48</v>
      </c>
      <c r="F655" s="21">
        <v>20140206</v>
      </c>
      <c r="G655" s="22">
        <v>41894</v>
      </c>
      <c r="H655" s="20" t="s">
        <v>1406</v>
      </c>
      <c r="I655" s="23" t="s">
        <v>377</v>
      </c>
      <c r="J655" s="24" t="s">
        <v>378</v>
      </c>
      <c r="K655" s="26">
        <v>111111</v>
      </c>
    </row>
    <row r="656" spans="1:11" s="15" customFormat="1" ht="30">
      <c r="A656" s="18" t="s">
        <v>397</v>
      </c>
      <c r="B656" s="18" t="s">
        <v>113</v>
      </c>
      <c r="C656" s="19" t="s">
        <v>40</v>
      </c>
      <c r="D656" s="19" t="s">
        <v>40</v>
      </c>
      <c r="E656" s="25" t="s">
        <v>48</v>
      </c>
      <c r="F656" s="21">
        <v>20140207</v>
      </c>
      <c r="G656" s="22">
        <v>41894</v>
      </c>
      <c r="H656" s="20" t="s">
        <v>1407</v>
      </c>
      <c r="I656" s="23" t="s">
        <v>376</v>
      </c>
      <c r="J656" s="24" t="s">
        <v>133</v>
      </c>
      <c r="K656" s="26">
        <v>770758</v>
      </c>
    </row>
    <row r="657" spans="1:11" s="15" customFormat="1" ht="30">
      <c r="A657" s="18" t="s">
        <v>397</v>
      </c>
      <c r="B657" s="18" t="s">
        <v>104</v>
      </c>
      <c r="C657" s="19" t="s">
        <v>384</v>
      </c>
      <c r="D657" s="19">
        <v>41365</v>
      </c>
      <c r="E657" s="25" t="s">
        <v>45</v>
      </c>
      <c r="F657" s="21">
        <v>20140091</v>
      </c>
      <c r="G657" s="22">
        <v>41897</v>
      </c>
      <c r="H657" s="20" t="s">
        <v>1408</v>
      </c>
      <c r="I657" s="23" t="s">
        <v>385</v>
      </c>
      <c r="J657" s="24" t="s">
        <v>386</v>
      </c>
      <c r="K657" s="26">
        <v>1017914</v>
      </c>
    </row>
    <row r="658" spans="1:11" s="15" customFormat="1" ht="30">
      <c r="A658" s="18" t="s">
        <v>397</v>
      </c>
      <c r="B658" s="18" t="s">
        <v>104</v>
      </c>
      <c r="C658" s="19" t="s">
        <v>384</v>
      </c>
      <c r="D658" s="19">
        <v>41365</v>
      </c>
      <c r="E658" s="25" t="s">
        <v>45</v>
      </c>
      <c r="F658" s="21">
        <v>20140092</v>
      </c>
      <c r="G658" s="22">
        <v>41897</v>
      </c>
      <c r="H658" s="20" t="s">
        <v>1409</v>
      </c>
      <c r="I658" s="23" t="s">
        <v>385</v>
      </c>
      <c r="J658" s="24" t="s">
        <v>386</v>
      </c>
      <c r="K658" s="26">
        <v>764953</v>
      </c>
    </row>
    <row r="659" spans="1:11" s="15" customFormat="1" ht="30">
      <c r="A659" s="18" t="s">
        <v>397</v>
      </c>
      <c r="B659" s="18" t="s">
        <v>211</v>
      </c>
      <c r="C659" s="19" t="s">
        <v>1410</v>
      </c>
      <c r="D659" s="19">
        <v>41885</v>
      </c>
      <c r="E659" s="25" t="s">
        <v>48</v>
      </c>
      <c r="F659" s="21">
        <v>20140208</v>
      </c>
      <c r="G659" s="22">
        <v>41899</v>
      </c>
      <c r="H659" s="20" t="s">
        <v>1411</v>
      </c>
      <c r="I659" s="23" t="s">
        <v>379</v>
      </c>
      <c r="J659" s="24" t="s">
        <v>380</v>
      </c>
      <c r="K659" s="26">
        <v>166665</v>
      </c>
    </row>
    <row r="660" spans="1:11" s="15" customFormat="1" ht="30">
      <c r="A660" s="18" t="s">
        <v>397</v>
      </c>
      <c r="B660" s="18" t="s">
        <v>211</v>
      </c>
      <c r="C660" s="19" t="s">
        <v>1412</v>
      </c>
      <c r="D660" s="19">
        <v>41885</v>
      </c>
      <c r="E660" s="25" t="s">
        <v>48</v>
      </c>
      <c r="F660" s="21">
        <v>20140210</v>
      </c>
      <c r="G660" s="22">
        <v>41905</v>
      </c>
      <c r="H660" s="20" t="s">
        <v>1413</v>
      </c>
      <c r="I660" s="23" t="s">
        <v>1414</v>
      </c>
      <c r="J660" s="24" t="s">
        <v>1415</v>
      </c>
      <c r="K660" s="26">
        <v>105910</v>
      </c>
    </row>
    <row r="661" spans="1:11" s="15" customFormat="1" ht="30">
      <c r="A661" s="18" t="s">
        <v>397</v>
      </c>
      <c r="B661" s="18" t="s">
        <v>13</v>
      </c>
      <c r="C661" s="19" t="s">
        <v>40</v>
      </c>
      <c r="D661" s="19" t="s">
        <v>40</v>
      </c>
      <c r="E661" s="25" t="s">
        <v>45</v>
      </c>
      <c r="F661" s="21">
        <v>20140095</v>
      </c>
      <c r="G661" s="22">
        <v>41905</v>
      </c>
      <c r="H661" s="20" t="s">
        <v>1416</v>
      </c>
      <c r="I661" s="23" t="s">
        <v>427</v>
      </c>
      <c r="J661" s="24">
        <v>96711590</v>
      </c>
      <c r="K661" s="26">
        <v>1745135</v>
      </c>
    </row>
    <row r="662" spans="1:11" s="15" customFormat="1" ht="30">
      <c r="A662" s="18" t="s">
        <v>397</v>
      </c>
      <c r="B662" s="18" t="s">
        <v>183</v>
      </c>
      <c r="C662" s="19" t="s">
        <v>1417</v>
      </c>
      <c r="D662" s="19">
        <v>39294</v>
      </c>
      <c r="E662" s="25" t="s">
        <v>48</v>
      </c>
      <c r="F662" s="21">
        <v>20140211</v>
      </c>
      <c r="G662" s="22">
        <v>41905</v>
      </c>
      <c r="H662" s="20" t="s">
        <v>1418</v>
      </c>
      <c r="I662" s="23" t="s">
        <v>1419</v>
      </c>
      <c r="J662" s="24" t="s">
        <v>1420</v>
      </c>
      <c r="K662" s="26">
        <v>55335</v>
      </c>
    </row>
    <row r="663" spans="1:11" s="15" customFormat="1" ht="30">
      <c r="A663" s="18" t="s">
        <v>397</v>
      </c>
      <c r="B663" s="18" t="s">
        <v>13</v>
      </c>
      <c r="C663" s="19" t="s">
        <v>40</v>
      </c>
      <c r="D663" s="19" t="s">
        <v>40</v>
      </c>
      <c r="E663" s="25" t="s">
        <v>48</v>
      </c>
      <c r="F663" s="21">
        <v>20140096</v>
      </c>
      <c r="G663" s="22">
        <v>41905</v>
      </c>
      <c r="H663" s="20" t="s">
        <v>1421</v>
      </c>
      <c r="I663" s="23" t="s">
        <v>1422</v>
      </c>
      <c r="J663" s="24" t="s">
        <v>1423</v>
      </c>
      <c r="K663" s="26">
        <v>141610</v>
      </c>
    </row>
    <row r="664" spans="1:11" s="15" customFormat="1" ht="30">
      <c r="A664" s="18" t="s">
        <v>397</v>
      </c>
      <c r="B664" s="18" t="s">
        <v>13</v>
      </c>
      <c r="C664" s="19" t="s">
        <v>40</v>
      </c>
      <c r="D664" s="19" t="s">
        <v>40</v>
      </c>
      <c r="E664" s="25" t="s">
        <v>48</v>
      </c>
      <c r="F664" s="21">
        <v>20140212</v>
      </c>
      <c r="G664" s="22">
        <v>41906</v>
      </c>
      <c r="H664" s="20" t="s">
        <v>1424</v>
      </c>
      <c r="I664" s="23" t="s">
        <v>389</v>
      </c>
      <c r="J664" s="24" t="s">
        <v>390</v>
      </c>
      <c r="K664" s="26">
        <v>24895</v>
      </c>
    </row>
    <row r="665" spans="1:11" s="15" customFormat="1" ht="30">
      <c r="A665" s="18" t="s">
        <v>397</v>
      </c>
      <c r="B665" s="18" t="s">
        <v>13</v>
      </c>
      <c r="C665" s="19" t="s">
        <v>40</v>
      </c>
      <c r="D665" s="19" t="s">
        <v>40</v>
      </c>
      <c r="E665" s="25" t="s">
        <v>45</v>
      </c>
      <c r="F665" s="21">
        <v>20140097</v>
      </c>
      <c r="G665" s="22">
        <v>41906</v>
      </c>
      <c r="H665" s="20" t="s">
        <v>1425</v>
      </c>
      <c r="I665" s="23" t="s">
        <v>1426</v>
      </c>
      <c r="J665" s="24" t="s">
        <v>1427</v>
      </c>
      <c r="K665" s="26">
        <v>1988993</v>
      </c>
    </row>
    <row r="666" spans="1:11" s="15" customFormat="1" ht="30">
      <c r="A666" s="18" t="s">
        <v>397</v>
      </c>
      <c r="B666" s="18" t="s">
        <v>13</v>
      </c>
      <c r="C666" s="19" t="s">
        <v>40</v>
      </c>
      <c r="D666" s="19" t="s">
        <v>40</v>
      </c>
      <c r="E666" s="25" t="s">
        <v>48</v>
      </c>
      <c r="F666" s="21">
        <v>20140213</v>
      </c>
      <c r="G666" s="22">
        <v>41907</v>
      </c>
      <c r="H666" s="20" t="s">
        <v>1428</v>
      </c>
      <c r="I666" s="23" t="s">
        <v>1429</v>
      </c>
      <c r="J666" s="24" t="s">
        <v>1430</v>
      </c>
      <c r="K666" s="26">
        <v>651168</v>
      </c>
    </row>
    <row r="667" spans="1:11" s="15" customFormat="1" ht="30">
      <c r="A667" s="18" t="s">
        <v>397</v>
      </c>
      <c r="B667" s="18" t="s">
        <v>13</v>
      </c>
      <c r="C667" s="19" t="s">
        <v>40</v>
      </c>
      <c r="D667" s="19" t="s">
        <v>40</v>
      </c>
      <c r="E667" s="25" t="s">
        <v>45</v>
      </c>
      <c r="F667" s="21">
        <v>20140098</v>
      </c>
      <c r="G667" s="22">
        <v>41907</v>
      </c>
      <c r="H667" s="20" t="s">
        <v>1431</v>
      </c>
      <c r="I667" s="23" t="s">
        <v>1432</v>
      </c>
      <c r="J667" s="24" t="s">
        <v>1433</v>
      </c>
      <c r="K667" s="26">
        <v>57130</v>
      </c>
    </row>
    <row r="668" spans="1:11" s="15" customFormat="1" ht="30">
      <c r="A668" s="18" t="s">
        <v>397</v>
      </c>
      <c r="B668" s="18" t="s">
        <v>13</v>
      </c>
      <c r="C668" s="19" t="s">
        <v>40</v>
      </c>
      <c r="D668" s="19" t="s">
        <v>40</v>
      </c>
      <c r="E668" s="25" t="s">
        <v>48</v>
      </c>
      <c r="F668" s="21">
        <v>20140214</v>
      </c>
      <c r="G668" s="22">
        <v>41907</v>
      </c>
      <c r="H668" s="20" t="s">
        <v>1484</v>
      </c>
      <c r="I668" s="23" t="s">
        <v>1434</v>
      </c>
      <c r="J668" s="24" t="s">
        <v>1435</v>
      </c>
      <c r="K668" s="26">
        <v>400000</v>
      </c>
    </row>
    <row r="669" spans="1:11" s="15" customFormat="1" ht="30">
      <c r="A669" s="18" t="s">
        <v>397</v>
      </c>
      <c r="B669" s="18" t="s">
        <v>13</v>
      </c>
      <c r="C669" s="19" t="s">
        <v>40</v>
      </c>
      <c r="D669" s="19" t="s">
        <v>40</v>
      </c>
      <c r="E669" s="25" t="s">
        <v>45</v>
      </c>
      <c r="F669" s="21">
        <v>20140099</v>
      </c>
      <c r="G669" s="22">
        <v>41908</v>
      </c>
      <c r="H669" s="20" t="s">
        <v>1436</v>
      </c>
      <c r="I669" s="23" t="s">
        <v>1437</v>
      </c>
      <c r="J669" s="24" t="s">
        <v>1438</v>
      </c>
      <c r="K669" s="26">
        <v>123798</v>
      </c>
    </row>
    <row r="670" spans="1:11" s="15" customFormat="1" ht="30">
      <c r="A670" s="18" t="s">
        <v>397</v>
      </c>
      <c r="B670" s="18" t="s">
        <v>13</v>
      </c>
      <c r="C670" s="19" t="s">
        <v>40</v>
      </c>
      <c r="D670" s="19" t="s">
        <v>40</v>
      </c>
      <c r="E670" s="25" t="s">
        <v>45</v>
      </c>
      <c r="F670" s="21">
        <v>20140100</v>
      </c>
      <c r="G670" s="22">
        <v>41908</v>
      </c>
      <c r="H670" s="20" t="s">
        <v>1485</v>
      </c>
      <c r="I670" s="23" t="s">
        <v>1439</v>
      </c>
      <c r="J670" s="24" t="s">
        <v>1440</v>
      </c>
      <c r="K670" s="26">
        <v>62235</v>
      </c>
    </row>
    <row r="671" spans="1:11" s="15" customFormat="1" ht="30">
      <c r="A671" s="18" t="s">
        <v>397</v>
      </c>
      <c r="B671" s="18" t="s">
        <v>13</v>
      </c>
      <c r="C671" s="19" t="s">
        <v>40</v>
      </c>
      <c r="D671" s="19" t="s">
        <v>40</v>
      </c>
      <c r="E671" s="25" t="s">
        <v>45</v>
      </c>
      <c r="F671" s="21">
        <v>20140102</v>
      </c>
      <c r="G671" s="22">
        <v>41912</v>
      </c>
      <c r="H671" s="20" t="s">
        <v>1441</v>
      </c>
      <c r="I671" s="23" t="s">
        <v>1442</v>
      </c>
      <c r="J671" s="24" t="s">
        <v>86</v>
      </c>
      <c r="K671" s="26">
        <v>26222</v>
      </c>
    </row>
    <row r="672" spans="1:11" s="15" customFormat="1" ht="30">
      <c r="A672" s="18" t="s">
        <v>397</v>
      </c>
      <c r="B672" s="18" t="s">
        <v>13</v>
      </c>
      <c r="C672" s="19" t="s">
        <v>40</v>
      </c>
      <c r="D672" s="19" t="s">
        <v>40</v>
      </c>
      <c r="E672" s="25" t="s">
        <v>45</v>
      </c>
      <c r="F672" s="21">
        <v>20140103</v>
      </c>
      <c r="G672" s="22">
        <v>41912</v>
      </c>
      <c r="H672" s="20" t="s">
        <v>1441</v>
      </c>
      <c r="I672" s="23" t="s">
        <v>142</v>
      </c>
      <c r="J672" s="24" t="s">
        <v>68</v>
      </c>
      <c r="K672" s="26">
        <v>79681</v>
      </c>
    </row>
    <row r="673" spans="1:11" s="15" customFormat="1" ht="45">
      <c r="A673" s="18" t="s">
        <v>397</v>
      </c>
      <c r="B673" s="18" t="s">
        <v>13</v>
      </c>
      <c r="C673" s="19" t="s">
        <v>40</v>
      </c>
      <c r="D673" s="19" t="s">
        <v>40</v>
      </c>
      <c r="E673" s="25" t="s">
        <v>48</v>
      </c>
      <c r="F673" s="21">
        <v>20140215</v>
      </c>
      <c r="G673" s="22">
        <v>41912</v>
      </c>
      <c r="H673" s="20" t="s">
        <v>1443</v>
      </c>
      <c r="I673" s="23" t="s">
        <v>1444</v>
      </c>
      <c r="J673" s="24" t="s">
        <v>1445</v>
      </c>
      <c r="K673" s="26">
        <v>800000</v>
      </c>
    </row>
    <row r="674" spans="1:11" s="15" customFormat="1" ht="30">
      <c r="A674" s="18" t="s">
        <v>397</v>
      </c>
      <c r="B674" s="18" t="s">
        <v>211</v>
      </c>
      <c r="C674" s="19" t="s">
        <v>1446</v>
      </c>
      <c r="D674" s="19">
        <v>41899</v>
      </c>
      <c r="E674" s="25" t="s">
        <v>45</v>
      </c>
      <c r="F674" s="21">
        <v>20140104</v>
      </c>
      <c r="G674" s="22">
        <v>41912</v>
      </c>
      <c r="H674" s="20" t="s">
        <v>1447</v>
      </c>
      <c r="I674" s="23" t="s">
        <v>1448</v>
      </c>
      <c r="J674" s="24" t="s">
        <v>849</v>
      </c>
      <c r="K674" s="26">
        <v>3914575</v>
      </c>
    </row>
    <row r="675" spans="1:11" s="15" customFormat="1" ht="30">
      <c r="A675" s="18" t="s">
        <v>397</v>
      </c>
      <c r="B675" s="18" t="s">
        <v>13</v>
      </c>
      <c r="C675" s="19" t="s">
        <v>40</v>
      </c>
      <c r="D675" s="19" t="s">
        <v>40</v>
      </c>
      <c r="E675" s="25" t="s">
        <v>48</v>
      </c>
      <c r="F675" s="21">
        <v>20140216</v>
      </c>
      <c r="G675" s="22">
        <v>41912</v>
      </c>
      <c r="H675" s="20" t="s">
        <v>1449</v>
      </c>
      <c r="I675" s="23" t="s">
        <v>387</v>
      </c>
      <c r="J675" s="24" t="s">
        <v>388</v>
      </c>
      <c r="K675" s="26">
        <v>177548</v>
      </c>
    </row>
    <row r="676" spans="1:11" s="15" customFormat="1" ht="30">
      <c r="A676" s="18" t="s">
        <v>397</v>
      </c>
      <c r="B676" s="18" t="s">
        <v>13</v>
      </c>
      <c r="C676" s="19" t="s">
        <v>40</v>
      </c>
      <c r="D676" s="19" t="s">
        <v>40</v>
      </c>
      <c r="E676" s="25" t="s">
        <v>48</v>
      </c>
      <c r="F676" s="21">
        <v>20140217</v>
      </c>
      <c r="G676" s="22">
        <v>41912</v>
      </c>
      <c r="H676" s="20" t="s">
        <v>1450</v>
      </c>
      <c r="I676" s="23" t="s">
        <v>387</v>
      </c>
      <c r="J676" s="24" t="s">
        <v>388</v>
      </c>
      <c r="K676" s="26">
        <v>177548</v>
      </c>
    </row>
    <row r="677" spans="1:11" s="15" customFormat="1" ht="30">
      <c r="A677" s="18" t="s">
        <v>397</v>
      </c>
      <c r="B677" s="18" t="s">
        <v>16</v>
      </c>
      <c r="C677" s="19" t="s">
        <v>40</v>
      </c>
      <c r="D677" s="19" t="s">
        <v>40</v>
      </c>
      <c r="E677" s="25" t="s">
        <v>17</v>
      </c>
      <c r="F677" s="21">
        <v>1255520</v>
      </c>
      <c r="G677" s="22">
        <v>41906</v>
      </c>
      <c r="H677" s="20" t="s">
        <v>1451</v>
      </c>
      <c r="I677" s="23" t="s">
        <v>392</v>
      </c>
      <c r="J677" s="24" t="s">
        <v>393</v>
      </c>
      <c r="K677" s="26">
        <v>200595</v>
      </c>
    </row>
    <row r="678" spans="1:11" s="15" customFormat="1" ht="30">
      <c r="A678" s="18" t="s">
        <v>397</v>
      </c>
      <c r="B678" s="18" t="s">
        <v>16</v>
      </c>
      <c r="C678" s="19" t="s">
        <v>40</v>
      </c>
      <c r="D678" s="19" t="s">
        <v>40</v>
      </c>
      <c r="E678" s="25" t="s">
        <v>17</v>
      </c>
      <c r="F678" s="21">
        <v>43024639</v>
      </c>
      <c r="G678" s="22">
        <v>41904</v>
      </c>
      <c r="H678" s="20" t="s">
        <v>1452</v>
      </c>
      <c r="I678" s="23" t="s">
        <v>392</v>
      </c>
      <c r="J678" s="24" t="s">
        <v>393</v>
      </c>
      <c r="K678" s="26">
        <v>181200</v>
      </c>
    </row>
    <row r="679" spans="1:11" s="15" customFormat="1" ht="30">
      <c r="A679" s="18" t="s">
        <v>397</v>
      </c>
      <c r="B679" s="18" t="s">
        <v>16</v>
      </c>
      <c r="C679" s="19" t="s">
        <v>40</v>
      </c>
      <c r="D679" s="19" t="s">
        <v>40</v>
      </c>
      <c r="E679" s="25" t="s">
        <v>17</v>
      </c>
      <c r="F679" s="21">
        <v>12715598</v>
      </c>
      <c r="G679" s="22">
        <v>41908</v>
      </c>
      <c r="H679" s="20" t="s">
        <v>1453</v>
      </c>
      <c r="I679" s="23" t="s">
        <v>371</v>
      </c>
      <c r="J679" s="24" t="s">
        <v>372</v>
      </c>
      <c r="K679" s="26">
        <v>965277</v>
      </c>
    </row>
    <row r="680" spans="1:11" s="15" customFormat="1" ht="30">
      <c r="A680" s="18" t="s">
        <v>397</v>
      </c>
      <c r="B680" s="18" t="s">
        <v>16</v>
      </c>
      <c r="C680" s="19" t="s">
        <v>40</v>
      </c>
      <c r="D680" s="19" t="s">
        <v>40</v>
      </c>
      <c r="E680" s="25" t="s">
        <v>17</v>
      </c>
      <c r="F680" s="21">
        <v>12689112</v>
      </c>
      <c r="G680" s="22">
        <v>41906</v>
      </c>
      <c r="H680" s="20" t="s">
        <v>1454</v>
      </c>
      <c r="I680" s="23" t="s">
        <v>371</v>
      </c>
      <c r="J680" s="24" t="s">
        <v>372</v>
      </c>
      <c r="K680" s="26">
        <v>1680866</v>
      </c>
    </row>
    <row r="681" spans="1:11" s="15" customFormat="1" ht="30">
      <c r="A681" s="18" t="s">
        <v>397</v>
      </c>
      <c r="B681" s="18" t="s">
        <v>16</v>
      </c>
      <c r="C681" s="19" t="s">
        <v>40</v>
      </c>
      <c r="D681" s="19" t="s">
        <v>40</v>
      </c>
      <c r="E681" s="25" t="s">
        <v>17</v>
      </c>
      <c r="F681" s="21">
        <v>12688574</v>
      </c>
      <c r="G681" s="22">
        <v>41906</v>
      </c>
      <c r="H681" s="20" t="s">
        <v>1455</v>
      </c>
      <c r="I681" s="23" t="s">
        <v>371</v>
      </c>
      <c r="J681" s="24" t="s">
        <v>372</v>
      </c>
      <c r="K681" s="26">
        <v>1305025</v>
      </c>
    </row>
    <row r="682" spans="1:11" s="15" customFormat="1" ht="30">
      <c r="A682" s="18" t="s">
        <v>397</v>
      </c>
      <c r="B682" s="18" t="s">
        <v>16</v>
      </c>
      <c r="C682" s="19" t="s">
        <v>40</v>
      </c>
      <c r="D682" s="19" t="s">
        <v>40</v>
      </c>
      <c r="E682" s="25" t="s">
        <v>17</v>
      </c>
      <c r="F682" s="21">
        <v>1864796</v>
      </c>
      <c r="G682" s="22">
        <v>41906</v>
      </c>
      <c r="H682" s="20" t="s">
        <v>1456</v>
      </c>
      <c r="I682" s="23" t="s">
        <v>21</v>
      </c>
      <c r="J682" s="24" t="s">
        <v>22</v>
      </c>
      <c r="K682" s="26">
        <v>30135</v>
      </c>
    </row>
    <row r="683" spans="1:11" s="15" customFormat="1" ht="30">
      <c r="A683" s="18" t="s">
        <v>397</v>
      </c>
      <c r="B683" s="18" t="s">
        <v>16</v>
      </c>
      <c r="C683" s="19" t="s">
        <v>40</v>
      </c>
      <c r="D683" s="19" t="s">
        <v>40</v>
      </c>
      <c r="E683" s="25" t="s">
        <v>17</v>
      </c>
      <c r="F683" s="21">
        <v>1864804</v>
      </c>
      <c r="G683" s="22">
        <v>41906</v>
      </c>
      <c r="H683" s="20" t="s">
        <v>1457</v>
      </c>
      <c r="I683" s="23" t="s">
        <v>21</v>
      </c>
      <c r="J683" s="24" t="s">
        <v>22</v>
      </c>
      <c r="K683" s="26">
        <v>115638</v>
      </c>
    </row>
    <row r="684" spans="1:11" s="15" customFormat="1" ht="30">
      <c r="A684" s="18" t="s">
        <v>397</v>
      </c>
      <c r="B684" s="18" t="s">
        <v>16</v>
      </c>
      <c r="C684" s="19" t="s">
        <v>40</v>
      </c>
      <c r="D684" s="19" t="s">
        <v>40</v>
      </c>
      <c r="E684" s="25" t="s">
        <v>17</v>
      </c>
      <c r="F684" s="21">
        <v>1864805</v>
      </c>
      <c r="G684" s="22">
        <v>41906</v>
      </c>
      <c r="H684" s="20" t="s">
        <v>1458</v>
      </c>
      <c r="I684" s="23" t="s">
        <v>21</v>
      </c>
      <c r="J684" s="24" t="s">
        <v>22</v>
      </c>
      <c r="K684" s="26">
        <v>15429</v>
      </c>
    </row>
    <row r="685" spans="1:11" s="15" customFormat="1" ht="30">
      <c r="A685" s="18" t="s">
        <v>397</v>
      </c>
      <c r="B685" s="18" t="s">
        <v>16</v>
      </c>
      <c r="C685" s="19" t="s">
        <v>40</v>
      </c>
      <c r="D685" s="19" t="s">
        <v>40</v>
      </c>
      <c r="E685" s="25" t="s">
        <v>17</v>
      </c>
      <c r="F685" s="21">
        <v>1864806</v>
      </c>
      <c r="G685" s="22">
        <v>41906</v>
      </c>
      <c r="H685" s="20" t="s">
        <v>1459</v>
      </c>
      <c r="I685" s="23" t="s">
        <v>21</v>
      </c>
      <c r="J685" s="24" t="s">
        <v>22</v>
      </c>
      <c r="K685" s="26">
        <v>139923</v>
      </c>
    </row>
    <row r="686" spans="1:11" s="15" customFormat="1" ht="30">
      <c r="A686" s="18" t="s">
        <v>397</v>
      </c>
      <c r="B686" s="18" t="s">
        <v>16</v>
      </c>
      <c r="C686" s="19" t="s">
        <v>40</v>
      </c>
      <c r="D686" s="19" t="s">
        <v>40</v>
      </c>
      <c r="E686" s="25" t="s">
        <v>17</v>
      </c>
      <c r="F686" s="21">
        <v>1864871</v>
      </c>
      <c r="G686" s="22">
        <v>41907</v>
      </c>
      <c r="H686" s="20" t="s">
        <v>1460</v>
      </c>
      <c r="I686" s="23" t="s">
        <v>21</v>
      </c>
      <c r="J686" s="24" t="s">
        <v>22</v>
      </c>
      <c r="K686" s="26">
        <v>96523</v>
      </c>
    </row>
    <row r="687" spans="1:11" s="15" customFormat="1" ht="30">
      <c r="A687" s="18" t="s">
        <v>397</v>
      </c>
      <c r="B687" s="18" t="s">
        <v>16</v>
      </c>
      <c r="C687" s="19" t="s">
        <v>40</v>
      </c>
      <c r="D687" s="19" t="s">
        <v>40</v>
      </c>
      <c r="E687" s="25" t="s">
        <v>17</v>
      </c>
      <c r="F687" s="21">
        <v>23639</v>
      </c>
      <c r="G687" s="22">
        <v>41911</v>
      </c>
      <c r="H687" s="20" t="s">
        <v>1461</v>
      </c>
      <c r="I687" s="23" t="s">
        <v>394</v>
      </c>
      <c r="J687" s="24" t="s">
        <v>395</v>
      </c>
      <c r="K687" s="26">
        <v>336465</v>
      </c>
    </row>
    <row r="688" spans="1:11" s="15" customFormat="1" ht="30">
      <c r="A688" s="18" t="s">
        <v>397</v>
      </c>
      <c r="B688" s="18" t="s">
        <v>16</v>
      </c>
      <c r="C688" s="19" t="s">
        <v>40</v>
      </c>
      <c r="D688" s="19" t="s">
        <v>40</v>
      </c>
      <c r="E688" s="25" t="s">
        <v>17</v>
      </c>
      <c r="F688" s="21">
        <v>23639</v>
      </c>
      <c r="G688" s="22">
        <v>41911</v>
      </c>
      <c r="H688" s="20" t="s">
        <v>1462</v>
      </c>
      <c r="I688" s="23" t="s">
        <v>394</v>
      </c>
      <c r="J688" s="24" t="s">
        <v>395</v>
      </c>
      <c r="K688" s="26">
        <v>174464</v>
      </c>
    </row>
    <row r="689" spans="1:11" s="15" customFormat="1" ht="30">
      <c r="A689" s="18" t="s">
        <v>397</v>
      </c>
      <c r="B689" s="18" t="s">
        <v>16</v>
      </c>
      <c r="C689" s="19" t="s">
        <v>40</v>
      </c>
      <c r="D689" s="19" t="s">
        <v>40</v>
      </c>
      <c r="E689" s="25" t="s">
        <v>17</v>
      </c>
      <c r="F689" s="21">
        <v>23639</v>
      </c>
      <c r="G689" s="22">
        <v>41911</v>
      </c>
      <c r="H689" s="20" t="s">
        <v>1463</v>
      </c>
      <c r="I689" s="23" t="s">
        <v>394</v>
      </c>
      <c r="J689" s="24" t="s">
        <v>395</v>
      </c>
      <c r="K689" s="26">
        <v>50122</v>
      </c>
    </row>
    <row r="690" spans="1:11" s="15" customFormat="1" ht="30">
      <c r="A690" s="18" t="s">
        <v>397</v>
      </c>
      <c r="B690" s="18" t="s">
        <v>16</v>
      </c>
      <c r="C690" s="19" t="s">
        <v>40</v>
      </c>
      <c r="D690" s="19" t="s">
        <v>40</v>
      </c>
      <c r="E690" s="25" t="s">
        <v>17</v>
      </c>
      <c r="F690" s="21">
        <v>23639</v>
      </c>
      <c r="G690" s="22">
        <v>41911</v>
      </c>
      <c r="H690" s="20" t="s">
        <v>1464</v>
      </c>
      <c r="I690" s="23" t="s">
        <v>394</v>
      </c>
      <c r="J690" s="24" t="s">
        <v>395</v>
      </c>
      <c r="K690" s="26">
        <v>96761</v>
      </c>
    </row>
    <row r="691" spans="1:11" s="15" customFormat="1" ht="30">
      <c r="A691" s="18" t="s">
        <v>397</v>
      </c>
      <c r="B691" s="18" t="s">
        <v>16</v>
      </c>
      <c r="C691" s="19" t="s">
        <v>40</v>
      </c>
      <c r="D691" s="19" t="s">
        <v>40</v>
      </c>
      <c r="E691" s="25" t="s">
        <v>17</v>
      </c>
      <c r="F691" s="21">
        <v>23639</v>
      </c>
      <c r="G691" s="22">
        <v>41911</v>
      </c>
      <c r="H691" s="20" t="s">
        <v>1465</v>
      </c>
      <c r="I691" s="23" t="s">
        <v>394</v>
      </c>
      <c r="J691" s="24" t="s">
        <v>395</v>
      </c>
      <c r="K691" s="26">
        <v>7972</v>
      </c>
    </row>
    <row r="692" spans="1:11" s="15" customFormat="1" ht="30">
      <c r="A692" s="18" t="s">
        <v>397</v>
      </c>
      <c r="B692" s="18" t="s">
        <v>211</v>
      </c>
      <c r="C692" s="19" t="s">
        <v>1466</v>
      </c>
      <c r="D692" s="19">
        <v>41631</v>
      </c>
      <c r="E692" s="25" t="s">
        <v>17</v>
      </c>
      <c r="F692" s="21" t="s">
        <v>119</v>
      </c>
      <c r="G692" s="22">
        <v>41885</v>
      </c>
      <c r="H692" s="20" t="s">
        <v>1467</v>
      </c>
      <c r="I692" s="23" t="s">
        <v>1468</v>
      </c>
      <c r="J692" s="24">
        <v>40302061</v>
      </c>
      <c r="K692" s="26">
        <v>1183100</v>
      </c>
    </row>
    <row r="693" spans="1:11" s="15" customFormat="1" ht="30">
      <c r="A693" s="18" t="s">
        <v>397</v>
      </c>
      <c r="B693" s="18" t="s">
        <v>211</v>
      </c>
      <c r="C693" s="19" t="s">
        <v>1466</v>
      </c>
      <c r="D693" s="19">
        <v>41631</v>
      </c>
      <c r="E693" s="25" t="s">
        <v>17</v>
      </c>
      <c r="F693" s="21" t="s">
        <v>119</v>
      </c>
      <c r="G693" s="22">
        <v>41885</v>
      </c>
      <c r="H693" s="20" t="s">
        <v>1469</v>
      </c>
      <c r="I693" s="23" t="s">
        <v>1468</v>
      </c>
      <c r="J693" s="24">
        <v>40302061</v>
      </c>
      <c r="K693" s="26">
        <v>227740</v>
      </c>
    </row>
    <row r="694" spans="1:11" s="15" customFormat="1" ht="30">
      <c r="A694" s="18" t="s">
        <v>397</v>
      </c>
      <c r="B694" s="18" t="s">
        <v>211</v>
      </c>
      <c r="C694" s="19" t="s">
        <v>1466</v>
      </c>
      <c r="D694" s="19">
        <v>41631</v>
      </c>
      <c r="E694" s="25" t="s">
        <v>17</v>
      </c>
      <c r="F694" s="21" t="s">
        <v>119</v>
      </c>
      <c r="G694" s="22">
        <v>41897</v>
      </c>
      <c r="H694" s="20" t="s">
        <v>1470</v>
      </c>
      <c r="I694" s="23" t="s">
        <v>382</v>
      </c>
      <c r="J694" s="24" t="s">
        <v>1471</v>
      </c>
      <c r="K694" s="26">
        <v>647063</v>
      </c>
    </row>
    <row r="695" spans="1:11" s="15" customFormat="1" ht="30">
      <c r="A695" s="18" t="s">
        <v>397</v>
      </c>
      <c r="B695" s="18" t="s">
        <v>211</v>
      </c>
      <c r="C695" s="19" t="s">
        <v>1472</v>
      </c>
      <c r="D695" s="19">
        <v>41183</v>
      </c>
      <c r="E695" s="25" t="s">
        <v>17</v>
      </c>
      <c r="F695" s="21" t="s">
        <v>119</v>
      </c>
      <c r="G695" s="22">
        <v>41897</v>
      </c>
      <c r="H695" s="20" t="s">
        <v>1473</v>
      </c>
      <c r="I695" s="23" t="s">
        <v>1474</v>
      </c>
      <c r="J695" s="24" t="s">
        <v>1475</v>
      </c>
      <c r="K695" s="26">
        <v>144630</v>
      </c>
    </row>
    <row r="696" spans="1:11" s="15" customFormat="1" ht="30">
      <c r="A696" s="18" t="s">
        <v>397</v>
      </c>
      <c r="B696" s="18" t="s">
        <v>104</v>
      </c>
      <c r="C696" s="19" t="s">
        <v>193</v>
      </c>
      <c r="D696" s="19">
        <v>41656</v>
      </c>
      <c r="E696" s="25" t="s">
        <v>17</v>
      </c>
      <c r="F696" s="21" t="s">
        <v>119</v>
      </c>
      <c r="G696" s="22">
        <v>41897</v>
      </c>
      <c r="H696" s="20" t="s">
        <v>1476</v>
      </c>
      <c r="I696" s="23" t="s">
        <v>189</v>
      </c>
      <c r="J696" s="24" t="s">
        <v>197</v>
      </c>
      <c r="K696" s="26">
        <v>1670745</v>
      </c>
    </row>
    <row r="697" spans="1:11" s="15" customFormat="1" ht="30">
      <c r="A697" s="18" t="s">
        <v>397</v>
      </c>
      <c r="B697" s="18" t="s">
        <v>104</v>
      </c>
      <c r="C697" s="19" t="s">
        <v>193</v>
      </c>
      <c r="D697" s="19">
        <v>41656</v>
      </c>
      <c r="E697" s="25" t="s">
        <v>17</v>
      </c>
      <c r="F697" s="21" t="s">
        <v>119</v>
      </c>
      <c r="G697" s="22">
        <v>41897</v>
      </c>
      <c r="H697" s="20" t="s">
        <v>1477</v>
      </c>
      <c r="I697" s="23" t="s">
        <v>189</v>
      </c>
      <c r="J697" s="24" t="s">
        <v>197</v>
      </c>
      <c r="K697" s="26">
        <v>10585</v>
      </c>
    </row>
    <row r="698" spans="1:11" s="15" customFormat="1" ht="30">
      <c r="A698" s="18" t="s">
        <v>397</v>
      </c>
      <c r="B698" s="18" t="s">
        <v>211</v>
      </c>
      <c r="C698" s="19" t="s">
        <v>1478</v>
      </c>
      <c r="D698" s="19">
        <v>41886</v>
      </c>
      <c r="E698" s="25" t="s">
        <v>17</v>
      </c>
      <c r="F698" s="21" t="s">
        <v>119</v>
      </c>
      <c r="G698" s="22">
        <v>41912</v>
      </c>
      <c r="H698" s="20" t="s">
        <v>1479</v>
      </c>
      <c r="I698" s="23" t="s">
        <v>1480</v>
      </c>
      <c r="J698" s="24" t="s">
        <v>396</v>
      </c>
      <c r="K698" s="26">
        <v>222222</v>
      </c>
    </row>
    <row r="699" spans="1:11" s="15" customFormat="1" ht="30">
      <c r="A699" s="18" t="s">
        <v>397</v>
      </c>
      <c r="B699" s="18" t="s">
        <v>211</v>
      </c>
      <c r="C699" s="19" t="s">
        <v>1481</v>
      </c>
      <c r="D699" s="19">
        <v>41886</v>
      </c>
      <c r="E699" s="25" t="s">
        <v>17</v>
      </c>
      <c r="F699" s="21" t="s">
        <v>119</v>
      </c>
      <c r="G699" s="22">
        <v>41912</v>
      </c>
      <c r="H699" s="20" t="s">
        <v>1479</v>
      </c>
      <c r="I699" s="23" t="s">
        <v>1480</v>
      </c>
      <c r="J699" s="24" t="s">
        <v>396</v>
      </c>
      <c r="K699" s="26">
        <v>222222</v>
      </c>
    </row>
    <row r="700" spans="1:11" s="15" customFormat="1" ht="30">
      <c r="A700" s="18" t="s">
        <v>397</v>
      </c>
      <c r="B700" s="18" t="s">
        <v>211</v>
      </c>
      <c r="C700" s="19" t="s">
        <v>1472</v>
      </c>
      <c r="D700" s="19">
        <v>41183</v>
      </c>
      <c r="E700" s="25" t="s">
        <v>17</v>
      </c>
      <c r="F700" s="21" t="s">
        <v>119</v>
      </c>
      <c r="G700" s="22">
        <v>41912</v>
      </c>
      <c r="H700" s="20" t="s">
        <v>1479</v>
      </c>
      <c r="I700" s="23" t="s">
        <v>1482</v>
      </c>
      <c r="J700" s="24" t="s">
        <v>1483</v>
      </c>
      <c r="K700" s="26">
        <v>144718</v>
      </c>
    </row>
    <row r="701" spans="1:11" s="15" customFormat="1" ht="30">
      <c r="A701" s="18" t="s">
        <v>411</v>
      </c>
      <c r="B701" s="18" t="s">
        <v>182</v>
      </c>
      <c r="C701" s="19" t="s">
        <v>1486</v>
      </c>
      <c r="D701" s="19">
        <v>41317</v>
      </c>
      <c r="E701" s="25" t="s">
        <v>45</v>
      </c>
      <c r="F701" s="21">
        <v>20140141</v>
      </c>
      <c r="G701" s="22">
        <v>41893</v>
      </c>
      <c r="H701" s="20" t="s">
        <v>1487</v>
      </c>
      <c r="I701" s="23" t="s">
        <v>187</v>
      </c>
      <c r="J701" s="24" t="s">
        <v>188</v>
      </c>
      <c r="K701" s="26">
        <v>105000</v>
      </c>
    </row>
    <row r="702" spans="1:11" s="15" customFormat="1" ht="30">
      <c r="A702" s="18" t="s">
        <v>411</v>
      </c>
      <c r="B702" s="18" t="s">
        <v>182</v>
      </c>
      <c r="C702" s="19" t="s">
        <v>1488</v>
      </c>
      <c r="D702" s="19">
        <v>41873</v>
      </c>
      <c r="E702" s="25" t="s">
        <v>48</v>
      </c>
      <c r="F702" s="21">
        <v>20140212</v>
      </c>
      <c r="G702" s="22">
        <v>41886</v>
      </c>
      <c r="H702" s="20" t="s">
        <v>1489</v>
      </c>
      <c r="I702" s="23" t="s">
        <v>1490</v>
      </c>
      <c r="J702" s="24" t="s">
        <v>1491</v>
      </c>
      <c r="K702" s="26">
        <v>345100</v>
      </c>
    </row>
    <row r="703" spans="1:11" s="15" customFormat="1" ht="30">
      <c r="A703" s="18" t="s">
        <v>411</v>
      </c>
      <c r="B703" s="18" t="s">
        <v>104</v>
      </c>
      <c r="C703" s="19" t="s">
        <v>193</v>
      </c>
      <c r="D703" s="19">
        <v>41656</v>
      </c>
      <c r="E703" s="25" t="s">
        <v>48</v>
      </c>
      <c r="F703" s="21">
        <v>20140208</v>
      </c>
      <c r="G703" s="22">
        <v>41884</v>
      </c>
      <c r="H703" s="20" t="s">
        <v>1492</v>
      </c>
      <c r="I703" s="23" t="s">
        <v>189</v>
      </c>
      <c r="J703" s="24" t="s">
        <v>190</v>
      </c>
      <c r="K703" s="26">
        <v>241966</v>
      </c>
    </row>
    <row r="704" spans="1:11" s="15" customFormat="1" ht="30">
      <c r="A704" s="18" t="s">
        <v>411</v>
      </c>
      <c r="B704" s="18" t="s">
        <v>104</v>
      </c>
      <c r="C704" s="19" t="s">
        <v>193</v>
      </c>
      <c r="D704" s="19">
        <v>41656</v>
      </c>
      <c r="E704" s="25" t="s">
        <v>48</v>
      </c>
      <c r="F704" s="21">
        <v>20140215</v>
      </c>
      <c r="G704" s="22">
        <v>41891</v>
      </c>
      <c r="H704" s="20" t="s">
        <v>1493</v>
      </c>
      <c r="I704" s="23" t="s">
        <v>189</v>
      </c>
      <c r="J704" s="24" t="s">
        <v>190</v>
      </c>
      <c r="K704" s="26">
        <v>144465</v>
      </c>
    </row>
    <row r="705" spans="1:11" s="15" customFormat="1" ht="30">
      <c r="A705" s="18" t="s">
        <v>411</v>
      </c>
      <c r="B705" s="18" t="s">
        <v>113</v>
      </c>
      <c r="C705" s="19" t="s">
        <v>119</v>
      </c>
      <c r="D705" s="19" t="s">
        <v>119</v>
      </c>
      <c r="E705" s="25" t="s">
        <v>48</v>
      </c>
      <c r="F705" s="21">
        <v>20140217</v>
      </c>
      <c r="G705" s="22">
        <v>41892</v>
      </c>
      <c r="H705" s="20" t="s">
        <v>1494</v>
      </c>
      <c r="I705" s="23" t="s">
        <v>1495</v>
      </c>
      <c r="J705" s="24" t="s">
        <v>1496</v>
      </c>
      <c r="K705" s="26">
        <v>33333</v>
      </c>
    </row>
    <row r="706" spans="1:11" s="15" customFormat="1" ht="45">
      <c r="A706" s="18" t="s">
        <v>411</v>
      </c>
      <c r="B706" s="18" t="s">
        <v>104</v>
      </c>
      <c r="C706" s="19" t="s">
        <v>193</v>
      </c>
      <c r="D706" s="19">
        <v>41656</v>
      </c>
      <c r="E706" s="25" t="s">
        <v>48</v>
      </c>
      <c r="F706" s="21">
        <v>20140218</v>
      </c>
      <c r="G706" s="22">
        <v>41893</v>
      </c>
      <c r="H706" s="20" t="s">
        <v>1497</v>
      </c>
      <c r="I706" s="23" t="s">
        <v>189</v>
      </c>
      <c r="J706" s="24" t="s">
        <v>190</v>
      </c>
      <c r="K706" s="26">
        <v>156465</v>
      </c>
    </row>
    <row r="707" spans="1:11" s="15" customFormat="1" ht="45">
      <c r="A707" s="18" t="s">
        <v>411</v>
      </c>
      <c r="B707" s="18" t="s">
        <v>104</v>
      </c>
      <c r="C707" s="19" t="s">
        <v>193</v>
      </c>
      <c r="D707" s="19">
        <v>41656</v>
      </c>
      <c r="E707" s="25" t="s">
        <v>48</v>
      </c>
      <c r="F707" s="21">
        <v>20140219</v>
      </c>
      <c r="G707" s="22">
        <v>41893</v>
      </c>
      <c r="H707" s="20" t="s">
        <v>1497</v>
      </c>
      <c r="I707" s="23" t="s">
        <v>189</v>
      </c>
      <c r="J707" s="24" t="s">
        <v>190</v>
      </c>
      <c r="K707" s="26">
        <v>490395</v>
      </c>
    </row>
    <row r="708" spans="1:11" s="15" customFormat="1" ht="30">
      <c r="A708" s="18" t="s">
        <v>411</v>
      </c>
      <c r="B708" s="18" t="s">
        <v>113</v>
      </c>
      <c r="C708" s="19" t="s">
        <v>119</v>
      </c>
      <c r="D708" s="19" t="s">
        <v>119</v>
      </c>
      <c r="E708" s="25" t="s">
        <v>48</v>
      </c>
      <c r="F708" s="21">
        <v>20140228</v>
      </c>
      <c r="G708" s="22">
        <v>41908</v>
      </c>
      <c r="H708" s="20" t="s">
        <v>1498</v>
      </c>
      <c r="I708" s="23" t="s">
        <v>381</v>
      </c>
      <c r="J708" s="24" t="s">
        <v>363</v>
      </c>
      <c r="K708" s="26">
        <v>41600</v>
      </c>
    </row>
    <row r="709" spans="1:11" s="15" customFormat="1" ht="30">
      <c r="A709" s="18" t="s">
        <v>411</v>
      </c>
      <c r="B709" s="18" t="s">
        <v>113</v>
      </c>
      <c r="C709" s="19" t="s">
        <v>119</v>
      </c>
      <c r="D709" s="19" t="s">
        <v>119</v>
      </c>
      <c r="E709" s="25" t="s">
        <v>48</v>
      </c>
      <c r="F709" s="21">
        <v>20140229</v>
      </c>
      <c r="G709" s="22">
        <v>41908</v>
      </c>
      <c r="H709" s="20" t="s">
        <v>1499</v>
      </c>
      <c r="I709" s="23" t="s">
        <v>381</v>
      </c>
      <c r="J709" s="24" t="s">
        <v>363</v>
      </c>
      <c r="K709" s="26">
        <v>41600</v>
      </c>
    </row>
    <row r="710" spans="1:11" s="15" customFormat="1" ht="30">
      <c r="A710" s="18" t="s">
        <v>411</v>
      </c>
      <c r="B710" s="18" t="s">
        <v>113</v>
      </c>
      <c r="C710" s="19" t="s">
        <v>1500</v>
      </c>
      <c r="D710" s="19">
        <v>41908</v>
      </c>
      <c r="E710" s="25" t="s">
        <v>48</v>
      </c>
      <c r="F710" s="21">
        <v>20140230</v>
      </c>
      <c r="G710" s="22">
        <v>41912</v>
      </c>
      <c r="H710" s="20" t="s">
        <v>1501</v>
      </c>
      <c r="I710" s="23" t="s">
        <v>1502</v>
      </c>
      <c r="J710" s="24" t="s">
        <v>1503</v>
      </c>
      <c r="K710" s="26">
        <v>2172048</v>
      </c>
    </row>
    <row r="711" spans="1:11" s="15" customFormat="1" ht="30">
      <c r="A711" s="18" t="s">
        <v>411</v>
      </c>
      <c r="B711" s="18" t="s">
        <v>113</v>
      </c>
      <c r="C711" s="19" t="s">
        <v>1504</v>
      </c>
      <c r="D711" s="19">
        <v>41626</v>
      </c>
      <c r="E711" s="25" t="s">
        <v>48</v>
      </c>
      <c r="F711" s="21">
        <v>20140231</v>
      </c>
      <c r="G711" s="22">
        <v>41912</v>
      </c>
      <c r="H711" s="20" t="s">
        <v>1505</v>
      </c>
      <c r="I711" s="23" t="s">
        <v>1502</v>
      </c>
      <c r="J711" s="24" t="s">
        <v>1503</v>
      </c>
      <c r="K711" s="26">
        <v>5428911</v>
      </c>
    </row>
    <row r="712" spans="1:11" s="15" customFormat="1" ht="30">
      <c r="A712" s="18" t="s">
        <v>411</v>
      </c>
      <c r="B712" s="18" t="s">
        <v>116</v>
      </c>
      <c r="C712" s="19" t="s">
        <v>117</v>
      </c>
      <c r="D712" s="19">
        <v>41054</v>
      </c>
      <c r="E712" s="25" t="s">
        <v>45</v>
      </c>
      <c r="F712" s="21">
        <v>20140135</v>
      </c>
      <c r="G712" s="22">
        <v>41884</v>
      </c>
      <c r="H712" s="20" t="s">
        <v>1506</v>
      </c>
      <c r="I712" s="23" t="s">
        <v>142</v>
      </c>
      <c r="J712" s="24" t="s">
        <v>68</v>
      </c>
      <c r="K712" s="26">
        <v>388343</v>
      </c>
    </row>
    <row r="713" spans="1:11" s="15" customFormat="1" ht="30">
      <c r="A713" s="18" t="s">
        <v>411</v>
      </c>
      <c r="B713" s="18" t="s">
        <v>116</v>
      </c>
      <c r="C713" s="19" t="s">
        <v>117</v>
      </c>
      <c r="D713" s="19">
        <v>41054</v>
      </c>
      <c r="E713" s="25" t="s">
        <v>45</v>
      </c>
      <c r="F713" s="21">
        <v>20140136</v>
      </c>
      <c r="G713" s="22">
        <v>41884</v>
      </c>
      <c r="H713" s="20" t="s">
        <v>1507</v>
      </c>
      <c r="I713" s="23" t="s">
        <v>142</v>
      </c>
      <c r="J713" s="24" t="s">
        <v>68</v>
      </c>
      <c r="K713" s="26">
        <v>325757</v>
      </c>
    </row>
    <row r="714" spans="1:11" s="15" customFormat="1" ht="30">
      <c r="A714" s="18" t="s">
        <v>411</v>
      </c>
      <c r="B714" s="18" t="s">
        <v>116</v>
      </c>
      <c r="C714" s="19" t="s">
        <v>117</v>
      </c>
      <c r="D714" s="19">
        <v>41054</v>
      </c>
      <c r="E714" s="25" t="s">
        <v>45</v>
      </c>
      <c r="F714" s="21">
        <v>20140137</v>
      </c>
      <c r="G714" s="22">
        <v>41884</v>
      </c>
      <c r="H714" s="20" t="s">
        <v>1508</v>
      </c>
      <c r="I714" s="23" t="s">
        <v>142</v>
      </c>
      <c r="J714" s="24" t="s">
        <v>68</v>
      </c>
      <c r="K714" s="26">
        <v>229718</v>
      </c>
    </row>
    <row r="715" spans="1:11" s="15" customFormat="1" ht="30">
      <c r="A715" s="18" t="s">
        <v>411</v>
      </c>
      <c r="B715" s="18" t="s">
        <v>116</v>
      </c>
      <c r="C715" s="19" t="s">
        <v>117</v>
      </c>
      <c r="D715" s="19">
        <v>41054</v>
      </c>
      <c r="E715" s="25" t="s">
        <v>45</v>
      </c>
      <c r="F715" s="21">
        <v>20140138</v>
      </c>
      <c r="G715" s="22">
        <v>41884</v>
      </c>
      <c r="H715" s="20" t="s">
        <v>1509</v>
      </c>
      <c r="I715" s="23" t="s">
        <v>142</v>
      </c>
      <c r="J715" s="24" t="s">
        <v>68</v>
      </c>
      <c r="K715" s="26">
        <v>548847</v>
      </c>
    </row>
    <row r="716" spans="1:11" s="15" customFormat="1" ht="30">
      <c r="A716" s="18" t="s">
        <v>411</v>
      </c>
      <c r="B716" s="18" t="s">
        <v>116</v>
      </c>
      <c r="C716" s="19" t="s">
        <v>117</v>
      </c>
      <c r="D716" s="19">
        <v>41054</v>
      </c>
      <c r="E716" s="25" t="s">
        <v>45</v>
      </c>
      <c r="F716" s="21">
        <v>20140139</v>
      </c>
      <c r="G716" s="22">
        <v>41884</v>
      </c>
      <c r="H716" s="20" t="s">
        <v>1510</v>
      </c>
      <c r="I716" s="23" t="s">
        <v>142</v>
      </c>
      <c r="J716" s="24" t="s">
        <v>68</v>
      </c>
      <c r="K716" s="26">
        <v>185744</v>
      </c>
    </row>
    <row r="717" spans="1:11" s="15" customFormat="1" ht="30">
      <c r="A717" s="18" t="s">
        <v>411</v>
      </c>
      <c r="B717" s="18" t="s">
        <v>116</v>
      </c>
      <c r="C717" s="19" t="s">
        <v>117</v>
      </c>
      <c r="D717" s="19">
        <v>41054</v>
      </c>
      <c r="E717" s="25" t="s">
        <v>45</v>
      </c>
      <c r="F717" s="21">
        <v>20140140</v>
      </c>
      <c r="G717" s="22">
        <v>41891</v>
      </c>
      <c r="H717" s="20" t="s">
        <v>1511</v>
      </c>
      <c r="I717" s="23" t="s">
        <v>142</v>
      </c>
      <c r="J717" s="24" t="s">
        <v>68</v>
      </c>
      <c r="K717" s="26">
        <v>656454</v>
      </c>
    </row>
    <row r="718" spans="1:11" s="15" customFormat="1" ht="30">
      <c r="A718" s="18" t="s">
        <v>411</v>
      </c>
      <c r="B718" s="18" t="s">
        <v>116</v>
      </c>
      <c r="C718" s="19" t="s">
        <v>117</v>
      </c>
      <c r="D718" s="19">
        <v>41054</v>
      </c>
      <c r="E718" s="25" t="s">
        <v>45</v>
      </c>
      <c r="F718" s="21">
        <v>20140142</v>
      </c>
      <c r="G718" s="22">
        <v>41893</v>
      </c>
      <c r="H718" s="20" t="s">
        <v>1512</v>
      </c>
      <c r="I718" s="23" t="s">
        <v>142</v>
      </c>
      <c r="J718" s="24" t="s">
        <v>68</v>
      </c>
      <c r="K718" s="26">
        <v>280238</v>
      </c>
    </row>
    <row r="719" spans="1:11" s="15" customFormat="1" ht="30">
      <c r="A719" s="18" t="s">
        <v>411</v>
      </c>
      <c r="B719" s="18" t="s">
        <v>116</v>
      </c>
      <c r="C719" s="19" t="s">
        <v>117</v>
      </c>
      <c r="D719" s="19">
        <v>41054</v>
      </c>
      <c r="E719" s="25" t="s">
        <v>45</v>
      </c>
      <c r="F719" s="21">
        <v>20140143</v>
      </c>
      <c r="G719" s="22">
        <v>41893</v>
      </c>
      <c r="H719" s="20" t="s">
        <v>1513</v>
      </c>
      <c r="I719" s="23" t="s">
        <v>142</v>
      </c>
      <c r="J719" s="24" t="s">
        <v>68</v>
      </c>
      <c r="K719" s="26">
        <v>293912</v>
      </c>
    </row>
    <row r="720" spans="1:11" s="15" customFormat="1" ht="30">
      <c r="A720" s="18" t="s">
        <v>411</v>
      </c>
      <c r="B720" s="18" t="s">
        <v>116</v>
      </c>
      <c r="C720" s="19" t="s">
        <v>117</v>
      </c>
      <c r="D720" s="19">
        <v>41054</v>
      </c>
      <c r="E720" s="25" t="s">
        <v>45</v>
      </c>
      <c r="F720" s="21">
        <v>20140148</v>
      </c>
      <c r="G720" s="22">
        <v>41898</v>
      </c>
      <c r="H720" s="20" t="s">
        <v>1514</v>
      </c>
      <c r="I720" s="23" t="s">
        <v>1515</v>
      </c>
      <c r="J720" s="24" t="s">
        <v>1516</v>
      </c>
      <c r="K720" s="26">
        <v>1216870</v>
      </c>
    </row>
    <row r="721" spans="1:11" s="15" customFormat="1" ht="45">
      <c r="A721" s="18" t="s">
        <v>411</v>
      </c>
      <c r="B721" s="18" t="s">
        <v>116</v>
      </c>
      <c r="C721" s="19" t="s">
        <v>117</v>
      </c>
      <c r="D721" s="19">
        <v>41054</v>
      </c>
      <c r="E721" s="25" t="s">
        <v>45</v>
      </c>
      <c r="F721" s="21">
        <v>20140151</v>
      </c>
      <c r="G721" s="22">
        <v>41905</v>
      </c>
      <c r="H721" s="20" t="s">
        <v>1517</v>
      </c>
      <c r="I721" s="23" t="s">
        <v>1518</v>
      </c>
      <c r="J721" s="24" t="s">
        <v>1519</v>
      </c>
      <c r="K721" s="26">
        <v>584258</v>
      </c>
    </row>
    <row r="722" spans="1:11" s="15" customFormat="1" ht="45">
      <c r="A722" s="18" t="s">
        <v>411</v>
      </c>
      <c r="B722" s="18" t="s">
        <v>116</v>
      </c>
      <c r="C722" s="19" t="s">
        <v>117</v>
      </c>
      <c r="D722" s="19">
        <v>41054</v>
      </c>
      <c r="E722" s="25" t="s">
        <v>45</v>
      </c>
      <c r="F722" s="21">
        <v>20140152</v>
      </c>
      <c r="G722" s="22">
        <v>41906</v>
      </c>
      <c r="H722" s="20" t="s">
        <v>1520</v>
      </c>
      <c r="I722" s="23" t="s">
        <v>1521</v>
      </c>
      <c r="J722" s="24" t="s">
        <v>1522</v>
      </c>
      <c r="K722" s="26">
        <v>1212192</v>
      </c>
    </row>
    <row r="723" spans="1:11" s="15" customFormat="1" ht="45">
      <c r="A723" s="18" t="s">
        <v>411</v>
      </c>
      <c r="B723" s="18" t="s">
        <v>116</v>
      </c>
      <c r="C723" s="19" t="s">
        <v>117</v>
      </c>
      <c r="D723" s="19">
        <v>41054</v>
      </c>
      <c r="E723" s="25" t="s">
        <v>45</v>
      </c>
      <c r="F723" s="21">
        <v>20140153</v>
      </c>
      <c r="G723" s="22">
        <v>41906</v>
      </c>
      <c r="H723" s="20" t="s">
        <v>1523</v>
      </c>
      <c r="I723" s="23" t="s">
        <v>1524</v>
      </c>
      <c r="J723" s="24" t="s">
        <v>1525</v>
      </c>
      <c r="K723" s="26">
        <v>400697</v>
      </c>
    </row>
    <row r="724" spans="1:11" s="15" customFormat="1" ht="45">
      <c r="A724" s="18" t="s">
        <v>411</v>
      </c>
      <c r="B724" s="18" t="s">
        <v>116</v>
      </c>
      <c r="C724" s="19" t="s">
        <v>117</v>
      </c>
      <c r="D724" s="19">
        <v>41054</v>
      </c>
      <c r="E724" s="25" t="s">
        <v>45</v>
      </c>
      <c r="F724" s="21">
        <v>20140155</v>
      </c>
      <c r="G724" s="22">
        <v>41907</v>
      </c>
      <c r="H724" s="20" t="s">
        <v>1526</v>
      </c>
      <c r="I724" s="23" t="s">
        <v>1527</v>
      </c>
      <c r="J724" s="24" t="s">
        <v>1528</v>
      </c>
      <c r="K724" s="26">
        <v>430007</v>
      </c>
    </row>
    <row r="725" spans="1:11" s="15" customFormat="1" ht="30">
      <c r="A725" s="18" t="s">
        <v>411</v>
      </c>
      <c r="B725" s="18" t="s">
        <v>116</v>
      </c>
      <c r="C725" s="19" t="s">
        <v>117</v>
      </c>
      <c r="D725" s="19">
        <v>41054</v>
      </c>
      <c r="E725" s="25" t="s">
        <v>45</v>
      </c>
      <c r="F725" s="21">
        <v>20140156</v>
      </c>
      <c r="G725" s="22">
        <v>41908</v>
      </c>
      <c r="H725" s="20" t="s">
        <v>1529</v>
      </c>
      <c r="I725" s="23" t="s">
        <v>89</v>
      </c>
      <c r="J725" s="24" t="s">
        <v>63</v>
      </c>
      <c r="K725" s="26">
        <v>653586</v>
      </c>
    </row>
    <row r="726" spans="1:11" s="15" customFormat="1" ht="30">
      <c r="A726" s="18" t="s">
        <v>411</v>
      </c>
      <c r="B726" s="18" t="s">
        <v>116</v>
      </c>
      <c r="C726" s="19" t="s">
        <v>117</v>
      </c>
      <c r="D726" s="19">
        <v>41054</v>
      </c>
      <c r="E726" s="25" t="s">
        <v>45</v>
      </c>
      <c r="F726" s="21">
        <v>20140157</v>
      </c>
      <c r="G726" s="22">
        <v>41911</v>
      </c>
      <c r="H726" s="20" t="s">
        <v>1530</v>
      </c>
      <c r="I726" s="23" t="s">
        <v>142</v>
      </c>
      <c r="J726" s="24" t="s">
        <v>68</v>
      </c>
      <c r="K726" s="26">
        <v>658</v>
      </c>
    </row>
    <row r="727" spans="1:11" s="15" customFormat="1" ht="30">
      <c r="A727" s="18" t="s">
        <v>411</v>
      </c>
      <c r="B727" s="18" t="s">
        <v>116</v>
      </c>
      <c r="C727" s="19" t="s">
        <v>117</v>
      </c>
      <c r="D727" s="19">
        <v>41054</v>
      </c>
      <c r="E727" s="25" t="s">
        <v>45</v>
      </c>
      <c r="F727" s="21">
        <v>20140158</v>
      </c>
      <c r="G727" s="22">
        <v>41911</v>
      </c>
      <c r="H727" s="20" t="s">
        <v>1531</v>
      </c>
      <c r="I727" s="23" t="s">
        <v>89</v>
      </c>
      <c r="J727" s="24" t="s">
        <v>63</v>
      </c>
      <c r="K727" s="26">
        <v>20337</v>
      </c>
    </row>
    <row r="728" spans="1:11" s="15" customFormat="1" ht="30">
      <c r="A728" s="18" t="s">
        <v>411</v>
      </c>
      <c r="B728" s="18" t="s">
        <v>116</v>
      </c>
      <c r="C728" s="19" t="s">
        <v>117</v>
      </c>
      <c r="D728" s="19">
        <v>41054</v>
      </c>
      <c r="E728" s="25" t="s">
        <v>45</v>
      </c>
      <c r="F728" s="21">
        <v>20140159</v>
      </c>
      <c r="G728" s="22">
        <v>41911</v>
      </c>
      <c r="H728" s="20" t="s">
        <v>1532</v>
      </c>
      <c r="I728" s="23" t="s">
        <v>89</v>
      </c>
      <c r="J728" s="24" t="s">
        <v>63</v>
      </c>
      <c r="K728" s="26">
        <v>44491</v>
      </c>
    </row>
    <row r="729" spans="1:11" s="15" customFormat="1" ht="30">
      <c r="A729" s="18" t="s">
        <v>411</v>
      </c>
      <c r="B729" s="18" t="s">
        <v>116</v>
      </c>
      <c r="C729" s="19" t="s">
        <v>117</v>
      </c>
      <c r="D729" s="19">
        <v>41054</v>
      </c>
      <c r="E729" s="25" t="s">
        <v>45</v>
      </c>
      <c r="F729" s="21">
        <v>20140160</v>
      </c>
      <c r="G729" s="22">
        <v>41911</v>
      </c>
      <c r="H729" s="20" t="s">
        <v>1533</v>
      </c>
      <c r="I729" s="23" t="s">
        <v>89</v>
      </c>
      <c r="J729" s="24" t="s">
        <v>63</v>
      </c>
      <c r="K729" s="26">
        <v>88660</v>
      </c>
    </row>
    <row r="730" spans="1:11" s="15" customFormat="1" ht="30">
      <c r="A730" s="18" t="s">
        <v>411</v>
      </c>
      <c r="B730" s="18" t="s">
        <v>116</v>
      </c>
      <c r="C730" s="19" t="s">
        <v>117</v>
      </c>
      <c r="D730" s="19">
        <v>41054</v>
      </c>
      <c r="E730" s="25" t="s">
        <v>45</v>
      </c>
      <c r="F730" s="21">
        <v>20140161</v>
      </c>
      <c r="G730" s="22">
        <v>41911</v>
      </c>
      <c r="H730" s="20" t="s">
        <v>1534</v>
      </c>
      <c r="I730" s="23" t="s">
        <v>142</v>
      </c>
      <c r="J730" s="24" t="s">
        <v>68</v>
      </c>
      <c r="K730" s="26">
        <v>229718</v>
      </c>
    </row>
    <row r="731" spans="1:11" s="15" customFormat="1" ht="30">
      <c r="A731" s="18" t="s">
        <v>411</v>
      </c>
      <c r="B731" s="18" t="s">
        <v>116</v>
      </c>
      <c r="C731" s="19" t="s">
        <v>117</v>
      </c>
      <c r="D731" s="19">
        <v>41054</v>
      </c>
      <c r="E731" s="25" t="s">
        <v>45</v>
      </c>
      <c r="F731" s="21">
        <v>20140162</v>
      </c>
      <c r="G731" s="22">
        <v>41911</v>
      </c>
      <c r="H731" s="20" t="s">
        <v>1535</v>
      </c>
      <c r="I731" s="23" t="s">
        <v>89</v>
      </c>
      <c r="J731" s="24" t="s">
        <v>63</v>
      </c>
      <c r="K731" s="26">
        <v>164026</v>
      </c>
    </row>
    <row r="732" spans="1:11" s="15" customFormat="1" ht="30">
      <c r="A732" s="18" t="s">
        <v>411</v>
      </c>
      <c r="B732" s="18" t="s">
        <v>116</v>
      </c>
      <c r="C732" s="19" t="s">
        <v>117</v>
      </c>
      <c r="D732" s="19">
        <v>41054</v>
      </c>
      <c r="E732" s="25" t="s">
        <v>45</v>
      </c>
      <c r="F732" s="21">
        <v>20140164</v>
      </c>
      <c r="G732" s="22">
        <v>41912</v>
      </c>
      <c r="H732" s="20" t="s">
        <v>1536</v>
      </c>
      <c r="I732" s="23" t="s">
        <v>89</v>
      </c>
      <c r="J732" s="24" t="s">
        <v>63</v>
      </c>
      <c r="K732" s="26">
        <v>206827</v>
      </c>
    </row>
    <row r="733" spans="1:11" s="15" customFormat="1" ht="30">
      <c r="A733" s="18" t="s">
        <v>411</v>
      </c>
      <c r="B733" s="18" t="s">
        <v>116</v>
      </c>
      <c r="C733" s="19" t="s">
        <v>117</v>
      </c>
      <c r="D733" s="19">
        <v>41054</v>
      </c>
      <c r="E733" s="25" t="s">
        <v>48</v>
      </c>
      <c r="F733" s="21">
        <v>20140223</v>
      </c>
      <c r="G733" s="22">
        <v>41899</v>
      </c>
      <c r="H733" s="20" t="s">
        <v>1537</v>
      </c>
      <c r="I733" s="23" t="s">
        <v>132</v>
      </c>
      <c r="J733" s="24" t="s">
        <v>133</v>
      </c>
      <c r="K733" s="26">
        <v>517761</v>
      </c>
    </row>
    <row r="734" spans="1:11" s="15" customFormat="1" ht="75">
      <c r="A734" s="18" t="s">
        <v>411</v>
      </c>
      <c r="B734" s="18" t="s">
        <v>146</v>
      </c>
      <c r="C734" s="19" t="s">
        <v>1538</v>
      </c>
      <c r="D734" s="19">
        <v>41905</v>
      </c>
      <c r="E734" s="25" t="s">
        <v>180</v>
      </c>
      <c r="F734" s="21" t="s">
        <v>119</v>
      </c>
      <c r="G734" s="22" t="s">
        <v>119</v>
      </c>
      <c r="H734" s="20" t="s">
        <v>1539</v>
      </c>
      <c r="I734" s="23" t="s">
        <v>1540</v>
      </c>
      <c r="J734" s="24" t="s">
        <v>1541</v>
      </c>
      <c r="K734" s="26">
        <v>180000</v>
      </c>
    </row>
    <row r="735" spans="1:11" s="15" customFormat="1" ht="75">
      <c r="A735" s="18" t="s">
        <v>411</v>
      </c>
      <c r="B735" s="18" t="s">
        <v>146</v>
      </c>
      <c r="C735" s="19" t="s">
        <v>1542</v>
      </c>
      <c r="D735" s="19">
        <v>41886</v>
      </c>
      <c r="E735" s="25" t="s">
        <v>180</v>
      </c>
      <c r="F735" s="21" t="s">
        <v>119</v>
      </c>
      <c r="G735" s="22" t="s">
        <v>119</v>
      </c>
      <c r="H735" s="20" t="s">
        <v>1543</v>
      </c>
      <c r="I735" s="23" t="s">
        <v>1544</v>
      </c>
      <c r="J735" s="24" t="s">
        <v>1545</v>
      </c>
      <c r="K735" s="26">
        <v>253000</v>
      </c>
    </row>
    <row r="736" spans="1:11" s="15" customFormat="1" ht="75">
      <c r="A736" s="18" t="s">
        <v>411</v>
      </c>
      <c r="B736" s="18" t="s">
        <v>146</v>
      </c>
      <c r="C736" s="19" t="s">
        <v>1546</v>
      </c>
      <c r="D736" s="19">
        <v>41905</v>
      </c>
      <c r="E736" s="25" t="s">
        <v>180</v>
      </c>
      <c r="F736" s="21" t="s">
        <v>119</v>
      </c>
      <c r="G736" s="22" t="s">
        <v>119</v>
      </c>
      <c r="H736" s="20" t="s">
        <v>1547</v>
      </c>
      <c r="I736" s="23" t="s">
        <v>1548</v>
      </c>
      <c r="J736" s="24" t="s">
        <v>1549</v>
      </c>
      <c r="K736" s="26">
        <v>220000</v>
      </c>
    </row>
    <row r="737" spans="1:11" s="15" customFormat="1" ht="30">
      <c r="A737" s="18" t="s">
        <v>411</v>
      </c>
      <c r="B737" s="18" t="s">
        <v>13</v>
      </c>
      <c r="C737" s="19" t="s">
        <v>119</v>
      </c>
      <c r="D737" s="19" t="s">
        <v>119</v>
      </c>
      <c r="E737" s="25" t="s">
        <v>45</v>
      </c>
      <c r="F737" s="21">
        <v>20140145</v>
      </c>
      <c r="G737" s="22">
        <v>41894</v>
      </c>
      <c r="H737" s="20" t="s">
        <v>1550</v>
      </c>
      <c r="I737" s="23" t="s">
        <v>1551</v>
      </c>
      <c r="J737" s="24" t="s">
        <v>367</v>
      </c>
      <c r="K737" s="26">
        <v>6188</v>
      </c>
    </row>
    <row r="738" spans="1:11" s="15" customFormat="1" ht="30">
      <c r="A738" s="18" t="s">
        <v>411</v>
      </c>
      <c r="B738" s="18" t="s">
        <v>13</v>
      </c>
      <c r="C738" s="19" t="s">
        <v>119</v>
      </c>
      <c r="D738" s="19" t="s">
        <v>119</v>
      </c>
      <c r="E738" s="25" t="s">
        <v>45</v>
      </c>
      <c r="F738" s="21">
        <v>20140146</v>
      </c>
      <c r="G738" s="22">
        <v>41894</v>
      </c>
      <c r="H738" s="20" t="s">
        <v>1552</v>
      </c>
      <c r="I738" s="23" t="s">
        <v>1553</v>
      </c>
      <c r="J738" s="24" t="s">
        <v>1554</v>
      </c>
      <c r="K738" s="26">
        <v>35403</v>
      </c>
    </row>
    <row r="739" spans="1:11" s="15" customFormat="1" ht="30">
      <c r="A739" s="18" t="s">
        <v>411</v>
      </c>
      <c r="B739" s="18" t="s">
        <v>13</v>
      </c>
      <c r="C739" s="19" t="s">
        <v>119</v>
      </c>
      <c r="D739" s="19" t="s">
        <v>119</v>
      </c>
      <c r="E739" s="25" t="s">
        <v>45</v>
      </c>
      <c r="F739" s="21">
        <v>20140147</v>
      </c>
      <c r="G739" s="22">
        <v>41894</v>
      </c>
      <c r="H739" s="20" t="s">
        <v>1555</v>
      </c>
      <c r="I739" s="23" t="s">
        <v>1556</v>
      </c>
      <c r="J739" s="24" t="s">
        <v>228</v>
      </c>
      <c r="K739" s="26">
        <v>40450</v>
      </c>
    </row>
    <row r="740" spans="1:11" s="15" customFormat="1" ht="30">
      <c r="A740" s="18" t="s">
        <v>411</v>
      </c>
      <c r="B740" s="18" t="s">
        <v>13</v>
      </c>
      <c r="C740" s="19" t="s">
        <v>119</v>
      </c>
      <c r="D740" s="19" t="s">
        <v>119</v>
      </c>
      <c r="E740" s="25" t="s">
        <v>45</v>
      </c>
      <c r="F740" s="21">
        <v>20140149</v>
      </c>
      <c r="G740" s="22">
        <v>41899</v>
      </c>
      <c r="H740" s="20" t="s">
        <v>1557</v>
      </c>
      <c r="I740" s="23" t="s">
        <v>1556</v>
      </c>
      <c r="J740" s="24" t="s">
        <v>228</v>
      </c>
      <c r="K740" s="26">
        <v>19700</v>
      </c>
    </row>
    <row r="741" spans="1:11" s="15" customFormat="1" ht="30">
      <c r="A741" s="18" t="s">
        <v>411</v>
      </c>
      <c r="B741" s="18" t="s">
        <v>13</v>
      </c>
      <c r="C741" s="19" t="s">
        <v>119</v>
      </c>
      <c r="D741" s="19" t="s">
        <v>119</v>
      </c>
      <c r="E741" s="25" t="s">
        <v>45</v>
      </c>
      <c r="F741" s="21">
        <v>20140150</v>
      </c>
      <c r="G741" s="22">
        <v>41904</v>
      </c>
      <c r="H741" s="20" t="s">
        <v>1558</v>
      </c>
      <c r="I741" s="23" t="s">
        <v>87</v>
      </c>
      <c r="J741" s="24" t="s">
        <v>88</v>
      </c>
      <c r="K741" s="26">
        <v>299970</v>
      </c>
    </row>
    <row r="742" spans="1:11" s="15" customFormat="1" ht="30">
      <c r="A742" s="18" t="s">
        <v>411</v>
      </c>
      <c r="B742" s="18" t="s">
        <v>13</v>
      </c>
      <c r="C742" s="19" t="s">
        <v>119</v>
      </c>
      <c r="D742" s="19" t="s">
        <v>119</v>
      </c>
      <c r="E742" s="25" t="s">
        <v>45</v>
      </c>
      <c r="F742" s="21">
        <v>20140154</v>
      </c>
      <c r="G742" s="22">
        <v>41907</v>
      </c>
      <c r="H742" s="20" t="s">
        <v>1559</v>
      </c>
      <c r="I742" s="23" t="s">
        <v>1560</v>
      </c>
      <c r="J742" s="24" t="s">
        <v>258</v>
      </c>
      <c r="K742" s="26">
        <v>899970</v>
      </c>
    </row>
    <row r="743" spans="1:11" s="15" customFormat="1" ht="30">
      <c r="A743" s="18" t="s">
        <v>411</v>
      </c>
      <c r="B743" s="18" t="s">
        <v>13</v>
      </c>
      <c r="C743" s="19" t="s">
        <v>119</v>
      </c>
      <c r="D743" s="19" t="s">
        <v>119</v>
      </c>
      <c r="E743" s="25" t="s">
        <v>45</v>
      </c>
      <c r="F743" s="21">
        <v>20140163</v>
      </c>
      <c r="G743" s="22">
        <v>41912</v>
      </c>
      <c r="H743" s="20" t="s">
        <v>1561</v>
      </c>
      <c r="I743" s="23" t="s">
        <v>1551</v>
      </c>
      <c r="J743" s="24" t="s">
        <v>367</v>
      </c>
      <c r="K743" s="26">
        <v>406980</v>
      </c>
    </row>
    <row r="744" spans="1:11" s="15" customFormat="1" ht="30">
      <c r="A744" s="18" t="s">
        <v>411</v>
      </c>
      <c r="B744" s="18" t="s">
        <v>13</v>
      </c>
      <c r="C744" s="19" t="s">
        <v>119</v>
      </c>
      <c r="D744" s="19" t="s">
        <v>119</v>
      </c>
      <c r="E744" s="25" t="s">
        <v>48</v>
      </c>
      <c r="F744" s="21">
        <v>20140209</v>
      </c>
      <c r="G744" s="22">
        <v>41886</v>
      </c>
      <c r="H744" s="20" t="s">
        <v>1562</v>
      </c>
      <c r="I744" s="23" t="s">
        <v>1563</v>
      </c>
      <c r="J744" s="24" t="s">
        <v>1564</v>
      </c>
      <c r="K744" s="26">
        <v>99960</v>
      </c>
    </row>
    <row r="745" spans="1:11" s="15" customFormat="1" ht="30">
      <c r="A745" s="18" t="s">
        <v>411</v>
      </c>
      <c r="B745" s="18" t="s">
        <v>13</v>
      </c>
      <c r="C745" s="19" t="s">
        <v>119</v>
      </c>
      <c r="D745" s="19" t="s">
        <v>119</v>
      </c>
      <c r="E745" s="25" t="s">
        <v>48</v>
      </c>
      <c r="F745" s="21">
        <v>20140210</v>
      </c>
      <c r="G745" s="22">
        <v>41886</v>
      </c>
      <c r="H745" s="20" t="s">
        <v>1565</v>
      </c>
      <c r="I745" s="23" t="s">
        <v>1563</v>
      </c>
      <c r="J745" s="24" t="s">
        <v>1564</v>
      </c>
      <c r="K745" s="26">
        <v>17850</v>
      </c>
    </row>
    <row r="746" spans="1:11" s="15" customFormat="1" ht="30">
      <c r="A746" s="18" t="s">
        <v>411</v>
      </c>
      <c r="B746" s="18" t="s">
        <v>13</v>
      </c>
      <c r="C746" s="19" t="s">
        <v>119</v>
      </c>
      <c r="D746" s="19" t="s">
        <v>119</v>
      </c>
      <c r="E746" s="25" t="s">
        <v>48</v>
      </c>
      <c r="F746" s="21">
        <v>20140213</v>
      </c>
      <c r="G746" s="22">
        <v>41887</v>
      </c>
      <c r="H746" s="20" t="s">
        <v>1566</v>
      </c>
      <c r="I746" s="23" t="s">
        <v>1567</v>
      </c>
      <c r="J746" s="24" t="s">
        <v>1568</v>
      </c>
      <c r="K746" s="26">
        <v>608000</v>
      </c>
    </row>
    <row r="747" spans="1:11" s="15" customFormat="1" ht="45">
      <c r="A747" s="18" t="s">
        <v>411</v>
      </c>
      <c r="B747" s="18" t="s">
        <v>13</v>
      </c>
      <c r="C747" s="19" t="s">
        <v>119</v>
      </c>
      <c r="D747" s="19" t="s">
        <v>119</v>
      </c>
      <c r="E747" s="25" t="s">
        <v>48</v>
      </c>
      <c r="F747" s="21">
        <v>20140214</v>
      </c>
      <c r="G747" s="22">
        <v>41887</v>
      </c>
      <c r="H747" s="20" t="s">
        <v>1569</v>
      </c>
      <c r="I747" s="23" t="s">
        <v>398</v>
      </c>
      <c r="J747" s="24" t="s">
        <v>399</v>
      </c>
      <c r="K747" s="26">
        <v>250000</v>
      </c>
    </row>
    <row r="748" spans="1:11" s="15" customFormat="1" ht="30">
      <c r="A748" s="18" t="s">
        <v>411</v>
      </c>
      <c r="B748" s="18" t="s">
        <v>13</v>
      </c>
      <c r="C748" s="19" t="s">
        <v>119</v>
      </c>
      <c r="D748" s="19" t="s">
        <v>119</v>
      </c>
      <c r="E748" s="25" t="s">
        <v>48</v>
      </c>
      <c r="F748" s="21">
        <v>20140216</v>
      </c>
      <c r="G748" s="22">
        <v>41891</v>
      </c>
      <c r="H748" s="20" t="s">
        <v>1570</v>
      </c>
      <c r="I748" s="23" t="s">
        <v>400</v>
      </c>
      <c r="J748" s="24" t="s">
        <v>390</v>
      </c>
      <c r="K748" s="26">
        <v>23401</v>
      </c>
    </row>
    <row r="749" spans="1:11" s="15" customFormat="1" ht="30">
      <c r="A749" s="18" t="s">
        <v>411</v>
      </c>
      <c r="B749" s="18" t="s">
        <v>13</v>
      </c>
      <c r="C749" s="19" t="s">
        <v>119</v>
      </c>
      <c r="D749" s="19" t="s">
        <v>119</v>
      </c>
      <c r="E749" s="25" t="s">
        <v>48</v>
      </c>
      <c r="F749" s="21">
        <v>20140220</v>
      </c>
      <c r="G749" s="22">
        <v>41894</v>
      </c>
      <c r="H749" s="20" t="s">
        <v>1571</v>
      </c>
      <c r="I749" s="23" t="s">
        <v>1490</v>
      </c>
      <c r="J749" s="24" t="s">
        <v>1491</v>
      </c>
      <c r="K749" s="26">
        <v>210035</v>
      </c>
    </row>
    <row r="750" spans="1:11" s="15" customFormat="1" ht="30">
      <c r="A750" s="18" t="s">
        <v>411</v>
      </c>
      <c r="B750" s="18" t="s">
        <v>13</v>
      </c>
      <c r="C750" s="19" t="s">
        <v>119</v>
      </c>
      <c r="D750" s="19" t="s">
        <v>119</v>
      </c>
      <c r="E750" s="25" t="s">
        <v>48</v>
      </c>
      <c r="F750" s="21">
        <v>20140221</v>
      </c>
      <c r="G750" s="22">
        <v>41897</v>
      </c>
      <c r="H750" s="20" t="s">
        <v>1572</v>
      </c>
      <c r="I750" s="23" t="s">
        <v>66</v>
      </c>
      <c r="J750" s="24" t="s">
        <v>67</v>
      </c>
      <c r="K750" s="26">
        <v>420000</v>
      </c>
    </row>
    <row r="751" spans="1:11" s="15" customFormat="1" ht="60">
      <c r="A751" s="18" t="s">
        <v>411</v>
      </c>
      <c r="B751" s="18" t="s">
        <v>13</v>
      </c>
      <c r="C751" s="19" t="s">
        <v>119</v>
      </c>
      <c r="D751" s="19" t="s">
        <v>119</v>
      </c>
      <c r="E751" s="25" t="s">
        <v>48</v>
      </c>
      <c r="F751" s="21">
        <v>20140222</v>
      </c>
      <c r="G751" s="22">
        <v>41897</v>
      </c>
      <c r="H751" s="20" t="s">
        <v>1573</v>
      </c>
      <c r="I751" s="23" t="s">
        <v>398</v>
      </c>
      <c r="J751" s="24" t="s">
        <v>399</v>
      </c>
      <c r="K751" s="26">
        <v>350000</v>
      </c>
    </row>
    <row r="752" spans="1:11" s="15" customFormat="1" ht="60">
      <c r="A752" s="18" t="s">
        <v>411</v>
      </c>
      <c r="B752" s="18" t="s">
        <v>13</v>
      </c>
      <c r="C752" s="19" t="s">
        <v>119</v>
      </c>
      <c r="D752" s="19" t="s">
        <v>119</v>
      </c>
      <c r="E752" s="25" t="s">
        <v>48</v>
      </c>
      <c r="F752" s="21">
        <v>20140224</v>
      </c>
      <c r="G752" s="22">
        <v>41899</v>
      </c>
      <c r="H752" s="20" t="s">
        <v>1574</v>
      </c>
      <c r="I752" s="23" t="s">
        <v>1575</v>
      </c>
      <c r="J752" s="24" t="s">
        <v>1576</v>
      </c>
      <c r="K752" s="26">
        <v>49266</v>
      </c>
    </row>
    <row r="753" spans="1:11" s="15" customFormat="1" ht="30">
      <c r="A753" s="18" t="s">
        <v>411</v>
      </c>
      <c r="B753" s="18" t="s">
        <v>13</v>
      </c>
      <c r="C753" s="19" t="s">
        <v>119</v>
      </c>
      <c r="D753" s="19" t="s">
        <v>119</v>
      </c>
      <c r="E753" s="25" t="s">
        <v>48</v>
      </c>
      <c r="F753" s="21">
        <v>20140225</v>
      </c>
      <c r="G753" s="22">
        <v>41904</v>
      </c>
      <c r="H753" s="20" t="s">
        <v>1577</v>
      </c>
      <c r="I753" s="23" t="s">
        <v>87</v>
      </c>
      <c r="J753" s="24" t="s">
        <v>88</v>
      </c>
      <c r="K753" s="26">
        <v>2990</v>
      </c>
    </row>
    <row r="754" spans="1:11" s="15" customFormat="1" ht="30">
      <c r="A754" s="18" t="s">
        <v>411</v>
      </c>
      <c r="B754" s="18" t="s">
        <v>13</v>
      </c>
      <c r="C754" s="19" t="s">
        <v>119</v>
      </c>
      <c r="D754" s="19" t="s">
        <v>119</v>
      </c>
      <c r="E754" s="25" t="s">
        <v>48</v>
      </c>
      <c r="F754" s="21">
        <v>20140226</v>
      </c>
      <c r="G754" s="22">
        <v>41906</v>
      </c>
      <c r="H754" s="20" t="s">
        <v>1578</v>
      </c>
      <c r="I754" s="23" t="s">
        <v>400</v>
      </c>
      <c r="J754" s="24" t="s">
        <v>390</v>
      </c>
      <c r="K754" s="26">
        <v>24895</v>
      </c>
    </row>
    <row r="755" spans="1:11" s="15" customFormat="1" ht="30">
      <c r="A755" s="18" t="s">
        <v>411</v>
      </c>
      <c r="B755" s="18" t="s">
        <v>13</v>
      </c>
      <c r="C755" s="19" t="s">
        <v>119</v>
      </c>
      <c r="D755" s="19" t="s">
        <v>119</v>
      </c>
      <c r="E755" s="25" t="s">
        <v>48</v>
      </c>
      <c r="F755" s="21">
        <v>20140227</v>
      </c>
      <c r="G755" s="22">
        <v>41907</v>
      </c>
      <c r="H755" s="20" t="s">
        <v>1579</v>
      </c>
      <c r="I755" s="23" t="s">
        <v>1560</v>
      </c>
      <c r="J755" s="24" t="s">
        <v>258</v>
      </c>
      <c r="K755" s="26">
        <v>5990</v>
      </c>
    </row>
    <row r="756" spans="1:11" s="15" customFormat="1" ht="30">
      <c r="A756" s="18" t="s">
        <v>411</v>
      </c>
      <c r="B756" s="18" t="s">
        <v>104</v>
      </c>
      <c r="C756" s="19" t="s">
        <v>105</v>
      </c>
      <c r="D756" s="19">
        <v>41183</v>
      </c>
      <c r="E756" s="25" t="s">
        <v>48</v>
      </c>
      <c r="F756" s="21">
        <v>20140207</v>
      </c>
      <c r="G756" s="22">
        <v>41884</v>
      </c>
      <c r="H756" s="20" t="s">
        <v>1580</v>
      </c>
      <c r="I756" s="23" t="s">
        <v>401</v>
      </c>
      <c r="J756" s="24" t="s">
        <v>402</v>
      </c>
      <c r="K756" s="26">
        <v>147000</v>
      </c>
    </row>
    <row r="757" spans="1:11" s="15" customFormat="1" ht="30">
      <c r="A757" s="18" t="s">
        <v>411</v>
      </c>
      <c r="B757" s="18" t="s">
        <v>104</v>
      </c>
      <c r="C757" s="19" t="s">
        <v>403</v>
      </c>
      <c r="D757" s="19">
        <v>41089</v>
      </c>
      <c r="E757" s="25" t="s">
        <v>48</v>
      </c>
      <c r="F757" s="21">
        <v>20140211</v>
      </c>
      <c r="G757" s="22">
        <v>41886</v>
      </c>
      <c r="H757" s="20" t="s">
        <v>1581</v>
      </c>
      <c r="I757" s="23" t="s">
        <v>405</v>
      </c>
      <c r="J757" s="24" t="s">
        <v>406</v>
      </c>
      <c r="K757" s="26">
        <v>122500</v>
      </c>
    </row>
    <row r="758" spans="1:11" s="15" customFormat="1" ht="30">
      <c r="A758" s="18" t="s">
        <v>411</v>
      </c>
      <c r="B758" s="18" t="s">
        <v>407</v>
      </c>
      <c r="C758" s="19" t="s">
        <v>119</v>
      </c>
      <c r="D758" s="19" t="s">
        <v>119</v>
      </c>
      <c r="E758" s="25" t="s">
        <v>183</v>
      </c>
      <c r="F758" s="21" t="s">
        <v>119</v>
      </c>
      <c r="G758" s="22" t="s">
        <v>119</v>
      </c>
      <c r="H758" s="20" t="s">
        <v>1582</v>
      </c>
      <c r="I758" s="23" t="s">
        <v>371</v>
      </c>
      <c r="J758" s="24" t="s">
        <v>372</v>
      </c>
      <c r="K758" s="26">
        <v>2857833</v>
      </c>
    </row>
    <row r="759" spans="1:11" s="15" customFormat="1" ht="30">
      <c r="A759" s="18" t="s">
        <v>411</v>
      </c>
      <c r="B759" s="18" t="s">
        <v>407</v>
      </c>
      <c r="C759" s="19" t="s">
        <v>119</v>
      </c>
      <c r="D759" s="19" t="s">
        <v>119</v>
      </c>
      <c r="E759" s="25" t="s">
        <v>183</v>
      </c>
      <c r="F759" s="21" t="s">
        <v>119</v>
      </c>
      <c r="G759" s="22" t="s">
        <v>119</v>
      </c>
      <c r="H759" s="20" t="s">
        <v>1583</v>
      </c>
      <c r="I759" s="23" t="s">
        <v>371</v>
      </c>
      <c r="J759" s="24" t="s">
        <v>372</v>
      </c>
      <c r="K759" s="26">
        <v>603172</v>
      </c>
    </row>
    <row r="760" spans="1:11" s="15" customFormat="1" ht="30">
      <c r="A760" s="18" t="s">
        <v>411</v>
      </c>
      <c r="B760" s="18" t="s">
        <v>407</v>
      </c>
      <c r="C760" s="19" t="s">
        <v>119</v>
      </c>
      <c r="D760" s="19" t="s">
        <v>119</v>
      </c>
      <c r="E760" s="25" t="s">
        <v>183</v>
      </c>
      <c r="F760" s="21" t="s">
        <v>119</v>
      </c>
      <c r="G760" s="22" t="s">
        <v>119</v>
      </c>
      <c r="H760" s="20" t="s">
        <v>1584</v>
      </c>
      <c r="I760" s="23" t="s">
        <v>408</v>
      </c>
      <c r="J760" s="24" t="s">
        <v>409</v>
      </c>
      <c r="K760" s="26">
        <v>1267800</v>
      </c>
    </row>
    <row r="761" spans="1:11" s="15" customFormat="1" ht="30">
      <c r="A761" s="18" t="s">
        <v>411</v>
      </c>
      <c r="B761" s="18" t="s">
        <v>407</v>
      </c>
      <c r="C761" s="19" t="s">
        <v>119</v>
      </c>
      <c r="D761" s="19" t="s">
        <v>119</v>
      </c>
      <c r="E761" s="25" t="s">
        <v>183</v>
      </c>
      <c r="F761" s="21" t="s">
        <v>119</v>
      </c>
      <c r="G761" s="22" t="s">
        <v>119</v>
      </c>
      <c r="H761" s="20" t="s">
        <v>1585</v>
      </c>
      <c r="I761" s="23" t="s">
        <v>410</v>
      </c>
      <c r="J761" s="24" t="s">
        <v>393</v>
      </c>
      <c r="K761" s="26">
        <v>208500</v>
      </c>
    </row>
    <row r="762" spans="1:11" s="15" customFormat="1" ht="30">
      <c r="A762" s="18" t="s">
        <v>411</v>
      </c>
      <c r="B762" s="18" t="s">
        <v>407</v>
      </c>
      <c r="C762" s="19" t="s">
        <v>119</v>
      </c>
      <c r="D762" s="19" t="s">
        <v>119</v>
      </c>
      <c r="E762" s="25" t="s">
        <v>183</v>
      </c>
      <c r="F762" s="21" t="s">
        <v>119</v>
      </c>
      <c r="G762" s="22" t="s">
        <v>119</v>
      </c>
      <c r="H762" s="20" t="s">
        <v>1586</v>
      </c>
      <c r="I762" s="23" t="s">
        <v>410</v>
      </c>
      <c r="J762" s="24" t="s">
        <v>393</v>
      </c>
      <c r="K762" s="26">
        <v>64558</v>
      </c>
    </row>
    <row r="763" spans="1:11" s="15" customFormat="1" ht="30">
      <c r="A763" s="18" t="s">
        <v>411</v>
      </c>
      <c r="B763" s="18" t="s">
        <v>407</v>
      </c>
      <c r="C763" s="19" t="s">
        <v>119</v>
      </c>
      <c r="D763" s="19" t="s">
        <v>119</v>
      </c>
      <c r="E763" s="25" t="s">
        <v>183</v>
      </c>
      <c r="F763" s="21" t="s">
        <v>119</v>
      </c>
      <c r="G763" s="22" t="s">
        <v>119</v>
      </c>
      <c r="H763" s="20" t="s">
        <v>1587</v>
      </c>
      <c r="I763" s="23" t="s">
        <v>410</v>
      </c>
      <c r="J763" s="24" t="s">
        <v>393</v>
      </c>
      <c r="K763" s="26">
        <v>72150</v>
      </c>
    </row>
    <row r="764" spans="1:11" s="15" customFormat="1" ht="30">
      <c r="A764" s="18" t="s">
        <v>412</v>
      </c>
      <c r="B764" s="18" t="s">
        <v>13</v>
      </c>
      <c r="C764" s="19" t="s">
        <v>119</v>
      </c>
      <c r="D764" s="19" t="s">
        <v>1588</v>
      </c>
      <c r="E764" s="25" t="s">
        <v>48</v>
      </c>
      <c r="F764" s="21">
        <v>20140167</v>
      </c>
      <c r="G764" s="22">
        <v>41912</v>
      </c>
      <c r="H764" s="20" t="s">
        <v>1589</v>
      </c>
      <c r="I764" s="23" t="s">
        <v>1590</v>
      </c>
      <c r="J764" s="24" t="s">
        <v>1591</v>
      </c>
      <c r="K764" s="26">
        <v>285600</v>
      </c>
    </row>
    <row r="765" spans="1:11" s="15" customFormat="1" ht="30">
      <c r="A765" s="18" t="s">
        <v>412</v>
      </c>
      <c r="B765" s="18" t="s">
        <v>13</v>
      </c>
      <c r="C765" s="19" t="s">
        <v>119</v>
      </c>
      <c r="D765" s="19" t="s">
        <v>1588</v>
      </c>
      <c r="E765" s="25" t="s">
        <v>48</v>
      </c>
      <c r="F765" s="21">
        <v>20140169</v>
      </c>
      <c r="G765" s="22">
        <v>41912</v>
      </c>
      <c r="H765" s="20" t="s">
        <v>1592</v>
      </c>
      <c r="I765" s="23" t="s">
        <v>1590</v>
      </c>
      <c r="J765" s="24" t="s">
        <v>1591</v>
      </c>
      <c r="K765" s="26">
        <v>202300</v>
      </c>
    </row>
    <row r="766" spans="1:11" s="15" customFormat="1" ht="30">
      <c r="A766" s="18" t="s">
        <v>412</v>
      </c>
      <c r="B766" s="18" t="s">
        <v>13</v>
      </c>
      <c r="C766" s="19" t="s">
        <v>119</v>
      </c>
      <c r="D766" s="19" t="s">
        <v>1588</v>
      </c>
      <c r="E766" s="25" t="s">
        <v>48</v>
      </c>
      <c r="F766" s="21">
        <v>20140253</v>
      </c>
      <c r="G766" s="22">
        <v>41911</v>
      </c>
      <c r="H766" s="20" t="s">
        <v>1593</v>
      </c>
      <c r="I766" s="23" t="s">
        <v>1590</v>
      </c>
      <c r="J766" s="24" t="s">
        <v>1591</v>
      </c>
      <c r="K766" s="26">
        <v>226100</v>
      </c>
    </row>
    <row r="767" spans="1:11" s="15" customFormat="1" ht="30">
      <c r="A767" s="18" t="s">
        <v>412</v>
      </c>
      <c r="B767" s="18" t="s">
        <v>104</v>
      </c>
      <c r="C767" s="19" t="s">
        <v>413</v>
      </c>
      <c r="D767" s="19">
        <v>41183</v>
      </c>
      <c r="E767" s="25" t="s">
        <v>48</v>
      </c>
      <c r="F767" s="21">
        <v>20140155</v>
      </c>
      <c r="G767" s="22">
        <v>41892</v>
      </c>
      <c r="H767" s="20" t="s">
        <v>1594</v>
      </c>
      <c r="I767" s="23" t="s">
        <v>1595</v>
      </c>
      <c r="J767" s="24" t="s">
        <v>1596</v>
      </c>
      <c r="K767" s="26">
        <v>175000</v>
      </c>
    </row>
    <row r="768" spans="1:11" s="15" customFormat="1" ht="30">
      <c r="A768" s="18" t="s">
        <v>412</v>
      </c>
      <c r="B768" s="18" t="s">
        <v>13</v>
      </c>
      <c r="C768" s="19" t="s">
        <v>119</v>
      </c>
      <c r="D768" s="19" t="s">
        <v>1588</v>
      </c>
      <c r="E768" s="25" t="s">
        <v>48</v>
      </c>
      <c r="F768" s="21">
        <v>20140171</v>
      </c>
      <c r="G768" s="22">
        <v>41912</v>
      </c>
      <c r="H768" s="20" t="s">
        <v>1597</v>
      </c>
      <c r="I768" s="23" t="s">
        <v>1598</v>
      </c>
      <c r="J768" s="24" t="s">
        <v>1599</v>
      </c>
      <c r="K768" s="26">
        <v>359999</v>
      </c>
    </row>
    <row r="769" spans="1:11" s="15" customFormat="1" ht="30">
      <c r="A769" s="18" t="s">
        <v>412</v>
      </c>
      <c r="B769" s="18" t="s">
        <v>13</v>
      </c>
      <c r="C769" s="19" t="s">
        <v>119</v>
      </c>
      <c r="D769" s="19" t="s">
        <v>1588</v>
      </c>
      <c r="E769" s="25" t="s">
        <v>48</v>
      </c>
      <c r="F769" s="21">
        <v>20140250</v>
      </c>
      <c r="G769" s="22">
        <v>41905</v>
      </c>
      <c r="H769" s="20" t="s">
        <v>1600</v>
      </c>
      <c r="I769" s="23" t="s">
        <v>1598</v>
      </c>
      <c r="J769" s="24" t="s">
        <v>1599</v>
      </c>
      <c r="K769" s="26">
        <v>755997</v>
      </c>
    </row>
    <row r="770" spans="1:11" s="15" customFormat="1" ht="30">
      <c r="A770" s="18" t="s">
        <v>412</v>
      </c>
      <c r="B770" s="18" t="s">
        <v>104</v>
      </c>
      <c r="C770" s="19" t="s">
        <v>413</v>
      </c>
      <c r="D770" s="19">
        <v>41183</v>
      </c>
      <c r="E770" s="25" t="s">
        <v>48</v>
      </c>
      <c r="F770" s="21">
        <v>147</v>
      </c>
      <c r="G770" s="22">
        <v>41904</v>
      </c>
      <c r="H770" s="20" t="s">
        <v>1594</v>
      </c>
      <c r="I770" s="23" t="s">
        <v>401</v>
      </c>
      <c r="J770" s="24" t="s">
        <v>1601</v>
      </c>
      <c r="K770" s="26">
        <v>289332</v>
      </c>
    </row>
    <row r="771" spans="1:11" s="15" customFormat="1" ht="30">
      <c r="A771" s="18" t="s">
        <v>412</v>
      </c>
      <c r="B771" s="18" t="s">
        <v>104</v>
      </c>
      <c r="C771" s="19" t="s">
        <v>413</v>
      </c>
      <c r="D771" s="19">
        <v>41183</v>
      </c>
      <c r="E771" s="25" t="s">
        <v>48</v>
      </c>
      <c r="F771" s="21">
        <v>762</v>
      </c>
      <c r="G771" s="22">
        <v>41904</v>
      </c>
      <c r="H771" s="20" t="s">
        <v>1594</v>
      </c>
      <c r="I771" s="23" t="s">
        <v>153</v>
      </c>
      <c r="J771" s="24" t="s">
        <v>414</v>
      </c>
      <c r="K771" s="26">
        <v>289496</v>
      </c>
    </row>
    <row r="772" spans="1:11" s="15" customFormat="1" ht="30">
      <c r="A772" s="18" t="s">
        <v>412</v>
      </c>
      <c r="B772" s="18" t="s">
        <v>104</v>
      </c>
      <c r="C772" s="19" t="s">
        <v>413</v>
      </c>
      <c r="D772" s="19">
        <v>41183</v>
      </c>
      <c r="E772" s="25" t="s">
        <v>48</v>
      </c>
      <c r="F772" s="21">
        <v>20140150</v>
      </c>
      <c r="G772" s="22">
        <v>41892</v>
      </c>
      <c r="H772" s="20" t="s">
        <v>1594</v>
      </c>
      <c r="I772" s="23" t="s">
        <v>153</v>
      </c>
      <c r="J772" s="24" t="s">
        <v>414</v>
      </c>
      <c r="K772" s="26">
        <v>144695</v>
      </c>
    </row>
    <row r="773" spans="1:11" s="15" customFormat="1" ht="30">
      <c r="A773" s="18" t="s">
        <v>412</v>
      </c>
      <c r="B773" s="18" t="s">
        <v>104</v>
      </c>
      <c r="C773" s="19" t="s">
        <v>413</v>
      </c>
      <c r="D773" s="19">
        <v>41183</v>
      </c>
      <c r="E773" s="25" t="s">
        <v>48</v>
      </c>
      <c r="F773" s="21">
        <v>20140156</v>
      </c>
      <c r="G773" s="22">
        <v>41904</v>
      </c>
      <c r="H773" s="20" t="s">
        <v>1594</v>
      </c>
      <c r="I773" s="23" t="s">
        <v>153</v>
      </c>
      <c r="J773" s="24" t="s">
        <v>414</v>
      </c>
      <c r="K773" s="26">
        <v>291766</v>
      </c>
    </row>
    <row r="774" spans="1:11" s="15" customFormat="1" ht="30">
      <c r="A774" s="18" t="s">
        <v>412</v>
      </c>
      <c r="B774" s="18" t="s">
        <v>104</v>
      </c>
      <c r="C774" s="19" t="s">
        <v>413</v>
      </c>
      <c r="D774" s="19">
        <v>41183</v>
      </c>
      <c r="E774" s="25"/>
      <c r="F774" s="21">
        <v>20140151</v>
      </c>
      <c r="G774" s="22">
        <v>41892</v>
      </c>
      <c r="H774" s="20" t="s">
        <v>1594</v>
      </c>
      <c r="I774" s="23" t="s">
        <v>415</v>
      </c>
      <c r="J774" s="24" t="s">
        <v>416</v>
      </c>
      <c r="K774" s="26">
        <v>144704</v>
      </c>
    </row>
    <row r="775" spans="1:11" s="15" customFormat="1" ht="30">
      <c r="A775" s="18" t="s">
        <v>412</v>
      </c>
      <c r="B775" s="18" t="s">
        <v>104</v>
      </c>
      <c r="C775" s="19" t="s">
        <v>413</v>
      </c>
      <c r="D775" s="19">
        <v>41183</v>
      </c>
      <c r="E775" s="25" t="s">
        <v>48</v>
      </c>
      <c r="F775" s="21">
        <v>20140149</v>
      </c>
      <c r="G775" s="22">
        <v>41891</v>
      </c>
      <c r="H775" s="20" t="s">
        <v>1594</v>
      </c>
      <c r="I775" s="23" t="s">
        <v>1474</v>
      </c>
      <c r="J775" s="24" t="s">
        <v>1475</v>
      </c>
      <c r="K775" s="26">
        <v>144630</v>
      </c>
    </row>
    <row r="776" spans="1:11" s="15" customFormat="1" ht="30">
      <c r="A776" s="18" t="s">
        <v>412</v>
      </c>
      <c r="B776" s="18" t="s">
        <v>13</v>
      </c>
      <c r="C776" s="19" t="s">
        <v>119</v>
      </c>
      <c r="D776" s="19" t="s">
        <v>1588</v>
      </c>
      <c r="E776" s="25" t="s">
        <v>48</v>
      </c>
      <c r="F776" s="21">
        <v>20140158</v>
      </c>
      <c r="G776" s="22">
        <v>41906</v>
      </c>
      <c r="H776" s="20" t="s">
        <v>1602</v>
      </c>
      <c r="I776" s="23" t="s">
        <v>1603</v>
      </c>
      <c r="J776" s="24" t="s">
        <v>1604</v>
      </c>
      <c r="K776" s="26">
        <v>188020</v>
      </c>
    </row>
    <row r="777" spans="1:11" s="15" customFormat="1" ht="30">
      <c r="A777" s="18" t="s">
        <v>412</v>
      </c>
      <c r="B777" s="18" t="s">
        <v>13</v>
      </c>
      <c r="C777" s="19" t="s">
        <v>119</v>
      </c>
      <c r="D777" s="19" t="s">
        <v>1588</v>
      </c>
      <c r="E777" s="25" t="s">
        <v>48</v>
      </c>
      <c r="F777" s="21">
        <v>20140248</v>
      </c>
      <c r="G777" s="22">
        <v>41906</v>
      </c>
      <c r="H777" s="20" t="s">
        <v>1605</v>
      </c>
      <c r="I777" s="23" t="s">
        <v>1603</v>
      </c>
      <c r="J777" s="24" t="s">
        <v>1604</v>
      </c>
      <c r="K777" s="26">
        <v>261800</v>
      </c>
    </row>
    <row r="778" spans="1:11" s="15" customFormat="1" ht="30">
      <c r="A778" s="18" t="s">
        <v>412</v>
      </c>
      <c r="B778" s="18" t="s">
        <v>104</v>
      </c>
      <c r="C778" s="19" t="s">
        <v>413</v>
      </c>
      <c r="D778" s="19">
        <v>41183</v>
      </c>
      <c r="E778" s="25" t="s">
        <v>48</v>
      </c>
      <c r="F778" s="21">
        <v>20140145</v>
      </c>
      <c r="G778" s="22">
        <v>41892</v>
      </c>
      <c r="H778" s="20" t="s">
        <v>1606</v>
      </c>
      <c r="I778" s="23" t="s">
        <v>417</v>
      </c>
      <c r="J778" s="24" t="s">
        <v>418</v>
      </c>
      <c r="K778" s="26">
        <v>96420</v>
      </c>
    </row>
    <row r="779" spans="1:11" s="15" customFormat="1" ht="30">
      <c r="A779" s="18" t="s">
        <v>412</v>
      </c>
      <c r="B779" s="18" t="s">
        <v>104</v>
      </c>
      <c r="C779" s="19" t="s">
        <v>413</v>
      </c>
      <c r="D779" s="19">
        <v>41183</v>
      </c>
      <c r="E779" s="25" t="s">
        <v>48</v>
      </c>
      <c r="F779" s="21">
        <v>20140146</v>
      </c>
      <c r="G779" s="22">
        <v>41892</v>
      </c>
      <c r="H779" s="20" t="s">
        <v>1594</v>
      </c>
      <c r="I779" s="23" t="s">
        <v>417</v>
      </c>
      <c r="J779" s="24" t="s">
        <v>418</v>
      </c>
      <c r="K779" s="26">
        <v>144695</v>
      </c>
    </row>
    <row r="780" spans="1:11" s="15" customFormat="1" ht="30">
      <c r="A780" s="18" t="s">
        <v>412</v>
      </c>
      <c r="B780" s="18" t="s">
        <v>104</v>
      </c>
      <c r="C780" s="19" t="s">
        <v>413</v>
      </c>
      <c r="D780" s="19">
        <v>41183</v>
      </c>
      <c r="E780" s="25" t="s">
        <v>48</v>
      </c>
      <c r="F780" s="21">
        <v>20140152</v>
      </c>
      <c r="G780" s="22">
        <v>41891</v>
      </c>
      <c r="H780" s="20" t="s">
        <v>1594</v>
      </c>
      <c r="I780" s="23" t="s">
        <v>417</v>
      </c>
      <c r="J780" s="24" t="s">
        <v>418</v>
      </c>
      <c r="K780" s="26">
        <v>144704</v>
      </c>
    </row>
    <row r="781" spans="1:11" s="15" customFormat="1" ht="30">
      <c r="A781" s="18" t="s">
        <v>412</v>
      </c>
      <c r="B781" s="18" t="s">
        <v>104</v>
      </c>
      <c r="C781" s="19" t="s">
        <v>413</v>
      </c>
      <c r="D781" s="19">
        <v>41183</v>
      </c>
      <c r="E781" s="25" t="s">
        <v>48</v>
      </c>
      <c r="F781" s="21">
        <v>20140148</v>
      </c>
      <c r="G781" s="22">
        <v>41892</v>
      </c>
      <c r="H781" s="20" t="s">
        <v>1606</v>
      </c>
      <c r="I781" s="23" t="s">
        <v>1607</v>
      </c>
      <c r="J781" s="24" t="s">
        <v>1608</v>
      </c>
      <c r="K781" s="26">
        <v>96463</v>
      </c>
    </row>
    <row r="782" spans="1:11" s="15" customFormat="1" ht="30">
      <c r="A782" s="18" t="s">
        <v>412</v>
      </c>
      <c r="B782" s="18" t="s">
        <v>104</v>
      </c>
      <c r="C782" s="19" t="s">
        <v>413</v>
      </c>
      <c r="D782" s="19">
        <v>41183</v>
      </c>
      <c r="E782" s="25" t="s">
        <v>48</v>
      </c>
      <c r="F782" s="21">
        <v>20140147</v>
      </c>
      <c r="G782" s="22">
        <v>41891</v>
      </c>
      <c r="H782" s="20" t="s">
        <v>1594</v>
      </c>
      <c r="I782" s="23" t="s">
        <v>1609</v>
      </c>
      <c r="J782" s="24" t="s">
        <v>1610</v>
      </c>
      <c r="K782" s="26">
        <v>144695</v>
      </c>
    </row>
    <row r="783" spans="1:11" s="15" customFormat="1" ht="30">
      <c r="A783" s="18" t="s">
        <v>412</v>
      </c>
      <c r="B783" s="18" t="s">
        <v>16</v>
      </c>
      <c r="C783" s="19" t="s">
        <v>119</v>
      </c>
      <c r="D783" s="19" t="s">
        <v>1588</v>
      </c>
      <c r="E783" s="25" t="s">
        <v>419</v>
      </c>
      <c r="F783" s="21">
        <v>42786482</v>
      </c>
      <c r="G783" s="22">
        <v>41886</v>
      </c>
      <c r="H783" s="20" t="s">
        <v>1611</v>
      </c>
      <c r="I783" s="23" t="s">
        <v>410</v>
      </c>
      <c r="J783" s="24" t="s">
        <v>420</v>
      </c>
      <c r="K783" s="26">
        <v>148150</v>
      </c>
    </row>
    <row r="784" spans="1:11" s="15" customFormat="1" ht="30">
      <c r="A784" s="18" t="s">
        <v>412</v>
      </c>
      <c r="B784" s="18" t="s">
        <v>16</v>
      </c>
      <c r="C784" s="19" t="s">
        <v>119</v>
      </c>
      <c r="D784" s="19" t="s">
        <v>1588</v>
      </c>
      <c r="E784" s="25" t="s">
        <v>419</v>
      </c>
      <c r="F784" s="21">
        <v>43617144</v>
      </c>
      <c r="G784" s="22">
        <v>41902</v>
      </c>
      <c r="H784" s="20" t="s">
        <v>1612</v>
      </c>
      <c r="I784" s="23" t="s">
        <v>410</v>
      </c>
      <c r="J784" s="24" t="s">
        <v>420</v>
      </c>
      <c r="K784" s="26">
        <v>102700</v>
      </c>
    </row>
    <row r="785" spans="1:11" s="15" customFormat="1" ht="30">
      <c r="A785" s="18" t="s">
        <v>412</v>
      </c>
      <c r="B785" s="18" t="s">
        <v>16</v>
      </c>
      <c r="C785" s="19" t="s">
        <v>119</v>
      </c>
      <c r="D785" s="19" t="s">
        <v>1588</v>
      </c>
      <c r="E785" s="25" t="s">
        <v>419</v>
      </c>
      <c r="F785" s="21">
        <v>43853278</v>
      </c>
      <c r="G785" s="22">
        <v>41906</v>
      </c>
      <c r="H785" s="20" t="s">
        <v>1613</v>
      </c>
      <c r="I785" s="23" t="s">
        <v>410</v>
      </c>
      <c r="J785" s="24" t="s">
        <v>420</v>
      </c>
      <c r="K785" s="26">
        <v>13600</v>
      </c>
    </row>
    <row r="786" spans="1:11" s="15" customFormat="1" ht="30">
      <c r="A786" s="18" t="s">
        <v>412</v>
      </c>
      <c r="B786" s="18" t="s">
        <v>16</v>
      </c>
      <c r="C786" s="19" t="s">
        <v>119</v>
      </c>
      <c r="D786" s="19" t="s">
        <v>1588</v>
      </c>
      <c r="E786" s="25" t="s">
        <v>419</v>
      </c>
      <c r="F786" s="21">
        <v>43865094</v>
      </c>
      <c r="G786" s="22">
        <v>41906</v>
      </c>
      <c r="H786" s="20" t="s">
        <v>1614</v>
      </c>
      <c r="I786" s="23" t="s">
        <v>410</v>
      </c>
      <c r="J786" s="24" t="s">
        <v>420</v>
      </c>
      <c r="K786" s="26">
        <v>2100</v>
      </c>
    </row>
    <row r="787" spans="1:11" s="15" customFormat="1" ht="30">
      <c r="A787" s="18" t="s">
        <v>412</v>
      </c>
      <c r="B787" s="18" t="s">
        <v>13</v>
      </c>
      <c r="C787" s="19" t="s">
        <v>119</v>
      </c>
      <c r="D787" s="19" t="s">
        <v>1588</v>
      </c>
      <c r="E787" s="25" t="s">
        <v>48</v>
      </c>
      <c r="F787" s="21">
        <v>20140165</v>
      </c>
      <c r="G787" s="22">
        <v>41912</v>
      </c>
      <c r="H787" s="20" t="s">
        <v>1615</v>
      </c>
      <c r="I787" s="23" t="s">
        <v>421</v>
      </c>
      <c r="J787" s="24" t="s">
        <v>422</v>
      </c>
      <c r="K787" s="26">
        <v>516170</v>
      </c>
    </row>
    <row r="788" spans="1:11" s="15" customFormat="1" ht="45">
      <c r="A788" s="18" t="s">
        <v>412</v>
      </c>
      <c r="B788" s="18" t="s">
        <v>13</v>
      </c>
      <c r="C788" s="19" t="s">
        <v>119</v>
      </c>
      <c r="D788" s="19" t="s">
        <v>1588</v>
      </c>
      <c r="E788" s="25" t="s">
        <v>48</v>
      </c>
      <c r="F788" s="21">
        <v>20140164</v>
      </c>
      <c r="G788" s="22">
        <v>41912</v>
      </c>
      <c r="H788" s="20" t="s">
        <v>1616</v>
      </c>
      <c r="I788" s="23" t="s">
        <v>391</v>
      </c>
      <c r="J788" s="24" t="s">
        <v>1617</v>
      </c>
      <c r="K788" s="26">
        <v>704812</v>
      </c>
    </row>
    <row r="789" spans="1:11" s="15" customFormat="1" ht="30">
      <c r="A789" s="18" t="s">
        <v>412</v>
      </c>
      <c r="B789" s="18" t="s">
        <v>116</v>
      </c>
      <c r="C789" s="19" t="s">
        <v>1618</v>
      </c>
      <c r="D789" s="19">
        <v>41054</v>
      </c>
      <c r="E789" s="25" t="s">
        <v>45</v>
      </c>
      <c r="F789" s="21">
        <v>20140222</v>
      </c>
      <c r="G789" s="22">
        <v>41892</v>
      </c>
      <c r="H789" s="20" t="s">
        <v>1619</v>
      </c>
      <c r="I789" s="23" t="s">
        <v>1620</v>
      </c>
      <c r="J789" s="24" t="s">
        <v>1621</v>
      </c>
      <c r="K789" s="26">
        <v>30739</v>
      </c>
    </row>
    <row r="790" spans="1:11" s="15" customFormat="1" ht="45">
      <c r="A790" s="18" t="s">
        <v>412</v>
      </c>
      <c r="B790" s="18" t="s">
        <v>182</v>
      </c>
      <c r="C790" s="19" t="s">
        <v>1622</v>
      </c>
      <c r="D790" s="19">
        <v>41890</v>
      </c>
      <c r="E790" s="25" t="s">
        <v>419</v>
      </c>
      <c r="F790" s="21">
        <v>20140160</v>
      </c>
      <c r="G790" s="22">
        <v>41907</v>
      </c>
      <c r="H790" s="20" t="s">
        <v>1623</v>
      </c>
      <c r="I790" s="23" t="s">
        <v>1624</v>
      </c>
      <c r="J790" s="24" t="s">
        <v>1625</v>
      </c>
      <c r="K790" s="26">
        <v>226100</v>
      </c>
    </row>
    <row r="791" spans="1:11" s="15" customFormat="1" ht="30">
      <c r="A791" s="18" t="s">
        <v>412</v>
      </c>
      <c r="B791" s="18" t="s">
        <v>13</v>
      </c>
      <c r="C791" s="19" t="s">
        <v>119</v>
      </c>
      <c r="D791" s="19" t="s">
        <v>1588</v>
      </c>
      <c r="E791" s="25" t="s">
        <v>48</v>
      </c>
      <c r="F791" s="21">
        <v>20140166</v>
      </c>
      <c r="G791" s="22">
        <v>41912</v>
      </c>
      <c r="H791" s="20" t="s">
        <v>1626</v>
      </c>
      <c r="I791" s="23" t="s">
        <v>1627</v>
      </c>
      <c r="J791" s="24" t="s">
        <v>1628</v>
      </c>
      <c r="K791" s="26">
        <v>399840</v>
      </c>
    </row>
    <row r="792" spans="1:11" s="15" customFormat="1" ht="30">
      <c r="A792" s="18" t="s">
        <v>412</v>
      </c>
      <c r="B792" s="18" t="s">
        <v>13</v>
      </c>
      <c r="C792" s="19" t="s">
        <v>119</v>
      </c>
      <c r="D792" s="19" t="s">
        <v>1588</v>
      </c>
      <c r="E792" s="25" t="s">
        <v>45</v>
      </c>
      <c r="F792" s="21">
        <v>20140235</v>
      </c>
      <c r="G792" s="22">
        <v>41892</v>
      </c>
      <c r="H792" s="20" t="s">
        <v>1629</v>
      </c>
      <c r="I792" s="23" t="s">
        <v>1630</v>
      </c>
      <c r="J792" s="24" t="s">
        <v>1631</v>
      </c>
      <c r="K792" s="26">
        <v>523600</v>
      </c>
    </row>
    <row r="793" spans="1:11" s="15" customFormat="1" ht="30">
      <c r="A793" s="18" t="s">
        <v>412</v>
      </c>
      <c r="B793" s="18" t="s">
        <v>13</v>
      </c>
      <c r="C793" s="19" t="s">
        <v>119</v>
      </c>
      <c r="D793" s="19" t="s">
        <v>1632</v>
      </c>
      <c r="E793" s="25" t="s">
        <v>45</v>
      </c>
      <c r="F793" s="21">
        <v>20140254</v>
      </c>
      <c r="G793" s="22">
        <v>41911</v>
      </c>
      <c r="H793" s="20" t="s">
        <v>1633</v>
      </c>
      <c r="I793" s="23" t="s">
        <v>1630</v>
      </c>
      <c r="J793" s="24" t="s">
        <v>1631</v>
      </c>
      <c r="K793" s="26">
        <v>178500</v>
      </c>
    </row>
    <row r="794" spans="1:11" s="15" customFormat="1" ht="30">
      <c r="A794" s="18" t="s">
        <v>412</v>
      </c>
      <c r="B794" s="18" t="s">
        <v>116</v>
      </c>
      <c r="C794" s="19" t="s">
        <v>1618</v>
      </c>
      <c r="D794" s="19">
        <v>41054</v>
      </c>
      <c r="E794" s="25" t="s">
        <v>45</v>
      </c>
      <c r="F794" s="21">
        <v>20140218</v>
      </c>
      <c r="G794" s="22">
        <v>41892</v>
      </c>
      <c r="H794" s="20" t="s">
        <v>1619</v>
      </c>
      <c r="I794" s="23" t="s">
        <v>1634</v>
      </c>
      <c r="J794" s="24" t="s">
        <v>1635</v>
      </c>
      <c r="K794" s="26">
        <v>24716</v>
      </c>
    </row>
    <row r="795" spans="1:11" s="15" customFormat="1" ht="30">
      <c r="A795" s="18" t="s">
        <v>412</v>
      </c>
      <c r="B795" s="18" t="s">
        <v>116</v>
      </c>
      <c r="C795" s="19" t="s">
        <v>1636</v>
      </c>
      <c r="D795" s="19">
        <v>41055</v>
      </c>
      <c r="E795" s="25" t="s">
        <v>45</v>
      </c>
      <c r="F795" s="21">
        <v>20140229</v>
      </c>
      <c r="G795" s="22">
        <v>41892</v>
      </c>
      <c r="H795" s="20" t="s">
        <v>1637</v>
      </c>
      <c r="I795" s="23" t="s">
        <v>1634</v>
      </c>
      <c r="J795" s="24" t="s">
        <v>1635</v>
      </c>
      <c r="K795" s="26">
        <v>147426</v>
      </c>
    </row>
    <row r="796" spans="1:11" s="15" customFormat="1" ht="30">
      <c r="A796" s="18" t="s">
        <v>412</v>
      </c>
      <c r="B796" s="18" t="s">
        <v>104</v>
      </c>
      <c r="C796" s="19" t="s">
        <v>1638</v>
      </c>
      <c r="D796" s="19">
        <v>41089</v>
      </c>
      <c r="E796" s="25" t="s">
        <v>183</v>
      </c>
      <c r="F796" s="21">
        <v>799</v>
      </c>
      <c r="G796" s="22">
        <v>41883</v>
      </c>
      <c r="H796" s="20" t="s">
        <v>1639</v>
      </c>
      <c r="I796" s="23" t="s">
        <v>404</v>
      </c>
      <c r="J796" s="24" t="s">
        <v>423</v>
      </c>
      <c r="K796" s="26">
        <v>361574</v>
      </c>
    </row>
    <row r="797" spans="1:11" s="15" customFormat="1" ht="30">
      <c r="A797" s="18" t="s">
        <v>412</v>
      </c>
      <c r="B797" s="18" t="s">
        <v>104</v>
      </c>
      <c r="C797" s="19" t="s">
        <v>1638</v>
      </c>
      <c r="D797" s="19">
        <v>41089</v>
      </c>
      <c r="E797" s="25" t="s">
        <v>419</v>
      </c>
      <c r="F797" s="21">
        <v>17276</v>
      </c>
      <c r="G797" s="22">
        <v>41891</v>
      </c>
      <c r="H797" s="20" t="s">
        <v>1640</v>
      </c>
      <c r="I797" s="23" t="s">
        <v>424</v>
      </c>
      <c r="J797" s="24" t="s">
        <v>425</v>
      </c>
      <c r="K797" s="26">
        <v>285000</v>
      </c>
    </row>
    <row r="798" spans="1:11" s="15" customFormat="1" ht="30">
      <c r="A798" s="18" t="s">
        <v>412</v>
      </c>
      <c r="B798" s="18" t="s">
        <v>116</v>
      </c>
      <c r="C798" s="19" t="s">
        <v>1618</v>
      </c>
      <c r="D798" s="19">
        <v>41054</v>
      </c>
      <c r="E798" s="25" t="s">
        <v>45</v>
      </c>
      <c r="F798" s="21">
        <v>20140230</v>
      </c>
      <c r="G798" s="22">
        <v>41892</v>
      </c>
      <c r="H798" s="20" t="s">
        <v>1641</v>
      </c>
      <c r="I798" s="23" t="s">
        <v>85</v>
      </c>
      <c r="J798" s="24" t="s">
        <v>464</v>
      </c>
      <c r="K798" s="26">
        <v>22591</v>
      </c>
    </row>
    <row r="799" spans="1:11" s="15" customFormat="1" ht="45">
      <c r="A799" s="18" t="s">
        <v>412</v>
      </c>
      <c r="B799" s="18" t="s">
        <v>182</v>
      </c>
      <c r="C799" s="19" t="s">
        <v>1642</v>
      </c>
      <c r="D799" s="19">
        <v>41890</v>
      </c>
      <c r="E799" s="25" t="s">
        <v>48</v>
      </c>
      <c r="F799" s="21">
        <v>20140161</v>
      </c>
      <c r="G799" s="22">
        <v>41906</v>
      </c>
      <c r="H799" s="20" t="s">
        <v>1643</v>
      </c>
      <c r="I799" s="23" t="s">
        <v>431</v>
      </c>
      <c r="J799" s="24" t="s">
        <v>432</v>
      </c>
      <c r="K799" s="26">
        <v>251026</v>
      </c>
    </row>
    <row r="800" spans="1:11" s="15" customFormat="1" ht="45">
      <c r="A800" s="18" t="s">
        <v>412</v>
      </c>
      <c r="B800" s="18" t="s">
        <v>182</v>
      </c>
      <c r="C800" s="19" t="s">
        <v>1644</v>
      </c>
      <c r="D800" s="19">
        <v>41905</v>
      </c>
      <c r="E800" s="25" t="s">
        <v>48</v>
      </c>
      <c r="F800" s="21">
        <v>20140162</v>
      </c>
      <c r="G800" s="22">
        <v>41908</v>
      </c>
      <c r="H800" s="20" t="s">
        <v>1645</v>
      </c>
      <c r="I800" s="23" t="s">
        <v>431</v>
      </c>
      <c r="J800" s="24" t="s">
        <v>432</v>
      </c>
      <c r="K800" s="26">
        <v>148881</v>
      </c>
    </row>
    <row r="801" spans="1:11" s="15" customFormat="1" ht="30">
      <c r="A801" s="18" t="s">
        <v>412</v>
      </c>
      <c r="B801" s="18" t="s">
        <v>13</v>
      </c>
      <c r="C801" s="19" t="s">
        <v>119</v>
      </c>
      <c r="D801" s="19" t="s">
        <v>1588</v>
      </c>
      <c r="E801" s="25" t="s">
        <v>48</v>
      </c>
      <c r="F801" s="21">
        <v>20140157</v>
      </c>
      <c r="G801" s="22">
        <v>41905</v>
      </c>
      <c r="H801" s="20" t="s">
        <v>1646</v>
      </c>
      <c r="I801" s="23" t="s">
        <v>1647</v>
      </c>
      <c r="J801" s="24" t="s">
        <v>1648</v>
      </c>
      <c r="K801" s="26">
        <v>393295</v>
      </c>
    </row>
    <row r="802" spans="1:11" s="15" customFormat="1" ht="30">
      <c r="A802" s="18" t="s">
        <v>412</v>
      </c>
      <c r="B802" s="18" t="s">
        <v>116</v>
      </c>
      <c r="C802" s="19" t="s">
        <v>119</v>
      </c>
      <c r="D802" s="19" t="s">
        <v>1588</v>
      </c>
      <c r="E802" s="25" t="s">
        <v>45</v>
      </c>
      <c r="F802" s="21">
        <v>20140236</v>
      </c>
      <c r="G802" s="22">
        <v>41892</v>
      </c>
      <c r="H802" s="20" t="s">
        <v>1649</v>
      </c>
      <c r="I802" s="23" t="s">
        <v>1650</v>
      </c>
      <c r="J802" s="24" t="s">
        <v>1651</v>
      </c>
      <c r="K802" s="26">
        <v>54999</v>
      </c>
    </row>
    <row r="803" spans="1:11" s="15" customFormat="1" ht="45">
      <c r="A803" s="18" t="s">
        <v>412</v>
      </c>
      <c r="B803" s="18" t="s">
        <v>104</v>
      </c>
      <c r="C803" s="19" t="s">
        <v>1652</v>
      </c>
      <c r="D803" s="19">
        <v>41959</v>
      </c>
      <c r="E803" s="25" t="s">
        <v>419</v>
      </c>
      <c r="F803" s="21">
        <v>2151710</v>
      </c>
      <c r="G803" s="22">
        <v>41886</v>
      </c>
      <c r="H803" s="20" t="s">
        <v>1653</v>
      </c>
      <c r="I803" s="23" t="s">
        <v>189</v>
      </c>
      <c r="J803" s="24" t="s">
        <v>197</v>
      </c>
      <c r="K803" s="26">
        <v>158483</v>
      </c>
    </row>
    <row r="804" spans="1:11" s="15" customFormat="1" ht="45">
      <c r="A804" s="18" t="s">
        <v>412</v>
      </c>
      <c r="B804" s="18" t="s">
        <v>185</v>
      </c>
      <c r="C804" s="19" t="s">
        <v>119</v>
      </c>
      <c r="D804" s="19" t="s">
        <v>1588</v>
      </c>
      <c r="E804" s="25" t="s">
        <v>419</v>
      </c>
      <c r="F804" s="21">
        <v>764232</v>
      </c>
      <c r="G804" s="22">
        <v>41892</v>
      </c>
      <c r="H804" s="20" t="s">
        <v>1654</v>
      </c>
      <c r="I804" s="23" t="s">
        <v>1655</v>
      </c>
      <c r="J804" s="24" t="s">
        <v>1656</v>
      </c>
      <c r="K804" s="26">
        <v>66987</v>
      </c>
    </row>
    <row r="805" spans="1:11" s="15" customFormat="1" ht="30">
      <c r="A805" s="18" t="s">
        <v>412</v>
      </c>
      <c r="B805" s="18" t="s">
        <v>116</v>
      </c>
      <c r="C805" s="19" t="s">
        <v>1618</v>
      </c>
      <c r="D805" s="19">
        <v>41054</v>
      </c>
      <c r="E805" s="25" t="s">
        <v>45</v>
      </c>
      <c r="F805" s="21">
        <v>20140216</v>
      </c>
      <c r="G805" s="22">
        <v>41892</v>
      </c>
      <c r="H805" s="20" t="s">
        <v>1657</v>
      </c>
      <c r="I805" s="23" t="s">
        <v>1658</v>
      </c>
      <c r="J805" s="24" t="s">
        <v>1659</v>
      </c>
      <c r="K805" s="26">
        <v>68030</v>
      </c>
    </row>
    <row r="806" spans="1:11" s="15" customFormat="1" ht="30">
      <c r="A806" s="18" t="s">
        <v>412</v>
      </c>
      <c r="B806" s="18" t="s">
        <v>116</v>
      </c>
      <c r="C806" s="19" t="s">
        <v>1618</v>
      </c>
      <c r="D806" s="19">
        <v>41054</v>
      </c>
      <c r="E806" s="25" t="s">
        <v>45</v>
      </c>
      <c r="F806" s="21">
        <v>20140232</v>
      </c>
      <c r="G806" s="22">
        <v>41892</v>
      </c>
      <c r="H806" s="20" t="s">
        <v>1660</v>
      </c>
      <c r="I806" s="23" t="s">
        <v>1658</v>
      </c>
      <c r="J806" s="24" t="s">
        <v>1659</v>
      </c>
      <c r="K806" s="26">
        <v>22893</v>
      </c>
    </row>
    <row r="807" spans="1:11" s="15" customFormat="1" ht="30">
      <c r="A807" s="18" t="s">
        <v>412</v>
      </c>
      <c r="B807" s="18" t="s">
        <v>116</v>
      </c>
      <c r="C807" s="19" t="s">
        <v>1618</v>
      </c>
      <c r="D807" s="19">
        <v>41054</v>
      </c>
      <c r="E807" s="25" t="s">
        <v>45</v>
      </c>
      <c r="F807" s="21">
        <v>20140217</v>
      </c>
      <c r="G807" s="22">
        <v>41892</v>
      </c>
      <c r="H807" s="20" t="s">
        <v>1661</v>
      </c>
      <c r="I807" s="23" t="s">
        <v>89</v>
      </c>
      <c r="J807" s="24" t="s">
        <v>199</v>
      </c>
      <c r="K807" s="26">
        <v>67259</v>
      </c>
    </row>
    <row r="808" spans="1:11" s="15" customFormat="1" ht="30">
      <c r="A808" s="18" t="s">
        <v>412</v>
      </c>
      <c r="B808" s="18" t="s">
        <v>116</v>
      </c>
      <c r="C808" s="19" t="s">
        <v>1618</v>
      </c>
      <c r="D808" s="19">
        <v>41054</v>
      </c>
      <c r="E808" s="25" t="s">
        <v>45</v>
      </c>
      <c r="F808" s="21">
        <v>20140220</v>
      </c>
      <c r="G808" s="22">
        <v>41892</v>
      </c>
      <c r="H808" s="20" t="s">
        <v>1619</v>
      </c>
      <c r="I808" s="23" t="s">
        <v>89</v>
      </c>
      <c r="J808" s="24" t="s">
        <v>199</v>
      </c>
      <c r="K808" s="26">
        <v>132349</v>
      </c>
    </row>
    <row r="809" spans="1:11" s="15" customFormat="1" ht="30">
      <c r="A809" s="18" t="s">
        <v>412</v>
      </c>
      <c r="B809" s="18" t="s">
        <v>116</v>
      </c>
      <c r="C809" s="19" t="s">
        <v>1618</v>
      </c>
      <c r="D809" s="19">
        <v>41054</v>
      </c>
      <c r="E809" s="25" t="s">
        <v>45</v>
      </c>
      <c r="F809" s="21">
        <v>20140224</v>
      </c>
      <c r="G809" s="22">
        <v>41892</v>
      </c>
      <c r="H809" s="20" t="s">
        <v>1662</v>
      </c>
      <c r="I809" s="23" t="s">
        <v>89</v>
      </c>
      <c r="J809" s="24" t="s">
        <v>199</v>
      </c>
      <c r="K809" s="26">
        <v>147863</v>
      </c>
    </row>
    <row r="810" spans="1:11" s="15" customFormat="1" ht="30">
      <c r="A810" s="18" t="s">
        <v>412</v>
      </c>
      <c r="B810" s="18" t="s">
        <v>116</v>
      </c>
      <c r="C810" s="19" t="s">
        <v>1618</v>
      </c>
      <c r="D810" s="19">
        <v>41054</v>
      </c>
      <c r="E810" s="25" t="s">
        <v>45</v>
      </c>
      <c r="F810" s="21">
        <v>20140226</v>
      </c>
      <c r="G810" s="22">
        <v>41892</v>
      </c>
      <c r="H810" s="20" t="s">
        <v>1663</v>
      </c>
      <c r="I810" s="23" t="s">
        <v>89</v>
      </c>
      <c r="J810" s="24" t="s">
        <v>199</v>
      </c>
      <c r="K810" s="26">
        <v>45315</v>
      </c>
    </row>
    <row r="811" spans="1:11" s="15" customFormat="1" ht="30">
      <c r="A811" s="18" t="s">
        <v>412</v>
      </c>
      <c r="B811" s="18" t="s">
        <v>116</v>
      </c>
      <c r="C811" s="19" t="s">
        <v>1618</v>
      </c>
      <c r="D811" s="19">
        <v>41054</v>
      </c>
      <c r="E811" s="25" t="s">
        <v>45</v>
      </c>
      <c r="F811" s="21">
        <v>20140228</v>
      </c>
      <c r="G811" s="22">
        <v>41892</v>
      </c>
      <c r="H811" s="20" t="s">
        <v>1637</v>
      </c>
      <c r="I811" s="23" t="s">
        <v>89</v>
      </c>
      <c r="J811" s="24" t="s">
        <v>199</v>
      </c>
      <c r="K811" s="26">
        <v>356941</v>
      </c>
    </row>
    <row r="812" spans="1:11" s="15" customFormat="1" ht="30">
      <c r="A812" s="18" t="s">
        <v>412</v>
      </c>
      <c r="B812" s="18" t="s">
        <v>116</v>
      </c>
      <c r="C812" s="19" t="s">
        <v>1618</v>
      </c>
      <c r="D812" s="19">
        <v>41054</v>
      </c>
      <c r="E812" s="25" t="s">
        <v>45</v>
      </c>
      <c r="F812" s="21">
        <v>20140234</v>
      </c>
      <c r="G812" s="22">
        <v>41892</v>
      </c>
      <c r="H812" s="20" t="s">
        <v>1664</v>
      </c>
      <c r="I812" s="23" t="s">
        <v>89</v>
      </c>
      <c r="J812" s="24" t="s">
        <v>199</v>
      </c>
      <c r="K812" s="26">
        <v>333094</v>
      </c>
    </row>
    <row r="813" spans="1:11" s="15" customFormat="1" ht="30">
      <c r="A813" s="18" t="s">
        <v>412</v>
      </c>
      <c r="B813" s="18" t="s">
        <v>116</v>
      </c>
      <c r="C813" s="19" t="s">
        <v>1618</v>
      </c>
      <c r="D813" s="19">
        <v>41054</v>
      </c>
      <c r="E813" s="25" t="s">
        <v>45</v>
      </c>
      <c r="F813" s="21">
        <v>20140241</v>
      </c>
      <c r="G813" s="22">
        <v>41904</v>
      </c>
      <c r="H813" s="20" t="s">
        <v>1637</v>
      </c>
      <c r="I813" s="23" t="s">
        <v>89</v>
      </c>
      <c r="J813" s="24" t="s">
        <v>199</v>
      </c>
      <c r="K813" s="26">
        <v>1101583</v>
      </c>
    </row>
    <row r="814" spans="1:11" s="15" customFormat="1" ht="30">
      <c r="A814" s="18" t="s">
        <v>412</v>
      </c>
      <c r="B814" s="18" t="s">
        <v>116</v>
      </c>
      <c r="C814" s="19" t="s">
        <v>1618</v>
      </c>
      <c r="D814" s="19">
        <v>41054</v>
      </c>
      <c r="E814" s="25" t="s">
        <v>45</v>
      </c>
      <c r="F814" s="21">
        <v>20140242</v>
      </c>
      <c r="G814" s="22">
        <v>41904</v>
      </c>
      <c r="H814" s="20" t="s">
        <v>1665</v>
      </c>
      <c r="I814" s="23" t="s">
        <v>89</v>
      </c>
      <c r="J814" s="24" t="s">
        <v>199</v>
      </c>
      <c r="K814" s="26">
        <v>223061</v>
      </c>
    </row>
    <row r="815" spans="1:11" s="15" customFormat="1" ht="30">
      <c r="A815" s="18" t="s">
        <v>412</v>
      </c>
      <c r="B815" s="18" t="s">
        <v>116</v>
      </c>
      <c r="C815" s="19" t="s">
        <v>1618</v>
      </c>
      <c r="D815" s="19">
        <v>41054</v>
      </c>
      <c r="E815" s="25" t="s">
        <v>45</v>
      </c>
      <c r="F815" s="21">
        <v>20140219</v>
      </c>
      <c r="G815" s="22">
        <v>41892</v>
      </c>
      <c r="H815" s="20" t="s">
        <v>1619</v>
      </c>
      <c r="I815" s="23" t="s">
        <v>142</v>
      </c>
      <c r="J815" s="24" t="s">
        <v>426</v>
      </c>
      <c r="K815" s="26">
        <v>131394</v>
      </c>
    </row>
    <row r="816" spans="1:11" s="15" customFormat="1" ht="30">
      <c r="A816" s="18" t="s">
        <v>412</v>
      </c>
      <c r="B816" s="18" t="s">
        <v>116</v>
      </c>
      <c r="C816" s="19" t="s">
        <v>1618</v>
      </c>
      <c r="D816" s="19">
        <v>41054</v>
      </c>
      <c r="E816" s="25" t="s">
        <v>45</v>
      </c>
      <c r="F816" s="21">
        <v>20140223</v>
      </c>
      <c r="G816" s="22">
        <v>41892</v>
      </c>
      <c r="H816" s="20" t="s">
        <v>1665</v>
      </c>
      <c r="I816" s="23" t="s">
        <v>142</v>
      </c>
      <c r="J816" s="24" t="s">
        <v>426</v>
      </c>
      <c r="K816" s="26">
        <v>10948</v>
      </c>
    </row>
    <row r="817" spans="1:11" s="15" customFormat="1" ht="30">
      <c r="A817" s="18" t="s">
        <v>412</v>
      </c>
      <c r="B817" s="18" t="s">
        <v>116</v>
      </c>
      <c r="C817" s="19" t="s">
        <v>1618</v>
      </c>
      <c r="D817" s="19">
        <v>41054</v>
      </c>
      <c r="E817" s="25" t="s">
        <v>45</v>
      </c>
      <c r="F817" s="21">
        <v>20140225</v>
      </c>
      <c r="G817" s="22">
        <v>41892</v>
      </c>
      <c r="H817" s="20" t="s">
        <v>1662</v>
      </c>
      <c r="I817" s="23" t="s">
        <v>142</v>
      </c>
      <c r="J817" s="24" t="s">
        <v>426</v>
      </c>
      <c r="K817" s="26">
        <v>31000</v>
      </c>
    </row>
    <row r="818" spans="1:11" s="15" customFormat="1" ht="30">
      <c r="A818" s="18" t="s">
        <v>412</v>
      </c>
      <c r="B818" s="18" t="s">
        <v>116</v>
      </c>
      <c r="C818" s="19" t="s">
        <v>1618</v>
      </c>
      <c r="D818" s="19">
        <v>41054</v>
      </c>
      <c r="E818" s="25" t="s">
        <v>45</v>
      </c>
      <c r="F818" s="21">
        <v>20140227</v>
      </c>
      <c r="G818" s="22">
        <v>41892</v>
      </c>
      <c r="H818" s="20" t="s">
        <v>1637</v>
      </c>
      <c r="I818" s="23" t="s">
        <v>142</v>
      </c>
      <c r="J818" s="24" t="s">
        <v>426</v>
      </c>
      <c r="K818" s="26">
        <v>477841</v>
      </c>
    </row>
    <row r="819" spans="1:11" s="15" customFormat="1" ht="30">
      <c r="A819" s="18" t="s">
        <v>412</v>
      </c>
      <c r="B819" s="18" t="s">
        <v>116</v>
      </c>
      <c r="C819" s="19" t="s">
        <v>1618</v>
      </c>
      <c r="D819" s="19">
        <v>41054</v>
      </c>
      <c r="E819" s="25" t="s">
        <v>45</v>
      </c>
      <c r="F819" s="21">
        <v>20140233</v>
      </c>
      <c r="G819" s="22">
        <v>41892</v>
      </c>
      <c r="H819" s="20" t="s">
        <v>1664</v>
      </c>
      <c r="I819" s="23" t="s">
        <v>142</v>
      </c>
      <c r="J819" s="24" t="s">
        <v>426</v>
      </c>
      <c r="K819" s="26">
        <v>127880</v>
      </c>
    </row>
    <row r="820" spans="1:11" s="15" customFormat="1" ht="30">
      <c r="A820" s="18" t="s">
        <v>412</v>
      </c>
      <c r="B820" s="18" t="s">
        <v>116</v>
      </c>
      <c r="C820" s="19" t="s">
        <v>1618</v>
      </c>
      <c r="D820" s="19">
        <v>41054</v>
      </c>
      <c r="E820" s="25" t="s">
        <v>45</v>
      </c>
      <c r="F820" s="21">
        <v>20140243</v>
      </c>
      <c r="G820" s="22">
        <v>41904</v>
      </c>
      <c r="H820" s="20" t="s">
        <v>1665</v>
      </c>
      <c r="I820" s="23" t="s">
        <v>142</v>
      </c>
      <c r="J820" s="24" t="s">
        <v>426</v>
      </c>
      <c r="K820" s="26">
        <v>266921</v>
      </c>
    </row>
    <row r="821" spans="1:11" s="15" customFormat="1" ht="30">
      <c r="A821" s="18" t="s">
        <v>412</v>
      </c>
      <c r="B821" s="18" t="s">
        <v>185</v>
      </c>
      <c r="C821" s="19" t="s">
        <v>1618</v>
      </c>
      <c r="D821" s="19">
        <v>41054</v>
      </c>
      <c r="E821" s="25" t="s">
        <v>45</v>
      </c>
      <c r="F821" s="21">
        <v>20140255</v>
      </c>
      <c r="G821" s="22">
        <v>41912</v>
      </c>
      <c r="H821" s="20" t="s">
        <v>1666</v>
      </c>
      <c r="I821" s="23" t="s">
        <v>142</v>
      </c>
      <c r="J821" s="24" t="s">
        <v>426</v>
      </c>
      <c r="K821" s="26">
        <v>9520</v>
      </c>
    </row>
    <row r="822" spans="1:11" s="15" customFormat="1" ht="30">
      <c r="A822" s="18" t="s">
        <v>412</v>
      </c>
      <c r="B822" s="18" t="s">
        <v>13</v>
      </c>
      <c r="C822" s="19" t="s">
        <v>119</v>
      </c>
      <c r="D822" s="19" t="s">
        <v>1588</v>
      </c>
      <c r="E822" s="25" t="s">
        <v>48</v>
      </c>
      <c r="F822" s="21">
        <v>20140159</v>
      </c>
      <c r="G822" s="22">
        <v>41906</v>
      </c>
      <c r="H822" s="20" t="s">
        <v>1667</v>
      </c>
      <c r="I822" s="23" t="s">
        <v>400</v>
      </c>
      <c r="J822" s="24" t="s">
        <v>428</v>
      </c>
      <c r="K822" s="26">
        <v>24895</v>
      </c>
    </row>
    <row r="823" spans="1:11" s="15" customFormat="1" ht="30">
      <c r="A823" s="18" t="s">
        <v>412</v>
      </c>
      <c r="B823" s="18" t="s">
        <v>13</v>
      </c>
      <c r="C823" s="19" t="s">
        <v>119</v>
      </c>
      <c r="D823" s="19" t="s">
        <v>1588</v>
      </c>
      <c r="E823" s="25" t="s">
        <v>48</v>
      </c>
      <c r="F823" s="21">
        <v>20140163</v>
      </c>
      <c r="G823" s="22">
        <v>41912</v>
      </c>
      <c r="H823" s="20" t="s">
        <v>1668</v>
      </c>
      <c r="I823" s="23" t="s">
        <v>400</v>
      </c>
      <c r="J823" s="24" t="s">
        <v>428</v>
      </c>
      <c r="K823" s="26">
        <v>24895</v>
      </c>
    </row>
    <row r="824" spans="1:11" s="15" customFormat="1" ht="30">
      <c r="A824" s="18" t="s">
        <v>412</v>
      </c>
      <c r="B824" s="18" t="s">
        <v>13</v>
      </c>
      <c r="C824" s="19" t="s">
        <v>119</v>
      </c>
      <c r="D824" s="19" t="s">
        <v>1588</v>
      </c>
      <c r="E824" s="25" t="s">
        <v>48</v>
      </c>
      <c r="F824" s="21">
        <v>20140168</v>
      </c>
      <c r="G824" s="22">
        <v>41912</v>
      </c>
      <c r="H824" s="20" t="s">
        <v>1669</v>
      </c>
      <c r="I824" s="23" t="s">
        <v>400</v>
      </c>
      <c r="J824" s="24" t="s">
        <v>428</v>
      </c>
      <c r="K824" s="26">
        <v>24895</v>
      </c>
    </row>
    <row r="825" spans="1:11" s="15" customFormat="1" ht="30">
      <c r="A825" s="18" t="s">
        <v>412</v>
      </c>
      <c r="B825" s="18" t="s">
        <v>16</v>
      </c>
      <c r="C825" s="19" t="s">
        <v>119</v>
      </c>
      <c r="D825" s="19" t="s">
        <v>1588</v>
      </c>
      <c r="E825" s="25" t="s">
        <v>419</v>
      </c>
      <c r="F825" s="21">
        <v>41568361</v>
      </c>
      <c r="G825" s="22">
        <v>41884</v>
      </c>
      <c r="H825" s="20" t="s">
        <v>1670</v>
      </c>
      <c r="I825" s="23" t="s">
        <v>157</v>
      </c>
      <c r="J825" s="24" t="s">
        <v>429</v>
      </c>
      <c r="K825" s="26">
        <v>3700</v>
      </c>
    </row>
    <row r="826" spans="1:11" s="15" customFormat="1" ht="30">
      <c r="A826" s="18" t="s">
        <v>412</v>
      </c>
      <c r="B826" s="18" t="s">
        <v>16</v>
      </c>
      <c r="C826" s="19" t="s">
        <v>119</v>
      </c>
      <c r="D826" s="19" t="s">
        <v>1588</v>
      </c>
      <c r="E826" s="25" t="s">
        <v>419</v>
      </c>
      <c r="F826" s="21">
        <v>41812226</v>
      </c>
      <c r="G826" s="22">
        <v>41911</v>
      </c>
      <c r="H826" s="20" t="s">
        <v>1671</v>
      </c>
      <c r="I826" s="23" t="s">
        <v>157</v>
      </c>
      <c r="J826" s="24" t="s">
        <v>429</v>
      </c>
      <c r="K826" s="26">
        <v>375800</v>
      </c>
    </row>
    <row r="827" spans="1:11" s="15" customFormat="1" ht="30">
      <c r="A827" s="18" t="s">
        <v>412</v>
      </c>
      <c r="B827" s="18" t="s">
        <v>16</v>
      </c>
      <c r="C827" s="19" t="s">
        <v>119</v>
      </c>
      <c r="D827" s="19" t="s">
        <v>1588</v>
      </c>
      <c r="E827" s="25" t="s">
        <v>419</v>
      </c>
      <c r="F827" s="21">
        <v>12736387</v>
      </c>
      <c r="G827" s="22">
        <v>41912</v>
      </c>
      <c r="H827" s="20" t="s">
        <v>1672</v>
      </c>
      <c r="I827" s="23" t="s">
        <v>371</v>
      </c>
      <c r="J827" s="24" t="s">
        <v>433</v>
      </c>
      <c r="K827" s="26">
        <v>1217</v>
      </c>
    </row>
    <row r="828" spans="1:11" s="15" customFormat="1" ht="30">
      <c r="A828" s="18" t="s">
        <v>412</v>
      </c>
      <c r="B828" s="18" t="s">
        <v>16</v>
      </c>
      <c r="C828" s="19" t="s">
        <v>119</v>
      </c>
      <c r="D828" s="19" t="s">
        <v>1588</v>
      </c>
      <c r="E828" s="25" t="s">
        <v>419</v>
      </c>
      <c r="F828" s="21">
        <v>12736388</v>
      </c>
      <c r="G828" s="22">
        <v>41912</v>
      </c>
      <c r="H828" s="20" t="s">
        <v>1672</v>
      </c>
      <c r="I828" s="23" t="s">
        <v>371</v>
      </c>
      <c r="J828" s="24" t="s">
        <v>433</v>
      </c>
      <c r="K828" s="26">
        <v>2860899</v>
      </c>
    </row>
    <row r="829" spans="1:11" s="15" customFormat="1" ht="30">
      <c r="A829" s="18" t="s">
        <v>412</v>
      </c>
      <c r="B829" s="18" t="s">
        <v>16</v>
      </c>
      <c r="C829" s="19" t="s">
        <v>119</v>
      </c>
      <c r="D829" s="19" t="s">
        <v>1588</v>
      </c>
      <c r="E829" s="25" t="s">
        <v>419</v>
      </c>
      <c r="F829" s="21">
        <v>12737003</v>
      </c>
      <c r="G829" s="22">
        <v>41912</v>
      </c>
      <c r="H829" s="20" t="s">
        <v>1673</v>
      </c>
      <c r="I829" s="23" t="s">
        <v>371</v>
      </c>
      <c r="J829" s="24" t="s">
        <v>433</v>
      </c>
      <c r="K829" s="26">
        <v>1298</v>
      </c>
    </row>
    <row r="830" spans="1:11" s="15" customFormat="1" ht="30">
      <c r="A830" s="18" t="s">
        <v>412</v>
      </c>
      <c r="B830" s="18" t="s">
        <v>16</v>
      </c>
      <c r="C830" s="19" t="s">
        <v>119</v>
      </c>
      <c r="D830" s="19" t="s">
        <v>1588</v>
      </c>
      <c r="E830" s="25" t="s">
        <v>45</v>
      </c>
      <c r="F830" s="21">
        <v>20140231</v>
      </c>
      <c r="G830" s="22">
        <v>41892</v>
      </c>
      <c r="H830" s="20" t="s">
        <v>1641</v>
      </c>
      <c r="I830" s="23" t="s">
        <v>1674</v>
      </c>
      <c r="J830" s="24" t="s">
        <v>1675</v>
      </c>
      <c r="K830" s="26">
        <v>30445</v>
      </c>
    </row>
    <row r="831" spans="1:11" s="15" customFormat="1" ht="30">
      <c r="A831" s="18" t="s">
        <v>412</v>
      </c>
      <c r="B831" s="18" t="s">
        <v>16</v>
      </c>
      <c r="C831" s="19" t="s">
        <v>119</v>
      </c>
      <c r="D831" s="19" t="s">
        <v>1588</v>
      </c>
      <c r="E831" s="25" t="s">
        <v>419</v>
      </c>
      <c r="F831" s="21">
        <v>3355810</v>
      </c>
      <c r="G831" s="22">
        <v>41884</v>
      </c>
      <c r="H831" s="20" t="s">
        <v>1676</v>
      </c>
      <c r="I831" s="23" t="s">
        <v>161</v>
      </c>
      <c r="J831" s="24" t="s">
        <v>430</v>
      </c>
      <c r="K831" s="26">
        <v>373400</v>
      </c>
    </row>
    <row r="832" spans="1:11" s="15" customFormat="1" ht="30">
      <c r="A832" s="18" t="s">
        <v>412</v>
      </c>
      <c r="B832" s="18" t="s">
        <v>16</v>
      </c>
      <c r="C832" s="19" t="s">
        <v>119</v>
      </c>
      <c r="D832" s="19" t="s">
        <v>1588</v>
      </c>
      <c r="E832" s="25" t="s">
        <v>419</v>
      </c>
      <c r="F832" s="21">
        <v>6478481</v>
      </c>
      <c r="G832" s="22">
        <v>41883</v>
      </c>
      <c r="H832" s="20" t="s">
        <v>1677</v>
      </c>
      <c r="I832" s="23" t="s">
        <v>161</v>
      </c>
      <c r="J832" s="24" t="s">
        <v>430</v>
      </c>
      <c r="K832" s="26">
        <v>1982400</v>
      </c>
    </row>
    <row r="833" spans="1:11" s="15" customFormat="1" ht="30">
      <c r="A833" s="18" t="s">
        <v>412</v>
      </c>
      <c r="B833" s="18" t="s">
        <v>16</v>
      </c>
      <c r="C833" s="19" t="s">
        <v>119</v>
      </c>
      <c r="D833" s="19" t="s">
        <v>1588</v>
      </c>
      <c r="E833" s="25" t="s">
        <v>419</v>
      </c>
      <c r="F833" s="21">
        <v>6485165</v>
      </c>
      <c r="G833" s="22">
        <v>41897</v>
      </c>
      <c r="H833" s="20" t="s">
        <v>1678</v>
      </c>
      <c r="I833" s="23" t="s">
        <v>161</v>
      </c>
      <c r="J833" s="24" t="s">
        <v>430</v>
      </c>
      <c r="K833" s="26">
        <v>1718400</v>
      </c>
    </row>
    <row r="834" spans="1:11" s="15" customFormat="1" ht="30">
      <c r="A834" s="18" t="s">
        <v>412</v>
      </c>
      <c r="B834" s="18" t="s">
        <v>116</v>
      </c>
      <c r="C834" s="19" t="s">
        <v>119</v>
      </c>
      <c r="D834" s="19" t="s">
        <v>1588</v>
      </c>
      <c r="E834" s="25" t="s">
        <v>45</v>
      </c>
      <c r="F834" s="21">
        <v>20140245</v>
      </c>
      <c r="G834" s="22">
        <v>41904</v>
      </c>
      <c r="H834" s="20" t="s">
        <v>1679</v>
      </c>
      <c r="I834" s="23" t="s">
        <v>136</v>
      </c>
      <c r="J834" s="24" t="s">
        <v>1680</v>
      </c>
      <c r="K834" s="26">
        <v>5500000</v>
      </c>
    </row>
    <row r="835" spans="1:11" s="15" customFormat="1" ht="30">
      <c r="A835" s="18" t="s">
        <v>434</v>
      </c>
      <c r="B835" s="18" t="s">
        <v>104</v>
      </c>
      <c r="C835" s="19" t="s">
        <v>193</v>
      </c>
      <c r="D835" s="19">
        <v>41656</v>
      </c>
      <c r="E835" s="25" t="s">
        <v>48</v>
      </c>
      <c r="F835" s="21">
        <v>20140642</v>
      </c>
      <c r="G835" s="22">
        <v>41883</v>
      </c>
      <c r="H835" s="20" t="s">
        <v>1681</v>
      </c>
      <c r="I835" s="23" t="s">
        <v>263</v>
      </c>
      <c r="J835" s="24" t="s">
        <v>190</v>
      </c>
      <c r="K835" s="26">
        <v>114483</v>
      </c>
    </row>
    <row r="836" spans="1:11" s="15" customFormat="1" ht="30">
      <c r="A836" s="18" t="s">
        <v>434</v>
      </c>
      <c r="B836" s="18" t="s">
        <v>104</v>
      </c>
      <c r="C836" s="19" t="s">
        <v>193</v>
      </c>
      <c r="D836" s="19">
        <v>41656</v>
      </c>
      <c r="E836" s="25" t="s">
        <v>48</v>
      </c>
      <c r="F836" s="21">
        <v>20140643</v>
      </c>
      <c r="G836" s="22">
        <v>41883</v>
      </c>
      <c r="H836" s="20" t="s">
        <v>1682</v>
      </c>
      <c r="I836" s="23" t="s">
        <v>263</v>
      </c>
      <c r="J836" s="24" t="s">
        <v>190</v>
      </c>
      <c r="K836" s="26">
        <v>114483</v>
      </c>
    </row>
    <row r="837" spans="1:11" s="15" customFormat="1" ht="30">
      <c r="A837" s="18" t="s">
        <v>434</v>
      </c>
      <c r="B837" s="18" t="s">
        <v>104</v>
      </c>
      <c r="C837" s="19" t="s">
        <v>193</v>
      </c>
      <c r="D837" s="19">
        <v>41656</v>
      </c>
      <c r="E837" s="25" t="s">
        <v>48</v>
      </c>
      <c r="F837" s="21">
        <v>20140644</v>
      </c>
      <c r="G837" s="22">
        <v>41883</v>
      </c>
      <c r="H837" s="20" t="s">
        <v>1683</v>
      </c>
      <c r="I837" s="23" t="s">
        <v>263</v>
      </c>
      <c r="J837" s="24" t="s">
        <v>190</v>
      </c>
      <c r="K837" s="26">
        <v>114483</v>
      </c>
    </row>
    <row r="838" spans="1:11" s="15" customFormat="1" ht="30">
      <c r="A838" s="18" t="s">
        <v>434</v>
      </c>
      <c r="B838" s="18" t="s">
        <v>104</v>
      </c>
      <c r="C838" s="19" t="s">
        <v>193</v>
      </c>
      <c r="D838" s="19">
        <v>41656</v>
      </c>
      <c r="E838" s="25" t="s">
        <v>48</v>
      </c>
      <c r="F838" s="21">
        <v>20140645</v>
      </c>
      <c r="G838" s="22">
        <v>41883</v>
      </c>
      <c r="H838" s="20" t="s">
        <v>1684</v>
      </c>
      <c r="I838" s="23" t="s">
        <v>263</v>
      </c>
      <c r="J838" s="24" t="s">
        <v>190</v>
      </c>
      <c r="K838" s="26">
        <v>114483</v>
      </c>
    </row>
    <row r="839" spans="1:11" s="15" customFormat="1" ht="30">
      <c r="A839" s="18" t="s">
        <v>434</v>
      </c>
      <c r="B839" s="18" t="s">
        <v>104</v>
      </c>
      <c r="C839" s="19" t="s">
        <v>193</v>
      </c>
      <c r="D839" s="19">
        <v>41656</v>
      </c>
      <c r="E839" s="25" t="s">
        <v>48</v>
      </c>
      <c r="F839" s="21">
        <v>20140646</v>
      </c>
      <c r="G839" s="22">
        <v>41883</v>
      </c>
      <c r="H839" s="20" t="s">
        <v>1685</v>
      </c>
      <c r="I839" s="23" t="s">
        <v>263</v>
      </c>
      <c r="J839" s="24" t="s">
        <v>190</v>
      </c>
      <c r="K839" s="26">
        <v>114483</v>
      </c>
    </row>
    <row r="840" spans="1:11" s="15" customFormat="1" ht="30">
      <c r="A840" s="18" t="s">
        <v>434</v>
      </c>
      <c r="B840" s="18" t="s">
        <v>104</v>
      </c>
      <c r="C840" s="19" t="s">
        <v>193</v>
      </c>
      <c r="D840" s="19">
        <v>41656</v>
      </c>
      <c r="E840" s="25" t="s">
        <v>48</v>
      </c>
      <c r="F840" s="21">
        <v>20140647</v>
      </c>
      <c r="G840" s="22">
        <v>41883</v>
      </c>
      <c r="H840" s="20" t="s">
        <v>1686</v>
      </c>
      <c r="I840" s="23" t="s">
        <v>263</v>
      </c>
      <c r="J840" s="24" t="s">
        <v>190</v>
      </c>
      <c r="K840" s="26">
        <v>114483</v>
      </c>
    </row>
    <row r="841" spans="1:11" s="15" customFormat="1" ht="30">
      <c r="A841" s="18" t="s">
        <v>434</v>
      </c>
      <c r="B841" s="18" t="s">
        <v>104</v>
      </c>
      <c r="C841" s="19" t="s">
        <v>193</v>
      </c>
      <c r="D841" s="19">
        <v>41656</v>
      </c>
      <c r="E841" s="25" t="s">
        <v>48</v>
      </c>
      <c r="F841" s="21">
        <v>20140648</v>
      </c>
      <c r="G841" s="22">
        <v>41883</v>
      </c>
      <c r="H841" s="20" t="s">
        <v>1687</v>
      </c>
      <c r="I841" s="23" t="s">
        <v>263</v>
      </c>
      <c r="J841" s="24" t="s">
        <v>190</v>
      </c>
      <c r="K841" s="26">
        <v>114483</v>
      </c>
    </row>
    <row r="842" spans="1:11" s="15" customFormat="1" ht="30">
      <c r="A842" s="18" t="s">
        <v>434</v>
      </c>
      <c r="B842" s="18" t="s">
        <v>104</v>
      </c>
      <c r="C842" s="19" t="s">
        <v>193</v>
      </c>
      <c r="D842" s="19">
        <v>41656</v>
      </c>
      <c r="E842" s="25" t="s">
        <v>48</v>
      </c>
      <c r="F842" s="21">
        <v>20140649</v>
      </c>
      <c r="G842" s="22">
        <v>41883</v>
      </c>
      <c r="H842" s="20" t="s">
        <v>1688</v>
      </c>
      <c r="I842" s="23" t="s">
        <v>263</v>
      </c>
      <c r="J842" s="24" t="s">
        <v>190</v>
      </c>
      <c r="K842" s="26">
        <v>122483</v>
      </c>
    </row>
    <row r="843" spans="1:11" s="15" customFormat="1" ht="30">
      <c r="A843" s="18" t="s">
        <v>434</v>
      </c>
      <c r="B843" s="18" t="s">
        <v>104</v>
      </c>
      <c r="C843" s="19" t="s">
        <v>193</v>
      </c>
      <c r="D843" s="19">
        <v>41656</v>
      </c>
      <c r="E843" s="25" t="s">
        <v>48</v>
      </c>
      <c r="F843" s="21">
        <v>20140650</v>
      </c>
      <c r="G843" s="22">
        <v>41884</v>
      </c>
      <c r="H843" s="20" t="s">
        <v>1880</v>
      </c>
      <c r="I843" s="23" t="s">
        <v>263</v>
      </c>
      <c r="J843" s="24" t="s">
        <v>190</v>
      </c>
      <c r="K843" s="26">
        <v>573935</v>
      </c>
    </row>
    <row r="844" spans="1:11" s="15" customFormat="1" ht="30">
      <c r="A844" s="18" t="s">
        <v>434</v>
      </c>
      <c r="B844" s="18" t="s">
        <v>104</v>
      </c>
      <c r="C844" s="19" t="s">
        <v>193</v>
      </c>
      <c r="D844" s="19">
        <v>41656</v>
      </c>
      <c r="E844" s="25" t="s">
        <v>48</v>
      </c>
      <c r="F844" s="21">
        <v>20140651</v>
      </c>
      <c r="G844" s="22">
        <v>41884</v>
      </c>
      <c r="H844" s="20" t="s">
        <v>1881</v>
      </c>
      <c r="I844" s="23" t="s">
        <v>263</v>
      </c>
      <c r="J844" s="24" t="s">
        <v>190</v>
      </c>
      <c r="K844" s="26">
        <v>348002</v>
      </c>
    </row>
    <row r="845" spans="1:11" s="15" customFormat="1" ht="45">
      <c r="A845" s="18" t="s">
        <v>434</v>
      </c>
      <c r="B845" s="18" t="s">
        <v>104</v>
      </c>
      <c r="C845" s="19" t="s">
        <v>193</v>
      </c>
      <c r="D845" s="19">
        <v>41656</v>
      </c>
      <c r="E845" s="25" t="s">
        <v>48</v>
      </c>
      <c r="F845" s="21">
        <v>20140652</v>
      </c>
      <c r="G845" s="22">
        <v>41884</v>
      </c>
      <c r="H845" s="20" t="s">
        <v>1689</v>
      </c>
      <c r="I845" s="23" t="s">
        <v>263</v>
      </c>
      <c r="J845" s="24" t="s">
        <v>190</v>
      </c>
      <c r="K845" s="26">
        <v>348002</v>
      </c>
    </row>
    <row r="846" spans="1:11" s="15" customFormat="1" ht="30">
      <c r="A846" s="18" t="s">
        <v>434</v>
      </c>
      <c r="B846" s="18" t="s">
        <v>104</v>
      </c>
      <c r="C846" s="19" t="s">
        <v>193</v>
      </c>
      <c r="D846" s="19">
        <v>41656</v>
      </c>
      <c r="E846" s="25" t="s">
        <v>48</v>
      </c>
      <c r="F846" s="21">
        <v>20140653</v>
      </c>
      <c r="G846" s="22">
        <v>41884</v>
      </c>
      <c r="H846" s="20" t="s">
        <v>1690</v>
      </c>
      <c r="I846" s="23" t="s">
        <v>263</v>
      </c>
      <c r="J846" s="24" t="s">
        <v>190</v>
      </c>
      <c r="K846" s="26">
        <v>154885</v>
      </c>
    </row>
    <row r="847" spans="1:11" s="15" customFormat="1" ht="45">
      <c r="A847" s="18" t="s">
        <v>434</v>
      </c>
      <c r="B847" s="18" t="s">
        <v>13</v>
      </c>
      <c r="C847" s="19" t="s">
        <v>40</v>
      </c>
      <c r="D847" s="19" t="s">
        <v>40</v>
      </c>
      <c r="E847" s="25" t="s">
        <v>45</v>
      </c>
      <c r="F847" s="21">
        <v>20140168</v>
      </c>
      <c r="G847" s="22">
        <v>41884</v>
      </c>
      <c r="H847" s="20" t="s">
        <v>1691</v>
      </c>
      <c r="I847" s="23" t="s">
        <v>1692</v>
      </c>
      <c r="J847" s="24" t="s">
        <v>1693</v>
      </c>
      <c r="K847" s="26">
        <v>555919</v>
      </c>
    </row>
    <row r="848" spans="1:11" s="15" customFormat="1" ht="30">
      <c r="A848" s="18" t="s">
        <v>434</v>
      </c>
      <c r="B848" s="18" t="s">
        <v>13</v>
      </c>
      <c r="C848" s="19" t="s">
        <v>40</v>
      </c>
      <c r="D848" s="19" t="s">
        <v>40</v>
      </c>
      <c r="E848" s="25" t="s">
        <v>45</v>
      </c>
      <c r="F848" s="21">
        <v>20140169</v>
      </c>
      <c r="G848" s="22">
        <v>41884</v>
      </c>
      <c r="H848" s="20" t="s">
        <v>1694</v>
      </c>
      <c r="I848" s="23" t="s">
        <v>1695</v>
      </c>
      <c r="J848" s="24" t="s">
        <v>1696</v>
      </c>
      <c r="K848" s="26">
        <v>88441</v>
      </c>
    </row>
    <row r="849" spans="1:11" s="15" customFormat="1" ht="45">
      <c r="A849" s="18" t="s">
        <v>434</v>
      </c>
      <c r="B849" s="18" t="s">
        <v>104</v>
      </c>
      <c r="C849" s="19" t="s">
        <v>193</v>
      </c>
      <c r="D849" s="19">
        <v>41656</v>
      </c>
      <c r="E849" s="25" t="s">
        <v>48</v>
      </c>
      <c r="F849" s="21">
        <v>20140654</v>
      </c>
      <c r="G849" s="22">
        <v>41884</v>
      </c>
      <c r="H849" s="20" t="s">
        <v>1697</v>
      </c>
      <c r="I849" s="23" t="s">
        <v>263</v>
      </c>
      <c r="J849" s="24" t="s">
        <v>190</v>
      </c>
      <c r="K849" s="26">
        <v>87983</v>
      </c>
    </row>
    <row r="850" spans="1:11" s="15" customFormat="1" ht="45">
      <c r="A850" s="18" t="s">
        <v>434</v>
      </c>
      <c r="B850" s="18" t="s">
        <v>104</v>
      </c>
      <c r="C850" s="19" t="s">
        <v>193</v>
      </c>
      <c r="D850" s="19">
        <v>41656</v>
      </c>
      <c r="E850" s="25" t="s">
        <v>48</v>
      </c>
      <c r="F850" s="21">
        <v>20140655</v>
      </c>
      <c r="G850" s="22">
        <v>41884</v>
      </c>
      <c r="H850" s="20" t="s">
        <v>1877</v>
      </c>
      <c r="I850" s="23" t="s">
        <v>263</v>
      </c>
      <c r="J850" s="24" t="s">
        <v>190</v>
      </c>
      <c r="K850" s="26">
        <v>87983</v>
      </c>
    </row>
    <row r="851" spans="1:11" s="15" customFormat="1" ht="30">
      <c r="A851" s="18" t="s">
        <v>434</v>
      </c>
      <c r="B851" s="18" t="s">
        <v>104</v>
      </c>
      <c r="C851" s="19" t="s">
        <v>193</v>
      </c>
      <c r="D851" s="19">
        <v>41656</v>
      </c>
      <c r="E851" s="25" t="s">
        <v>48</v>
      </c>
      <c r="F851" s="21">
        <v>20140656</v>
      </c>
      <c r="G851" s="22">
        <v>41884</v>
      </c>
      <c r="H851" s="20" t="s">
        <v>1698</v>
      </c>
      <c r="I851" s="23" t="s">
        <v>263</v>
      </c>
      <c r="J851" s="24" t="s">
        <v>190</v>
      </c>
      <c r="K851" s="26">
        <v>87983</v>
      </c>
    </row>
    <row r="852" spans="1:11" s="15" customFormat="1" ht="30">
      <c r="A852" s="18" t="s">
        <v>434</v>
      </c>
      <c r="B852" s="18" t="s">
        <v>104</v>
      </c>
      <c r="C852" s="19" t="s">
        <v>193</v>
      </c>
      <c r="D852" s="19">
        <v>41656</v>
      </c>
      <c r="E852" s="25" t="s">
        <v>48</v>
      </c>
      <c r="F852" s="21">
        <v>20140657</v>
      </c>
      <c r="G852" s="22">
        <v>41884</v>
      </c>
      <c r="H852" s="20" t="s">
        <v>1878</v>
      </c>
      <c r="I852" s="23" t="s">
        <v>263</v>
      </c>
      <c r="J852" s="24" t="s">
        <v>190</v>
      </c>
      <c r="K852" s="26">
        <v>87983</v>
      </c>
    </row>
    <row r="853" spans="1:11" s="15" customFormat="1" ht="30">
      <c r="A853" s="18" t="s">
        <v>434</v>
      </c>
      <c r="B853" s="18" t="s">
        <v>104</v>
      </c>
      <c r="C853" s="19" t="s">
        <v>193</v>
      </c>
      <c r="D853" s="19">
        <v>41656</v>
      </c>
      <c r="E853" s="25" t="s">
        <v>48</v>
      </c>
      <c r="F853" s="21">
        <v>20140658</v>
      </c>
      <c r="G853" s="22">
        <v>41884</v>
      </c>
      <c r="H853" s="20" t="s">
        <v>1699</v>
      </c>
      <c r="I853" s="23" t="s">
        <v>263</v>
      </c>
      <c r="J853" s="24" t="s">
        <v>190</v>
      </c>
      <c r="K853" s="26">
        <v>95983</v>
      </c>
    </row>
    <row r="854" spans="1:11" s="15" customFormat="1" ht="30">
      <c r="A854" s="18" t="s">
        <v>434</v>
      </c>
      <c r="B854" s="18" t="s">
        <v>104</v>
      </c>
      <c r="C854" s="19" t="s">
        <v>193</v>
      </c>
      <c r="D854" s="19">
        <v>41656</v>
      </c>
      <c r="E854" s="25" t="s">
        <v>48</v>
      </c>
      <c r="F854" s="21">
        <v>20140659</v>
      </c>
      <c r="G854" s="22">
        <v>41884</v>
      </c>
      <c r="H854" s="20" t="s">
        <v>1879</v>
      </c>
      <c r="I854" s="23" t="s">
        <v>263</v>
      </c>
      <c r="J854" s="24" t="s">
        <v>190</v>
      </c>
      <c r="K854" s="26">
        <v>95983</v>
      </c>
    </row>
    <row r="855" spans="1:11" s="15" customFormat="1" ht="30">
      <c r="A855" s="18" t="s">
        <v>434</v>
      </c>
      <c r="B855" s="18" t="s">
        <v>104</v>
      </c>
      <c r="C855" s="19" t="s">
        <v>193</v>
      </c>
      <c r="D855" s="19">
        <v>41656</v>
      </c>
      <c r="E855" s="25" t="s">
        <v>48</v>
      </c>
      <c r="F855" s="21">
        <v>20140660</v>
      </c>
      <c r="G855" s="22">
        <v>41884</v>
      </c>
      <c r="H855" s="20" t="s">
        <v>1700</v>
      </c>
      <c r="I855" s="23" t="s">
        <v>263</v>
      </c>
      <c r="J855" s="24" t="s">
        <v>190</v>
      </c>
      <c r="K855" s="26">
        <v>101483</v>
      </c>
    </row>
    <row r="856" spans="1:11" s="15" customFormat="1" ht="45">
      <c r="A856" s="18" t="s">
        <v>434</v>
      </c>
      <c r="B856" s="18" t="s">
        <v>104</v>
      </c>
      <c r="C856" s="19" t="s">
        <v>193</v>
      </c>
      <c r="D856" s="19">
        <v>41656</v>
      </c>
      <c r="E856" s="25" t="s">
        <v>48</v>
      </c>
      <c r="F856" s="21">
        <v>20140661</v>
      </c>
      <c r="G856" s="22">
        <v>41884</v>
      </c>
      <c r="H856" s="20" t="s">
        <v>1701</v>
      </c>
      <c r="I856" s="23" t="s">
        <v>263</v>
      </c>
      <c r="J856" s="24" t="s">
        <v>190</v>
      </c>
      <c r="K856" s="26">
        <v>2150663</v>
      </c>
    </row>
    <row r="857" spans="1:11" s="15" customFormat="1" ht="45">
      <c r="A857" s="18" t="s">
        <v>434</v>
      </c>
      <c r="B857" s="18" t="s">
        <v>104</v>
      </c>
      <c r="C857" s="19" t="s">
        <v>193</v>
      </c>
      <c r="D857" s="19">
        <v>41656</v>
      </c>
      <c r="E857" s="25" t="s">
        <v>48</v>
      </c>
      <c r="F857" s="21">
        <v>20140662</v>
      </c>
      <c r="G857" s="22">
        <v>41884</v>
      </c>
      <c r="H857" s="20" t="s">
        <v>1702</v>
      </c>
      <c r="I857" s="23" t="s">
        <v>263</v>
      </c>
      <c r="J857" s="24" t="s">
        <v>190</v>
      </c>
      <c r="K857" s="26">
        <v>2150663</v>
      </c>
    </row>
    <row r="858" spans="1:11" s="15" customFormat="1" ht="30">
      <c r="A858" s="18" t="s">
        <v>434</v>
      </c>
      <c r="B858" s="18" t="s">
        <v>104</v>
      </c>
      <c r="C858" s="19" t="s">
        <v>193</v>
      </c>
      <c r="D858" s="19">
        <v>41656</v>
      </c>
      <c r="E858" s="25" t="s">
        <v>48</v>
      </c>
      <c r="F858" s="21">
        <v>20140663</v>
      </c>
      <c r="G858" s="22">
        <v>41885</v>
      </c>
      <c r="H858" s="20" t="s">
        <v>1703</v>
      </c>
      <c r="I858" s="23" t="s">
        <v>263</v>
      </c>
      <c r="J858" s="24" t="s">
        <v>190</v>
      </c>
      <c r="K858" s="26">
        <v>137483</v>
      </c>
    </row>
    <row r="859" spans="1:11" s="15" customFormat="1" ht="30">
      <c r="A859" s="18" t="s">
        <v>434</v>
      </c>
      <c r="B859" s="18" t="s">
        <v>104</v>
      </c>
      <c r="C859" s="19" t="s">
        <v>193</v>
      </c>
      <c r="D859" s="19">
        <v>41656</v>
      </c>
      <c r="E859" s="25" t="s">
        <v>48</v>
      </c>
      <c r="F859" s="21">
        <v>20140664</v>
      </c>
      <c r="G859" s="22">
        <v>41885</v>
      </c>
      <c r="H859" s="20" t="s">
        <v>1704</v>
      </c>
      <c r="I859" s="23" t="s">
        <v>263</v>
      </c>
      <c r="J859" s="24" t="s">
        <v>190</v>
      </c>
      <c r="K859" s="26">
        <v>116983</v>
      </c>
    </row>
    <row r="860" spans="1:11" s="15" customFormat="1" ht="30">
      <c r="A860" s="18" t="s">
        <v>434</v>
      </c>
      <c r="B860" s="18" t="s">
        <v>104</v>
      </c>
      <c r="C860" s="19" t="s">
        <v>193</v>
      </c>
      <c r="D860" s="19">
        <v>41656</v>
      </c>
      <c r="E860" s="25" t="s">
        <v>48</v>
      </c>
      <c r="F860" s="21">
        <v>20140665</v>
      </c>
      <c r="G860" s="22">
        <v>41885</v>
      </c>
      <c r="H860" s="20" t="s">
        <v>1705</v>
      </c>
      <c r="I860" s="23" t="s">
        <v>263</v>
      </c>
      <c r="J860" s="24" t="s">
        <v>190</v>
      </c>
      <c r="K860" s="26">
        <v>137483</v>
      </c>
    </row>
    <row r="861" spans="1:11" s="15" customFormat="1" ht="30">
      <c r="A861" s="18" t="s">
        <v>434</v>
      </c>
      <c r="B861" s="18" t="s">
        <v>104</v>
      </c>
      <c r="C861" s="19" t="s">
        <v>193</v>
      </c>
      <c r="D861" s="19">
        <v>41656</v>
      </c>
      <c r="E861" s="25" t="s">
        <v>48</v>
      </c>
      <c r="F861" s="21">
        <v>20140666</v>
      </c>
      <c r="G861" s="22">
        <v>41885</v>
      </c>
      <c r="H861" s="20" t="s">
        <v>1706</v>
      </c>
      <c r="I861" s="23" t="s">
        <v>263</v>
      </c>
      <c r="J861" s="24" t="s">
        <v>190</v>
      </c>
      <c r="K861" s="26">
        <v>117483</v>
      </c>
    </row>
    <row r="862" spans="1:11" s="15" customFormat="1" ht="30">
      <c r="A862" s="18" t="s">
        <v>434</v>
      </c>
      <c r="B862" s="18" t="s">
        <v>104</v>
      </c>
      <c r="C862" s="19" t="s">
        <v>193</v>
      </c>
      <c r="D862" s="19">
        <v>41656</v>
      </c>
      <c r="E862" s="25" t="s">
        <v>48</v>
      </c>
      <c r="F862" s="21">
        <v>20140667</v>
      </c>
      <c r="G862" s="22">
        <v>41885</v>
      </c>
      <c r="H862" s="20" t="s">
        <v>1707</v>
      </c>
      <c r="I862" s="23" t="s">
        <v>263</v>
      </c>
      <c r="J862" s="24" t="s">
        <v>190</v>
      </c>
      <c r="K862" s="26">
        <v>116983</v>
      </c>
    </row>
    <row r="863" spans="1:11" s="15" customFormat="1" ht="30">
      <c r="A863" s="18" t="s">
        <v>434</v>
      </c>
      <c r="B863" s="18" t="s">
        <v>104</v>
      </c>
      <c r="C863" s="19" t="s">
        <v>193</v>
      </c>
      <c r="D863" s="19">
        <v>41656</v>
      </c>
      <c r="E863" s="25" t="s">
        <v>48</v>
      </c>
      <c r="F863" s="21">
        <v>20140668</v>
      </c>
      <c r="G863" s="22">
        <v>41885</v>
      </c>
      <c r="H863" s="20" t="s">
        <v>1708</v>
      </c>
      <c r="I863" s="23" t="s">
        <v>263</v>
      </c>
      <c r="J863" s="24" t="s">
        <v>190</v>
      </c>
      <c r="K863" s="26">
        <v>117483</v>
      </c>
    </row>
    <row r="864" spans="1:11" s="15" customFormat="1" ht="75">
      <c r="A864" s="18" t="s">
        <v>434</v>
      </c>
      <c r="B864" s="18" t="s">
        <v>182</v>
      </c>
      <c r="C864" s="19" t="s">
        <v>1709</v>
      </c>
      <c r="D864" s="19">
        <v>41885</v>
      </c>
      <c r="E864" s="25" t="s">
        <v>48</v>
      </c>
      <c r="F864" s="21">
        <v>20140669</v>
      </c>
      <c r="G864" s="22">
        <v>41885</v>
      </c>
      <c r="H864" s="20" t="s">
        <v>1710</v>
      </c>
      <c r="I864" s="23" t="s">
        <v>454</v>
      </c>
      <c r="J864" s="24" t="s">
        <v>455</v>
      </c>
      <c r="K864" s="26">
        <v>332010</v>
      </c>
    </row>
    <row r="865" spans="1:11" s="15" customFormat="1" ht="60">
      <c r="A865" s="18" t="s">
        <v>434</v>
      </c>
      <c r="B865" s="18" t="s">
        <v>439</v>
      </c>
      <c r="C865" s="19" t="s">
        <v>40</v>
      </c>
      <c r="D865" s="19" t="s">
        <v>40</v>
      </c>
      <c r="E865" s="25" t="s">
        <v>48</v>
      </c>
      <c r="F865" s="21">
        <v>20140670</v>
      </c>
      <c r="G865" s="22">
        <v>41885</v>
      </c>
      <c r="H865" s="20" t="s">
        <v>1711</v>
      </c>
      <c r="I865" s="23" t="s">
        <v>1712</v>
      </c>
      <c r="J865" s="24" t="s">
        <v>1713</v>
      </c>
      <c r="K865" s="26">
        <v>240000</v>
      </c>
    </row>
    <row r="866" spans="1:11" s="15" customFormat="1" ht="30">
      <c r="A866" s="18" t="s">
        <v>434</v>
      </c>
      <c r="B866" s="18" t="s">
        <v>439</v>
      </c>
      <c r="C866" s="19" t="s">
        <v>40</v>
      </c>
      <c r="D866" s="19" t="s">
        <v>40</v>
      </c>
      <c r="E866" s="25" t="s">
        <v>45</v>
      </c>
      <c r="F866" s="21">
        <v>20140170</v>
      </c>
      <c r="G866" s="22">
        <v>41886</v>
      </c>
      <c r="H866" s="20" t="s">
        <v>1714</v>
      </c>
      <c r="I866" s="23" t="s">
        <v>314</v>
      </c>
      <c r="J866" s="24" t="s">
        <v>137</v>
      </c>
      <c r="K866" s="26">
        <v>90038</v>
      </c>
    </row>
    <row r="867" spans="1:11" s="15" customFormat="1" ht="45">
      <c r="A867" s="18" t="s">
        <v>434</v>
      </c>
      <c r="B867" s="18" t="s">
        <v>439</v>
      </c>
      <c r="C867" s="19" t="s">
        <v>40</v>
      </c>
      <c r="D867" s="19" t="s">
        <v>40</v>
      </c>
      <c r="E867" s="25" t="s">
        <v>45</v>
      </c>
      <c r="F867" s="21">
        <v>20140171</v>
      </c>
      <c r="G867" s="22">
        <v>41886</v>
      </c>
      <c r="H867" s="20" t="s">
        <v>1715</v>
      </c>
      <c r="I867" s="23" t="s">
        <v>314</v>
      </c>
      <c r="J867" s="24" t="s">
        <v>137</v>
      </c>
      <c r="K867" s="26">
        <v>183177</v>
      </c>
    </row>
    <row r="868" spans="1:11" s="15" customFormat="1" ht="75">
      <c r="A868" s="18" t="s">
        <v>434</v>
      </c>
      <c r="B868" s="18" t="s">
        <v>439</v>
      </c>
      <c r="C868" s="19" t="s">
        <v>40</v>
      </c>
      <c r="D868" s="19" t="s">
        <v>40</v>
      </c>
      <c r="E868" s="25" t="s">
        <v>48</v>
      </c>
      <c r="F868" s="21">
        <v>20140671</v>
      </c>
      <c r="G868" s="22">
        <v>41886</v>
      </c>
      <c r="H868" s="20" t="s">
        <v>1716</v>
      </c>
      <c r="I868" s="23" t="s">
        <v>1717</v>
      </c>
      <c r="J868" s="24" t="s">
        <v>1718</v>
      </c>
      <c r="K868" s="26">
        <v>793135</v>
      </c>
    </row>
    <row r="869" spans="1:11" s="15" customFormat="1" ht="45">
      <c r="A869" s="18" t="s">
        <v>434</v>
      </c>
      <c r="B869" s="18" t="s">
        <v>13</v>
      </c>
      <c r="C869" s="19" t="s">
        <v>40</v>
      </c>
      <c r="D869" s="19" t="s">
        <v>40</v>
      </c>
      <c r="E869" s="25" t="s">
        <v>48</v>
      </c>
      <c r="F869" s="21">
        <v>20140675</v>
      </c>
      <c r="G869" s="22">
        <v>41887</v>
      </c>
      <c r="H869" s="20" t="s">
        <v>1719</v>
      </c>
      <c r="I869" s="23" t="s">
        <v>1720</v>
      </c>
      <c r="J869" s="24" t="s">
        <v>1721</v>
      </c>
      <c r="K869" s="26">
        <v>90000</v>
      </c>
    </row>
    <row r="870" spans="1:11" s="15" customFormat="1" ht="45">
      <c r="A870" s="18" t="s">
        <v>434</v>
      </c>
      <c r="B870" s="18" t="s">
        <v>13</v>
      </c>
      <c r="C870" s="19" t="s">
        <v>40</v>
      </c>
      <c r="D870" s="19" t="s">
        <v>40</v>
      </c>
      <c r="E870" s="25" t="s">
        <v>48</v>
      </c>
      <c r="F870" s="21">
        <v>20140676</v>
      </c>
      <c r="G870" s="22">
        <v>41887</v>
      </c>
      <c r="H870" s="20" t="s">
        <v>1722</v>
      </c>
      <c r="I870" s="23" t="s">
        <v>1720</v>
      </c>
      <c r="J870" s="24" t="s">
        <v>1721</v>
      </c>
      <c r="K870" s="26">
        <v>144000</v>
      </c>
    </row>
    <row r="871" spans="1:11" s="15" customFormat="1" ht="75">
      <c r="A871" s="18" t="s">
        <v>434</v>
      </c>
      <c r="B871" s="18" t="s">
        <v>116</v>
      </c>
      <c r="C871" s="19" t="s">
        <v>435</v>
      </c>
      <c r="D871" s="19">
        <v>40625</v>
      </c>
      <c r="E871" s="25" t="s">
        <v>48</v>
      </c>
      <c r="F871" s="21">
        <v>20140677</v>
      </c>
      <c r="G871" s="22">
        <v>41887</v>
      </c>
      <c r="H871" s="20" t="s">
        <v>1723</v>
      </c>
      <c r="I871" s="23" t="s">
        <v>436</v>
      </c>
      <c r="J871" s="24" t="s">
        <v>133</v>
      </c>
      <c r="K871" s="26">
        <v>517761</v>
      </c>
    </row>
    <row r="872" spans="1:11" s="15" customFormat="1" ht="60">
      <c r="A872" s="18" t="s">
        <v>434</v>
      </c>
      <c r="B872" s="18" t="s">
        <v>13</v>
      </c>
      <c r="C872" s="19" t="s">
        <v>40</v>
      </c>
      <c r="D872" s="19" t="s">
        <v>40</v>
      </c>
      <c r="E872" s="25" t="s">
        <v>48</v>
      </c>
      <c r="F872" s="21">
        <v>20140673</v>
      </c>
      <c r="G872" s="22">
        <v>41890</v>
      </c>
      <c r="H872" s="20" t="s">
        <v>1724</v>
      </c>
      <c r="I872" s="23" t="s">
        <v>1725</v>
      </c>
      <c r="J872" s="24" t="s">
        <v>1358</v>
      </c>
      <c r="K872" s="26">
        <v>1487500</v>
      </c>
    </row>
    <row r="873" spans="1:11" s="15" customFormat="1" ht="60">
      <c r="A873" s="18" t="s">
        <v>434</v>
      </c>
      <c r="B873" s="18" t="s">
        <v>182</v>
      </c>
      <c r="C873" s="19" t="s">
        <v>440</v>
      </c>
      <c r="D873" s="19" t="s">
        <v>441</v>
      </c>
      <c r="E873" s="25" t="s">
        <v>48</v>
      </c>
      <c r="F873" s="21">
        <v>20140678</v>
      </c>
      <c r="G873" s="22">
        <v>41890</v>
      </c>
      <c r="H873" s="20" t="s">
        <v>1726</v>
      </c>
      <c r="I873" s="23" t="s">
        <v>442</v>
      </c>
      <c r="J873" s="24" t="s">
        <v>443</v>
      </c>
      <c r="K873" s="26">
        <v>57000</v>
      </c>
    </row>
    <row r="874" spans="1:11" s="15" customFormat="1" ht="60">
      <c r="A874" s="18" t="s">
        <v>434</v>
      </c>
      <c r="B874" s="18" t="s">
        <v>182</v>
      </c>
      <c r="C874" s="19" t="s">
        <v>440</v>
      </c>
      <c r="D874" s="19" t="s">
        <v>441</v>
      </c>
      <c r="E874" s="25" t="s">
        <v>48</v>
      </c>
      <c r="F874" s="21">
        <v>20140679</v>
      </c>
      <c r="G874" s="22">
        <v>41890</v>
      </c>
      <c r="H874" s="20" t="s">
        <v>1727</v>
      </c>
      <c r="I874" s="23" t="s">
        <v>442</v>
      </c>
      <c r="J874" s="24" t="s">
        <v>443</v>
      </c>
      <c r="K874" s="26">
        <v>160000</v>
      </c>
    </row>
    <row r="875" spans="1:11" s="15" customFormat="1" ht="30">
      <c r="A875" s="18" t="s">
        <v>434</v>
      </c>
      <c r="B875" s="18" t="s">
        <v>104</v>
      </c>
      <c r="C875" s="19" t="s">
        <v>193</v>
      </c>
      <c r="D875" s="19">
        <v>41656</v>
      </c>
      <c r="E875" s="25" t="s">
        <v>48</v>
      </c>
      <c r="F875" s="21">
        <v>20140674</v>
      </c>
      <c r="G875" s="22">
        <v>41890</v>
      </c>
      <c r="H875" s="20" t="s">
        <v>1728</v>
      </c>
      <c r="I875" s="23" t="s">
        <v>263</v>
      </c>
      <c r="J875" s="24" t="s">
        <v>190</v>
      </c>
      <c r="K875" s="26">
        <v>149867</v>
      </c>
    </row>
    <row r="876" spans="1:11" s="15" customFormat="1" ht="45">
      <c r="A876" s="18" t="s">
        <v>434</v>
      </c>
      <c r="B876" s="18" t="s">
        <v>104</v>
      </c>
      <c r="C876" s="19" t="s">
        <v>193</v>
      </c>
      <c r="D876" s="19">
        <v>41656</v>
      </c>
      <c r="E876" s="25" t="s">
        <v>48</v>
      </c>
      <c r="F876" s="21">
        <v>20140674</v>
      </c>
      <c r="G876" s="22">
        <v>41890</v>
      </c>
      <c r="H876" s="20" t="s">
        <v>1729</v>
      </c>
      <c r="I876" s="23" t="s">
        <v>263</v>
      </c>
      <c r="J876" s="24" t="s">
        <v>190</v>
      </c>
      <c r="K876" s="26">
        <v>30400</v>
      </c>
    </row>
    <row r="877" spans="1:11" s="15" customFormat="1" ht="30">
      <c r="A877" s="18" t="s">
        <v>434</v>
      </c>
      <c r="B877" s="18" t="s">
        <v>104</v>
      </c>
      <c r="C877" s="19" t="s">
        <v>193</v>
      </c>
      <c r="D877" s="19">
        <v>41656</v>
      </c>
      <c r="E877" s="25" t="s">
        <v>48</v>
      </c>
      <c r="F877" s="21">
        <v>20140681</v>
      </c>
      <c r="G877" s="22">
        <v>41891</v>
      </c>
      <c r="H877" s="20" t="s">
        <v>1730</v>
      </c>
      <c r="I877" s="23" t="s">
        <v>263</v>
      </c>
      <c r="J877" s="24" t="s">
        <v>190</v>
      </c>
      <c r="K877" s="26">
        <v>603715</v>
      </c>
    </row>
    <row r="878" spans="1:11" s="15" customFormat="1" ht="30">
      <c r="A878" s="18" t="s">
        <v>434</v>
      </c>
      <c r="B878" s="18" t="s">
        <v>104</v>
      </c>
      <c r="C878" s="19" t="s">
        <v>193</v>
      </c>
      <c r="D878" s="19">
        <v>41656</v>
      </c>
      <c r="E878" s="25" t="s">
        <v>48</v>
      </c>
      <c r="F878" s="21">
        <v>20140682</v>
      </c>
      <c r="G878" s="22">
        <v>41891</v>
      </c>
      <c r="H878" s="20" t="s">
        <v>1731</v>
      </c>
      <c r="I878" s="23" t="s">
        <v>263</v>
      </c>
      <c r="J878" s="24" t="s">
        <v>190</v>
      </c>
      <c r="K878" s="26">
        <v>423465</v>
      </c>
    </row>
    <row r="879" spans="1:11" s="15" customFormat="1" ht="45">
      <c r="A879" s="18" t="s">
        <v>434</v>
      </c>
      <c r="B879" s="18" t="s">
        <v>104</v>
      </c>
      <c r="C879" s="19" t="s">
        <v>193</v>
      </c>
      <c r="D879" s="19">
        <v>41656</v>
      </c>
      <c r="E879" s="25" t="s">
        <v>48</v>
      </c>
      <c r="F879" s="21">
        <v>20140683</v>
      </c>
      <c r="G879" s="22">
        <v>41891</v>
      </c>
      <c r="H879" s="20" t="s">
        <v>1732</v>
      </c>
      <c r="I879" s="23" t="s">
        <v>263</v>
      </c>
      <c r="J879" s="24" t="s">
        <v>190</v>
      </c>
      <c r="K879" s="26">
        <v>156465</v>
      </c>
    </row>
    <row r="880" spans="1:11" s="15" customFormat="1" ht="30">
      <c r="A880" s="18" t="s">
        <v>434</v>
      </c>
      <c r="B880" s="18" t="s">
        <v>104</v>
      </c>
      <c r="C880" s="19" t="s">
        <v>193</v>
      </c>
      <c r="D880" s="19">
        <v>41656</v>
      </c>
      <c r="E880" s="25" t="s">
        <v>48</v>
      </c>
      <c r="F880" s="21">
        <v>20140684</v>
      </c>
      <c r="G880" s="22">
        <v>41891</v>
      </c>
      <c r="H880" s="20" t="s">
        <v>1733</v>
      </c>
      <c r="I880" s="23" t="s">
        <v>263</v>
      </c>
      <c r="J880" s="24" t="s">
        <v>190</v>
      </c>
      <c r="K880" s="26">
        <v>156465</v>
      </c>
    </row>
    <row r="881" spans="1:11" s="15" customFormat="1" ht="60">
      <c r="A881" s="18" t="s">
        <v>434</v>
      </c>
      <c r="B881" s="18" t="s">
        <v>116</v>
      </c>
      <c r="C881" s="19" t="s">
        <v>435</v>
      </c>
      <c r="D881" s="19">
        <v>40625</v>
      </c>
      <c r="E881" s="25" t="s">
        <v>48</v>
      </c>
      <c r="F881" s="21">
        <v>20140685</v>
      </c>
      <c r="G881" s="22">
        <v>41892</v>
      </c>
      <c r="H881" s="20" t="s">
        <v>1734</v>
      </c>
      <c r="I881" s="23" t="s">
        <v>452</v>
      </c>
      <c r="J881" s="24" t="s">
        <v>453</v>
      </c>
      <c r="K881" s="26">
        <v>154950</v>
      </c>
    </row>
    <row r="882" spans="1:11" s="15" customFormat="1" ht="30">
      <c r="A882" s="18" t="s">
        <v>434</v>
      </c>
      <c r="B882" s="18" t="s">
        <v>13</v>
      </c>
      <c r="C882" s="19" t="s">
        <v>40</v>
      </c>
      <c r="D882" s="19" t="s">
        <v>40</v>
      </c>
      <c r="E882" s="25" t="s">
        <v>48</v>
      </c>
      <c r="F882" s="21">
        <v>20140686</v>
      </c>
      <c r="G882" s="22">
        <v>41892</v>
      </c>
      <c r="H882" s="20" t="s">
        <v>1735</v>
      </c>
      <c r="I882" s="23" t="s">
        <v>1736</v>
      </c>
      <c r="J882" s="24" t="s">
        <v>1737</v>
      </c>
      <c r="K882" s="26">
        <v>300000</v>
      </c>
    </row>
    <row r="883" spans="1:11" s="15" customFormat="1" ht="30">
      <c r="A883" s="18" t="s">
        <v>434</v>
      </c>
      <c r="B883" s="18" t="s">
        <v>116</v>
      </c>
      <c r="C883" s="19" t="s">
        <v>435</v>
      </c>
      <c r="D883" s="19">
        <v>40625</v>
      </c>
      <c r="E883" s="25" t="s">
        <v>45</v>
      </c>
      <c r="F883" s="21">
        <v>20140173</v>
      </c>
      <c r="G883" s="22">
        <v>41892</v>
      </c>
      <c r="H883" s="20" t="s">
        <v>1738</v>
      </c>
      <c r="I883" s="23" t="s">
        <v>1739</v>
      </c>
      <c r="J883" s="24" t="s">
        <v>1740</v>
      </c>
      <c r="K883" s="26">
        <v>68615</v>
      </c>
    </row>
    <row r="884" spans="1:11" s="15" customFormat="1" ht="30">
      <c r="A884" s="18" t="s">
        <v>434</v>
      </c>
      <c r="B884" s="18" t="s">
        <v>116</v>
      </c>
      <c r="C884" s="19" t="s">
        <v>239</v>
      </c>
      <c r="D884" s="19">
        <v>40625</v>
      </c>
      <c r="E884" s="25" t="s">
        <v>45</v>
      </c>
      <c r="F884" s="21">
        <v>20140174</v>
      </c>
      <c r="G884" s="22">
        <v>41893</v>
      </c>
      <c r="H884" s="20" t="s">
        <v>1875</v>
      </c>
      <c r="I884" s="23" t="s">
        <v>1741</v>
      </c>
      <c r="J884" s="24" t="s">
        <v>1742</v>
      </c>
      <c r="K884" s="26">
        <v>33049</v>
      </c>
    </row>
    <row r="885" spans="1:11" s="15" customFormat="1" ht="30">
      <c r="A885" s="18" t="s">
        <v>434</v>
      </c>
      <c r="B885" s="18" t="s">
        <v>116</v>
      </c>
      <c r="C885" s="19" t="s">
        <v>239</v>
      </c>
      <c r="D885" s="19">
        <v>40625</v>
      </c>
      <c r="E885" s="25" t="s">
        <v>45</v>
      </c>
      <c r="F885" s="21">
        <v>20140175</v>
      </c>
      <c r="G885" s="22">
        <v>41893</v>
      </c>
      <c r="H885" s="20" t="s">
        <v>1876</v>
      </c>
      <c r="I885" s="23" t="s">
        <v>1743</v>
      </c>
      <c r="J885" s="24" t="s">
        <v>1744</v>
      </c>
      <c r="K885" s="26">
        <v>23631</v>
      </c>
    </row>
    <row r="886" spans="1:11" s="15" customFormat="1" ht="30">
      <c r="A886" s="18" t="s">
        <v>434</v>
      </c>
      <c r="B886" s="18" t="s">
        <v>116</v>
      </c>
      <c r="C886" s="19" t="s">
        <v>239</v>
      </c>
      <c r="D886" s="19">
        <v>40625</v>
      </c>
      <c r="E886" s="25" t="s">
        <v>45</v>
      </c>
      <c r="F886" s="21">
        <v>20140176</v>
      </c>
      <c r="G886" s="22">
        <v>41893</v>
      </c>
      <c r="H886" s="20" t="s">
        <v>1876</v>
      </c>
      <c r="I886" s="23" t="s">
        <v>437</v>
      </c>
      <c r="J886" s="24" t="s">
        <v>68</v>
      </c>
      <c r="K886" s="26">
        <v>26826</v>
      </c>
    </row>
    <row r="887" spans="1:11" s="15" customFormat="1" ht="30">
      <c r="A887" s="18" t="s">
        <v>434</v>
      </c>
      <c r="B887" s="18" t="s">
        <v>116</v>
      </c>
      <c r="C887" s="19" t="s">
        <v>239</v>
      </c>
      <c r="D887" s="19">
        <v>40625</v>
      </c>
      <c r="E887" s="25" t="s">
        <v>45</v>
      </c>
      <c r="F887" s="21">
        <v>20140177</v>
      </c>
      <c r="G887" s="22">
        <v>41893</v>
      </c>
      <c r="H887" s="20" t="s">
        <v>1876</v>
      </c>
      <c r="I887" s="23" t="s">
        <v>438</v>
      </c>
      <c r="J887" s="24" t="s">
        <v>63</v>
      </c>
      <c r="K887" s="26">
        <v>30499</v>
      </c>
    </row>
    <row r="888" spans="1:11" s="15" customFormat="1" ht="30">
      <c r="A888" s="18" t="s">
        <v>434</v>
      </c>
      <c r="B888" s="18" t="s">
        <v>116</v>
      </c>
      <c r="C888" s="19" t="s">
        <v>239</v>
      </c>
      <c r="D888" s="19">
        <v>40625</v>
      </c>
      <c r="E888" s="25" t="s">
        <v>45</v>
      </c>
      <c r="F888" s="21">
        <v>20140178</v>
      </c>
      <c r="G888" s="22">
        <v>41893</v>
      </c>
      <c r="H888" s="20" t="s">
        <v>1876</v>
      </c>
      <c r="I888" s="23" t="s">
        <v>1745</v>
      </c>
      <c r="J888" s="24" t="s">
        <v>1746</v>
      </c>
      <c r="K888" s="26">
        <v>38445</v>
      </c>
    </row>
    <row r="889" spans="1:11" s="15" customFormat="1" ht="30">
      <c r="A889" s="18" t="s">
        <v>434</v>
      </c>
      <c r="B889" s="18" t="s">
        <v>116</v>
      </c>
      <c r="C889" s="19" t="s">
        <v>239</v>
      </c>
      <c r="D889" s="19">
        <v>40625</v>
      </c>
      <c r="E889" s="25" t="s">
        <v>45</v>
      </c>
      <c r="F889" s="21">
        <v>20140179</v>
      </c>
      <c r="G889" s="22">
        <v>41893</v>
      </c>
      <c r="H889" s="20" t="s">
        <v>1876</v>
      </c>
      <c r="I889" s="23" t="s">
        <v>463</v>
      </c>
      <c r="J889" s="24" t="s">
        <v>86</v>
      </c>
      <c r="K889" s="26">
        <v>22591</v>
      </c>
    </row>
    <row r="890" spans="1:11" s="15" customFormat="1" ht="45">
      <c r="A890" s="18" t="s">
        <v>434</v>
      </c>
      <c r="B890" s="18" t="s">
        <v>439</v>
      </c>
      <c r="C890" s="19" t="s">
        <v>40</v>
      </c>
      <c r="D890" s="19" t="s">
        <v>40</v>
      </c>
      <c r="E890" s="25" t="s">
        <v>48</v>
      </c>
      <c r="F890" s="21">
        <v>20140687</v>
      </c>
      <c r="G890" s="22">
        <v>41894</v>
      </c>
      <c r="H890" s="20" t="s">
        <v>1747</v>
      </c>
      <c r="I890" s="23" t="s">
        <v>1748</v>
      </c>
      <c r="J890" s="24" t="s">
        <v>1749</v>
      </c>
      <c r="K890" s="26">
        <v>450000</v>
      </c>
    </row>
    <row r="891" spans="1:11" s="15" customFormat="1" ht="45">
      <c r="A891" s="18" t="s">
        <v>434</v>
      </c>
      <c r="B891" s="18" t="s">
        <v>13</v>
      </c>
      <c r="C891" s="19" t="s">
        <v>40</v>
      </c>
      <c r="D891" s="19" t="s">
        <v>40</v>
      </c>
      <c r="E891" s="25" t="s">
        <v>45</v>
      </c>
      <c r="F891" s="21">
        <v>20140180</v>
      </c>
      <c r="G891" s="22">
        <v>41894</v>
      </c>
      <c r="H891" s="20" t="s">
        <v>1750</v>
      </c>
      <c r="I891" s="23" t="s">
        <v>1751</v>
      </c>
      <c r="J891" s="24" t="s">
        <v>1752</v>
      </c>
      <c r="K891" s="26">
        <v>55335</v>
      </c>
    </row>
    <row r="892" spans="1:11" s="15" customFormat="1" ht="60">
      <c r="A892" s="18" t="s">
        <v>434</v>
      </c>
      <c r="B892" s="18" t="s">
        <v>13</v>
      </c>
      <c r="C892" s="19" t="s">
        <v>40</v>
      </c>
      <c r="D892" s="19" t="s">
        <v>40</v>
      </c>
      <c r="E892" s="25" t="s">
        <v>1753</v>
      </c>
      <c r="F892" s="21">
        <v>20140181</v>
      </c>
      <c r="G892" s="22">
        <v>41894</v>
      </c>
      <c r="H892" s="20" t="s">
        <v>1754</v>
      </c>
      <c r="I892" s="23" t="s">
        <v>1755</v>
      </c>
      <c r="J892" s="24" t="s">
        <v>1756</v>
      </c>
      <c r="K892" s="26">
        <v>1175809</v>
      </c>
    </row>
    <row r="893" spans="1:11" s="15" customFormat="1" ht="30">
      <c r="A893" s="18" t="s">
        <v>434</v>
      </c>
      <c r="B893" s="18" t="s">
        <v>182</v>
      </c>
      <c r="C893" s="19" t="s">
        <v>1757</v>
      </c>
      <c r="D893" s="19">
        <v>41885</v>
      </c>
      <c r="E893" s="25" t="s">
        <v>48</v>
      </c>
      <c r="F893" s="21">
        <v>20140689</v>
      </c>
      <c r="G893" s="22">
        <v>41894</v>
      </c>
      <c r="H893" s="20" t="s">
        <v>1758</v>
      </c>
      <c r="I893" s="23" t="s">
        <v>1759</v>
      </c>
      <c r="J893" s="24" t="s">
        <v>1760</v>
      </c>
      <c r="K893" s="26">
        <v>17026520</v>
      </c>
    </row>
    <row r="894" spans="1:11" s="15" customFormat="1" ht="45">
      <c r="A894" s="18" t="s">
        <v>434</v>
      </c>
      <c r="B894" s="18" t="s">
        <v>104</v>
      </c>
      <c r="C894" s="19" t="s">
        <v>193</v>
      </c>
      <c r="D894" s="19">
        <v>41656</v>
      </c>
      <c r="E894" s="25" t="s">
        <v>48</v>
      </c>
      <c r="F894" s="21">
        <v>20140690</v>
      </c>
      <c r="G894" s="22">
        <v>41894</v>
      </c>
      <c r="H894" s="20" t="s">
        <v>1761</v>
      </c>
      <c r="I894" s="23" t="s">
        <v>263</v>
      </c>
      <c r="J894" s="24" t="s">
        <v>190</v>
      </c>
      <c r="K894" s="26">
        <v>2146991</v>
      </c>
    </row>
    <row r="895" spans="1:11" s="15" customFormat="1" ht="30">
      <c r="A895" s="18" t="s">
        <v>434</v>
      </c>
      <c r="B895" s="18" t="s">
        <v>104</v>
      </c>
      <c r="C895" s="19" t="s">
        <v>193</v>
      </c>
      <c r="D895" s="19">
        <v>41656</v>
      </c>
      <c r="E895" s="25" t="s">
        <v>48</v>
      </c>
      <c r="F895" s="21">
        <v>20140691</v>
      </c>
      <c r="G895" s="22">
        <v>41894</v>
      </c>
      <c r="H895" s="20" t="s">
        <v>1762</v>
      </c>
      <c r="I895" s="23" t="s">
        <v>263</v>
      </c>
      <c r="J895" s="24" t="s">
        <v>190</v>
      </c>
      <c r="K895" s="26">
        <v>511965</v>
      </c>
    </row>
    <row r="896" spans="1:11" s="15" customFormat="1" ht="45">
      <c r="A896" s="18" t="s">
        <v>434</v>
      </c>
      <c r="B896" s="18" t="s">
        <v>104</v>
      </c>
      <c r="C896" s="19" t="s">
        <v>193</v>
      </c>
      <c r="D896" s="19">
        <v>41656</v>
      </c>
      <c r="E896" s="25" t="s">
        <v>48</v>
      </c>
      <c r="F896" s="21">
        <v>20140692</v>
      </c>
      <c r="G896" s="22">
        <v>41897</v>
      </c>
      <c r="H896" s="20" t="s">
        <v>1763</v>
      </c>
      <c r="I896" s="23" t="s">
        <v>263</v>
      </c>
      <c r="J896" s="24" t="s">
        <v>190</v>
      </c>
      <c r="K896" s="26">
        <v>375072</v>
      </c>
    </row>
    <row r="897" spans="1:11" s="15" customFormat="1" ht="45">
      <c r="A897" s="18" t="s">
        <v>434</v>
      </c>
      <c r="B897" s="18" t="s">
        <v>104</v>
      </c>
      <c r="C897" s="19" t="s">
        <v>193</v>
      </c>
      <c r="D897" s="19">
        <v>41656</v>
      </c>
      <c r="E897" s="25" t="s">
        <v>48</v>
      </c>
      <c r="F897" s="21">
        <v>20140693</v>
      </c>
      <c r="G897" s="22">
        <v>41897</v>
      </c>
      <c r="H897" s="20" t="s">
        <v>1764</v>
      </c>
      <c r="I897" s="23" t="s">
        <v>263</v>
      </c>
      <c r="J897" s="24" t="s">
        <v>190</v>
      </c>
      <c r="K897" s="26">
        <v>375072</v>
      </c>
    </row>
    <row r="898" spans="1:11" s="15" customFormat="1" ht="45">
      <c r="A898" s="18" t="s">
        <v>434</v>
      </c>
      <c r="B898" s="18" t="s">
        <v>104</v>
      </c>
      <c r="C898" s="19" t="s">
        <v>193</v>
      </c>
      <c r="D898" s="19">
        <v>41656</v>
      </c>
      <c r="E898" s="25" t="s">
        <v>48</v>
      </c>
      <c r="F898" s="21">
        <v>20140695</v>
      </c>
      <c r="G898" s="22">
        <v>41897</v>
      </c>
      <c r="H898" s="20" t="s">
        <v>1765</v>
      </c>
      <c r="I898" s="23" t="s">
        <v>263</v>
      </c>
      <c r="J898" s="24" t="s">
        <v>190</v>
      </c>
      <c r="K898" s="26">
        <v>375072</v>
      </c>
    </row>
    <row r="899" spans="1:11" s="15" customFormat="1" ht="45">
      <c r="A899" s="18" t="s">
        <v>434</v>
      </c>
      <c r="B899" s="18" t="s">
        <v>13</v>
      </c>
      <c r="C899" s="19" t="s">
        <v>40</v>
      </c>
      <c r="D899" s="19" t="s">
        <v>40</v>
      </c>
      <c r="E899" s="25" t="s">
        <v>48</v>
      </c>
      <c r="F899" s="21">
        <v>20140696</v>
      </c>
      <c r="G899" s="22">
        <v>41898</v>
      </c>
      <c r="H899" s="20" t="s">
        <v>1766</v>
      </c>
      <c r="I899" s="23" t="s">
        <v>1767</v>
      </c>
      <c r="J899" s="24" t="s">
        <v>1768</v>
      </c>
      <c r="K899" s="26">
        <v>1270000</v>
      </c>
    </row>
    <row r="900" spans="1:11" s="15" customFormat="1" ht="45">
      <c r="A900" s="18" t="s">
        <v>434</v>
      </c>
      <c r="B900" s="18" t="s">
        <v>13</v>
      </c>
      <c r="C900" s="19" t="s">
        <v>40</v>
      </c>
      <c r="D900" s="19" t="s">
        <v>40</v>
      </c>
      <c r="E900" s="25" t="s">
        <v>48</v>
      </c>
      <c r="F900" s="21">
        <v>2014697</v>
      </c>
      <c r="G900" s="22">
        <v>41898</v>
      </c>
      <c r="H900" s="20" t="s">
        <v>1769</v>
      </c>
      <c r="I900" s="23" t="s">
        <v>1720</v>
      </c>
      <c r="J900" s="24" t="s">
        <v>1721</v>
      </c>
      <c r="K900" s="26">
        <v>90000</v>
      </c>
    </row>
    <row r="901" spans="1:11" s="15" customFormat="1" ht="60">
      <c r="A901" s="18" t="s">
        <v>434</v>
      </c>
      <c r="B901" s="18" t="s">
        <v>116</v>
      </c>
      <c r="C901" s="19" t="s">
        <v>435</v>
      </c>
      <c r="D901" s="19">
        <v>40625</v>
      </c>
      <c r="E901" s="25" t="s">
        <v>48</v>
      </c>
      <c r="F901" s="21">
        <v>20140698</v>
      </c>
      <c r="G901" s="22">
        <v>41898</v>
      </c>
      <c r="H901" s="20" t="s">
        <v>1770</v>
      </c>
      <c r="I901" s="23" t="s">
        <v>436</v>
      </c>
      <c r="J901" s="24" t="s">
        <v>133</v>
      </c>
      <c r="K901" s="26">
        <v>504326</v>
      </c>
    </row>
    <row r="902" spans="1:11" s="15" customFormat="1" ht="60">
      <c r="A902" s="18" t="s">
        <v>434</v>
      </c>
      <c r="B902" s="18" t="s">
        <v>116</v>
      </c>
      <c r="C902" s="19" t="s">
        <v>435</v>
      </c>
      <c r="D902" s="19">
        <v>40625</v>
      </c>
      <c r="E902" s="25" t="s">
        <v>48</v>
      </c>
      <c r="F902" s="21">
        <v>20140699</v>
      </c>
      <c r="G902" s="22">
        <v>41898</v>
      </c>
      <c r="H902" s="20" t="s">
        <v>1771</v>
      </c>
      <c r="I902" s="23" t="s">
        <v>448</v>
      </c>
      <c r="J902" s="24" t="s">
        <v>134</v>
      </c>
      <c r="K902" s="26">
        <v>280093</v>
      </c>
    </row>
    <row r="903" spans="1:11" s="15" customFormat="1" ht="30">
      <c r="A903" s="18" t="s">
        <v>434</v>
      </c>
      <c r="B903" s="18" t="s">
        <v>182</v>
      </c>
      <c r="C903" s="19" t="s">
        <v>1772</v>
      </c>
      <c r="D903" s="19">
        <v>38385</v>
      </c>
      <c r="E903" s="25" t="s">
        <v>48</v>
      </c>
      <c r="F903" s="21">
        <v>20140701</v>
      </c>
      <c r="G903" s="22">
        <v>41898</v>
      </c>
      <c r="H903" s="20" t="s">
        <v>1773</v>
      </c>
      <c r="I903" s="23" t="s">
        <v>1774</v>
      </c>
      <c r="J903" s="24" t="s">
        <v>1775</v>
      </c>
      <c r="K903" s="26">
        <v>65000</v>
      </c>
    </row>
    <row r="904" spans="1:11" s="15" customFormat="1" ht="30">
      <c r="A904" s="18" t="s">
        <v>434</v>
      </c>
      <c r="B904" s="18" t="s">
        <v>104</v>
      </c>
      <c r="C904" s="19" t="s">
        <v>193</v>
      </c>
      <c r="D904" s="19">
        <v>41656</v>
      </c>
      <c r="E904" s="25" t="s">
        <v>48</v>
      </c>
      <c r="F904" s="21">
        <v>20140702</v>
      </c>
      <c r="G904" s="22">
        <v>41899</v>
      </c>
      <c r="H904" s="20" t="s">
        <v>1776</v>
      </c>
      <c r="I904" s="23" t="s">
        <v>263</v>
      </c>
      <c r="J904" s="24" t="s">
        <v>190</v>
      </c>
      <c r="K904" s="26">
        <v>176072</v>
      </c>
    </row>
    <row r="905" spans="1:11" s="15" customFormat="1" ht="30">
      <c r="A905" s="18" t="s">
        <v>434</v>
      </c>
      <c r="B905" s="18" t="s">
        <v>104</v>
      </c>
      <c r="C905" s="19" t="s">
        <v>193</v>
      </c>
      <c r="D905" s="19">
        <v>41656</v>
      </c>
      <c r="E905" s="25" t="s">
        <v>48</v>
      </c>
      <c r="F905" s="21">
        <v>20140703</v>
      </c>
      <c r="G905" s="22">
        <v>41899</v>
      </c>
      <c r="H905" s="20" t="s">
        <v>1777</v>
      </c>
      <c r="I905" s="23" t="s">
        <v>263</v>
      </c>
      <c r="J905" s="24" t="s">
        <v>190</v>
      </c>
      <c r="K905" s="26">
        <v>176072</v>
      </c>
    </row>
    <row r="906" spans="1:11" s="15" customFormat="1" ht="30">
      <c r="A906" s="18" t="s">
        <v>434</v>
      </c>
      <c r="B906" s="18" t="s">
        <v>104</v>
      </c>
      <c r="C906" s="19" t="s">
        <v>193</v>
      </c>
      <c r="D906" s="19">
        <v>41656</v>
      </c>
      <c r="E906" s="25" t="s">
        <v>48</v>
      </c>
      <c r="F906" s="21">
        <v>20140704</v>
      </c>
      <c r="G906" s="22">
        <v>41904</v>
      </c>
      <c r="H906" s="20" t="s">
        <v>1778</v>
      </c>
      <c r="I906" s="23" t="s">
        <v>263</v>
      </c>
      <c r="J906" s="24" t="s">
        <v>190</v>
      </c>
      <c r="K906" s="26">
        <v>30246</v>
      </c>
    </row>
    <row r="907" spans="1:11" s="15" customFormat="1" ht="30">
      <c r="A907" s="18" t="s">
        <v>434</v>
      </c>
      <c r="B907" s="18" t="s">
        <v>116</v>
      </c>
      <c r="C907" s="19" t="s">
        <v>435</v>
      </c>
      <c r="D907" s="19">
        <v>40625</v>
      </c>
      <c r="E907" s="25" t="s">
        <v>45</v>
      </c>
      <c r="F907" s="21">
        <v>20140183</v>
      </c>
      <c r="G907" s="22">
        <v>41904</v>
      </c>
      <c r="H907" s="20" t="s">
        <v>1779</v>
      </c>
      <c r="I907" s="23" t="s">
        <v>1780</v>
      </c>
      <c r="J907" s="24" t="s">
        <v>1781</v>
      </c>
      <c r="K907" s="26">
        <v>1585142</v>
      </c>
    </row>
    <row r="908" spans="1:11" s="15" customFormat="1" ht="60">
      <c r="A908" s="18" t="s">
        <v>434</v>
      </c>
      <c r="B908" s="18" t="s">
        <v>182</v>
      </c>
      <c r="C908" s="19" t="s">
        <v>1782</v>
      </c>
      <c r="D908" s="19">
        <v>41894</v>
      </c>
      <c r="E908" s="25" t="s">
        <v>48</v>
      </c>
      <c r="F908" s="21">
        <v>20140710</v>
      </c>
      <c r="G908" s="22">
        <v>41905</v>
      </c>
      <c r="H908" s="20" t="s">
        <v>1783</v>
      </c>
      <c r="I908" s="23" t="s">
        <v>446</v>
      </c>
      <c r="J908" s="24" t="s">
        <v>447</v>
      </c>
      <c r="K908" s="26">
        <v>2695000</v>
      </c>
    </row>
    <row r="909" spans="1:11" s="15" customFormat="1" ht="45">
      <c r="A909" s="18" t="s">
        <v>434</v>
      </c>
      <c r="B909" s="18" t="s">
        <v>182</v>
      </c>
      <c r="C909" s="19" t="s">
        <v>1784</v>
      </c>
      <c r="D909" s="19" t="s">
        <v>1785</v>
      </c>
      <c r="E909" s="25" t="s">
        <v>48</v>
      </c>
      <c r="F909" s="21">
        <v>20140705</v>
      </c>
      <c r="G909" s="22">
        <v>41905</v>
      </c>
      <c r="H909" s="20" t="s">
        <v>1786</v>
      </c>
      <c r="I909" s="23" t="s">
        <v>442</v>
      </c>
      <c r="J909" s="24" t="s">
        <v>443</v>
      </c>
      <c r="K909" s="26">
        <v>155000</v>
      </c>
    </row>
    <row r="910" spans="1:11" s="15" customFormat="1" ht="45">
      <c r="A910" s="18" t="s">
        <v>434</v>
      </c>
      <c r="B910" s="18" t="s">
        <v>182</v>
      </c>
      <c r="C910" s="19" t="s">
        <v>1784</v>
      </c>
      <c r="D910" s="19" t="s">
        <v>1785</v>
      </c>
      <c r="E910" s="25" t="s">
        <v>48</v>
      </c>
      <c r="F910" s="21">
        <v>20140706</v>
      </c>
      <c r="G910" s="22">
        <v>41905</v>
      </c>
      <c r="H910" s="20" t="s">
        <v>1787</v>
      </c>
      <c r="I910" s="23" t="s">
        <v>442</v>
      </c>
      <c r="J910" s="24" t="s">
        <v>443</v>
      </c>
      <c r="K910" s="26">
        <v>84000</v>
      </c>
    </row>
    <row r="911" spans="1:11" s="15" customFormat="1" ht="45">
      <c r="A911" s="18" t="s">
        <v>434</v>
      </c>
      <c r="B911" s="18" t="s">
        <v>182</v>
      </c>
      <c r="C911" s="19" t="s">
        <v>1784</v>
      </c>
      <c r="D911" s="19" t="s">
        <v>1785</v>
      </c>
      <c r="E911" s="25" t="s">
        <v>48</v>
      </c>
      <c r="F911" s="21">
        <v>20140707</v>
      </c>
      <c r="G911" s="22">
        <v>41905</v>
      </c>
      <c r="H911" s="20" t="s">
        <v>1788</v>
      </c>
      <c r="I911" s="23" t="s">
        <v>442</v>
      </c>
      <c r="J911" s="24" t="s">
        <v>443</v>
      </c>
      <c r="K911" s="26">
        <v>109000</v>
      </c>
    </row>
    <row r="912" spans="1:11" s="15" customFormat="1" ht="45">
      <c r="A912" s="18" t="s">
        <v>434</v>
      </c>
      <c r="B912" s="18" t="s">
        <v>182</v>
      </c>
      <c r="C912" s="19" t="s">
        <v>1784</v>
      </c>
      <c r="D912" s="19" t="s">
        <v>1785</v>
      </c>
      <c r="E912" s="25" t="s">
        <v>48</v>
      </c>
      <c r="F912" s="21">
        <v>20140708</v>
      </c>
      <c r="G912" s="22">
        <v>41905</v>
      </c>
      <c r="H912" s="20" t="s">
        <v>1789</v>
      </c>
      <c r="I912" s="23" t="s">
        <v>442</v>
      </c>
      <c r="J912" s="24" t="s">
        <v>443</v>
      </c>
      <c r="K912" s="26">
        <v>23500</v>
      </c>
    </row>
    <row r="913" spans="1:11" s="15" customFormat="1" ht="45">
      <c r="A913" s="18" t="s">
        <v>434</v>
      </c>
      <c r="B913" s="18" t="s">
        <v>182</v>
      </c>
      <c r="C913" s="19" t="s">
        <v>1784</v>
      </c>
      <c r="D913" s="19" t="s">
        <v>1785</v>
      </c>
      <c r="E913" s="25" t="s">
        <v>48</v>
      </c>
      <c r="F913" s="21">
        <v>20140709</v>
      </c>
      <c r="G913" s="22">
        <v>41905</v>
      </c>
      <c r="H913" s="20" t="s">
        <v>1790</v>
      </c>
      <c r="I913" s="23" t="s">
        <v>442</v>
      </c>
      <c r="J913" s="24" t="s">
        <v>443</v>
      </c>
      <c r="K913" s="26">
        <v>20000</v>
      </c>
    </row>
    <row r="914" spans="1:11" s="15" customFormat="1" ht="45">
      <c r="A914" s="18" t="s">
        <v>434</v>
      </c>
      <c r="B914" s="18" t="s">
        <v>104</v>
      </c>
      <c r="C914" s="19" t="s">
        <v>193</v>
      </c>
      <c r="D914" s="19">
        <v>41656</v>
      </c>
      <c r="E914" s="25" t="s">
        <v>48</v>
      </c>
      <c r="F914" s="21">
        <v>20140712</v>
      </c>
      <c r="G914" s="22">
        <v>41905</v>
      </c>
      <c r="H914" s="20" t="s">
        <v>1791</v>
      </c>
      <c r="I914" s="23" t="s">
        <v>263</v>
      </c>
      <c r="J914" s="24" t="s">
        <v>190</v>
      </c>
      <c r="K914" s="26">
        <v>149144</v>
      </c>
    </row>
    <row r="915" spans="1:11" s="15" customFormat="1" ht="30">
      <c r="A915" s="18" t="s">
        <v>434</v>
      </c>
      <c r="B915" s="18" t="s">
        <v>104</v>
      </c>
      <c r="C915" s="19" t="s">
        <v>193</v>
      </c>
      <c r="D915" s="19">
        <v>41656</v>
      </c>
      <c r="E915" s="25" t="s">
        <v>48</v>
      </c>
      <c r="F915" s="21">
        <v>20140713</v>
      </c>
      <c r="G915" s="22">
        <v>41905</v>
      </c>
      <c r="H915" s="20" t="s">
        <v>1792</v>
      </c>
      <c r="I915" s="23" t="s">
        <v>263</v>
      </c>
      <c r="J915" s="24" t="s">
        <v>190</v>
      </c>
      <c r="K915" s="26">
        <v>176144</v>
      </c>
    </row>
    <row r="916" spans="1:11" s="15" customFormat="1" ht="30">
      <c r="A916" s="18" t="s">
        <v>434</v>
      </c>
      <c r="B916" s="18" t="s">
        <v>104</v>
      </c>
      <c r="C916" s="19" t="s">
        <v>193</v>
      </c>
      <c r="D916" s="19">
        <v>41656</v>
      </c>
      <c r="E916" s="25" t="s">
        <v>48</v>
      </c>
      <c r="F916" s="21">
        <v>20140714</v>
      </c>
      <c r="G916" s="22">
        <v>41905</v>
      </c>
      <c r="H916" s="20" t="s">
        <v>1793</v>
      </c>
      <c r="I916" s="23" t="s">
        <v>263</v>
      </c>
      <c r="J916" s="24" t="s">
        <v>190</v>
      </c>
      <c r="K916" s="26">
        <v>176144</v>
      </c>
    </row>
    <row r="917" spans="1:11" s="15" customFormat="1" ht="30">
      <c r="A917" s="18" t="s">
        <v>434</v>
      </c>
      <c r="B917" s="18" t="s">
        <v>104</v>
      </c>
      <c r="C917" s="19" t="s">
        <v>193</v>
      </c>
      <c r="D917" s="19">
        <v>41656</v>
      </c>
      <c r="E917" s="25" t="s">
        <v>48</v>
      </c>
      <c r="F917" s="21">
        <v>20140715</v>
      </c>
      <c r="G917" s="22">
        <v>41906</v>
      </c>
      <c r="H917" s="20" t="s">
        <v>1794</v>
      </c>
      <c r="I917" s="23" t="s">
        <v>263</v>
      </c>
      <c r="J917" s="24" t="s">
        <v>190</v>
      </c>
      <c r="K917" s="26">
        <v>124552</v>
      </c>
    </row>
    <row r="918" spans="1:11" s="15" customFormat="1" ht="30">
      <c r="A918" s="18" t="s">
        <v>434</v>
      </c>
      <c r="B918" s="18" t="s">
        <v>104</v>
      </c>
      <c r="C918" s="19" t="s">
        <v>193</v>
      </c>
      <c r="D918" s="19">
        <v>41656</v>
      </c>
      <c r="E918" s="25" t="s">
        <v>48</v>
      </c>
      <c r="F918" s="21">
        <v>20140716</v>
      </c>
      <c r="G918" s="22">
        <v>41906</v>
      </c>
      <c r="H918" s="20" t="s">
        <v>1795</v>
      </c>
      <c r="I918" s="23" t="s">
        <v>263</v>
      </c>
      <c r="J918" s="24" t="s">
        <v>190</v>
      </c>
      <c r="K918" s="26">
        <v>124552</v>
      </c>
    </row>
    <row r="919" spans="1:11" s="15" customFormat="1" ht="30">
      <c r="A919" s="18" t="s">
        <v>434</v>
      </c>
      <c r="B919" s="18" t="s">
        <v>104</v>
      </c>
      <c r="C919" s="19" t="s">
        <v>193</v>
      </c>
      <c r="D919" s="19">
        <v>41656</v>
      </c>
      <c r="E919" s="25" t="s">
        <v>48</v>
      </c>
      <c r="F919" s="21">
        <v>20140717</v>
      </c>
      <c r="G919" s="22">
        <v>41906</v>
      </c>
      <c r="H919" s="20" t="s">
        <v>1796</v>
      </c>
      <c r="I919" s="23" t="s">
        <v>263</v>
      </c>
      <c r="J919" s="24" t="s">
        <v>190</v>
      </c>
      <c r="K919" s="26">
        <v>124552</v>
      </c>
    </row>
    <row r="920" spans="1:11" s="15" customFormat="1" ht="30">
      <c r="A920" s="18" t="s">
        <v>434</v>
      </c>
      <c r="B920" s="18" t="s">
        <v>104</v>
      </c>
      <c r="C920" s="19" t="s">
        <v>193</v>
      </c>
      <c r="D920" s="19">
        <v>41656</v>
      </c>
      <c r="E920" s="25" t="s">
        <v>48</v>
      </c>
      <c r="F920" s="21">
        <v>20140718</v>
      </c>
      <c r="G920" s="22">
        <v>41906</v>
      </c>
      <c r="H920" s="20" t="s">
        <v>1797</v>
      </c>
      <c r="I920" s="23" t="s">
        <v>263</v>
      </c>
      <c r="J920" s="24" t="s">
        <v>190</v>
      </c>
      <c r="K920" s="26">
        <v>124552</v>
      </c>
    </row>
    <row r="921" spans="1:11" s="15" customFormat="1" ht="30">
      <c r="A921" s="18" t="s">
        <v>434</v>
      </c>
      <c r="B921" s="18" t="s">
        <v>104</v>
      </c>
      <c r="C921" s="19" t="s">
        <v>193</v>
      </c>
      <c r="D921" s="19">
        <v>41656</v>
      </c>
      <c r="E921" s="25" t="s">
        <v>48</v>
      </c>
      <c r="F921" s="21">
        <v>20140719</v>
      </c>
      <c r="G921" s="22">
        <v>41906</v>
      </c>
      <c r="H921" s="20" t="s">
        <v>1798</v>
      </c>
      <c r="I921" s="23" t="s">
        <v>263</v>
      </c>
      <c r="J921" s="24" t="s">
        <v>190</v>
      </c>
      <c r="K921" s="26">
        <v>124552</v>
      </c>
    </row>
    <row r="922" spans="1:11" s="15" customFormat="1" ht="30">
      <c r="A922" s="18" t="s">
        <v>434</v>
      </c>
      <c r="B922" s="18" t="s">
        <v>104</v>
      </c>
      <c r="C922" s="19" t="s">
        <v>193</v>
      </c>
      <c r="D922" s="19">
        <v>41656</v>
      </c>
      <c r="E922" s="25" t="s">
        <v>48</v>
      </c>
      <c r="F922" s="21">
        <v>20140720</v>
      </c>
      <c r="G922" s="22">
        <v>41906</v>
      </c>
      <c r="H922" s="20" t="s">
        <v>1799</v>
      </c>
      <c r="I922" s="23" t="s">
        <v>263</v>
      </c>
      <c r="J922" s="24" t="s">
        <v>190</v>
      </c>
      <c r="K922" s="26">
        <v>124552</v>
      </c>
    </row>
    <row r="923" spans="1:11" s="15" customFormat="1" ht="30">
      <c r="A923" s="18" t="s">
        <v>434</v>
      </c>
      <c r="B923" s="18" t="s">
        <v>104</v>
      </c>
      <c r="C923" s="19" t="s">
        <v>193</v>
      </c>
      <c r="D923" s="19">
        <v>41656</v>
      </c>
      <c r="E923" s="25" t="s">
        <v>48</v>
      </c>
      <c r="F923" s="21">
        <v>20140721</v>
      </c>
      <c r="G923" s="22">
        <v>41906</v>
      </c>
      <c r="H923" s="20" t="s">
        <v>1800</v>
      </c>
      <c r="I923" s="23" t="s">
        <v>263</v>
      </c>
      <c r="J923" s="24" t="s">
        <v>190</v>
      </c>
      <c r="K923" s="26">
        <v>124552</v>
      </c>
    </row>
    <row r="924" spans="1:11" s="15" customFormat="1" ht="30">
      <c r="A924" s="18" t="s">
        <v>434</v>
      </c>
      <c r="B924" s="18" t="s">
        <v>439</v>
      </c>
      <c r="C924" s="19" t="s">
        <v>40</v>
      </c>
      <c r="D924" s="19" t="s">
        <v>40</v>
      </c>
      <c r="E924" s="25" t="s">
        <v>48</v>
      </c>
      <c r="F924" s="21">
        <v>20140722</v>
      </c>
      <c r="G924" s="22">
        <v>41906</v>
      </c>
      <c r="H924" s="20" t="s">
        <v>1801</v>
      </c>
      <c r="I924" s="23" t="s">
        <v>1802</v>
      </c>
      <c r="J924" s="24" t="s">
        <v>1803</v>
      </c>
      <c r="K924" s="26">
        <v>1711440</v>
      </c>
    </row>
    <row r="925" spans="1:11" s="15" customFormat="1" ht="60">
      <c r="A925" s="18" t="s">
        <v>434</v>
      </c>
      <c r="B925" s="18" t="s">
        <v>116</v>
      </c>
      <c r="C925" s="19" t="s">
        <v>239</v>
      </c>
      <c r="D925" s="19">
        <v>40625</v>
      </c>
      <c r="E925" s="25" t="s">
        <v>48</v>
      </c>
      <c r="F925" s="21">
        <v>20140723</v>
      </c>
      <c r="G925" s="22">
        <v>41906</v>
      </c>
      <c r="H925" s="20" t="s">
        <v>1804</v>
      </c>
      <c r="I925" s="23" t="s">
        <v>1805</v>
      </c>
      <c r="J925" s="24" t="s">
        <v>1806</v>
      </c>
      <c r="K925" s="26">
        <v>57429</v>
      </c>
    </row>
    <row r="926" spans="1:11" s="15" customFormat="1" ht="30">
      <c r="A926" s="18" t="s">
        <v>434</v>
      </c>
      <c r="B926" s="18" t="s">
        <v>104</v>
      </c>
      <c r="C926" s="19" t="s">
        <v>193</v>
      </c>
      <c r="D926" s="19">
        <v>41656</v>
      </c>
      <c r="E926" s="25" t="s">
        <v>48</v>
      </c>
      <c r="F926" s="21">
        <v>20140724</v>
      </c>
      <c r="G926" s="22">
        <v>41906</v>
      </c>
      <c r="H926" s="20" t="s">
        <v>1807</v>
      </c>
      <c r="I926" s="23" t="s">
        <v>263</v>
      </c>
      <c r="J926" s="24" t="s">
        <v>190</v>
      </c>
      <c r="K926" s="26">
        <v>127552</v>
      </c>
    </row>
    <row r="927" spans="1:11" s="15" customFormat="1" ht="30">
      <c r="A927" s="18" t="s">
        <v>434</v>
      </c>
      <c r="B927" s="18" t="s">
        <v>13</v>
      </c>
      <c r="C927" s="19" t="s">
        <v>40</v>
      </c>
      <c r="D927" s="19" t="s">
        <v>40</v>
      </c>
      <c r="E927" s="25" t="s">
        <v>45</v>
      </c>
      <c r="F927" s="21">
        <v>20140184</v>
      </c>
      <c r="G927" s="22">
        <v>41907</v>
      </c>
      <c r="H927" s="20" t="s">
        <v>1808</v>
      </c>
      <c r="I927" s="23" t="s">
        <v>1809</v>
      </c>
      <c r="J927" s="24" t="s">
        <v>1810</v>
      </c>
      <c r="K927" s="26">
        <v>724710</v>
      </c>
    </row>
    <row r="928" spans="1:11" s="15" customFormat="1" ht="90">
      <c r="A928" s="18" t="s">
        <v>434</v>
      </c>
      <c r="B928" s="18" t="s">
        <v>146</v>
      </c>
      <c r="C928" s="19" t="s">
        <v>1811</v>
      </c>
      <c r="D928" s="19">
        <v>41863</v>
      </c>
      <c r="E928" s="25" t="s">
        <v>48</v>
      </c>
      <c r="F928" s="21">
        <v>20140726</v>
      </c>
      <c r="G928" s="22">
        <v>41907</v>
      </c>
      <c r="H928" s="20" t="s">
        <v>1812</v>
      </c>
      <c r="I928" s="23" t="s">
        <v>1813</v>
      </c>
      <c r="J928" s="24" t="s">
        <v>1814</v>
      </c>
      <c r="K928" s="26">
        <v>5950000</v>
      </c>
    </row>
    <row r="929" spans="1:11" s="15" customFormat="1" ht="60">
      <c r="A929" s="18" t="s">
        <v>434</v>
      </c>
      <c r="B929" s="18" t="s">
        <v>439</v>
      </c>
      <c r="C929" s="19" t="s">
        <v>40</v>
      </c>
      <c r="D929" s="19" t="s">
        <v>40</v>
      </c>
      <c r="E929" s="25" t="s">
        <v>45</v>
      </c>
      <c r="F929" s="21">
        <v>20140185</v>
      </c>
      <c r="G929" s="22">
        <v>41907</v>
      </c>
      <c r="H929" s="20" t="s">
        <v>1815</v>
      </c>
      <c r="I929" s="23" t="s">
        <v>444</v>
      </c>
      <c r="J929" s="24" t="s">
        <v>445</v>
      </c>
      <c r="K929" s="26">
        <v>749700</v>
      </c>
    </row>
    <row r="930" spans="1:11" s="15" customFormat="1" ht="30">
      <c r="A930" s="18" t="s">
        <v>434</v>
      </c>
      <c r="B930" s="18" t="s">
        <v>13</v>
      </c>
      <c r="C930" s="19" t="s">
        <v>40</v>
      </c>
      <c r="D930" s="19" t="s">
        <v>40</v>
      </c>
      <c r="E930" s="25" t="s">
        <v>48</v>
      </c>
      <c r="F930" s="21">
        <v>20140728</v>
      </c>
      <c r="G930" s="22">
        <v>41908</v>
      </c>
      <c r="H930" s="20" t="s">
        <v>1882</v>
      </c>
      <c r="I930" s="23" t="s">
        <v>1816</v>
      </c>
      <c r="J930" s="24" t="s">
        <v>67</v>
      </c>
      <c r="K930" s="26">
        <v>360000</v>
      </c>
    </row>
    <row r="931" spans="1:11" s="15" customFormat="1" ht="60">
      <c r="A931" s="18" t="s">
        <v>434</v>
      </c>
      <c r="B931" s="18" t="s">
        <v>116</v>
      </c>
      <c r="C931" s="19" t="s">
        <v>435</v>
      </c>
      <c r="D931" s="19">
        <v>40625</v>
      </c>
      <c r="E931" s="25" t="s">
        <v>48</v>
      </c>
      <c r="F931" s="21">
        <v>20140729</v>
      </c>
      <c r="G931" s="22">
        <v>41908</v>
      </c>
      <c r="H931" s="20" t="s">
        <v>1817</v>
      </c>
      <c r="I931" s="23" t="s">
        <v>452</v>
      </c>
      <c r="J931" s="24" t="s">
        <v>453</v>
      </c>
      <c r="K931" s="26">
        <v>154950</v>
      </c>
    </row>
    <row r="932" spans="1:11" s="15" customFormat="1" ht="45">
      <c r="A932" s="18" t="s">
        <v>434</v>
      </c>
      <c r="B932" s="18" t="s">
        <v>116</v>
      </c>
      <c r="C932" s="19" t="s">
        <v>435</v>
      </c>
      <c r="D932" s="19">
        <v>40625</v>
      </c>
      <c r="E932" s="25" t="s">
        <v>48</v>
      </c>
      <c r="F932" s="21">
        <v>20140731</v>
      </c>
      <c r="G932" s="22">
        <v>41908</v>
      </c>
      <c r="H932" s="20" t="s">
        <v>1818</v>
      </c>
      <c r="I932" s="23" t="s">
        <v>452</v>
      </c>
      <c r="J932" s="24" t="s">
        <v>453</v>
      </c>
      <c r="K932" s="26">
        <v>58017</v>
      </c>
    </row>
    <row r="933" spans="1:11" s="15" customFormat="1" ht="30">
      <c r="A933" s="18" t="s">
        <v>434</v>
      </c>
      <c r="B933" s="18" t="s">
        <v>104</v>
      </c>
      <c r="C933" s="19" t="s">
        <v>193</v>
      </c>
      <c r="D933" s="19">
        <v>41656</v>
      </c>
      <c r="E933" s="25" t="s">
        <v>48</v>
      </c>
      <c r="F933" s="21">
        <v>20140732</v>
      </c>
      <c r="G933" s="22">
        <v>41908</v>
      </c>
      <c r="H933" s="20" t="s">
        <v>1819</v>
      </c>
      <c r="I933" s="23" t="s">
        <v>263</v>
      </c>
      <c r="J933" s="24" t="s">
        <v>190</v>
      </c>
      <c r="K933" s="26">
        <v>254144</v>
      </c>
    </row>
    <row r="934" spans="1:11" s="15" customFormat="1" ht="45">
      <c r="A934" s="18" t="s">
        <v>434</v>
      </c>
      <c r="B934" s="18" t="s">
        <v>13</v>
      </c>
      <c r="C934" s="19" t="s">
        <v>40</v>
      </c>
      <c r="D934" s="19" t="s">
        <v>40</v>
      </c>
      <c r="E934" s="25" t="s">
        <v>48</v>
      </c>
      <c r="F934" s="21">
        <v>20140733</v>
      </c>
      <c r="G934" s="22">
        <v>41908</v>
      </c>
      <c r="H934" s="20" t="s">
        <v>1820</v>
      </c>
      <c r="I934" s="23" t="s">
        <v>1821</v>
      </c>
      <c r="J934" s="24" t="s">
        <v>1822</v>
      </c>
      <c r="K934" s="26">
        <v>345100</v>
      </c>
    </row>
    <row r="935" spans="1:11" s="15" customFormat="1" ht="45">
      <c r="A935" s="18" t="s">
        <v>434</v>
      </c>
      <c r="B935" s="18" t="s">
        <v>13</v>
      </c>
      <c r="C935" s="19" t="s">
        <v>40</v>
      </c>
      <c r="D935" s="19" t="s">
        <v>40</v>
      </c>
      <c r="E935" s="25" t="s">
        <v>45</v>
      </c>
      <c r="F935" s="21">
        <v>20140187</v>
      </c>
      <c r="G935" s="22">
        <v>41911</v>
      </c>
      <c r="H935" s="20" t="s">
        <v>1823</v>
      </c>
      <c r="I935" s="23" t="s">
        <v>1824</v>
      </c>
      <c r="J935" s="24" t="s">
        <v>1825</v>
      </c>
      <c r="K935" s="26">
        <v>214200</v>
      </c>
    </row>
    <row r="936" spans="1:11" s="15" customFormat="1" ht="45">
      <c r="A936" s="18" t="s">
        <v>434</v>
      </c>
      <c r="B936" s="18" t="s">
        <v>13</v>
      </c>
      <c r="C936" s="19" t="s">
        <v>40</v>
      </c>
      <c r="D936" s="19" t="s">
        <v>40</v>
      </c>
      <c r="E936" s="25" t="s">
        <v>45</v>
      </c>
      <c r="F936" s="21">
        <v>2014188</v>
      </c>
      <c r="G936" s="22">
        <v>41911</v>
      </c>
      <c r="H936" s="20" t="s">
        <v>1826</v>
      </c>
      <c r="I936" s="23" t="s">
        <v>1827</v>
      </c>
      <c r="J936" s="24" t="s">
        <v>1828</v>
      </c>
      <c r="K936" s="26">
        <v>2029236</v>
      </c>
    </row>
    <row r="937" spans="1:11" s="15" customFormat="1" ht="30">
      <c r="A937" s="18" t="s">
        <v>434</v>
      </c>
      <c r="B937" s="18" t="s">
        <v>13</v>
      </c>
      <c r="C937" s="19" t="s">
        <v>40</v>
      </c>
      <c r="D937" s="19" t="s">
        <v>40</v>
      </c>
      <c r="E937" s="25" t="s">
        <v>45</v>
      </c>
      <c r="F937" s="21">
        <v>20140189</v>
      </c>
      <c r="G937" s="22">
        <v>41911</v>
      </c>
      <c r="H937" s="20" t="s">
        <v>1829</v>
      </c>
      <c r="I937" s="23" t="s">
        <v>1830</v>
      </c>
      <c r="J937" s="24" t="s">
        <v>218</v>
      </c>
      <c r="K937" s="26">
        <v>110947</v>
      </c>
    </row>
    <row r="938" spans="1:11" s="15" customFormat="1" ht="45">
      <c r="A938" s="18" t="s">
        <v>434</v>
      </c>
      <c r="B938" s="18" t="s">
        <v>182</v>
      </c>
      <c r="C938" s="19" t="s">
        <v>1831</v>
      </c>
      <c r="D938" s="19">
        <v>41898</v>
      </c>
      <c r="E938" s="25" t="s">
        <v>48</v>
      </c>
      <c r="F938" s="21">
        <v>20140734</v>
      </c>
      <c r="G938" s="22">
        <v>41911</v>
      </c>
      <c r="H938" s="20" t="s">
        <v>1832</v>
      </c>
      <c r="I938" s="23" t="s">
        <v>1833</v>
      </c>
      <c r="J938" s="24" t="s">
        <v>1834</v>
      </c>
      <c r="K938" s="26">
        <v>172744</v>
      </c>
    </row>
    <row r="939" spans="1:11" s="15" customFormat="1" ht="60">
      <c r="A939" s="18" t="s">
        <v>434</v>
      </c>
      <c r="B939" s="18" t="s">
        <v>182</v>
      </c>
      <c r="C939" s="19" t="s">
        <v>1831</v>
      </c>
      <c r="D939" s="19">
        <v>41898</v>
      </c>
      <c r="E939" s="25" t="s">
        <v>48</v>
      </c>
      <c r="F939" s="21">
        <v>20140735</v>
      </c>
      <c r="G939" s="22">
        <v>41911</v>
      </c>
      <c r="H939" s="20" t="s">
        <v>1835</v>
      </c>
      <c r="I939" s="23" t="s">
        <v>1836</v>
      </c>
      <c r="J939" s="24" t="s">
        <v>1837</v>
      </c>
      <c r="K939" s="26">
        <v>1720000</v>
      </c>
    </row>
    <row r="940" spans="1:11" s="15" customFormat="1" ht="60">
      <c r="A940" s="18" t="s">
        <v>434</v>
      </c>
      <c r="B940" s="18" t="s">
        <v>182</v>
      </c>
      <c r="C940" s="19" t="s">
        <v>1831</v>
      </c>
      <c r="D940" s="19">
        <v>41898</v>
      </c>
      <c r="E940" s="25" t="s">
        <v>48</v>
      </c>
      <c r="F940" s="21">
        <v>20140736</v>
      </c>
      <c r="G940" s="22">
        <v>41911</v>
      </c>
      <c r="H940" s="20" t="s">
        <v>1838</v>
      </c>
      <c r="I940" s="23" t="s">
        <v>1839</v>
      </c>
      <c r="J940" s="24" t="s">
        <v>1840</v>
      </c>
      <c r="K940" s="26">
        <v>133042</v>
      </c>
    </row>
    <row r="941" spans="1:11" s="15" customFormat="1" ht="60">
      <c r="A941" s="18" t="s">
        <v>434</v>
      </c>
      <c r="B941" s="18" t="s">
        <v>182</v>
      </c>
      <c r="C941" s="19" t="s">
        <v>1784</v>
      </c>
      <c r="D941" s="19" t="s">
        <v>1785</v>
      </c>
      <c r="E941" s="25" t="s">
        <v>48</v>
      </c>
      <c r="F941" s="21">
        <v>20140737</v>
      </c>
      <c r="G941" s="22">
        <v>41912</v>
      </c>
      <c r="H941" s="20" t="s">
        <v>1841</v>
      </c>
      <c r="I941" s="23" t="s">
        <v>1836</v>
      </c>
      <c r="J941" s="24" t="s">
        <v>1837</v>
      </c>
      <c r="K941" s="26">
        <v>54450</v>
      </c>
    </row>
    <row r="942" spans="1:11" s="15" customFormat="1" ht="90">
      <c r="A942" s="18" t="s">
        <v>434</v>
      </c>
      <c r="B942" s="18" t="s">
        <v>116</v>
      </c>
      <c r="C942" s="19" t="s">
        <v>435</v>
      </c>
      <c r="D942" s="19">
        <v>40625</v>
      </c>
      <c r="E942" s="25" t="s">
        <v>48</v>
      </c>
      <c r="F942" s="21">
        <v>20140738</v>
      </c>
      <c r="G942" s="22">
        <v>41912</v>
      </c>
      <c r="H942" s="20" t="s">
        <v>1842</v>
      </c>
      <c r="I942" s="23" t="s">
        <v>452</v>
      </c>
      <c r="J942" s="24" t="s">
        <v>453</v>
      </c>
      <c r="K942" s="26">
        <v>350824</v>
      </c>
    </row>
    <row r="943" spans="1:11" s="15" customFormat="1" ht="30">
      <c r="A943" s="18" t="s">
        <v>434</v>
      </c>
      <c r="B943" s="18" t="s">
        <v>104</v>
      </c>
      <c r="C943" s="19" t="s">
        <v>193</v>
      </c>
      <c r="D943" s="19">
        <v>41656</v>
      </c>
      <c r="E943" s="25" t="s">
        <v>48</v>
      </c>
      <c r="F943" s="21">
        <v>20140739</v>
      </c>
      <c r="G943" s="22">
        <v>41912</v>
      </c>
      <c r="H943" s="20" t="s">
        <v>1843</v>
      </c>
      <c r="I943" s="23" t="s">
        <v>263</v>
      </c>
      <c r="J943" s="24" t="s">
        <v>190</v>
      </c>
      <c r="K943" s="26">
        <v>97179</v>
      </c>
    </row>
    <row r="944" spans="1:11" s="15" customFormat="1" ht="45">
      <c r="A944" s="18" t="s">
        <v>434</v>
      </c>
      <c r="B944" s="18" t="s">
        <v>182</v>
      </c>
      <c r="C944" s="19" t="s">
        <v>1844</v>
      </c>
      <c r="D944" s="19">
        <v>41907</v>
      </c>
      <c r="E944" s="25" t="s">
        <v>48</v>
      </c>
      <c r="F944" s="21">
        <v>20140746</v>
      </c>
      <c r="G944" s="22">
        <v>41912</v>
      </c>
      <c r="H944" s="20" t="s">
        <v>1845</v>
      </c>
      <c r="I944" s="23" t="s">
        <v>1846</v>
      </c>
      <c r="J944" s="24" t="s">
        <v>1847</v>
      </c>
      <c r="K944" s="26">
        <v>766190</v>
      </c>
    </row>
    <row r="945" spans="1:11" s="15" customFormat="1" ht="45">
      <c r="A945" s="18" t="s">
        <v>434</v>
      </c>
      <c r="B945" s="18" t="s">
        <v>13</v>
      </c>
      <c r="C945" s="19" t="s">
        <v>40</v>
      </c>
      <c r="D945" s="19" t="s">
        <v>40</v>
      </c>
      <c r="E945" s="25" t="s">
        <v>45</v>
      </c>
      <c r="F945" s="21">
        <v>20140190</v>
      </c>
      <c r="G945" s="22">
        <v>41912</v>
      </c>
      <c r="H945" s="20" t="s">
        <v>1848</v>
      </c>
      <c r="I945" s="23" t="s">
        <v>1849</v>
      </c>
      <c r="J945" s="24" t="s">
        <v>1850</v>
      </c>
      <c r="K945" s="26">
        <v>1496901</v>
      </c>
    </row>
    <row r="946" spans="1:11" s="15" customFormat="1" ht="30">
      <c r="A946" s="18" t="s">
        <v>434</v>
      </c>
      <c r="B946" s="18" t="s">
        <v>116</v>
      </c>
      <c r="C946" s="19" t="s">
        <v>435</v>
      </c>
      <c r="D946" s="19">
        <v>40625</v>
      </c>
      <c r="E946" s="25" t="s">
        <v>45</v>
      </c>
      <c r="F946" s="21">
        <v>20140191</v>
      </c>
      <c r="G946" s="22">
        <v>41912</v>
      </c>
      <c r="H946" s="20" t="s">
        <v>1851</v>
      </c>
      <c r="I946" s="23" t="s">
        <v>1852</v>
      </c>
      <c r="J946" s="24" t="s">
        <v>1853</v>
      </c>
      <c r="K946" s="26">
        <v>114130</v>
      </c>
    </row>
    <row r="947" spans="1:11" s="15" customFormat="1" ht="30">
      <c r="A947" s="18" t="s">
        <v>434</v>
      </c>
      <c r="B947" s="18" t="s">
        <v>116</v>
      </c>
      <c r="C947" s="19" t="s">
        <v>435</v>
      </c>
      <c r="D947" s="19">
        <v>40625</v>
      </c>
      <c r="E947" s="25" t="s">
        <v>45</v>
      </c>
      <c r="F947" s="21">
        <v>20140192</v>
      </c>
      <c r="G947" s="22">
        <v>41912</v>
      </c>
      <c r="H947" s="20" t="s">
        <v>1854</v>
      </c>
      <c r="I947" s="23" t="s">
        <v>1855</v>
      </c>
      <c r="J947" s="24" t="s">
        <v>1856</v>
      </c>
      <c r="K947" s="26">
        <v>592702</v>
      </c>
    </row>
    <row r="948" spans="1:11" s="15" customFormat="1" ht="30">
      <c r="A948" s="18" t="s">
        <v>434</v>
      </c>
      <c r="B948" s="18" t="s">
        <v>116</v>
      </c>
      <c r="C948" s="19" t="s">
        <v>435</v>
      </c>
      <c r="D948" s="19">
        <v>40625</v>
      </c>
      <c r="E948" s="25" t="s">
        <v>45</v>
      </c>
      <c r="F948" s="21">
        <v>20140193</v>
      </c>
      <c r="G948" s="22">
        <v>41912</v>
      </c>
      <c r="H948" s="20" t="s">
        <v>1857</v>
      </c>
      <c r="I948" s="23" t="s">
        <v>1741</v>
      </c>
      <c r="J948" s="24" t="s">
        <v>1742</v>
      </c>
      <c r="K948" s="26">
        <v>176201</v>
      </c>
    </row>
    <row r="949" spans="1:11" s="15" customFormat="1" ht="30">
      <c r="A949" s="18" t="s">
        <v>434</v>
      </c>
      <c r="B949" s="18" t="s">
        <v>116</v>
      </c>
      <c r="C949" s="19" t="s">
        <v>435</v>
      </c>
      <c r="D949" s="19">
        <v>40625</v>
      </c>
      <c r="E949" s="25" t="s">
        <v>45</v>
      </c>
      <c r="F949" s="21">
        <v>20140194</v>
      </c>
      <c r="G949" s="22">
        <v>41912</v>
      </c>
      <c r="H949" s="20" t="s">
        <v>1858</v>
      </c>
      <c r="I949" s="23" t="s">
        <v>1859</v>
      </c>
      <c r="J949" s="24" t="s">
        <v>1860</v>
      </c>
      <c r="K949" s="26">
        <v>98532</v>
      </c>
    </row>
    <row r="950" spans="1:11" s="15" customFormat="1" ht="60">
      <c r="A950" s="18" t="s">
        <v>434</v>
      </c>
      <c r="B950" s="18" t="s">
        <v>116</v>
      </c>
      <c r="C950" s="19" t="s">
        <v>435</v>
      </c>
      <c r="D950" s="19">
        <v>40625</v>
      </c>
      <c r="E950" s="25" t="s">
        <v>45</v>
      </c>
      <c r="F950" s="21">
        <v>20140195</v>
      </c>
      <c r="G950" s="22">
        <v>41912</v>
      </c>
      <c r="H950" s="20" t="s">
        <v>1861</v>
      </c>
      <c r="I950" s="23" t="s">
        <v>1862</v>
      </c>
      <c r="J950" s="24" t="s">
        <v>1440</v>
      </c>
      <c r="K950" s="26">
        <v>412598</v>
      </c>
    </row>
    <row r="951" spans="1:11" s="15" customFormat="1" ht="30">
      <c r="A951" s="18" t="s">
        <v>434</v>
      </c>
      <c r="B951" s="18" t="s">
        <v>116</v>
      </c>
      <c r="C951" s="19" t="s">
        <v>435</v>
      </c>
      <c r="D951" s="19">
        <v>40625</v>
      </c>
      <c r="E951" s="25" t="s">
        <v>45</v>
      </c>
      <c r="F951" s="21">
        <v>20140196</v>
      </c>
      <c r="G951" s="22">
        <v>41912</v>
      </c>
      <c r="H951" s="20" t="s">
        <v>1863</v>
      </c>
      <c r="I951" s="23" t="s">
        <v>437</v>
      </c>
      <c r="J951" s="24" t="s">
        <v>68</v>
      </c>
      <c r="K951" s="26">
        <v>114028</v>
      </c>
    </row>
    <row r="952" spans="1:11" s="15" customFormat="1" ht="90">
      <c r="A952" s="18" t="s">
        <v>434</v>
      </c>
      <c r="B952" s="18" t="s">
        <v>116</v>
      </c>
      <c r="C952" s="19" t="s">
        <v>435</v>
      </c>
      <c r="D952" s="19">
        <v>40625</v>
      </c>
      <c r="E952" s="25" t="s">
        <v>45</v>
      </c>
      <c r="F952" s="21">
        <v>20140197</v>
      </c>
      <c r="G952" s="22">
        <v>41912</v>
      </c>
      <c r="H952" s="20" t="s">
        <v>1864</v>
      </c>
      <c r="I952" s="23" t="s">
        <v>438</v>
      </c>
      <c r="J952" s="24" t="s">
        <v>63</v>
      </c>
      <c r="K952" s="26">
        <v>675553</v>
      </c>
    </row>
    <row r="953" spans="1:11" s="15" customFormat="1" ht="30">
      <c r="A953" s="18" t="s">
        <v>434</v>
      </c>
      <c r="B953" s="18" t="s">
        <v>104</v>
      </c>
      <c r="C953" s="19" t="s">
        <v>193</v>
      </c>
      <c r="D953" s="19">
        <v>41656</v>
      </c>
      <c r="E953" s="25" t="s">
        <v>48</v>
      </c>
      <c r="F953" s="21">
        <v>20140741</v>
      </c>
      <c r="G953" s="22">
        <v>41912</v>
      </c>
      <c r="H953" s="20" t="s">
        <v>1865</v>
      </c>
      <c r="I953" s="23" t="s">
        <v>263</v>
      </c>
      <c r="J953" s="24" t="s">
        <v>190</v>
      </c>
      <c r="K953" s="26">
        <v>134926</v>
      </c>
    </row>
    <row r="954" spans="1:11" s="15" customFormat="1" ht="30">
      <c r="A954" s="18" t="s">
        <v>434</v>
      </c>
      <c r="B954" s="18" t="s">
        <v>104</v>
      </c>
      <c r="C954" s="19" t="s">
        <v>193</v>
      </c>
      <c r="D954" s="19">
        <v>41656</v>
      </c>
      <c r="E954" s="25" t="s">
        <v>48</v>
      </c>
      <c r="F954" s="21">
        <v>20140742</v>
      </c>
      <c r="G954" s="22">
        <v>41912</v>
      </c>
      <c r="H954" s="20" t="s">
        <v>1866</v>
      </c>
      <c r="I954" s="23" t="s">
        <v>263</v>
      </c>
      <c r="J954" s="24" t="s">
        <v>190</v>
      </c>
      <c r="K954" s="26">
        <v>250679</v>
      </c>
    </row>
    <row r="955" spans="1:11" s="15" customFormat="1" ht="30">
      <c r="A955" s="18" t="s">
        <v>434</v>
      </c>
      <c r="B955" s="18" t="s">
        <v>116</v>
      </c>
      <c r="C955" s="19" t="s">
        <v>435</v>
      </c>
      <c r="D955" s="19">
        <v>40625</v>
      </c>
      <c r="E955" s="25" t="s">
        <v>45</v>
      </c>
      <c r="F955" s="21">
        <v>20140198</v>
      </c>
      <c r="G955" s="22">
        <v>41912</v>
      </c>
      <c r="H955" s="20" t="s">
        <v>1867</v>
      </c>
      <c r="I955" s="23" t="s">
        <v>1868</v>
      </c>
      <c r="J955" s="24" t="s">
        <v>1869</v>
      </c>
      <c r="K955" s="26">
        <v>1268540</v>
      </c>
    </row>
    <row r="956" spans="1:11" s="15" customFormat="1" ht="30">
      <c r="A956" s="18" t="s">
        <v>434</v>
      </c>
      <c r="B956" s="18" t="s">
        <v>116</v>
      </c>
      <c r="C956" s="19" t="s">
        <v>435</v>
      </c>
      <c r="D956" s="19">
        <v>40625</v>
      </c>
      <c r="E956" s="25" t="s">
        <v>45</v>
      </c>
      <c r="F956" s="21">
        <v>20140199</v>
      </c>
      <c r="G956" s="22">
        <v>41912</v>
      </c>
      <c r="H956" s="20" t="s">
        <v>1870</v>
      </c>
      <c r="I956" s="23" t="s">
        <v>1871</v>
      </c>
      <c r="J956" s="24" t="s">
        <v>1810</v>
      </c>
      <c r="K956" s="26">
        <v>611846</v>
      </c>
    </row>
    <row r="957" spans="1:11" s="15" customFormat="1" ht="75">
      <c r="A957" s="18" t="s">
        <v>434</v>
      </c>
      <c r="B957" s="18" t="s">
        <v>439</v>
      </c>
      <c r="C957" s="19" t="s">
        <v>40</v>
      </c>
      <c r="D957" s="19" t="s">
        <v>40</v>
      </c>
      <c r="E957" s="25" t="s">
        <v>48</v>
      </c>
      <c r="F957" s="21">
        <v>20140747</v>
      </c>
      <c r="G957" s="22">
        <v>41912</v>
      </c>
      <c r="H957" s="20" t="s">
        <v>1872</v>
      </c>
      <c r="I957" s="23" t="s">
        <v>1873</v>
      </c>
      <c r="J957" s="24" t="s">
        <v>1874</v>
      </c>
      <c r="K957" s="26">
        <v>700000</v>
      </c>
    </row>
    <row r="958" spans="1:11" s="15" customFormat="1" ht="120">
      <c r="A958" s="18" t="s">
        <v>434</v>
      </c>
      <c r="B958" s="18" t="s">
        <v>16</v>
      </c>
      <c r="C958" s="19" t="s">
        <v>119</v>
      </c>
      <c r="D958" s="19" t="s">
        <v>119</v>
      </c>
      <c r="E958" s="25" t="s">
        <v>1883</v>
      </c>
      <c r="F958" s="21" t="s">
        <v>1884</v>
      </c>
      <c r="G958" s="22">
        <v>41926</v>
      </c>
      <c r="H958" s="20" t="s">
        <v>1885</v>
      </c>
      <c r="I958" s="23" t="s">
        <v>1886</v>
      </c>
      <c r="J958" s="24" t="s">
        <v>372</v>
      </c>
      <c r="K958" s="26">
        <v>5229201</v>
      </c>
    </row>
    <row r="959" spans="1:11" s="15" customFormat="1" ht="105">
      <c r="A959" s="18" t="s">
        <v>434</v>
      </c>
      <c r="B959" s="18" t="s">
        <v>16</v>
      </c>
      <c r="C959" s="19" t="s">
        <v>119</v>
      </c>
      <c r="D959" s="19" t="s">
        <v>119</v>
      </c>
      <c r="E959" s="25" t="s">
        <v>1883</v>
      </c>
      <c r="F959" s="21" t="s">
        <v>1887</v>
      </c>
      <c r="G959" s="22">
        <v>41912</v>
      </c>
      <c r="H959" s="20" t="s">
        <v>1888</v>
      </c>
      <c r="I959" s="23" t="s">
        <v>1886</v>
      </c>
      <c r="J959" s="24" t="s">
        <v>372</v>
      </c>
      <c r="K959" s="26">
        <v>360165</v>
      </c>
    </row>
    <row r="960" spans="1:11" s="15" customFormat="1" ht="120">
      <c r="A960" s="18" t="s">
        <v>434</v>
      </c>
      <c r="B960" s="18" t="s">
        <v>16</v>
      </c>
      <c r="C960" s="19" t="s">
        <v>119</v>
      </c>
      <c r="D960" s="19" t="s">
        <v>119</v>
      </c>
      <c r="E960" s="25" t="s">
        <v>1883</v>
      </c>
      <c r="F960" s="21" t="s">
        <v>1889</v>
      </c>
      <c r="G960" s="22">
        <v>41916</v>
      </c>
      <c r="H960" s="20" t="s">
        <v>1890</v>
      </c>
      <c r="I960" s="23" t="s">
        <v>1891</v>
      </c>
      <c r="J960" s="24" t="s">
        <v>393</v>
      </c>
      <c r="K960" s="26">
        <v>376942</v>
      </c>
    </row>
    <row r="961" spans="1:11" s="15" customFormat="1" ht="60">
      <c r="A961" s="18" t="s">
        <v>434</v>
      </c>
      <c r="B961" s="18" t="s">
        <v>16</v>
      </c>
      <c r="C961" s="19" t="s">
        <v>119</v>
      </c>
      <c r="D961" s="19" t="s">
        <v>119</v>
      </c>
      <c r="E961" s="25" t="s">
        <v>1892</v>
      </c>
      <c r="F961" s="21" t="s">
        <v>1893</v>
      </c>
      <c r="G961" s="22">
        <v>41913</v>
      </c>
      <c r="H961" s="20" t="s">
        <v>1894</v>
      </c>
      <c r="I961" s="23" t="s">
        <v>348</v>
      </c>
      <c r="J961" s="24" t="s">
        <v>43</v>
      </c>
      <c r="K961" s="26">
        <v>42683</v>
      </c>
    </row>
    <row r="962" spans="1:11" s="15" customFormat="1" ht="30">
      <c r="A962" s="18" t="s">
        <v>456</v>
      </c>
      <c r="B962" s="18" t="s">
        <v>13</v>
      </c>
      <c r="C962" s="19" t="s">
        <v>119</v>
      </c>
      <c r="D962" s="19" t="s">
        <v>40</v>
      </c>
      <c r="E962" s="25" t="s">
        <v>48</v>
      </c>
      <c r="F962" s="21">
        <v>20140146</v>
      </c>
      <c r="G962" s="22">
        <v>41891</v>
      </c>
      <c r="H962" s="20" t="s">
        <v>1958</v>
      </c>
      <c r="I962" s="23" t="s">
        <v>461</v>
      </c>
      <c r="J962" s="24" t="s">
        <v>462</v>
      </c>
      <c r="K962" s="26">
        <v>214200</v>
      </c>
    </row>
    <row r="963" spans="1:11" s="15" customFormat="1" ht="30">
      <c r="A963" s="18" t="s">
        <v>456</v>
      </c>
      <c r="B963" s="18" t="s">
        <v>13</v>
      </c>
      <c r="C963" s="19" t="s">
        <v>119</v>
      </c>
      <c r="D963" s="19" t="s">
        <v>40</v>
      </c>
      <c r="E963" s="25" t="s">
        <v>48</v>
      </c>
      <c r="F963" s="21">
        <v>20140147</v>
      </c>
      <c r="G963" s="22">
        <v>41891</v>
      </c>
      <c r="H963" s="20" t="s">
        <v>1959</v>
      </c>
      <c r="I963" s="23" t="s">
        <v>465</v>
      </c>
      <c r="J963" s="24" t="s">
        <v>466</v>
      </c>
      <c r="K963" s="26">
        <v>2095304</v>
      </c>
    </row>
    <row r="964" spans="1:11" s="15" customFormat="1" ht="30">
      <c r="A964" s="18" t="s">
        <v>456</v>
      </c>
      <c r="B964" s="18" t="s">
        <v>13</v>
      </c>
      <c r="C964" s="19" t="s">
        <v>119</v>
      </c>
      <c r="D964" s="19" t="s">
        <v>40</v>
      </c>
      <c r="E964" s="25" t="s">
        <v>45</v>
      </c>
      <c r="F964" s="21">
        <v>20140092</v>
      </c>
      <c r="G964" s="22">
        <v>41891</v>
      </c>
      <c r="H964" s="20" t="s">
        <v>1960</v>
      </c>
      <c r="I964" s="23" t="s">
        <v>1961</v>
      </c>
      <c r="J964" s="24" t="s">
        <v>1962</v>
      </c>
      <c r="K964" s="26">
        <v>374930</v>
      </c>
    </row>
    <row r="965" spans="1:11" s="15" customFormat="1" ht="30">
      <c r="A965" s="18" t="s">
        <v>456</v>
      </c>
      <c r="B965" s="18" t="s">
        <v>182</v>
      </c>
      <c r="C965" s="19" t="s">
        <v>1963</v>
      </c>
      <c r="D965" s="19">
        <v>41880</v>
      </c>
      <c r="E965" s="25" t="s">
        <v>48</v>
      </c>
      <c r="F965" s="21">
        <v>20140148</v>
      </c>
      <c r="G965" s="22">
        <v>41892</v>
      </c>
      <c r="H965" s="20" t="s">
        <v>1964</v>
      </c>
      <c r="I965" s="23" t="s">
        <v>1965</v>
      </c>
      <c r="J965" s="24" t="s">
        <v>1966</v>
      </c>
      <c r="K965" s="26">
        <v>720000</v>
      </c>
    </row>
    <row r="966" spans="1:11" s="15" customFormat="1" ht="30">
      <c r="A966" s="18" t="s">
        <v>456</v>
      </c>
      <c r="B966" s="18" t="s">
        <v>791</v>
      </c>
      <c r="C966" s="19" t="s">
        <v>119</v>
      </c>
      <c r="D966" s="19" t="s">
        <v>40</v>
      </c>
      <c r="E966" s="25" t="s">
        <v>48</v>
      </c>
      <c r="F966" s="21">
        <v>20140149</v>
      </c>
      <c r="G966" s="22">
        <v>41893</v>
      </c>
      <c r="H966" s="20" t="s">
        <v>1967</v>
      </c>
      <c r="I966" s="23" t="s">
        <v>457</v>
      </c>
      <c r="J966" s="24" t="s">
        <v>458</v>
      </c>
      <c r="K966" s="26">
        <v>9470</v>
      </c>
    </row>
    <row r="967" spans="1:11" s="15" customFormat="1" ht="30">
      <c r="A967" s="18" t="s">
        <v>456</v>
      </c>
      <c r="B967" s="18" t="s">
        <v>146</v>
      </c>
      <c r="C967" s="19" t="s">
        <v>1968</v>
      </c>
      <c r="D967" s="19">
        <v>41897</v>
      </c>
      <c r="E967" s="25" t="s">
        <v>45</v>
      </c>
      <c r="F967" s="21">
        <v>20140093</v>
      </c>
      <c r="G967" s="22">
        <v>41899</v>
      </c>
      <c r="H967" s="20" t="s">
        <v>1969</v>
      </c>
      <c r="I967" s="23" t="s">
        <v>1970</v>
      </c>
      <c r="J967" s="24" t="s">
        <v>1971</v>
      </c>
      <c r="K967" s="26">
        <v>16000000</v>
      </c>
    </row>
    <row r="968" spans="1:11" s="15" customFormat="1" ht="30">
      <c r="A968" s="18" t="s">
        <v>456</v>
      </c>
      <c r="B968" s="18" t="s">
        <v>791</v>
      </c>
      <c r="C968" s="19" t="s">
        <v>119</v>
      </c>
      <c r="D968" s="19" t="s">
        <v>40</v>
      </c>
      <c r="E968" s="25" t="s">
        <v>48</v>
      </c>
      <c r="F968" s="21">
        <v>20140151</v>
      </c>
      <c r="G968" s="22">
        <v>41904</v>
      </c>
      <c r="H968" s="20" t="s">
        <v>1972</v>
      </c>
      <c r="I968" s="23" t="s">
        <v>457</v>
      </c>
      <c r="J968" s="24" t="s">
        <v>458</v>
      </c>
      <c r="K968" s="26">
        <v>344358</v>
      </c>
    </row>
    <row r="969" spans="1:11" s="15" customFormat="1" ht="30">
      <c r="A969" s="18" t="s">
        <v>456</v>
      </c>
      <c r="B969" s="18" t="s">
        <v>182</v>
      </c>
      <c r="C969" s="19" t="s">
        <v>119</v>
      </c>
      <c r="D969" s="19" t="s">
        <v>40</v>
      </c>
      <c r="E969" s="25" t="s">
        <v>48</v>
      </c>
      <c r="F969" s="21">
        <v>20140095</v>
      </c>
      <c r="G969" s="22">
        <v>41907</v>
      </c>
      <c r="H969" s="20" t="s">
        <v>1973</v>
      </c>
      <c r="I969" s="23" t="s">
        <v>1974</v>
      </c>
      <c r="J969" s="24" t="s">
        <v>1975</v>
      </c>
      <c r="K969" s="26">
        <v>41053</v>
      </c>
    </row>
    <row r="970" spans="1:11" s="15" customFormat="1" ht="30">
      <c r="A970" s="18" t="s">
        <v>456</v>
      </c>
      <c r="B970" s="18" t="s">
        <v>182</v>
      </c>
      <c r="C970" s="19" t="s">
        <v>119</v>
      </c>
      <c r="D970" s="19" t="s">
        <v>40</v>
      </c>
      <c r="E970" s="25" t="s">
        <v>48</v>
      </c>
      <c r="F970" s="21">
        <v>20140152</v>
      </c>
      <c r="G970" s="22">
        <v>41907</v>
      </c>
      <c r="H970" s="20" t="s">
        <v>1976</v>
      </c>
      <c r="I970" s="23" t="s">
        <v>1974</v>
      </c>
      <c r="J970" s="24" t="s">
        <v>1975</v>
      </c>
      <c r="K970" s="26">
        <v>41053</v>
      </c>
    </row>
    <row r="971" spans="1:11" s="15" customFormat="1" ht="30">
      <c r="A971" s="18" t="s">
        <v>456</v>
      </c>
      <c r="B971" s="18" t="s">
        <v>182</v>
      </c>
      <c r="C971" s="19" t="s">
        <v>1977</v>
      </c>
      <c r="D971" s="19">
        <v>41906</v>
      </c>
      <c r="E971" s="25" t="s">
        <v>48</v>
      </c>
      <c r="F971" s="21">
        <v>20140153</v>
      </c>
      <c r="G971" s="22">
        <v>41907</v>
      </c>
      <c r="H971" s="20" t="s">
        <v>1978</v>
      </c>
      <c r="I971" s="23" t="s">
        <v>1979</v>
      </c>
      <c r="J971" s="24" t="s">
        <v>1980</v>
      </c>
      <c r="K971" s="26">
        <v>124950</v>
      </c>
    </row>
    <row r="972" spans="1:11" s="15" customFormat="1" ht="30">
      <c r="A972" s="18" t="s">
        <v>456</v>
      </c>
      <c r="B972" s="18" t="s">
        <v>13</v>
      </c>
      <c r="C972" s="19" t="s">
        <v>119</v>
      </c>
      <c r="D972" s="19" t="s">
        <v>40</v>
      </c>
      <c r="E972" s="25" t="s">
        <v>48</v>
      </c>
      <c r="F972" s="21">
        <v>20140154</v>
      </c>
      <c r="G972" s="22">
        <v>41911</v>
      </c>
      <c r="H972" s="20" t="s">
        <v>1981</v>
      </c>
      <c r="I972" s="23" t="s">
        <v>1982</v>
      </c>
      <c r="J972" s="24" t="s">
        <v>1983</v>
      </c>
      <c r="K972" s="26">
        <v>900000</v>
      </c>
    </row>
    <row r="973" spans="1:11" s="15" customFormat="1" ht="30">
      <c r="A973" s="18" t="s">
        <v>456</v>
      </c>
      <c r="B973" s="18" t="s">
        <v>13</v>
      </c>
      <c r="C973" s="19" t="s">
        <v>119</v>
      </c>
      <c r="D973" s="19" t="s">
        <v>40</v>
      </c>
      <c r="E973" s="25" t="s">
        <v>48</v>
      </c>
      <c r="F973" s="21">
        <v>20140155</v>
      </c>
      <c r="G973" s="22">
        <v>41911</v>
      </c>
      <c r="H973" s="20" t="s">
        <v>1984</v>
      </c>
      <c r="I973" s="23" t="s">
        <v>1985</v>
      </c>
      <c r="J973" s="24" t="s">
        <v>1986</v>
      </c>
      <c r="K973" s="26">
        <v>480000</v>
      </c>
    </row>
    <row r="974" spans="1:11" s="15" customFormat="1" ht="30">
      <c r="A974" s="18" t="s">
        <v>456</v>
      </c>
      <c r="B974" s="18" t="s">
        <v>13</v>
      </c>
      <c r="C974" s="19" t="s">
        <v>119</v>
      </c>
      <c r="D974" s="19" t="s">
        <v>40</v>
      </c>
      <c r="E974" s="25" t="s">
        <v>48</v>
      </c>
      <c r="F974" s="21">
        <v>20140156</v>
      </c>
      <c r="G974" s="22">
        <v>41911</v>
      </c>
      <c r="H974" s="20" t="s">
        <v>1987</v>
      </c>
      <c r="I974" s="23" t="s">
        <v>1988</v>
      </c>
      <c r="J974" s="24" t="s">
        <v>1989</v>
      </c>
      <c r="K974" s="26">
        <v>910802</v>
      </c>
    </row>
    <row r="975" spans="1:11" s="15" customFormat="1" ht="30">
      <c r="A975" s="18" t="s">
        <v>456</v>
      </c>
      <c r="B975" s="18" t="s">
        <v>791</v>
      </c>
      <c r="C975" s="19" t="s">
        <v>119</v>
      </c>
      <c r="D975" s="19" t="s">
        <v>40</v>
      </c>
      <c r="E975" s="25" t="s">
        <v>48</v>
      </c>
      <c r="F975" s="21">
        <v>20140157</v>
      </c>
      <c r="G975" s="22">
        <v>41911</v>
      </c>
      <c r="H975" s="20" t="s">
        <v>1990</v>
      </c>
      <c r="I975" s="23" t="s">
        <v>459</v>
      </c>
      <c r="J975" s="24" t="s">
        <v>460</v>
      </c>
      <c r="K975" s="26">
        <v>202398</v>
      </c>
    </row>
    <row r="976" spans="1:11" s="15" customFormat="1" ht="30">
      <c r="A976" s="18" t="s">
        <v>456</v>
      </c>
      <c r="B976" s="18" t="s">
        <v>791</v>
      </c>
      <c r="C976" s="19" t="s">
        <v>119</v>
      </c>
      <c r="D976" s="19" t="s">
        <v>40</v>
      </c>
      <c r="E976" s="25" t="s">
        <v>48</v>
      </c>
      <c r="F976" s="21">
        <v>20140158</v>
      </c>
      <c r="G976" s="22">
        <v>41912</v>
      </c>
      <c r="H976" s="20" t="s">
        <v>1991</v>
      </c>
      <c r="I976" s="23" t="s">
        <v>457</v>
      </c>
      <c r="J976" s="24" t="s">
        <v>467</v>
      </c>
      <c r="K976" s="26">
        <v>293298</v>
      </c>
    </row>
    <row r="977" spans="1:11" s="15" customFormat="1" ht="30">
      <c r="A977" s="18" t="s">
        <v>456</v>
      </c>
      <c r="B977" s="18" t="s">
        <v>16</v>
      </c>
      <c r="C977" s="19" t="s">
        <v>119</v>
      </c>
      <c r="D977" s="19" t="s">
        <v>40</v>
      </c>
      <c r="E977" s="25" t="s">
        <v>17</v>
      </c>
      <c r="F977" s="21" t="s">
        <v>468</v>
      </c>
      <c r="G977" s="22">
        <v>41897</v>
      </c>
      <c r="H977" s="20" t="s">
        <v>469</v>
      </c>
      <c r="I977" s="23" t="s">
        <v>470</v>
      </c>
      <c r="J977" s="24" t="s">
        <v>471</v>
      </c>
      <c r="K977" s="26">
        <v>49151</v>
      </c>
    </row>
    <row r="978" spans="1:11" s="15" customFormat="1" ht="30">
      <c r="A978" s="18" t="s">
        <v>456</v>
      </c>
      <c r="B978" s="18" t="s">
        <v>16</v>
      </c>
      <c r="C978" s="19" t="s">
        <v>119</v>
      </c>
      <c r="D978" s="19" t="s">
        <v>40</v>
      </c>
      <c r="E978" s="25" t="s">
        <v>17</v>
      </c>
      <c r="F978" s="21" t="s">
        <v>468</v>
      </c>
      <c r="G978" s="22">
        <v>41898</v>
      </c>
      <c r="H978" s="20" t="s">
        <v>1992</v>
      </c>
      <c r="I978" s="23" t="s">
        <v>344</v>
      </c>
      <c r="J978" s="24" t="s">
        <v>22</v>
      </c>
      <c r="K978" s="26">
        <v>294799</v>
      </c>
    </row>
    <row r="979" spans="1:11" s="15" customFormat="1" ht="30">
      <c r="A979" s="18" t="s">
        <v>456</v>
      </c>
      <c r="B979" s="18" t="s">
        <v>16</v>
      </c>
      <c r="C979" s="19" t="s">
        <v>119</v>
      </c>
      <c r="D979" s="19" t="str">
        <f t="shared" ref="D979" si="3">+IF(C979="","",IF(C979="No Aplica","No Aplica","Ingrese Fecha"))</f>
        <v>No Aplica</v>
      </c>
      <c r="E979" s="25" t="s">
        <v>17</v>
      </c>
      <c r="F979" s="21" t="s">
        <v>468</v>
      </c>
      <c r="G979" s="22">
        <v>41897</v>
      </c>
      <c r="H979" s="20" t="s">
        <v>1993</v>
      </c>
      <c r="I979" s="23" t="s">
        <v>472</v>
      </c>
      <c r="J979" s="24" t="s">
        <v>473</v>
      </c>
      <c r="K979" s="26">
        <v>42040</v>
      </c>
    </row>
    <row r="980" spans="1:11" s="15" customFormat="1" ht="30">
      <c r="A980" s="18" t="s">
        <v>490</v>
      </c>
      <c r="B980" s="18" t="s">
        <v>16</v>
      </c>
      <c r="C980" s="19" t="s">
        <v>40</v>
      </c>
      <c r="D980" s="19" t="s">
        <v>40</v>
      </c>
      <c r="E980" s="25" t="s">
        <v>41</v>
      </c>
      <c r="F980" s="21">
        <v>3381048</v>
      </c>
      <c r="G980" s="22">
        <v>41872</v>
      </c>
      <c r="H980" s="20" t="s">
        <v>1895</v>
      </c>
      <c r="I980" s="23" t="s">
        <v>480</v>
      </c>
      <c r="J980" s="24" t="s">
        <v>481</v>
      </c>
      <c r="K980" s="26">
        <v>101330</v>
      </c>
    </row>
    <row r="981" spans="1:11" s="15" customFormat="1" ht="30">
      <c r="A981" s="18" t="s">
        <v>490</v>
      </c>
      <c r="B981" s="18" t="s">
        <v>16</v>
      </c>
      <c r="C981" s="19" t="s">
        <v>40</v>
      </c>
      <c r="D981" s="19" t="s">
        <v>40</v>
      </c>
      <c r="E981" s="25" t="s">
        <v>41</v>
      </c>
      <c r="F981" s="21">
        <v>7984903</v>
      </c>
      <c r="G981" s="22">
        <v>41873</v>
      </c>
      <c r="H981" s="20" t="s">
        <v>1896</v>
      </c>
      <c r="I981" s="23" t="s">
        <v>483</v>
      </c>
      <c r="J981" s="24" t="s">
        <v>220</v>
      </c>
      <c r="K981" s="26">
        <v>177216</v>
      </c>
    </row>
    <row r="982" spans="1:11" s="15" customFormat="1" ht="30">
      <c r="A982" s="18" t="s">
        <v>490</v>
      </c>
      <c r="B982" s="18" t="s">
        <v>16</v>
      </c>
      <c r="C982" s="19" t="s">
        <v>40</v>
      </c>
      <c r="D982" s="19" t="s">
        <v>40</v>
      </c>
      <c r="E982" s="25" t="s">
        <v>41</v>
      </c>
      <c r="F982" s="21">
        <v>3386598</v>
      </c>
      <c r="G982" s="22">
        <v>41878</v>
      </c>
      <c r="H982" s="20" t="s">
        <v>1897</v>
      </c>
      <c r="I982" s="23" t="s">
        <v>480</v>
      </c>
      <c r="J982" s="24" t="s">
        <v>481</v>
      </c>
      <c r="K982" s="26">
        <v>63752</v>
      </c>
    </row>
    <row r="983" spans="1:11" s="15" customFormat="1" ht="75">
      <c r="A983" s="18" t="s">
        <v>490</v>
      </c>
      <c r="B983" s="18" t="s">
        <v>16</v>
      </c>
      <c r="C983" s="19" t="s">
        <v>40</v>
      </c>
      <c r="D983" s="19" t="s">
        <v>40</v>
      </c>
      <c r="E983" s="25" t="s">
        <v>41</v>
      </c>
      <c r="F983" s="21" t="s">
        <v>1898</v>
      </c>
      <c r="G983" s="22">
        <v>41881</v>
      </c>
      <c r="H983" s="20" t="s">
        <v>1899</v>
      </c>
      <c r="I983" s="23" t="s">
        <v>480</v>
      </c>
      <c r="J983" s="24" t="s">
        <v>481</v>
      </c>
      <c r="K983" s="26">
        <v>204173</v>
      </c>
    </row>
    <row r="984" spans="1:11" s="15" customFormat="1">
      <c r="A984" s="18" t="s">
        <v>490</v>
      </c>
      <c r="B984" s="18" t="s">
        <v>16</v>
      </c>
      <c r="C984" s="19" t="s">
        <v>40</v>
      </c>
      <c r="D984" s="19" t="s">
        <v>40</v>
      </c>
      <c r="E984" s="25" t="s">
        <v>41</v>
      </c>
      <c r="F984" s="21">
        <v>1867891</v>
      </c>
      <c r="G984" s="22">
        <v>41882</v>
      </c>
      <c r="H984" s="20" t="s">
        <v>1900</v>
      </c>
      <c r="I984" s="23" t="s">
        <v>21</v>
      </c>
      <c r="J984" s="24" t="s">
        <v>22</v>
      </c>
      <c r="K984" s="26">
        <v>664349</v>
      </c>
    </row>
    <row r="985" spans="1:11" s="15" customFormat="1" ht="30">
      <c r="A985" s="18" t="s">
        <v>490</v>
      </c>
      <c r="B985" s="18" t="s">
        <v>182</v>
      </c>
      <c r="C985" s="19" t="s">
        <v>1901</v>
      </c>
      <c r="D985" s="19">
        <v>41880</v>
      </c>
      <c r="E985" s="25" t="s">
        <v>48</v>
      </c>
      <c r="F985" s="21">
        <v>20140176</v>
      </c>
      <c r="G985" s="22">
        <v>41883</v>
      </c>
      <c r="H985" s="20" t="s">
        <v>1902</v>
      </c>
      <c r="I985" s="23" t="s">
        <v>1903</v>
      </c>
      <c r="J985" s="24" t="s">
        <v>1904</v>
      </c>
      <c r="K985" s="26">
        <v>487900</v>
      </c>
    </row>
    <row r="986" spans="1:11" s="15" customFormat="1" ht="30">
      <c r="A986" s="18" t="s">
        <v>490</v>
      </c>
      <c r="B986" s="18" t="s">
        <v>16</v>
      </c>
      <c r="C986" s="19" t="s">
        <v>40</v>
      </c>
      <c r="D986" s="19" t="s">
        <v>40</v>
      </c>
      <c r="E986" s="25" t="s">
        <v>41</v>
      </c>
      <c r="F986" s="21">
        <v>10345062</v>
      </c>
      <c r="G986" s="22">
        <v>41883</v>
      </c>
      <c r="H986" s="20" t="s">
        <v>1905</v>
      </c>
      <c r="I986" s="23" t="s">
        <v>476</v>
      </c>
      <c r="J986" s="24" t="s">
        <v>477</v>
      </c>
      <c r="K986" s="26">
        <v>104407</v>
      </c>
    </row>
    <row r="987" spans="1:11" s="15" customFormat="1" ht="30">
      <c r="A987" s="18" t="s">
        <v>490</v>
      </c>
      <c r="B987" s="18" t="s">
        <v>13</v>
      </c>
      <c r="C987" s="19" t="s">
        <v>40</v>
      </c>
      <c r="D987" s="19" t="s">
        <v>40</v>
      </c>
      <c r="E987" s="25" t="s">
        <v>48</v>
      </c>
      <c r="F987" s="21">
        <v>20140178</v>
      </c>
      <c r="G987" s="22">
        <v>41884</v>
      </c>
      <c r="H987" s="20" t="s">
        <v>1906</v>
      </c>
      <c r="I987" s="23" t="s">
        <v>1907</v>
      </c>
      <c r="J987" s="24" t="s">
        <v>1908</v>
      </c>
      <c r="K987" s="26">
        <v>476000</v>
      </c>
    </row>
    <row r="988" spans="1:11" s="15" customFormat="1" ht="30">
      <c r="A988" s="18" t="s">
        <v>490</v>
      </c>
      <c r="B988" s="18" t="s">
        <v>13</v>
      </c>
      <c r="C988" s="19" t="s">
        <v>40</v>
      </c>
      <c r="D988" s="19" t="s">
        <v>40</v>
      </c>
      <c r="E988" s="25" t="s">
        <v>48</v>
      </c>
      <c r="F988" s="21">
        <v>20140177</v>
      </c>
      <c r="G988" s="22">
        <v>41884</v>
      </c>
      <c r="H988" s="20" t="s">
        <v>1909</v>
      </c>
      <c r="I988" s="23" t="s">
        <v>487</v>
      </c>
      <c r="J988" s="24" t="s">
        <v>488</v>
      </c>
      <c r="K988" s="26">
        <v>47600</v>
      </c>
    </row>
    <row r="989" spans="1:11" s="15" customFormat="1" ht="30">
      <c r="A989" s="18" t="s">
        <v>490</v>
      </c>
      <c r="B989" s="18" t="s">
        <v>13</v>
      </c>
      <c r="C989" s="19" t="s">
        <v>40</v>
      </c>
      <c r="D989" s="19" t="s">
        <v>40</v>
      </c>
      <c r="E989" s="25" t="s">
        <v>48</v>
      </c>
      <c r="F989" s="21">
        <v>20140181</v>
      </c>
      <c r="G989" s="22">
        <v>41885</v>
      </c>
      <c r="H989" s="20" t="s">
        <v>1910</v>
      </c>
      <c r="I989" s="23" t="s">
        <v>1911</v>
      </c>
      <c r="J989" s="24" t="s">
        <v>1912</v>
      </c>
      <c r="K989" s="26">
        <v>320001</v>
      </c>
    </row>
    <row r="990" spans="1:11" s="15" customFormat="1" ht="30">
      <c r="A990" s="18" t="s">
        <v>490</v>
      </c>
      <c r="B990" s="18" t="s">
        <v>13</v>
      </c>
      <c r="C990" s="19" t="s">
        <v>40</v>
      </c>
      <c r="D990" s="19" t="s">
        <v>40</v>
      </c>
      <c r="E990" s="25" t="s">
        <v>48</v>
      </c>
      <c r="F990" s="21">
        <v>20140182</v>
      </c>
      <c r="G990" s="22">
        <v>41886</v>
      </c>
      <c r="H990" s="20" t="s">
        <v>1913</v>
      </c>
      <c r="I990" s="23" t="s">
        <v>1903</v>
      </c>
      <c r="J990" s="24" t="s">
        <v>1904</v>
      </c>
      <c r="K990" s="26">
        <v>101150</v>
      </c>
    </row>
    <row r="991" spans="1:11" s="15" customFormat="1" ht="45">
      <c r="A991" s="18" t="s">
        <v>490</v>
      </c>
      <c r="B991" s="18" t="s">
        <v>16</v>
      </c>
      <c r="C991" s="19" t="s">
        <v>40</v>
      </c>
      <c r="D991" s="19" t="s">
        <v>40</v>
      </c>
      <c r="E991" s="25" t="s">
        <v>41</v>
      </c>
      <c r="F991" s="21" t="s">
        <v>1914</v>
      </c>
      <c r="G991" s="22">
        <v>41890</v>
      </c>
      <c r="H991" s="20" t="s">
        <v>489</v>
      </c>
      <c r="I991" s="23" t="s">
        <v>480</v>
      </c>
      <c r="J991" s="24" t="s">
        <v>481</v>
      </c>
      <c r="K991" s="26">
        <v>332305</v>
      </c>
    </row>
    <row r="992" spans="1:11" s="15" customFormat="1" ht="30">
      <c r="A992" s="18" t="s">
        <v>490</v>
      </c>
      <c r="B992" s="18" t="s">
        <v>13</v>
      </c>
      <c r="C992" s="19" t="s">
        <v>40</v>
      </c>
      <c r="D992" s="19" t="s">
        <v>40</v>
      </c>
      <c r="E992" s="25" t="s">
        <v>48</v>
      </c>
      <c r="F992" s="21">
        <v>20140186</v>
      </c>
      <c r="G992" s="22">
        <v>41891</v>
      </c>
      <c r="H992" s="20" t="s">
        <v>1915</v>
      </c>
      <c r="I992" s="23" t="s">
        <v>1916</v>
      </c>
      <c r="J992" s="24" t="s">
        <v>1917</v>
      </c>
      <c r="K992" s="26">
        <v>1920000</v>
      </c>
    </row>
    <row r="993" spans="1:11" s="15" customFormat="1" ht="30">
      <c r="A993" s="18" t="s">
        <v>490</v>
      </c>
      <c r="B993" s="18" t="s">
        <v>13</v>
      </c>
      <c r="C993" s="19" t="s">
        <v>40</v>
      </c>
      <c r="D993" s="19" t="s">
        <v>40</v>
      </c>
      <c r="E993" s="25" t="s">
        <v>48</v>
      </c>
      <c r="F993" s="21">
        <v>20140185</v>
      </c>
      <c r="G993" s="22">
        <v>41891</v>
      </c>
      <c r="H993" s="20" t="s">
        <v>1918</v>
      </c>
      <c r="I993" s="23" t="s">
        <v>1919</v>
      </c>
      <c r="J993" s="24" t="s">
        <v>1920</v>
      </c>
      <c r="K993" s="26">
        <v>500000</v>
      </c>
    </row>
    <row r="994" spans="1:11" s="15" customFormat="1" ht="30">
      <c r="A994" s="18" t="s">
        <v>490</v>
      </c>
      <c r="B994" s="18" t="s">
        <v>13</v>
      </c>
      <c r="C994" s="19" t="s">
        <v>40</v>
      </c>
      <c r="D994" s="19" t="s">
        <v>40</v>
      </c>
      <c r="E994" s="25" t="s">
        <v>48</v>
      </c>
      <c r="F994" s="21">
        <v>20140184</v>
      </c>
      <c r="G994" s="22">
        <v>41891</v>
      </c>
      <c r="H994" s="20" t="s">
        <v>1921</v>
      </c>
      <c r="I994" s="23" t="s">
        <v>1922</v>
      </c>
      <c r="J994" s="24" t="s">
        <v>1923</v>
      </c>
      <c r="K994" s="26">
        <v>95200</v>
      </c>
    </row>
    <row r="995" spans="1:11" s="15" customFormat="1">
      <c r="A995" s="18" t="s">
        <v>490</v>
      </c>
      <c r="B995" s="18" t="s">
        <v>16</v>
      </c>
      <c r="C995" s="19" t="s">
        <v>40</v>
      </c>
      <c r="D995" s="19" t="s">
        <v>40</v>
      </c>
      <c r="E995" s="25" t="s">
        <v>122</v>
      </c>
      <c r="F995" s="21">
        <v>7799113.7811081</v>
      </c>
      <c r="G995" s="22">
        <v>41891</v>
      </c>
      <c r="H995" s="20" t="s">
        <v>1924</v>
      </c>
      <c r="I995" s="23" t="s">
        <v>478</v>
      </c>
      <c r="J995" s="24" t="s">
        <v>479</v>
      </c>
      <c r="K995" s="26">
        <v>61000</v>
      </c>
    </row>
    <row r="996" spans="1:11" s="15" customFormat="1" ht="30">
      <c r="A996" s="18" t="s">
        <v>490</v>
      </c>
      <c r="B996" s="18" t="s">
        <v>16</v>
      </c>
      <c r="C996" s="19" t="s">
        <v>40</v>
      </c>
      <c r="D996" s="19" t="s">
        <v>40</v>
      </c>
      <c r="E996" s="25" t="s">
        <v>41</v>
      </c>
      <c r="F996" s="21">
        <v>22323207</v>
      </c>
      <c r="G996" s="22">
        <v>41892</v>
      </c>
      <c r="H996" s="20" t="s">
        <v>1925</v>
      </c>
      <c r="I996" s="23" t="s">
        <v>480</v>
      </c>
      <c r="J996" s="24" t="s">
        <v>481</v>
      </c>
      <c r="K996" s="26">
        <v>127800</v>
      </c>
    </row>
    <row r="997" spans="1:11" s="15" customFormat="1" ht="30">
      <c r="A997" s="18" t="s">
        <v>490</v>
      </c>
      <c r="B997" s="18" t="s">
        <v>13</v>
      </c>
      <c r="C997" s="19" t="s">
        <v>40</v>
      </c>
      <c r="D997" s="19" t="s">
        <v>40</v>
      </c>
      <c r="E997" s="25" t="s">
        <v>474</v>
      </c>
      <c r="F997" s="21">
        <v>20140068</v>
      </c>
      <c r="G997" s="22">
        <v>41894</v>
      </c>
      <c r="H997" s="20" t="s">
        <v>1926</v>
      </c>
      <c r="I997" s="23" t="s">
        <v>62</v>
      </c>
      <c r="J997" s="24" t="s">
        <v>63</v>
      </c>
      <c r="K997" s="26">
        <v>803250</v>
      </c>
    </row>
    <row r="998" spans="1:11" s="15" customFormat="1" ht="30">
      <c r="A998" s="18" t="s">
        <v>490</v>
      </c>
      <c r="B998" s="18" t="s">
        <v>13</v>
      </c>
      <c r="C998" s="19" t="s">
        <v>40</v>
      </c>
      <c r="D998" s="19" t="s">
        <v>40</v>
      </c>
      <c r="E998" s="25" t="s">
        <v>474</v>
      </c>
      <c r="F998" s="21">
        <v>20140069</v>
      </c>
      <c r="G998" s="22">
        <v>41894</v>
      </c>
      <c r="H998" s="20" t="s">
        <v>1927</v>
      </c>
      <c r="I998" s="23" t="s">
        <v>142</v>
      </c>
      <c r="J998" s="24" t="s">
        <v>68</v>
      </c>
      <c r="K998" s="26">
        <v>647063</v>
      </c>
    </row>
    <row r="999" spans="1:11" s="15" customFormat="1" ht="30">
      <c r="A999" s="18" t="s">
        <v>490</v>
      </c>
      <c r="B999" s="18" t="s">
        <v>13</v>
      </c>
      <c r="C999" s="19" t="s">
        <v>40</v>
      </c>
      <c r="D999" s="19" t="s">
        <v>40</v>
      </c>
      <c r="E999" s="25" t="s">
        <v>48</v>
      </c>
      <c r="F999" s="21">
        <v>20140188</v>
      </c>
      <c r="G999" s="22">
        <v>41894</v>
      </c>
      <c r="H999" s="20" t="s">
        <v>1928</v>
      </c>
      <c r="I999" s="23" t="s">
        <v>1929</v>
      </c>
      <c r="J999" s="24" t="s">
        <v>1930</v>
      </c>
      <c r="K999" s="26">
        <v>422450</v>
      </c>
    </row>
    <row r="1000" spans="1:11" s="15" customFormat="1" ht="30">
      <c r="A1000" s="18" t="s">
        <v>490</v>
      </c>
      <c r="B1000" s="18" t="s">
        <v>13</v>
      </c>
      <c r="C1000" s="19" t="s">
        <v>40</v>
      </c>
      <c r="D1000" s="19" t="s">
        <v>40</v>
      </c>
      <c r="E1000" s="25" t="s">
        <v>48</v>
      </c>
      <c r="F1000" s="21">
        <v>20140189</v>
      </c>
      <c r="G1000" s="22">
        <v>41897</v>
      </c>
      <c r="H1000" s="20" t="s">
        <v>1931</v>
      </c>
      <c r="I1000" s="23" t="s">
        <v>1932</v>
      </c>
      <c r="J1000" s="24" t="s">
        <v>264</v>
      </c>
      <c r="K1000" s="26">
        <v>38080</v>
      </c>
    </row>
    <row r="1001" spans="1:11" s="15" customFormat="1" ht="30">
      <c r="A1001" s="18" t="s">
        <v>490</v>
      </c>
      <c r="B1001" s="18" t="s">
        <v>16</v>
      </c>
      <c r="C1001" s="19" t="s">
        <v>40</v>
      </c>
      <c r="D1001" s="19" t="s">
        <v>40</v>
      </c>
      <c r="E1001" s="25" t="s">
        <v>41</v>
      </c>
      <c r="F1001" s="21">
        <v>3411893.3415182</v>
      </c>
      <c r="G1001" s="22">
        <v>41898</v>
      </c>
      <c r="H1001" s="20" t="s">
        <v>1933</v>
      </c>
      <c r="I1001" s="23" t="s">
        <v>480</v>
      </c>
      <c r="J1001" s="24" t="s">
        <v>481</v>
      </c>
      <c r="K1001" s="26">
        <v>654220</v>
      </c>
    </row>
    <row r="1002" spans="1:11" s="15" customFormat="1" ht="30">
      <c r="A1002" s="18" t="s">
        <v>490</v>
      </c>
      <c r="B1002" s="18" t="s">
        <v>13</v>
      </c>
      <c r="C1002" s="19" t="s">
        <v>40</v>
      </c>
      <c r="D1002" s="19" t="s">
        <v>40</v>
      </c>
      <c r="E1002" s="25" t="s">
        <v>474</v>
      </c>
      <c r="F1002" s="21">
        <v>20140070</v>
      </c>
      <c r="G1002" s="22">
        <v>41898</v>
      </c>
      <c r="H1002" s="20" t="s">
        <v>1934</v>
      </c>
      <c r="I1002" s="23" t="s">
        <v>142</v>
      </c>
      <c r="J1002" s="24" t="s">
        <v>68</v>
      </c>
      <c r="K1002" s="26">
        <v>242998</v>
      </c>
    </row>
    <row r="1003" spans="1:11" s="15" customFormat="1" ht="30">
      <c r="A1003" s="18" t="s">
        <v>490</v>
      </c>
      <c r="B1003" s="18" t="s">
        <v>16</v>
      </c>
      <c r="C1003" s="19" t="s">
        <v>40</v>
      </c>
      <c r="D1003" s="19" t="s">
        <v>40</v>
      </c>
      <c r="E1003" s="25" t="s">
        <v>41</v>
      </c>
      <c r="F1003" s="21">
        <v>7227649</v>
      </c>
      <c r="G1003" s="22">
        <v>41898</v>
      </c>
      <c r="H1003" s="20" t="s">
        <v>1935</v>
      </c>
      <c r="I1003" s="23" t="s">
        <v>483</v>
      </c>
      <c r="J1003" s="24" t="s">
        <v>220</v>
      </c>
      <c r="K1003" s="26">
        <v>94672</v>
      </c>
    </row>
    <row r="1004" spans="1:11" s="15" customFormat="1" ht="30">
      <c r="A1004" s="18" t="s">
        <v>490</v>
      </c>
      <c r="B1004" s="18" t="s">
        <v>13</v>
      </c>
      <c r="C1004" s="19" t="s">
        <v>40</v>
      </c>
      <c r="D1004" s="19" t="s">
        <v>40</v>
      </c>
      <c r="E1004" s="25" t="s">
        <v>474</v>
      </c>
      <c r="F1004" s="21">
        <v>20140071</v>
      </c>
      <c r="G1004" s="22">
        <v>41898</v>
      </c>
      <c r="H1004" s="20" t="s">
        <v>1936</v>
      </c>
      <c r="I1004" s="23" t="s">
        <v>62</v>
      </c>
      <c r="J1004" s="24" t="s">
        <v>63</v>
      </c>
      <c r="K1004" s="26">
        <v>80569</v>
      </c>
    </row>
    <row r="1005" spans="1:11" s="15" customFormat="1" ht="30">
      <c r="A1005" s="18" t="s">
        <v>490</v>
      </c>
      <c r="B1005" s="18" t="s">
        <v>16</v>
      </c>
      <c r="C1005" s="19" t="s">
        <v>40</v>
      </c>
      <c r="D1005" s="19" t="s">
        <v>40</v>
      </c>
      <c r="E1005" s="25" t="s">
        <v>41</v>
      </c>
      <c r="F1005" s="21">
        <v>3415327</v>
      </c>
      <c r="G1005" s="22">
        <v>41904</v>
      </c>
      <c r="H1005" s="20" t="s">
        <v>486</v>
      </c>
      <c r="I1005" s="23" t="s">
        <v>480</v>
      </c>
      <c r="J1005" s="24" t="s">
        <v>481</v>
      </c>
      <c r="K1005" s="26">
        <v>273498</v>
      </c>
    </row>
    <row r="1006" spans="1:11" s="15" customFormat="1" ht="30">
      <c r="A1006" s="18" t="s">
        <v>490</v>
      </c>
      <c r="B1006" s="18" t="s">
        <v>13</v>
      </c>
      <c r="C1006" s="19" t="s">
        <v>40</v>
      </c>
      <c r="D1006" s="19" t="s">
        <v>40</v>
      </c>
      <c r="E1006" s="25" t="s">
        <v>48</v>
      </c>
      <c r="F1006" s="21">
        <v>20140195</v>
      </c>
      <c r="G1006" s="22">
        <v>41904</v>
      </c>
      <c r="H1006" s="20" t="s">
        <v>1937</v>
      </c>
      <c r="I1006" s="23" t="s">
        <v>1938</v>
      </c>
      <c r="J1006" s="24" t="s">
        <v>1939</v>
      </c>
      <c r="K1006" s="26">
        <v>220000</v>
      </c>
    </row>
    <row r="1007" spans="1:11" s="15" customFormat="1" ht="30">
      <c r="A1007" s="18" t="s">
        <v>490</v>
      </c>
      <c r="B1007" s="18" t="s">
        <v>13</v>
      </c>
      <c r="C1007" s="19" t="s">
        <v>40</v>
      </c>
      <c r="D1007" s="19" t="s">
        <v>40</v>
      </c>
      <c r="E1007" s="25" t="s">
        <v>474</v>
      </c>
      <c r="F1007" s="21">
        <v>20140072</v>
      </c>
      <c r="G1007" s="22">
        <v>41905</v>
      </c>
      <c r="H1007" s="20" t="s">
        <v>1940</v>
      </c>
      <c r="I1007" s="23" t="s">
        <v>1941</v>
      </c>
      <c r="J1007" s="24" t="s">
        <v>1942</v>
      </c>
      <c r="K1007" s="26">
        <v>399992</v>
      </c>
    </row>
    <row r="1008" spans="1:11" s="15" customFormat="1" ht="30">
      <c r="A1008" s="18" t="s">
        <v>490</v>
      </c>
      <c r="B1008" s="18" t="s">
        <v>113</v>
      </c>
      <c r="C1008" s="19" t="s">
        <v>40</v>
      </c>
      <c r="D1008" s="19" t="s">
        <v>40</v>
      </c>
      <c r="E1008" s="25" t="s">
        <v>474</v>
      </c>
      <c r="F1008" s="21">
        <v>20140073</v>
      </c>
      <c r="G1008" s="22">
        <v>41906</v>
      </c>
      <c r="H1008" s="20" t="s">
        <v>1943</v>
      </c>
      <c r="I1008" s="23" t="s">
        <v>1944</v>
      </c>
      <c r="J1008" s="24" t="s">
        <v>137</v>
      </c>
      <c r="K1008" s="26">
        <v>3000000</v>
      </c>
    </row>
    <row r="1009" spans="1:11" s="15" customFormat="1" ht="30">
      <c r="A1009" s="18" t="s">
        <v>490</v>
      </c>
      <c r="B1009" s="18" t="s">
        <v>13</v>
      </c>
      <c r="C1009" s="19" t="s">
        <v>40</v>
      </c>
      <c r="D1009" s="19" t="s">
        <v>40</v>
      </c>
      <c r="E1009" s="25" t="s">
        <v>48</v>
      </c>
      <c r="F1009" s="21">
        <v>20140196</v>
      </c>
      <c r="G1009" s="22">
        <v>41906</v>
      </c>
      <c r="H1009" s="20" t="s">
        <v>1945</v>
      </c>
      <c r="I1009" s="23" t="s">
        <v>484</v>
      </c>
      <c r="J1009" s="24" t="s">
        <v>485</v>
      </c>
      <c r="K1009" s="26">
        <v>272500</v>
      </c>
    </row>
    <row r="1010" spans="1:11" s="15" customFormat="1" ht="30">
      <c r="A1010" s="18" t="s">
        <v>490</v>
      </c>
      <c r="B1010" s="18" t="s">
        <v>104</v>
      </c>
      <c r="C1010" s="19" t="s">
        <v>1946</v>
      </c>
      <c r="D1010" s="19">
        <v>40857</v>
      </c>
      <c r="E1010" s="25" t="s">
        <v>48</v>
      </c>
      <c r="F1010" s="21">
        <v>20140197</v>
      </c>
      <c r="G1010" s="22">
        <v>41906</v>
      </c>
      <c r="H1010" s="20" t="s">
        <v>1947</v>
      </c>
      <c r="I1010" s="23" t="s">
        <v>189</v>
      </c>
      <c r="J1010" s="24" t="s">
        <v>190</v>
      </c>
      <c r="K1010" s="26">
        <v>252104</v>
      </c>
    </row>
    <row r="1011" spans="1:11" s="15" customFormat="1" ht="30">
      <c r="A1011" s="18" t="s">
        <v>490</v>
      </c>
      <c r="B1011" s="18" t="s">
        <v>13</v>
      </c>
      <c r="C1011" s="19" t="s">
        <v>40</v>
      </c>
      <c r="D1011" s="19" t="s">
        <v>40</v>
      </c>
      <c r="E1011" s="25" t="s">
        <v>474</v>
      </c>
      <c r="F1011" s="21">
        <v>20140074</v>
      </c>
      <c r="G1011" s="22">
        <v>41906</v>
      </c>
      <c r="H1011" s="20" t="s">
        <v>1948</v>
      </c>
      <c r="I1011" s="23" t="s">
        <v>1949</v>
      </c>
      <c r="J1011" s="24" t="s">
        <v>1950</v>
      </c>
      <c r="K1011" s="26">
        <v>128044</v>
      </c>
    </row>
    <row r="1012" spans="1:11" s="15" customFormat="1" ht="30">
      <c r="A1012" s="18" t="s">
        <v>490</v>
      </c>
      <c r="B1012" s="18" t="s">
        <v>104</v>
      </c>
      <c r="C1012" s="19" t="s">
        <v>1946</v>
      </c>
      <c r="D1012" s="32">
        <v>40857</v>
      </c>
      <c r="E1012" s="25" t="s">
        <v>48</v>
      </c>
      <c r="F1012" s="21">
        <v>20140198</v>
      </c>
      <c r="G1012" s="22">
        <v>41906</v>
      </c>
      <c r="H1012" s="20" t="s">
        <v>475</v>
      </c>
      <c r="I1012" s="23" t="s">
        <v>189</v>
      </c>
      <c r="J1012" s="24" t="s">
        <v>190</v>
      </c>
      <c r="K1012" s="26">
        <v>95352</v>
      </c>
    </row>
    <row r="1013" spans="1:11" s="15" customFormat="1" ht="30">
      <c r="A1013" s="18" t="s">
        <v>490</v>
      </c>
      <c r="B1013" s="18" t="s">
        <v>104</v>
      </c>
      <c r="C1013" s="19" t="s">
        <v>1946</v>
      </c>
      <c r="D1013" s="19">
        <v>40857</v>
      </c>
      <c r="E1013" s="25" t="s">
        <v>48</v>
      </c>
      <c r="F1013" s="21">
        <v>20140200</v>
      </c>
      <c r="G1013" s="22">
        <v>41908</v>
      </c>
      <c r="H1013" s="20" t="s">
        <v>475</v>
      </c>
      <c r="I1013" s="23" t="s">
        <v>189</v>
      </c>
      <c r="J1013" s="24" t="s">
        <v>190</v>
      </c>
      <c r="K1013" s="26">
        <v>111752</v>
      </c>
    </row>
    <row r="1014" spans="1:11" s="15" customFormat="1" ht="30">
      <c r="A1014" s="18" t="s">
        <v>490</v>
      </c>
      <c r="B1014" s="18" t="s">
        <v>146</v>
      </c>
      <c r="C1014" s="19" t="s">
        <v>1951</v>
      </c>
      <c r="D1014" s="19">
        <v>41907</v>
      </c>
      <c r="E1014" s="25" t="s">
        <v>474</v>
      </c>
      <c r="F1014" s="21">
        <v>20140077</v>
      </c>
      <c r="G1014" s="22">
        <v>41911</v>
      </c>
      <c r="H1014" s="20" t="s">
        <v>1952</v>
      </c>
      <c r="I1014" s="23" t="s">
        <v>1953</v>
      </c>
      <c r="J1014" s="24" t="s">
        <v>1954</v>
      </c>
      <c r="K1014" s="26">
        <v>3404000</v>
      </c>
    </row>
    <row r="1015" spans="1:11" s="15" customFormat="1" ht="30">
      <c r="A1015" s="18" t="s">
        <v>490</v>
      </c>
      <c r="B1015" s="18" t="s">
        <v>13</v>
      </c>
      <c r="C1015" s="19" t="s">
        <v>40</v>
      </c>
      <c r="D1015" s="19" t="s">
        <v>40</v>
      </c>
      <c r="E1015" s="25" t="s">
        <v>474</v>
      </c>
      <c r="F1015" s="21">
        <v>20140076</v>
      </c>
      <c r="G1015" s="22">
        <v>41911</v>
      </c>
      <c r="H1015" s="20" t="s">
        <v>1955</v>
      </c>
      <c r="I1015" s="23" t="s">
        <v>1956</v>
      </c>
      <c r="J1015" s="24" t="s">
        <v>1957</v>
      </c>
      <c r="K1015" s="26">
        <v>50000</v>
      </c>
    </row>
    <row r="1016" spans="1:11" s="15" customFormat="1" ht="30">
      <c r="A1016" s="18" t="s">
        <v>490</v>
      </c>
      <c r="B1016" s="18" t="s">
        <v>104</v>
      </c>
      <c r="C1016" s="19" t="s">
        <v>1946</v>
      </c>
      <c r="D1016" s="19">
        <v>40857</v>
      </c>
      <c r="E1016" s="25" t="s">
        <v>48</v>
      </c>
      <c r="F1016" s="21">
        <v>20140202</v>
      </c>
      <c r="G1016" s="22">
        <v>41912</v>
      </c>
      <c r="H1016" s="20" t="s">
        <v>475</v>
      </c>
      <c r="I1016" s="23" t="s">
        <v>189</v>
      </c>
      <c r="J1016" s="24" t="s">
        <v>190</v>
      </c>
      <c r="K1016" s="26">
        <v>137587</v>
      </c>
    </row>
    <row r="1017" spans="1:11" s="15" customFormat="1" ht="30">
      <c r="A1017" s="18" t="s">
        <v>490</v>
      </c>
      <c r="B1017" s="18" t="s">
        <v>104</v>
      </c>
      <c r="C1017" s="19" t="s">
        <v>1946</v>
      </c>
      <c r="D1017" s="19">
        <v>40857</v>
      </c>
      <c r="E1017" s="25" t="s">
        <v>48</v>
      </c>
      <c r="F1017" s="21">
        <v>20140204</v>
      </c>
      <c r="G1017" s="22">
        <v>41912</v>
      </c>
      <c r="H1017" s="20" t="s">
        <v>475</v>
      </c>
      <c r="I1017" s="23" t="s">
        <v>189</v>
      </c>
      <c r="J1017" s="24" t="s">
        <v>190</v>
      </c>
      <c r="K1017" s="26">
        <v>122679</v>
      </c>
    </row>
    <row r="1018" spans="1:11" s="15" customFormat="1" ht="30">
      <c r="A1018" s="18" t="s">
        <v>490</v>
      </c>
      <c r="B1018" s="18" t="s">
        <v>104</v>
      </c>
      <c r="C1018" s="19" t="s">
        <v>1946</v>
      </c>
      <c r="D1018" s="19">
        <v>40857</v>
      </c>
      <c r="E1018" s="25" t="s">
        <v>48</v>
      </c>
      <c r="F1018" s="21">
        <v>20140203</v>
      </c>
      <c r="G1018" s="22">
        <v>41912</v>
      </c>
      <c r="H1018" s="20" t="s">
        <v>475</v>
      </c>
      <c r="I1018" s="23" t="s">
        <v>189</v>
      </c>
      <c r="J1018" s="24" t="s">
        <v>190</v>
      </c>
      <c r="K1018" s="26">
        <v>30881</v>
      </c>
    </row>
  </sheetData>
  <autoFilter ref="A5:K1018">
    <sortState ref="A76:K123">
      <sortCondition sortBy="cellColor" ref="H5:H1018" dxfId="1"/>
    </sortState>
  </autoFilter>
  <mergeCells count="2">
    <mergeCell ref="A2:K2"/>
    <mergeCell ref="A3:K3"/>
  </mergeCells>
  <phoneticPr fontId="3" type="noConversion"/>
  <dataValidations xWindow="397" yWindow="558" count="53">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1006:D1006 C994:D1004 C991:D992 C980:D983 G980:G1018 C6:D62 WVK6:WVL31 WLO6:WLP31 WBS6:WBT31 VRW6:VRX31 VIA6:VIB31 UYE6:UYF31 UOI6:UOJ31 UEM6:UEN31 TUQ6:TUR31 TKU6:TKV31 TAY6:TAZ31 SRC6:SRD31 SHG6:SHH31 RXK6:RXL31 RNO6:RNP31 RDS6:RDT31 QTW6:QTX31 QKA6:QKB31 QAE6:QAF31 PQI6:PQJ31 PGM6:PGN31 OWQ6:OWR31 OMU6:OMV31 OCY6:OCZ31 NTC6:NTD31 NJG6:NJH31 MZK6:MZL31 MPO6:MPP31 MFS6:MFT31 LVW6:LVX31 LMA6:LMB31 LCE6:LCF31 KSI6:KSJ31 KIM6:KIN31 JYQ6:JYR31 JOU6:JOV31 JEY6:JEZ31 IVC6:IVD31 ILG6:ILH31 IBK6:IBL31 HRO6:HRP31 HHS6:HHT31 GXW6:GXX31 GOA6:GOB31 GEE6:GEF31 FUI6:FUJ31 FKM6:FKN31 FAQ6:FAR31 EQU6:EQV31 EGY6:EGZ31 DXC6:DXD31 DNG6:DNH31 DDK6:DDL31 CTO6:CTP31 CJS6:CJT31 BZW6:BZX31 BQA6:BQB31 BGE6:BGF31 AWI6:AWJ31 AMM6:AMN31 ACQ6:ACR31 SU6:SV31 IY6:IZ31 C5 C71:D75 C65:D65 C150:C213 C148:D149 D126 C124:C128 C129:D129 C130:C147 D182:D212 C283:D283 C266:D267 D268 C269:D272 C274:D278 C214:D259 F254 C260 C284:C298 C343:D346 C349:D349 C321:D341 C423:C485 C532:D595 G532 G542:G573 C764:C860 D906 C910:D918 C899:D905 C920:D921 D835:D858 C861:D897 D962:D976 IZ962:IZ976 SV962:SV976 ACR962:ACR976 AMN962:AMN976 AWJ962:AWJ976 BGF962:BGF976 BQB962:BQB976 BZX962:BZX976 CJT962:CJT976 CTP962:CTP976 DDL962:DDL976 DNH962:DNH976 DXD962:DXD976 EGZ962:EGZ976 EQV962:EQV976 FAR962:FAR976 FKN962:FKN976 FUJ962:FUJ976 GEF962:GEF976 GOB962:GOB976 GXX962:GXX976 HHT962:HHT976 HRP962:HRP976 IBL962:IBL976 ILH962:ILH976 IVD962:IVD976 JEZ962:JEZ976 JOV962:JOV976 JYR962:JYR976 KIN962:KIN976 KSJ962:KSJ976 LCF962:LCF976 LMB962:LMB976 LVX962:LVX976 MFT962:MFT976 MPP962:MPP976 MZL962:MZL976 NJH962:NJH976 NTD962:NTD976 OCZ962:OCZ976 OMV962:OMV976 OWR962:OWR976 PGN962:PGN976 PQJ962:PQJ976 QAF962:QAF976 QKB962:QKB976 QTX962:QTX976 RDT962:RDT976 RNP962:RNP976 RXL962:RXL976 SHH962:SHH976 SRD962:SRD976 TAZ962:TAZ976 TKV962:TKV976 TUR962:TUR976 UEN962:UEN976 UOJ962:UOJ976 UYF962:UYF976 VIB962:VIB976 VRX962:VRX976 WBT962:WBT976 WLP962:WLP976 WVL962:WVL976 C962:C979 IY962:IY979 SU962:SU979 ACQ962:ACQ979 AMM962:AMM979 AWI962:AWI979 BGE962:BGE979 BQA962:BQA979 BZW962:BZW979 CJS962:CJS979 CTO962:CTO979 DDK962:DDK979 DNG962:DNG979 DXC962:DXC979 EGY962:EGY979 EQU962:EQU979 FAQ962:FAQ979 FKM962:FKM979 FUI962:FUI979 GEE962:GEE979 GOA962:GOA979 GXW962:GXW979 HHS962:HHS979 HRO962:HRO979 IBK962:IBK979 ILG962:ILG979 IVC962:IVC979 JEY962:JEY979 JOU962:JOU979 JYQ962:JYQ979 KIM962:KIM979 KSI962:KSI979 LCE962:LCE979 LMA962:LMA979 LVW962:LVW979 MFS962:MFS979 MPO962:MPO979 MZK962:MZK979 NJG962:NJG979 NTC962:NTC979 OCY962:OCY979 OMU962:OMU979 OWQ962:OWQ979 PGM962:PGM979 PQI962:PQI979 QAE962:QAE979 QKA962:QKA979 QTW962:QTW979 RDS962:RDS979 RNO962:RNO979 RXK962:RXK979 SHG962:SHG979 SRC962:SRC979 TAY962:TAY979 TKU962:TKU979 TUQ962:TUQ979 UEM962:UEM979 UOI962:UOI979 UYE962:UYE979 VIA962:VIA979 VRW962:VRW979 WBS962:WBS979 WLO962:WLO979 WVK962:WVK979"/>
    <dataValidation type="list" allowBlank="1" showInputMessage="1" showErrorMessage="1" sqref="B977:B978 IX977:IX978 ST977:ST978 ACP977:ACP978 AML977:AML978 AWH977:AWH978 BGD977:BGD978 BPZ977:BPZ978 BZV977:BZV978 CJR977:CJR978 CTN977:CTN978 DDJ977:DDJ978 DNF977:DNF978 DXB977:DXB978 EGX977:EGX978 EQT977:EQT978 FAP977:FAP978 FKL977:FKL978 FUH977:FUH978 GED977:GED978 GNZ977:GNZ978 GXV977:GXV978 HHR977:HHR978 HRN977:HRN978 IBJ977:IBJ978 ILF977:ILF978 IVB977:IVB978 JEX977:JEX978 JOT977:JOT978 JYP977:JYP978 KIL977:KIL978 KSH977:KSH978 LCD977:LCD978 LLZ977:LLZ978 LVV977:LVV978 MFR977:MFR978 MPN977:MPN978 MZJ977:MZJ978 NJF977:NJF978 NTB977:NTB978 OCX977:OCX978 OMT977:OMT978 OWP977:OWP978 PGL977:PGL978 PQH977:PQH978 QAD977:QAD978 QJZ977:QJZ978 QTV977:QTV978 RDR977:RDR978 RNN977:RNN978 RXJ977:RXJ978 SHF977:SHF978 SRB977:SRB978 TAX977:TAX978 TKT977:TKT978 TUP977:TUP978 UEL977:UEL978 UOH977:UOH978 UYD977:UYD978 VHZ977:VHZ978 VRV977:VRV978 WBR977:WBR978 WLN977:WLN978 WVJ977:WVJ978">
      <formula1>$IP$65399:$IP$65408</formula1>
    </dataValidation>
    <dataValidation type="list" allowBlank="1" showInputMessage="1" showErrorMessage="1" sqref="E977:E978 JA977:JA978 SW977:SW978 ACS977:ACS978 AMO977:AMO978 AWK977:AWK978 BGG977:BGG978 BQC977:BQC978 BZY977:BZY978 CJU977:CJU978 CTQ977:CTQ978 DDM977:DDM978 DNI977:DNI978 DXE977:DXE978 EHA977:EHA978 EQW977:EQW978 FAS977:FAS978 FKO977:FKO978 FUK977:FUK978 GEG977:GEG978 GOC977:GOC978 GXY977:GXY978 HHU977:HHU978 HRQ977:HRQ978 IBM977:IBM978 ILI977:ILI978 IVE977:IVE978 JFA977:JFA978 JOW977:JOW978 JYS977:JYS978 KIO977:KIO978 KSK977:KSK978 LCG977:LCG978 LMC977:LMC978 LVY977:LVY978 MFU977:MFU978 MPQ977:MPQ978 MZM977:MZM978 NJI977:NJI978 NTE977:NTE978 ODA977:ODA978 OMW977:OMW978 OWS977:OWS978 PGO977:PGO978 PQK977:PQK978 QAG977:QAG978 QKC977:QKC978 QTY977:QTY978 RDU977:RDU978 RNQ977:RNQ978 RXM977:RXM978 SHI977:SHI978 SRE977:SRE978 TBA977:TBA978 TKW977:TKW978 TUS977:TUS978 UEO977:UEO978 UOK977:UOK978 UYG977:UYG978 VIC977:VIC978 VRY977:VRY978 WBU977:WBU978 WLQ977:WLQ978 WVM977:WVM978">
      <formula1>$IQ$65399:$IQ$65403</formula1>
    </dataValidation>
    <dataValidation type="list" allowBlank="1" showInputMessage="1" showErrorMessage="1" sqref="E979 JA979 SW979 ACS979 AMO979 AWK979 BGG979 BQC979 BZY979 CJU979 CTQ979 DDM979 DNI979 DXE979 EHA979 EQW979 FAS979 FKO979 FUK979 GEG979 GOC979 GXY979 HHU979 HRQ979 IBM979 ILI979 IVE979 JFA979 JOW979 JYS979 KIO979 KSK979 LCG979 LMC979 LVY979 MFU979 MPQ979 MZM979 NJI979 NTE979 ODA979 OMW979 OWS979 PGO979 PQK979 QAG979 QKC979 QTY979 RDU979 RNQ979 RXM979 SHI979 SRE979 TBA979 TKW979 TUS979 UEO979 UOK979 UYG979 VIC979 VRY979 WBU979 WLQ979 WVM979 E962:E976 JA962:JA976 SW962:SW976 ACS962:ACS976 AMO962:AMO976 AWK962:AWK976 BGG962:BGG976 BQC962:BQC976 BZY962:BZY976 CJU962:CJU976 CTQ962:CTQ976 DDM962:DDM976 DNI962:DNI976 DXE962:DXE976 EHA962:EHA976 EQW962:EQW976 FAS962:FAS976 FKO962:FKO976 FUK962:FUK976 GEG962:GEG976 GOC962:GOC976 GXY962:GXY976 HHU962:HHU976 HRQ962:HRQ976 IBM962:IBM976 ILI962:ILI976 IVE962:IVE976 JFA962:JFA976 JOW962:JOW976 JYS962:JYS976 KIO962:KIO976 KSK962:KSK976 LCG962:LCG976 LMC962:LMC976 LVY962:LVY976 MFU962:MFU976 MPQ962:MPQ976 MZM962:MZM976 NJI962:NJI976 NTE962:NTE976 ODA962:ODA976 OMW962:OMW976 OWS962:OWS976 PGO962:PGO976 PQK962:PQK976 QAG962:QAG976 QKC962:QKC976 QTY962:QTY976 RDU962:RDU976 RNQ962:RNQ976 RXM962:RXM976 SHI962:SHI976 SRE962:SRE976 TBA962:TBA976 TKW962:TKW976 TUS962:TUS976 UEO962:UEO976 UOK962:UOK976 UYG962:UYG976 VIC962:VIC976 VRY962:VRY976 WBU962:WBU976 WLQ962:WLQ976 WVM962:WVM976">
      <formula1>$IQ$65397:$IQ$65401</formula1>
    </dataValidation>
    <dataValidation type="list" allowBlank="1" showInputMessage="1" showErrorMessage="1" sqref="B979 IX979 ST979 ACP979 AML979 AWH979 BGD979 BPZ979 BZV979 CJR979 CTN979 DDJ979 DNF979 DXB979 EGX979 EQT979 FAP979 FKL979 FUH979 GED979 GNZ979 GXV979 HHR979 HRN979 IBJ979 ILF979 IVB979 JEX979 JOT979 JYP979 KIL979 KSH979 LCD979 LLZ979 LVV979 MFR979 MPN979 MZJ979 NJF979 NTB979 OCX979 OMT979 OWP979 PGL979 PQH979 QAD979 QJZ979 QTV979 RDR979 RNN979 RXJ979 SHF979 SRB979 TAX979 TKT979 TUP979 UEL979 UOH979 UYD979 VHZ979 VRV979 WBR979 WLN979 WVJ979">
      <formula1>$IP$65397:$IP$65406</formula1>
    </dataValidation>
    <dataValidation type="list" allowBlank="1" showInputMessage="1" showErrorMessage="1" sqref="B29:B31 WVJ17:WVJ19 WLN17:WLN19 WBR17:WBR19 VRV17:VRV19 VHZ17:VHZ19 UYD17:UYD19 UOH17:UOH19 UEL17:UEL19 TUP17:TUP19 TKT17:TKT19 TAX17:TAX19 SRB17:SRB19 SHF17:SHF19 RXJ17:RXJ19 RNN17:RNN19 RDR17:RDR19 QTV17:QTV19 QJZ17:QJZ19 QAD17:QAD19 PQH17:PQH19 PGL17:PGL19 OWP17:OWP19 OMT17:OMT19 OCX17:OCX19 NTB17:NTB19 NJF17:NJF19 MZJ17:MZJ19 MPN17:MPN19 MFR17:MFR19 LVV17:LVV19 LLZ17:LLZ19 LCD17:LCD19 KSH17:KSH19 KIL17:KIL19 JYP17:JYP19 JOT17:JOT19 JEX17:JEX19 IVB17:IVB19 ILF17:ILF19 IBJ17:IBJ19 HRN17:HRN19 HHR17:HHR19 GXV17:GXV19 GNZ17:GNZ19 GED17:GED19 FUH17:FUH19 FKL17:FKL19 FAP17:FAP19 EQT17:EQT19 EGX17:EGX19 DXB17:DXB19 DNF17:DNF19 DDJ17:DDJ19 CTN17:CTN19 CJR17:CJR19 BZV17:BZV19 BPZ17:BPZ19 BGD17:BGD19 AWH17:AWH19 AML17:AML19 ACP17:ACP19 ST17:ST19 IX17:IX19 B17:B19 WVJ6:WVJ15 WLN6:WLN15 WBR6:WBR15 VRV6:VRV15 VHZ6:VHZ15 UYD6:UYD15 UOH6:UOH15 UEL6:UEL15 TUP6:TUP15 TKT6:TKT15 TAX6:TAX15 SRB6:SRB15 SHF6:SHF15 RXJ6:RXJ15 RNN6:RNN15 RDR6:RDR15 QTV6:QTV15 QJZ6:QJZ15 QAD6:QAD15 PQH6:PQH15 PGL6:PGL15 OWP6:OWP15 OMT6:OMT15 OCX6:OCX15 NTB6:NTB15 NJF6:NJF15 MZJ6:MZJ15 MPN6:MPN15 MFR6:MFR15 LVV6:LVV15 LLZ6:LLZ15 LCD6:LCD15 KSH6:KSH15 KIL6:KIL15 JYP6:JYP15 JOT6:JOT15 JEX6:JEX15 IVB6:IVB15 ILF6:ILF15 IBJ6:IBJ15 HRN6:HRN15 HHR6:HHR15 GXV6:GXV15 GNZ6:GNZ15 GED6:GED15 FUH6:FUH15 FKL6:FKL15 FAP6:FAP15 EQT6:EQT15 EGX6:EGX15 DXB6:DXB15 DNF6:DNF15 DDJ6:DDJ15 CTN6:CTN15 CJR6:CJR15 BZV6:BZV15 BPZ6:BPZ15 BGD6:BGD15 AWH6:AWH15 AML6:AML15 ACP6:ACP15 ST6:ST15 IX6:IX15 B6:B15 WVM6:WVM31 WLQ6:WLQ31 WBU6:WBU31 VRY6:VRY31 VIC6:VIC31 UYG6:UYG31 UOK6:UOK31 UEO6:UEO31 TUS6:TUS31 TKW6:TKW31 TBA6:TBA31 SRE6:SRE31 SHI6:SHI31 RXM6:RXM31 RNQ6:RNQ31 RDU6:RDU31 QTY6:QTY31 QKC6:QKC31 QAG6:QAG31 PQK6:PQK31 PGO6:PGO31 OWS6:OWS31 OMW6:OMW31 ODA6:ODA31 NTE6:NTE31 NJI6:NJI31 MZM6:MZM31 MPQ6:MPQ31 MFU6:MFU31 LVY6:LVY31 LMC6:LMC31 LCG6:LCG31 KSK6:KSK31 KIO6:KIO31 JYS6:JYS31 JOW6:JOW31 JFA6:JFA31 IVE6:IVE31 ILI6:ILI31 IBM6:IBM31 HRQ6:HRQ31 HHU6:HHU31 GXY6:GXY31 GOC6:GOC31 GEG6:GEG31 FUK6:FUK31 FKO6:FKO31 FAS6:FAS31 EQW6:EQW31 EHA6:EHA31 DXE6:DXE31 DNI6:DNI31 DDM6:DDM31 CTQ6:CTQ31 CJU6:CJU31 BZY6:BZY31 BQC6:BQC31 BGG6:BGG31 AWK6:AWK31 AMO6:AMO31 ACS6:ACS31 SW6:SW31 JA6:JA31 E6:E31 WVJ22:WVJ25 WLN22:WLN25 WBR22:WBR25 VRV22:VRV25 VHZ22:VHZ25 UYD22:UYD25 UOH22:UOH25 UEL22:UEL25 TUP22:TUP25 TKT22:TKT25 TAX22:TAX25 SRB22:SRB25 SHF22:SHF25 RXJ22:RXJ25 RNN22:RNN25 RDR22:RDR25 QTV22:QTV25 QJZ22:QJZ25 QAD22:QAD25 PQH22:PQH25 PGL22:PGL25 OWP22:OWP25 OMT22:OMT25 OCX22:OCX25 NTB22:NTB25 NJF22:NJF25 MZJ22:MZJ25 MPN22:MPN25 MFR22:MFR25 LVV22:LVV25 LLZ22:LLZ25 LCD22:LCD25 KSH22:KSH25 KIL22:KIL25 JYP22:JYP25 JOT22:JOT25 JEX22:JEX25 IVB22:IVB25 ILF22:ILF25 IBJ22:IBJ25 HRN22:HRN25 HHR22:HHR25 GXV22:GXV25 GNZ22:GNZ25 GED22:GED25 FUH22:FUH25 FKL22:FKL25 FAP22:FAP25 EQT22:EQT25 EGX22:EGX25 DXB22:DXB25 DNF22:DNF25 DDJ22:DDJ25 CTN22:CTN25 CJR22:CJR25 BZV22:BZV25 BPZ22:BPZ25 BGD22:BGD25 AWH22:AWH25 AML22:AML25 ACP22:ACP25 ST22:ST25 IX22:IX25 B22:B25 WVJ29:WVJ31 WLN29:WLN31 WBR29:WBR31 VRV29:VRV31 VHZ29:VHZ31 UYD29:UYD31 UOH29:UOH31 UEL29:UEL31 TUP29:TUP31 TKT29:TKT31 TAX29:TAX31 SRB29:SRB31 SHF29:SHF31 RXJ29:RXJ31 RNN29:RNN31 RDR29:RDR31 QTV29:QTV31 QJZ29:QJZ31 QAD29:QAD31 PQH29:PQH31 PGL29:PGL31 OWP29:OWP31 OMT29:OMT31 OCX29:OCX31 NTB29:NTB31 NJF29:NJF31 MZJ29:MZJ31 MPN29:MPN31 MFR29:MFR31 LVV29:LVV31 LLZ29:LLZ31 LCD29:LCD31 KSH29:KSH31 KIL29:KIL31 JYP29:JYP31 JOT29:JOT31 JEX29:JEX31 IVB29:IVB31 ILF29:ILF31 IBJ29:IBJ31 HRN29:HRN31 HHR29:HHR31 GXV29:GXV31 GNZ29:GNZ31 GED29:GED31 FUH29:FUH31 FKL29:FKL31 FAP29:FAP31 EQT29:EQT31 EGX29:EGX31 DXB29:DXB31 DNF29:DNF31 DDJ29:DDJ31 CTN29:CTN31 CJR29:CJR31 BZV29:BZV31 BPZ29:BPZ31 BGD29:BGD31 AWH29:AWH31 AML29:AML31 ACP29:ACP31 ST29:ST31 IX29:IX31 E861:E897 B861:B897">
      <formula1>#REF!</formula1>
    </dataValidation>
    <dataValidation type="list" allowBlank="1" showInputMessage="1" showErrorMessage="1" sqref="B26:B28 WVJ16 WLN16 WBR16 VRV16 VHZ16 UYD16 UOH16 UEL16 TUP16 TKT16 TAX16 SRB16 SHF16 RXJ16 RNN16 RDR16 QTV16 QJZ16 QAD16 PQH16 PGL16 OWP16 OMT16 OCX16 NTB16 NJF16 MZJ16 MPN16 MFR16 LVV16 LLZ16 LCD16 KSH16 KIL16 JYP16 JOT16 JEX16 IVB16 ILF16 IBJ16 HRN16 HHR16 GXV16 GNZ16 GED16 FUH16 FKL16 FAP16 EQT16 EGX16 DXB16 DNF16 DDJ16 CTN16 CJR16 BZV16 BPZ16 BGD16 AWH16 AML16 ACP16 ST16 IX16 B16 WVI6:WVI31 WLM6:WLM31 WBQ6:WBQ31 VRU6:VRU31 VHY6:VHY31 UYC6:UYC31 UOG6:UOG31 UEK6:UEK31 TUO6:TUO31 TKS6:TKS31 TAW6:TAW31 SRA6:SRA31 SHE6:SHE31 RXI6:RXI31 RNM6:RNM31 RDQ6:RDQ31 QTU6:QTU31 QJY6:QJY31 QAC6:QAC31 PQG6:PQG31 PGK6:PGK31 OWO6:OWO31 OMS6:OMS31 OCW6:OCW31 NTA6:NTA31 NJE6:NJE31 MZI6:MZI31 MPM6:MPM31 MFQ6:MFQ31 LVU6:LVU31 LLY6:LLY31 LCC6:LCC31 KSG6:KSG31 KIK6:KIK31 JYO6:JYO31 JOS6:JOS31 JEW6:JEW31 IVA6:IVA31 ILE6:ILE31 IBI6:IBI31 HRM6:HRM31 HHQ6:HHQ31 GXU6:GXU31 GNY6:GNY31 GEC6:GEC31 FUG6:FUG31 FKK6:FKK31 FAO6:FAO31 EQS6:EQS31 EGW6:EGW31 DXA6:DXA31 DNE6:DNE31 DDI6:DDI31 CTM6:CTM31 CJQ6:CJQ31 BZU6:BZU31 BPY6:BPY31 BGC6:BGC31 AWG6:AWG31 AMK6:AMK31 ACO6:ACO31 SS6:SS31 IW6:IW31 A6:A31 WVJ20:WVJ21 WLN20:WLN21 WBR20:WBR21 VRV20:VRV21 VHZ20:VHZ21 UYD20:UYD21 UOH20:UOH21 UEL20:UEL21 TUP20:TUP21 TKT20:TKT21 TAX20:TAX21 SRB20:SRB21 SHF20:SHF21 RXJ20:RXJ21 RNN20:RNN21 RDR20:RDR21 QTV20:QTV21 QJZ20:QJZ21 QAD20:QAD21 PQH20:PQH21 PGL20:PGL21 OWP20:OWP21 OMT20:OMT21 OCX20:OCX21 NTB20:NTB21 NJF20:NJF21 MZJ20:MZJ21 MPN20:MPN21 MFR20:MFR21 LVV20:LVV21 LLZ20:LLZ21 LCD20:LCD21 KSH20:KSH21 KIL20:KIL21 JYP20:JYP21 JOT20:JOT21 JEX20:JEX21 IVB20:IVB21 ILF20:ILF21 IBJ20:IBJ21 HRN20:HRN21 HHR20:HHR21 GXV20:GXV21 GNZ20:GNZ21 GED20:GED21 FUH20:FUH21 FKL20:FKL21 FAP20:FAP21 EQT20:EQT21 EGX20:EGX21 DXB20:DXB21 DNF20:DNF21 DDJ20:DDJ21 CTN20:CTN21 CJR20:CJR21 BZV20:BZV21 BPZ20:BPZ21 BGD20:BGD21 AWH20:AWH21 AML20:AML21 ACP20:ACP21 ST20:ST21 IX20:IX21 B20:B21 WVJ26:WVJ28 WLN26:WLN28 WBR26:WBR28 VRV26:VRV28 VHZ26:VHZ28 UYD26:UYD28 UOH26:UOH28 UEL26:UEL28 TUP26:TUP28 TKT26:TKT28 TAX26:TAX28 SRB26:SRB28 SHF26:SHF28 RXJ26:RXJ28 RNN26:RNN28 RDR26:RDR28 QTV26:QTV28 QJZ26:QJZ28 QAD26:QAD28 PQH26:PQH28 PGL26:PGL28 OWP26:OWP28 OMT26:OMT28 OCX26:OCX28 NTB26:NTB28 NJF26:NJF28 MZJ26:MZJ28 MPN26:MPN28 MFR26:MFR28 LVV26:LVV28 LLZ26:LLZ28 LCD26:LCD28 KSH26:KSH28 KIL26:KIL28 JYP26:JYP28 JOT26:JOT28 JEX26:JEX28 IVB26:IVB28 ILF26:ILF28 IBJ26:IBJ28 HRN26:HRN28 HHR26:HHR28 GXV26:GXV28 GNZ26:GNZ28 GED26:GED28 FUH26:FUH28 FKL26:FKL28 FAP26:FAP28 EQT26:EQT28 EGX26:EGX28 DXB26:DXB28 DNF26:DNF28 DDJ26:DDJ28 CTN26:CTN28 CJR26:CJR28 BZV26:BZV28 BPZ26:BPZ28 BGD26:BGD28 AWH26:AWH28 AML26:AML28 ACP26:ACP28 ST26:ST28 IX26:IX28">
      <formula1>#REF!</formula1>
    </dataValidation>
    <dataValidation type="list" allowBlank="1" showInputMessage="1" showErrorMessage="1" sqref="B130:B131">
      <formula1>#REF!</formula1>
    </dataValidation>
    <dataValidation type="list" allowBlank="1" showInputMessage="1" showErrorMessage="1" sqref="B180:B181 B146 B151 B153:B157 B159 B161 B173 B124:B129 B132:B144">
      <formula1>#REF!</formula1>
    </dataValidation>
    <dataValidation type="list" allowBlank="1" showInputMessage="1" showErrorMessage="1" sqref="E213">
      <formula1>$IQ$65050:$IQ$65054</formula1>
    </dataValidation>
    <dataValidation type="list" allowBlank="1" showInputMessage="1" showErrorMessage="1" sqref="B213">
      <formula1>$IP$65050:$IP$65058</formula1>
    </dataValidation>
    <dataValidation type="list" allowBlank="1" showInputMessage="1" showErrorMessage="1" sqref="E244:E245">
      <formula1>$IQ$64646:$IQ$64650</formula1>
    </dataValidation>
    <dataValidation type="list" allowBlank="1" showInputMessage="1" showErrorMessage="1" sqref="B246:B252">
      <formula1>$IP$64688:$IP$64698</formula1>
    </dataValidation>
    <dataValidation type="list" allowBlank="1" showInputMessage="1" showErrorMessage="1" sqref="E246:E252">
      <formula1>$IQ$64688:$IQ$64692</formula1>
    </dataValidation>
    <dataValidation type="list" allowBlank="1" showInputMessage="1" showErrorMessage="1" sqref="A244:A283">
      <formula1>$IO$64646:$IO$64666</formula1>
    </dataValidation>
    <dataValidation type="list" allowBlank="1" showInputMessage="1" showErrorMessage="1" sqref="B244:B245 B253:B283">
      <formula1>$B$2:$B$7</formula1>
    </dataValidation>
    <dataValidation type="list" allowBlank="1" showInputMessage="1" showErrorMessage="1" sqref="A284:A320">
      <formula1>$IO$54978:$IO$54998</formula1>
    </dataValidation>
    <dataValidation type="list" allowBlank="1" showInputMessage="1" showErrorMessage="1" sqref="B291">
      <formula1>$IP$54934:$IP$54944</formula1>
    </dataValidation>
    <dataValidation type="list" allowBlank="1" showInputMessage="1" showErrorMessage="1" sqref="B284:B290 B292:B297">
      <formula1>$IP$55024:$IP$55034</formula1>
    </dataValidation>
    <dataValidation type="list" allowBlank="1" showInputMessage="1" showErrorMessage="1" sqref="E299:E320">
      <formula1>$IQ$54984:$IQ$54989</formula1>
    </dataValidation>
    <dataValidation type="list" allowBlank="1" showInputMessage="1" showErrorMessage="1" sqref="A321:A349">
      <formula1>$HK$63305:$HK$65554</formula1>
    </dataValidation>
    <dataValidation type="list" allowBlank="1" showInputMessage="1" showErrorMessage="1" sqref="A423:A485">
      <formula1>$IO$65195:$IO$65215</formula1>
    </dataValidation>
    <dataValidation type="list" allowBlank="1" showInputMessage="1" showErrorMessage="1" sqref="B423:B478">
      <formula1>$IP$65195:$IP$65205</formula1>
    </dataValidation>
    <dataValidation type="list" allowBlank="1" showInputMessage="1" showErrorMessage="1" sqref="E423:E485">
      <formula1>$IQ$65195:$IQ$65199</formula1>
    </dataValidation>
    <dataValidation type="list" allowBlank="1" showInputMessage="1" showErrorMessage="1" sqref="B479:B485">
      <formula1>$IP$65195:$IP$65204</formula1>
    </dataValidation>
    <dataValidation type="list" allowBlank="1" showInputMessage="1" showErrorMessage="1" sqref="E486:E531">
      <formula1>$T$6:$T$15</formula1>
    </dataValidation>
    <dataValidation type="list" allowBlank="1" showInputMessage="1" showErrorMessage="1" sqref="A486:A531">
      <formula1>$P$6:$P$576</formula1>
    </dataValidation>
    <dataValidation type="list" allowBlank="1" showInputMessage="1" showErrorMessage="1" sqref="B486:B531">
      <formula1>$Q$6:$Q$17</formula1>
    </dataValidation>
    <dataValidation type="list" allowBlank="1" showInputMessage="1" showErrorMessage="1" sqref="E532:E539">
      <formula1>$Y$6:$Y$20</formula1>
    </dataValidation>
    <dataValidation type="list" allowBlank="1" showInputMessage="1" showErrorMessage="1" sqref="B532:B595">
      <formula1>$X$6:$X$7</formula1>
    </dataValidation>
    <dataValidation type="list" allowBlank="1" showInputMessage="1" showErrorMessage="1" sqref="E595">
      <formula1>$HQ$65026:$HQ$65030</formula1>
    </dataValidation>
    <dataValidation type="list" allowBlank="1" showInputMessage="1" showErrorMessage="1" sqref="E591:E594 E578:E579 E584:E587 E582">
      <formula1>$HQ$65035:$HQ$65039</formula1>
    </dataValidation>
    <dataValidation type="list" allowBlank="1" showInputMessage="1" showErrorMessage="1" sqref="E588:E590 E583 E580:E581 E540:E577">
      <formula1>$Y$6:$Y$7</formula1>
    </dataValidation>
    <dataValidation type="list" allowBlank="1" showInputMessage="1" showErrorMessage="1" sqref="A532:A595">
      <formula1>$W$6:$W$20</formula1>
    </dataValidation>
    <dataValidation type="list" allowBlank="1" showInputMessage="1" showErrorMessage="1" sqref="A642:A700">
      <formula1>#REF!</formula1>
    </dataValidation>
    <dataValidation type="list" allowBlank="1" showInputMessage="1" showErrorMessage="1" sqref="E650">
      <formula1>#REF!</formula1>
    </dataValidation>
    <dataValidation type="list" allowBlank="1" showInputMessage="1" showErrorMessage="1" sqref="E642:E649 E651:E676">
      <formula1>#REF!</formula1>
    </dataValidation>
    <dataValidation type="list" allowBlank="1" showInputMessage="1" showErrorMessage="1" sqref="C675:D676 C657:C658 C649:D650 C653:D654 C642:D647 C656:D656 C655 C648 C661:D661 C663:D673">
      <formula1>#REF!</formula1>
    </dataValidation>
    <dataValidation type="list" allowBlank="1" showInputMessage="1" showErrorMessage="1" sqref="B677:B691">
      <formula1>$O$5:$O$31</formula1>
    </dataValidation>
    <dataValidation type="list" allowBlank="1" showInputMessage="1" showErrorMessage="1" sqref="C677:C691">
      <formula1>$P$5:$P$31</formula1>
    </dataValidation>
    <dataValidation type="list" allowBlank="1" showInputMessage="1" showErrorMessage="1" sqref="E677:E700">
      <formula1>$Q$5:$Q$18</formula1>
    </dataValidation>
    <dataValidation type="list" allowBlank="1" showInputMessage="1" showErrorMessage="1" sqref="B663:B676 B649:B654 B642:B647 B657:B661 B692:B700">
      <formula1>#REF!</formula1>
    </dataValidation>
    <dataValidation type="textLength" allowBlank="1" showInputMessage="1" showErrorMessage="1" sqref="J692:J700">
      <formula1>11</formula1>
      <formula2>12</formula2>
    </dataValidation>
    <dataValidation type="list" allowBlank="1" showInputMessage="1" showErrorMessage="1" sqref="E764:E834">
      <formula1>$IQ$65383:$IQ$65388</formula1>
    </dataValidation>
    <dataValidation type="list" allowBlank="1" showInputMessage="1" showErrorMessage="1" sqref="A764:A834">
      <formula1>$IO$65384:$IO$65404</formula1>
    </dataValidation>
    <dataValidation type="list" allowBlank="1" showInputMessage="1" showErrorMessage="1" sqref="B804 B821">
      <formula1>$IP$65383:$IP$65396</formula1>
    </dataValidation>
    <dataValidation type="list" allowBlank="1" showInputMessage="1" showErrorMessage="1" sqref="B764:B803 B822:B834 B805:B820">
      <formula1>$IP$65383:$IP$65394</formula1>
    </dataValidation>
    <dataValidation type="list" allowBlank="1" showInputMessage="1" showErrorMessage="1" sqref="E835:E858">
      <formula1>$IQ$65408:$IQ$65412</formula1>
    </dataValidation>
    <dataValidation type="list" allowBlank="1" showInputMessage="1" showErrorMessage="1" sqref="B835:B858">
      <formula1>$IP$65408:$IP$65416</formula1>
    </dataValidation>
    <dataValidation type="list" allowBlank="1" showInputMessage="1" showErrorMessage="1" sqref="E859:E860">
      <formula1>$IQ$65410:$IQ$65414</formula1>
    </dataValidation>
    <dataValidation type="list" allowBlank="1" showInputMessage="1" showErrorMessage="1" sqref="B859:B860">
      <formula1>$IP$65410:$IP$65419</formula1>
    </dataValidation>
    <dataValidation type="list" allowBlank="1" showInputMessage="1" showErrorMessage="1" sqref="WVJ962:WVJ976 IX962:IX976 ST962:ST976 ACP962:ACP976 AML962:AML976 AWH962:AWH976 BGD962:BGD976 BPZ962:BPZ976 BZV962:BZV976 CJR962:CJR976 CTN962:CTN976 DDJ962:DDJ976 DNF962:DNF976 DXB962:DXB976 EGX962:EGX976 EQT962:EQT976 FAP962:FAP976 FKL962:FKL976 FUH962:FUH976 GED962:GED976 GNZ962:GNZ976 GXV962:GXV976 HHR962:HHR976 HRN962:HRN976 IBJ962:IBJ976 ILF962:ILF976 IVB962:IVB976 JEX962:JEX976 JOT962:JOT976 JYP962:JYP976 KIL962:KIL976 KSH962:KSH976 LCD962:LCD976 LLZ962:LLZ976 LVV962:LVV976 MFR962:MFR976 MPN962:MPN976 MZJ962:MZJ976 NJF962:NJF976 NTB962:NTB976 OCX962:OCX976 OMT962:OMT976 OWP962:OWP976 PGL962:PGL976 PQH962:PQH976 QAD962:QAD976 QJZ962:QJZ976 QTV962:QTV976 RDR962:RDR976 RNN962:RNN976 RXJ962:RXJ976 SHF962:SHF976 SRB962:SRB976 TAX962:TAX976 TKT962:TKT976 TUP962:TUP976 UEL962:UEL976 UOH962:UOH976 UYD962:UYD976 VHZ962:VHZ976 VRV962:VRV976 WBR962:WBR976 WLN962:WLN976 B962:B976">
      <formula1>$IP$65397:$IP$65405</formula1>
    </dataValidation>
    <dataValidation type="list" allowBlank="1" showInputMessage="1" showErrorMessage="1" sqref="A962:A979 IW962:IW979 SS962:SS979 ACO962:ACO979 AMK962:AMK979 AWG962:AWG979 BGC962:BGC979 BPY962:BPY979 BZU962:BZU979 CJQ962:CJQ979 CTM962:CTM979 DDI962:DDI979 DNE962:DNE979 DXA962:DXA979 EGW962:EGW979 EQS962:EQS979 FAO962:FAO979 FKK962:FKK979 FUG962:FUG979 GEC962:GEC979 GNY962:GNY979 GXU962:GXU979 HHQ962:HHQ979 HRM962:HRM979 IBI962:IBI979 ILE962:ILE979 IVA962:IVA979 JEW962:JEW979 JOS962:JOS979 JYO962:JYO979 KIK962:KIK979 KSG962:KSG979 LCC962:LCC979 LLY962:LLY979 LVU962:LVU979 MFQ962:MFQ979 MPM962:MPM979 MZI962:MZI979 NJE962:NJE979 NTA962:NTA979 OCW962:OCW979 OMS962:OMS979 OWO962:OWO979 PGK962:PGK979 PQG962:PQG979 QAC962:QAC979 QJY962:QJY979 QTU962:QTU979 RDQ962:RDQ979 RNM962:RNM979 RXI962:RXI979 SHE962:SHE979 SRA962:SRA979 TAW962:TAW979 TKS962:TKS979 TUO962:TUO979 UEK962:UEK979 UOG962:UOG979 UYC962:UYC979 VHY962:VHY979 VRU962:VRU979 WBQ962:WBQ979 WLM962:WLM979 WVI962:WVI979">
      <formula1>$IO$65397:$IO$65417</formula1>
    </dataValidation>
  </dataValidations>
  <pageMargins left="0.74803149606299213" right="0.74803149606299213" top="0.98425196850393704" bottom="0.98425196850393704" header="0" footer="0"/>
  <pageSetup scale="57"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Transparencia Sept 2014</vt:lpstr>
      <vt:lpstr>'Transparencia Sept 2014'!Área_de_impresión</vt:lpstr>
    </vt:vector>
  </TitlesOfParts>
  <Company>Windows uE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WinuE</dc:creator>
  <cp:lastModifiedBy>casoto</cp:lastModifiedBy>
  <cp:lastPrinted>2014-04-08T15:49:01Z</cp:lastPrinted>
  <dcterms:created xsi:type="dcterms:W3CDTF">2011-07-07T14:31:16Z</dcterms:created>
  <dcterms:modified xsi:type="dcterms:W3CDTF">2014-10-30T20:37:04Z</dcterms:modified>
</cp:coreProperties>
</file>