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2585"/>
  </bookViews>
  <sheets>
    <sheet name="Hoja1" sheetId="1" r:id="rId1"/>
    <sheet name="Hoja2" sheetId="2" r:id="rId2"/>
    <sheet name="Hoja3" sheetId="3" r:id="rId3"/>
  </sheets>
  <definedNames>
    <definedName name="_xlnm._FilterDatabase" localSheetId="0" hidden="1">Hoja1!$A$1:$K$1183</definedName>
  </definedNames>
  <calcPr calcId="145621"/>
</workbook>
</file>

<file path=xl/calcChain.xml><?xml version="1.0" encoding="utf-8"?>
<calcChain xmlns="http://schemas.openxmlformats.org/spreadsheetml/2006/main">
  <c r="K1183" i="1" l="1"/>
  <c r="K896" i="1"/>
  <c r="K893" i="1"/>
  <c r="K886" i="1"/>
  <c r="K881" i="1"/>
  <c r="D880" i="1"/>
  <c r="D879" i="1"/>
  <c r="K702" i="1"/>
  <c r="K667" i="1"/>
  <c r="K665" i="1"/>
  <c r="K662" i="1"/>
  <c r="D660" i="1"/>
  <c r="D659" i="1"/>
  <c r="D658"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29" i="1"/>
  <c r="D628" i="1"/>
  <c r="D627" i="1"/>
  <c r="D626" i="1"/>
  <c r="D625" i="1"/>
  <c r="D624" i="1"/>
  <c r="D623" i="1"/>
  <c r="D622" i="1"/>
  <c r="D621" i="1"/>
  <c r="D620" i="1"/>
  <c r="D619" i="1"/>
  <c r="D618" i="1"/>
  <c r="D616" i="1"/>
  <c r="D615" i="1"/>
  <c r="D614" i="1"/>
  <c r="D613" i="1"/>
  <c r="D612" i="1"/>
  <c r="D611" i="1"/>
  <c r="D610" i="1"/>
  <c r="D609" i="1"/>
  <c r="D608" i="1"/>
  <c r="D607" i="1"/>
  <c r="D606" i="1"/>
  <c r="D605" i="1"/>
  <c r="D604" i="1"/>
  <c r="D603" i="1"/>
  <c r="D602" i="1"/>
  <c r="K422" i="1"/>
  <c r="K416" i="1"/>
  <c r="K414" i="1"/>
  <c r="K281" i="1"/>
</calcChain>
</file>

<file path=xl/sharedStrings.xml><?xml version="1.0" encoding="utf-8"?>
<sst xmlns="http://schemas.openxmlformats.org/spreadsheetml/2006/main" count="9270" uniqueCount="2282">
  <si>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</si>
  <si>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</si>
  <si>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</si>
  <si>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</si>
  <si>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</si>
  <si>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</si>
  <si>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</si>
  <si>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</si>
  <si>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</si>
  <si>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</si>
  <si>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</si>
  <si>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F R. Magallanes</t>
  </si>
  <si>
    <t>Licitación Privada Menor</t>
  </si>
  <si>
    <t>No Aplica</t>
  </si>
  <si>
    <t>Orden de Compra</t>
  </si>
  <si>
    <t>4 rollos papel térmico para F.L.Pta.Arenas</t>
  </si>
  <si>
    <t>Proyexion Servicios S.A.</t>
  </si>
  <si>
    <t>96.928.760-9</t>
  </si>
  <si>
    <t>9.000 carátulas de causa</t>
  </si>
  <si>
    <t>Servicios Gráficos Moris Ltda.</t>
  </si>
  <si>
    <t>77.564.260-2</t>
  </si>
  <si>
    <t>Accoclips para F.L.Pta.Arenas</t>
  </si>
  <si>
    <t>Com.Redoffice Magallanes Ltda.</t>
  </si>
  <si>
    <t>78.307.990-9</t>
  </si>
  <si>
    <t>Aromatizadores para Fiscalía Regional</t>
  </si>
  <si>
    <t>Rosa Jimena Barría López</t>
  </si>
  <si>
    <t>7.341.606-k</t>
  </si>
  <si>
    <t>Contratación Directa (Exceptuada del Regl. Compras)</t>
  </si>
  <si>
    <t>Orden de Servicio</t>
  </si>
  <si>
    <t>Pasaje Pta.Arenas/Santiago/Pta.Arenas días  08 y 12/10/16 por comisión de servicio(2 funcionarios)</t>
  </si>
  <si>
    <t>Latam Airlines Group S.A.</t>
  </si>
  <si>
    <t>89.862.200-2</t>
  </si>
  <si>
    <t>Pasaje Pta.Arenas/Santiago/Pta.Arenas días  09 y 13/11/16 por comisión de servicio</t>
  </si>
  <si>
    <t>Servicio pintura paredes oficina fiscal  regional</t>
  </si>
  <si>
    <t>Freddy Omar Galindo Toledo</t>
  </si>
  <si>
    <t>9.531.760-k</t>
  </si>
  <si>
    <t>Lavado manteles fiscalía local Punta Arenas</t>
  </si>
  <si>
    <t>Juana de Lourdes Cabero Huinao</t>
  </si>
  <si>
    <t>9.874.389-8</t>
  </si>
  <si>
    <t>Pasaje Pta.Arenas/Pto.Natales día 12/10/2016 por comisión de servicio (2 funcionarios)</t>
  </si>
  <si>
    <t>Buses Fernandez Ltda.</t>
  </si>
  <si>
    <t>77.492.710-7</t>
  </si>
  <si>
    <t>Pasaje Pto.Natales/Pta.Arenas día 12/10/2016 por comisión de servicio(2 funcionarios)</t>
  </si>
  <si>
    <t>Trans.Pasajeros Aquilino Silva y Cia.Ltda.</t>
  </si>
  <si>
    <t>76.496.700-3</t>
  </si>
  <si>
    <t>Pasaje P.Arenas/Porvenir/P.Arenas día 13/10/16 por comisión de servicio</t>
  </si>
  <si>
    <t>Aerovías DAP S.A.</t>
  </si>
  <si>
    <t>89.428.000-k</t>
  </si>
  <si>
    <t>Pasaje Pta.Arenas/Santiago/Pta.Arenas días  24/10 y 01/11/16  por comisión de servicio</t>
  </si>
  <si>
    <t>Corte césped  jardín fiscalía regional</t>
  </si>
  <si>
    <t>Dina Villarroel Arteaga</t>
  </si>
  <si>
    <t>6.147.500-1</t>
  </si>
  <si>
    <t>Servicio animación,amplificación y música para cena aniversario MP día 21/10/2016.</t>
  </si>
  <si>
    <t>Pedro Zuñiga Ibarra</t>
  </si>
  <si>
    <t>6.287.103-2</t>
  </si>
  <si>
    <t>Pasaje Pta.Arenas/Santiago/Pta.Arenas días  17 y 20/10/16  por comisión de servicio( funcionarios)</t>
  </si>
  <si>
    <t>Contratación Directa</t>
  </si>
  <si>
    <t>12-FR N° 536</t>
  </si>
  <si>
    <t>Servicio trekking Reserva Magallanes día 24/10/16  enmarcado en Programa Prevención de Drogas año 2016</t>
  </si>
  <si>
    <t>César Marcelo Letelier Becerra</t>
  </si>
  <si>
    <t>13.941.749-6</t>
  </si>
  <si>
    <t>12-FR N° 537</t>
  </si>
  <si>
    <t>Paseo Estancia Fitz Roy enmarcado en Programa Preventivo Drogas año 2016</t>
  </si>
  <si>
    <t>Paralelo 53 Ltda.</t>
  </si>
  <si>
    <t>76.671.370-k</t>
  </si>
  <si>
    <t>Pasaje Pta.Arenas/Santiago/Pta.Arenas días  07 y 13/11/16 por comisión de servicio</t>
  </si>
  <si>
    <t>Traslado  funcionarios y fiscales a Estancia Fitz Roy día 20/10/16 en marcado en Programa Prevención Drogas 2016</t>
  </si>
  <si>
    <t>Tabiquería divisoria de aluminio para FLPA</t>
  </si>
  <si>
    <t>Alumsur Ltda.</t>
  </si>
  <si>
    <t>79.747.650-1</t>
  </si>
  <si>
    <t>Pasaje Pta.Arenas/Porvenir día 22/10/16 por comisión de servicio</t>
  </si>
  <si>
    <t>Licitación Pública</t>
  </si>
  <si>
    <t>Pasaje Porvenir/Pta.Arenas día 21/10/16 por comisión de servicio(3 funcionarios)</t>
  </si>
  <si>
    <t>Transbordadora Austral Broom S.A.</t>
  </si>
  <si>
    <t>82.074.900-6</t>
  </si>
  <si>
    <t>Pasaje Pta.Arenas/Santiago/Pta.Arenas días  15 y 20/11/16 por comisión de servicio</t>
  </si>
  <si>
    <t>Cambio pasaje por incorporación nueva actividada por comisión de servicio</t>
  </si>
  <si>
    <t>Pasaje Pta.Arenas/Porvenir día 25/10/16 por comisión de servicio</t>
  </si>
  <si>
    <t>Pasaje Pta.Arenas/Porvenir/Pta.Arenas día 15/11/16 por comisión de servicio</t>
  </si>
  <si>
    <t>Pasaje Pta.Arenas/Santiago/Pta.Arenas días 26 y 27/10/16 por comisión de servicio</t>
  </si>
  <si>
    <t>Sky Airline S.A.</t>
  </si>
  <si>
    <t>88.417.000-1</t>
  </si>
  <si>
    <t>Reparación piso pasillo y cañerias F.L.Pto.Natales</t>
  </si>
  <si>
    <t>José Silva Muñoz</t>
  </si>
  <si>
    <t>8.654.690-6</t>
  </si>
  <si>
    <t>Pasaje Pta.Arenas/Santiago/Pta.Arenas días 06 y 11/11/16 por comisón de servicio</t>
  </si>
  <si>
    <t>11.722.103-2</t>
  </si>
  <si>
    <t>Pasaje Balmaceda/Pta.Arenas  día 23/11/16 por comisión de servicio (2 funcionarios)</t>
  </si>
  <si>
    <t>Pasaje Pta.Arenas/Balmaceda día 22/11/16 por comisión de servicio(2 funcionarios)</t>
  </si>
  <si>
    <t>Servicio Básico</t>
  </si>
  <si>
    <t>Boleta</t>
  </si>
  <si>
    <t>Consumo electricidad Fiscalía Regional desde el  30/08/16 al 27/09/16</t>
  </si>
  <si>
    <t>Edelmag S.A.</t>
  </si>
  <si>
    <t>88.221.200-9</t>
  </si>
  <si>
    <t>Consumo electricidad Fiscalía Local Pta.Arenas y URAVIT desde el  29/08/16 al 27/09/16</t>
  </si>
  <si>
    <t>Consumo electricidad Fiscalía Local Puerto Natales  desde el  05/09/16 al 06/10/16</t>
  </si>
  <si>
    <t>Consumo electricidad Fiscalía Local Porvenir  desde el  07/09/16 al 06/10/16</t>
  </si>
  <si>
    <t>Factura</t>
  </si>
  <si>
    <t>Servicio franqueo convenido FR, FLPN y FLPo. Septiembre  2016</t>
  </si>
  <si>
    <t>Empresa de Correos de Chile</t>
  </si>
  <si>
    <t>60.503.000-9</t>
  </si>
  <si>
    <t>Servicio franqueo convenido  Fiscalía Regional y Fiscalía  Local Pta.Arenas Septiembre  2016</t>
  </si>
  <si>
    <t>Consumo agua potable  Fiscalía Regional desde el  05/09/16 al 05/10/16</t>
  </si>
  <si>
    <t>Aguas Magallanes S.A.</t>
  </si>
  <si>
    <t>76.215.628-8</t>
  </si>
  <si>
    <t>Consumo agua potable  Fiscalía Local Punta Arenas  desde el  09/09/16 al 11/10/16</t>
  </si>
  <si>
    <t>Consumo agua potable  Fiscalía Local Porvenir   desde el   09/09/16 al 11/10/16</t>
  </si>
  <si>
    <t>Consumo agua potable  Fiscalía Local Pto.Natales   desde el  15/09/16 al 17/10/16</t>
  </si>
  <si>
    <t>76.215.628-9</t>
  </si>
  <si>
    <t>Servicio telefónico Fiscalía Local Porvenir, fono 2581563</t>
  </si>
  <si>
    <t>Telefonica Chile S.A.</t>
  </si>
  <si>
    <t>90.635.000-9</t>
  </si>
  <si>
    <t>Consumo gas Fiscalía Local Porvenir  desde el  06/09/16 al 04/10/16</t>
  </si>
  <si>
    <t>Gasco S.A.</t>
  </si>
  <si>
    <t>90.310.000-1</t>
  </si>
  <si>
    <t>Consumo gas Fiscalía Local Pto.Natales  desde el 06/09/16 al 05/10/16</t>
  </si>
  <si>
    <t>Consumo gas Fiscalía Regional  desde el  19/08/16 al 21/09/16</t>
  </si>
  <si>
    <t>Consumo gas Fiscalía Local Pta.Arenas desde el  06/09/16 al 06/10/16</t>
  </si>
  <si>
    <t>F.R. Ohiggins</t>
  </si>
  <si>
    <t>No aplica</t>
  </si>
  <si>
    <t>Otro</t>
  </si>
  <si>
    <t>Nº Servicio 3207778</t>
  </si>
  <si>
    <t>Servicio Eléctrico Oficina Auxiliar Peralillo consumo mes de OCTUBRE</t>
  </si>
  <si>
    <t>CGE DISTRIBUCIÓN S.A.</t>
  </si>
  <si>
    <t>99.513.400-4</t>
  </si>
  <si>
    <t>Nº Servicio 4251999</t>
  </si>
  <si>
    <t>Servicio Eléctrico Oficina Auxiliar Litueche consumo mes de OCTUBRE</t>
  </si>
  <si>
    <t>Nº Servicio 2784519</t>
  </si>
  <si>
    <t>Servicio Eléctrico Fiscalía Local  Graneros consumo mes de SEPTIEMBRE</t>
  </si>
  <si>
    <t>Nº Servicio 2784989, 2785018, 2785024, 2785030, 2785000, 2785006, 2784994, 2785012,
2784983</t>
  </si>
  <si>
    <t>Servicio Eléctrico Fiscalía Local Rengo consumo mes de  SEPTIEMBRE</t>
  </si>
  <si>
    <t>Nº Servicio 5951161</t>
  </si>
  <si>
    <t>Servicio Eléctrico Edificio Fiscalía Local San Vicente consumo mes de  SEPTIEMBRE</t>
  </si>
  <si>
    <t>Nº Servicio 2787429</t>
  </si>
  <si>
    <t>Servicio Eléctrico Edificio Fiscalía Local San Fernando consumo mes de  SEPTIEMBRE</t>
  </si>
  <si>
    <t>Nº Servicio 7394812</t>
  </si>
  <si>
    <t>Servicio Eléctrico Edificio Fiscalía Local Santa Cruz consumo mes de  SEPTIEMBRE</t>
  </si>
  <si>
    <t>Nº Servicio 5841369</t>
  </si>
  <si>
    <t>Servicio Eléctrico Edificio Fiscalía Local Pichilemu consumo mes de  OCTUBRE</t>
  </si>
  <si>
    <t>Nº Servicio 5868413</t>
  </si>
  <si>
    <t>Servicio Eléctrico Edificio Fiscalía Regional y Local Rancagua consumo mes de SEPTIEMBRE</t>
  </si>
  <si>
    <t>Nº Servicio 2136766-4</t>
  </si>
  <si>
    <t>Servicio de Agua Potable  Fiscalía Local de Graneros Consumo mes de  SEPTIEMBRE</t>
  </si>
  <si>
    <t>EMPRESA SERVICIOS SANITARIOS ESSBIO S.A</t>
  </si>
  <si>
    <t>76.833.300-9</t>
  </si>
  <si>
    <t>Nº Servicio 1942551-7</t>
  </si>
  <si>
    <t>Servicio de Agua Potable Fiscalía Local de Peralillo Consumo mes de  OCTUBRE</t>
  </si>
  <si>
    <t>Nº Servicio 60112765-2</t>
  </si>
  <si>
    <t>Servicio de Agua Potable Fiscalía Local de Pichilemu Consumo mes de  SEPTIEMBRE</t>
  </si>
  <si>
    <t>Nº Servicio 4264495-1 
4264502-8 1160294-0</t>
  </si>
  <si>
    <t>Servicio de Agua Potable Fiscalía Local de San Vicente Consumo mes de SEPTIEMBRE</t>
  </si>
  <si>
    <t>Nº Servicio 1500452-5</t>
  </si>
  <si>
    <t>Servicio de Agua Potable Fiscalía Local de Santa Cruz Consumo mes de  SEPTIEMBRE</t>
  </si>
  <si>
    <t>Nº Servicio 2000392-8</t>
  </si>
  <si>
    <t>Servicio de Agua Potable Fiscalía Local de Rengo Consumo mes de SEPTIEMBRE</t>
  </si>
  <si>
    <t xml:space="preserve">Nº Servicio 1492514-7 </t>
  </si>
  <si>
    <t>Servicio de Agua Potable Fiscalía Local de San Fernando Consumo mes de OCTUBRE</t>
  </si>
  <si>
    <t>Nº Servicio 60125749-1</t>
  </si>
  <si>
    <t>Servicio de Agua Potable Fiscalía Regional y Fiscalía Local de Rancagua Consumo mes de SEPTIEMBRE</t>
  </si>
  <si>
    <t>O/Servicio</t>
  </si>
  <si>
    <t>Servicio de conmemoración de aniversario institucional 2016 Fiscalía VI Región.</t>
  </si>
  <si>
    <t>ROSA VERDUGO ALVARADO EVENTOS Y SERV GAS</t>
  </si>
  <si>
    <t>76.131.413-0</t>
  </si>
  <si>
    <t>Servicio de capacitación. 4 Talleres de Gestión de cambios para FL San Fernando, Rengo, Graneros y San Vicente (8 hrs), 1 Taller de seguimiento para jefaturas (4 hrs) y 1 reunión de cierre (2 hrs).</t>
  </si>
  <si>
    <t>GUILLERMO ABALOS BARROS</t>
  </si>
  <si>
    <t>10.581.849-1</t>
  </si>
  <si>
    <t>O/Compra</t>
  </si>
  <si>
    <t>Adquisición set de escritorios. Compra realizada a través Convenio Marco (Chilecompra) OC 697057-111-CM16</t>
  </si>
  <si>
    <t>COM. PAPELES Y CARTONES CORDILLERA LTDA.</t>
  </si>
  <si>
    <t>77.599.020-1</t>
  </si>
  <si>
    <t>Servicio de arriendo de salón y coffe break para taller de capacitación gestión del cambio.</t>
  </si>
  <si>
    <t>SOC  HOTELERA Y GASTRONOMICA ATENEA LTDA</t>
  </si>
  <si>
    <t>76.035.197-0</t>
  </si>
  <si>
    <t>Reparación y pintura oficina Fiscal Jefe FL San Fernando</t>
  </si>
  <si>
    <t>CONSTRUCCION JOSE PIZARRO MARIN EIRL</t>
  </si>
  <si>
    <t>76.587.564-1</t>
  </si>
  <si>
    <t>Adquisición de pizarras y pilas. Compra realizada a través Convenio Marco (Chilecompra) OC 697057-112-CM16</t>
  </si>
  <si>
    <t>COMERCIAL 3 ARIES LIMITADA</t>
  </si>
  <si>
    <t>76.061.008-9</t>
  </si>
  <si>
    <t>Licitación Privada Mayor</t>
  </si>
  <si>
    <t>06-DER N° 171</t>
  </si>
  <si>
    <t>Fabricación e Instalación de Ventanas Exteriores para el Edificio de la Fiscalía Regional y Fiscalía.</t>
  </si>
  <si>
    <t>ANODITE S.A.</t>
  </si>
  <si>
    <t>81.408.300-4</t>
  </si>
  <si>
    <t>Pasajes Santiago-Puerto Montt-Santiago. IDA LA 0267 20:10 26-10-16 REGRESO LA 0272 19:10 28-10-2016.</t>
  </si>
  <si>
    <t>TURISMO COCHA S.A.</t>
  </si>
  <si>
    <t>81.821.100-7</t>
  </si>
  <si>
    <t>Servicio de traslado e instalación de 1 mueble tipo gabinete de 250 x 70 x 70 desde la Fiscalía Local de San Fernando a edificio de la Fiscalía Regional Rancagua.</t>
  </si>
  <si>
    <t>FRANCISCO ANTONIO ABARCA DURAN</t>
  </si>
  <si>
    <t>6.538.746-8</t>
  </si>
  <si>
    <t>Adquisición de 500 cajas de cartón para destrucción de carpetas.</t>
  </si>
  <si>
    <t>ENVASES Y EMBALAJES LTDA</t>
  </si>
  <si>
    <t>76.135.904-5</t>
  </si>
  <si>
    <t>Servicio de traslado de acercamiento para funcionarios con motivo del la celebración de aniversario.</t>
  </si>
  <si>
    <t>LUIS ANTONIO SOTO SOTO</t>
  </si>
  <si>
    <t>8.793.611-2</t>
  </si>
  <si>
    <t>Adquisición de materiales de oficina.Compra realizada a través Convenio Marco (Chilecompra)  OC 697057-114-CM16</t>
  </si>
  <si>
    <t>Adquisición de materiales de oficina.Compra realizada a través Convenio Marco (Chilecompra) OC 697057-115-CM16</t>
  </si>
  <si>
    <t>COMERCIAL JANANI JAVIER PEÑA V. EIRL</t>
  </si>
  <si>
    <t>76.423.086-8</t>
  </si>
  <si>
    <t>Adquisición de materiales de oficina. Compra realizada a través Convenio Marco (Chilecompra) OC 697057-116-CM16</t>
  </si>
  <si>
    <t>Adquisición de materiales de oficina.  Compra realizada a través Convenio Marco (Chilecompra) OC 697057-117-CM16</t>
  </si>
  <si>
    <t>PROVEEDORES INTEGRALES PRISA S.A</t>
  </si>
  <si>
    <t>96.556.940-5</t>
  </si>
  <si>
    <t>Adquisición de materiales de oficina. Compra realizada a través Convenio Marco (Chilecompra) 697057-118-CM16</t>
  </si>
  <si>
    <t>DISTRIBUIDORA VERGIO S.A.</t>
  </si>
  <si>
    <t>96.972.190-2</t>
  </si>
  <si>
    <t>Adquisición de jabón líquido. Compra realizada a través Convenio Marco (Chilecompra) OC 697057-119-CM16</t>
  </si>
  <si>
    <t>SOCIEDAD DE INVERSIONES ANTAR LIMITADA</t>
  </si>
  <si>
    <t>77.807.670-5</t>
  </si>
  <si>
    <t>Adquisición de papeleros. Compra realizada a través Convenio Marco (Chilecompra) OC 697057-120-CM16</t>
  </si>
  <si>
    <t>Adquisición de materiales de oficina. Compra realizada a través Convenio Marco (Chilecompra) OC 697057-121-CM16</t>
  </si>
  <si>
    <t>DIMERC S.A.</t>
  </si>
  <si>
    <t>96.670.840-9</t>
  </si>
  <si>
    <t>Adquisición de pendrives.</t>
  </si>
  <si>
    <t>COMERCIALIZADORA SP DIGITAL LTDA.</t>
  </si>
  <si>
    <t>76.799.430-3</t>
  </si>
  <si>
    <t>Adquisición de cartridge.</t>
  </si>
  <si>
    <t>RICARDO RODRIGUEZ Y CIA. LTDA.</t>
  </si>
  <si>
    <t>89.912.300-k</t>
  </si>
  <si>
    <t>Adquisición de CD's. Compra realizada a través Convenio Marco (Chilecompra) OC 697057-122-CM16</t>
  </si>
  <si>
    <t>ECOFFICE COMPUTACIÓN LIMITADA</t>
  </si>
  <si>
    <t>76.293.503-1</t>
  </si>
  <si>
    <t>Adquisición de perchero.</t>
  </si>
  <si>
    <t>EASY RETAIL S.A.</t>
  </si>
  <si>
    <t>76.568.660-1</t>
  </si>
  <si>
    <t>Servicio de carga, traslado y descarga de 500 cajas de cartón, desde Santiago a Rancagua.</t>
  </si>
  <si>
    <t>Servicio de limpieza de vidrios externo Edificio Fiscalía Regional y Local Rancagua.</t>
  </si>
  <si>
    <t>CESAR ANTONIO LABARCA NAHUELOAN EIRL</t>
  </si>
  <si>
    <t>76.636.139-0</t>
  </si>
  <si>
    <t>Pasajes Santiago-Puerto Montt-Santiago. IDA vuelo LA 273 04/11 13:00 REGRESO vuelo LA 276 07/11</t>
  </si>
  <si>
    <t xml:space="preserve">Servicio de provisión e instalación de cintas antideslizantes para escalas edificio FR y FL Rancagua. </t>
  </si>
  <si>
    <t>JUAN EDUARDO TORRES VILCHES</t>
  </si>
  <si>
    <t>8.126.950-5</t>
  </si>
  <si>
    <t>Pago de deducible siniestro vehículo institucional.</t>
  </si>
  <si>
    <t>COM E INV AUTOMOTRIZ ALAMEDA LTDA</t>
  </si>
  <si>
    <t>76.152.390-2</t>
  </si>
  <si>
    <t>Adquisición de resmas de papel. Compra realizada a través Convenio Marco (Chilecompra) OC 697057-123-CM16</t>
  </si>
  <si>
    <t>DIST. DE PAPELES INDUSTRIALES  S.A.</t>
  </si>
  <si>
    <t>93.558.000-5</t>
  </si>
  <si>
    <t>F R. Aysén</t>
  </si>
  <si>
    <t>Agua potable y alcantarillado Fiscalía Local  Chile Chico, periodo 23.08.16 al 22.09.16</t>
  </si>
  <si>
    <t>Aguas Patagonia de Aysén S.A.</t>
  </si>
  <si>
    <t>99.501.280-4</t>
  </si>
  <si>
    <t>Agua potable y alcantarillado Fiscalía Local  Cochrane, periodo 24.08.16 al 23.09.16</t>
  </si>
  <si>
    <t>Agua potable y alcantarillado Fiscalía Local  Aysén, periodo 26.08.16 al 27.09.16</t>
  </si>
  <si>
    <t xml:space="preserve">Orden de Servicio </t>
  </si>
  <si>
    <t>Publicación llamado a concurso cargo Analista Criminal para Fiscalía Rregional de Aysen .</t>
  </si>
  <si>
    <t>Compañía Tamango S.A.</t>
  </si>
  <si>
    <t>96.695.300-4</t>
  </si>
  <si>
    <t>Empresa Periodística de Aysén S.A.</t>
  </si>
  <si>
    <t>96.843.890-5</t>
  </si>
  <si>
    <t>Arriendo de salón y servicio coffee break para Taller de Trabajo en Equipo para la Fiscalía Local de</t>
  </si>
  <si>
    <t>Comercial Successo Ltda.</t>
  </si>
  <si>
    <t>79.605.490-5</t>
  </si>
  <si>
    <t xml:space="preserve">Relatoría de Taller de Mejoramiento Continuo y Seguimiento, Programa de Capacitación Autónoma de la </t>
  </si>
  <si>
    <t>Inversioes y Asesorías Scott Limitada</t>
  </si>
  <si>
    <t>76.239.099-K</t>
  </si>
  <si>
    <t>Consumo energía eléctrica Fiscalía Regional y Fiscalía Local de Coyhaique, período 05/09/16 al 04/10/16.</t>
  </si>
  <si>
    <t>Empresa Eléctrica de Aysén S.A.</t>
  </si>
  <si>
    <t>88.272.600-2</t>
  </si>
  <si>
    <t>Corte de pasto y mantención jardín Fiscalía Regional de Aysén y Fiscalía Local Coyhaique.</t>
  </si>
  <si>
    <t>Arnaldo Fabián Tobar Ramírez</t>
  </si>
  <si>
    <t>13.504.547-0</t>
  </si>
  <si>
    <t>Por combustible para caldera Fiscalía Regional Aysén, Petróleo</t>
  </si>
  <si>
    <t>Jaime René Carrillo Vera</t>
  </si>
  <si>
    <t>5.084.436-6</t>
  </si>
  <si>
    <t>Publicacion llamado a concurso cargo analista criminal estamento profesional grado 8</t>
  </si>
  <si>
    <t>Publicacion llamado a concurso cargo Analista Criminal para FR, estamento prof. grado 8.</t>
  </si>
  <si>
    <t>Pasaje y transbordo vehiculo Chile Chico - Ibañez;  para Fiscal Adjunto Fiscalía Local de Chile Chico</t>
  </si>
  <si>
    <t>Soc. Marítima y Comercial SOMARCO Ltda.</t>
  </si>
  <si>
    <t>80.925.100-4</t>
  </si>
  <si>
    <t>Pasajes barcaza ida y vuelta para auxiliar y Administrativo Operativo de Causas Fiscalía Local de Chile Chico; Comsión en Coyhaique.</t>
  </si>
  <si>
    <t>Pasajes a Puerto Montt para Administrador FL Aysén y Cisnes; Curso Habilidades Directivas en Pto. Varas.</t>
  </si>
  <si>
    <t>Turismo Cocha S.A.</t>
  </si>
  <si>
    <t>Servicio de almuerzo y coffe break para 36 personas; funcionarios y Fiscales de las Fiscalias Locales</t>
  </si>
  <si>
    <t>Carmen Gloria Cárcamo Rifo</t>
  </si>
  <si>
    <t>15.304.352-3</t>
  </si>
  <si>
    <t>Servicio de coffe break para tarde de talentos Programa Prevencion Alcohol y Drogas.</t>
  </si>
  <si>
    <t>Claudio Andrés Pérez Ruíz</t>
  </si>
  <si>
    <t>10.854.842-8</t>
  </si>
  <si>
    <t>Arriendo de salon para tarde de Talentos dia 13/10/16; Programa Prev. Alcohol y Drogas.</t>
  </si>
  <si>
    <t>Inmobiliaria Comercial  Cuvi Ltda.</t>
  </si>
  <si>
    <t>78.871.950-7</t>
  </si>
  <si>
    <t>Pasajes a Santiago para Fiscal Adjunto Jefe Fiscalía Local de Aysén; Capacitacion Delitos Funcionarios en Santiago.</t>
  </si>
  <si>
    <t>Pasajes a Santiago para Abogado Asesor ; Capacitacion Delitos Funcionarios y diligencias causa FR.</t>
  </si>
  <si>
    <t>Pasajes a Santiago para auxiliar recepcionista de la Fiscalía Local de Cochrane; reconocimiento institucional.</t>
  </si>
  <si>
    <t>Servicio de coffe break para taller de Abogados; capacitación autónoma.</t>
  </si>
  <si>
    <t>Centro de Ap. Laboral Escuela España</t>
  </si>
  <si>
    <t>65.914.950-8</t>
  </si>
  <si>
    <t>02 arreglos florales para ceremonia aniversario MP</t>
  </si>
  <si>
    <t>Florería y Venta de Plantas M° Soledad Vera</t>
  </si>
  <si>
    <t>76.436.941-6</t>
  </si>
  <si>
    <t>Cambio de fecha regreso tramo Santiago - Balmaceda para Fiscal Regional de Aysén.</t>
  </si>
  <si>
    <t>Cena para 55 funcionarios y arriendo de salón. Aniversario MP</t>
  </si>
  <si>
    <t>Servicio de coffe break para ceremonia aniversario en Auditorio Fiscalia Regional.</t>
  </si>
  <si>
    <t>Arriendo amplificacion y luces para ceremonia aniversario MP</t>
  </si>
  <si>
    <t>Mauricio Eduardo Soto González</t>
  </si>
  <si>
    <t>15.516.225-2</t>
  </si>
  <si>
    <t>Servicio de amplificacion jornada de talentos Programa Prev. Alcohol y Drogas.</t>
  </si>
  <si>
    <t>Pasaje a Santiago para abogado asistente Fiscalía Local de Coyhaique; capaticitacion violencia intrafamiliar.</t>
  </si>
  <si>
    <t>Agua potable y alcantarillado Fiscalía Región de Aysén y Fiscalía Local  Coyhaique, periodo 13.09.16  al 13.10.16</t>
  </si>
  <si>
    <t>Pasajes aéreos a Santiago para Fiscal Adjunto Jefe Fiscalía Local de Aysén y Jefe Unidad de Atención a Víctimas y Testigos . Jornada Nacional de Delitos contra la Propiedad y SACFI.</t>
  </si>
  <si>
    <t>Pasajes aéreos a Santiago para Fiscal Regional de Aysén . Jornada Nacional de Delitos contra la Propiedad y SACFI.</t>
  </si>
  <si>
    <t xml:space="preserve">Orden de Compra </t>
  </si>
  <si>
    <t>Materiales de aseo para la Fiscalía Regional de Aysén.  O/C N° 697209-26-CM16 de fecha 12/10/2016 de Chilecompra</t>
  </si>
  <si>
    <t>Distribuidora y Comercial Dimak Ltda.</t>
  </si>
  <si>
    <t>78.809.560-0</t>
  </si>
  <si>
    <t>Pasajes aéreos a Puerto Montt para Administrativo Apoyo Finanzas . Curso Gestión de Recursos Físicos y Financieros en Puerto Varas.</t>
  </si>
  <si>
    <t>Pasajes éreos a Santiago para Jefe URAVIT  y Profesional Unidad de Gestión . Jornada Nacional de Coordinadores Regionales SIAU.</t>
  </si>
  <si>
    <t>Pasajes aéreos a Santiago para Director Ejecutivo Regional .  Jornada Directores Ejecutivos Regionales.</t>
  </si>
  <si>
    <t>Digitalización de carpetas terminadas de Fiscalía Local de Aysén.</t>
  </si>
  <si>
    <t>Angélica Isabel antrillao Poblete</t>
  </si>
  <si>
    <t>18.470.511-7</t>
  </si>
  <si>
    <t>Servicio de limpieza de vidrios exteriores para edificio que sirve de asiento a Fiscalía Regional de Aysén y Fiscalía Local de Coyhaique</t>
  </si>
  <si>
    <t>Antonio Marcos Jimenez Carrasco</t>
  </si>
  <si>
    <t>12.310.698-9</t>
  </si>
  <si>
    <t>Cambio fecha pasaje tramo Balmaceda - Santiago para Técnico Operativo de Causas Fiscalía Local de Aysén . Capacitación Atendedor SIAU Nivel 2, en El Quisco.</t>
  </si>
  <si>
    <t>Audífonos plantronics inalámbricos para Fiscalía Regional de aysén. O/C N° 697209-27-CM16 de fecha 24/10/2016 de Chilecompra.</t>
  </si>
  <si>
    <t>Comercial Adaptor Chile Limitada</t>
  </si>
  <si>
    <t>77.954.140-1</t>
  </si>
  <si>
    <t>Pasajes aéreos a Santiago para Administrativo de Apoyo Unidad de Adm., Finanzas  y RR.HH.. Capacitación Modificación de Reglamentos.</t>
  </si>
  <si>
    <t>Pasajes aéreos a Santiago para Técnico de Finanzas. Capacitación Modificación de Reglamentos.</t>
  </si>
  <si>
    <t>Consumo energía eléctrica Fiscalía  Local Aysén, periodo 21/09/16 al 21/10/16.</t>
  </si>
  <si>
    <t>Por servicio telefonía fija, renta mensual, período septiembre 2016.</t>
  </si>
  <si>
    <t>Entel Telefonía Local S.A.</t>
  </si>
  <si>
    <t>96.697.410-9</t>
  </si>
  <si>
    <t>Pasajes aéreos para Profesional División de Estudios Fiscalía Nacional .  Reunión definición CoE Fiscalía Regional de Aysén.</t>
  </si>
  <si>
    <t>Consumo energía eléctrica Fiscalía  Local de Cisnes, periodo 24/08/16 al 26/10/16.</t>
  </si>
  <si>
    <t>Consumo energía eléctrica Fiscalía  Local de Cochrane, periodo 24/08/16 al 26/10/16.</t>
  </si>
  <si>
    <t>Muebles de oficina para Fiscalía Regional de Aysén.  O/C N° 897209-24-CM16 del 12/10/2016 Chilecompra</t>
  </si>
  <si>
    <t>TAZ S.A.</t>
  </si>
  <si>
    <t>96.891.420-0</t>
  </si>
  <si>
    <t>Materiales de aseo para Fiscalía Regional de Aysén.  O/C N° 897209-25-CM16 del 12/10/2016 Chilecompra</t>
  </si>
  <si>
    <t>F R. Metrop. Oriente</t>
  </si>
  <si>
    <t>Convenio Marco (Chilecompra)</t>
  </si>
  <si>
    <t>Compra de materiales para Fiscalía Local de Las Condes, stock para oct.-nov.-dic.</t>
  </si>
  <si>
    <t>Res. DER 015-2015</t>
  </si>
  <si>
    <t xml:space="preserve">Provisión e instalación de palmetas frontis de recepción Fiscalía Regional. </t>
  </si>
  <si>
    <t>LUIS RUBIO QUINTANILLA</t>
  </si>
  <si>
    <t>10.265.615-6</t>
  </si>
  <si>
    <t>Reparación y mantención de Fluxómetro baño hombres piso 2 de Edificio de Las Condes.</t>
  </si>
  <si>
    <t>ALEX REYES VARGAS</t>
  </si>
  <si>
    <t>13.081.903-6</t>
  </si>
  <si>
    <t>Provisión e instalación de perfil redondo reja perimetral Edificio de la Florida.</t>
  </si>
  <si>
    <t>Adquisición de 20 llaves monomando Stretto para recambio de llaves del edificio de Ñuñoa.</t>
  </si>
  <si>
    <t>SODIMAC S.A.</t>
  </si>
  <si>
    <t>96.792.430-K</t>
  </si>
  <si>
    <t>Adquisición de una impresora Brother laser 8350CDW y una bandeja para impresora.</t>
  </si>
  <si>
    <t>ING. Y CONSTR. RICARDO RODRIGUEZ Y CIA.</t>
  </si>
  <si>
    <t>89.912.300-K</t>
  </si>
  <si>
    <t xml:space="preserve">4 Servicios de transporte para actividad de Capacitación, desde Edificio de Las Condes a Centro de Justicia. </t>
  </si>
  <si>
    <t>TRANSP PRIVADO Y TURISMO VALERIA PADILLA</t>
  </si>
  <si>
    <t>76.106.185-2</t>
  </si>
  <si>
    <t>Adquisición de 20 alargadores multiples.</t>
  </si>
  <si>
    <t>ROLAND VORWERK Y CIA. LTDA</t>
  </si>
  <si>
    <t>78.178.530-K</t>
  </si>
  <si>
    <t>Adquisición de cables y conectores.</t>
  </si>
  <si>
    <t>Adquisición de herramientas e insumos informáticos.</t>
  </si>
  <si>
    <t>COMERCIAL SERCODATA LIMITADA</t>
  </si>
  <si>
    <t>77.339.180-7</t>
  </si>
  <si>
    <t>Adquisición de 1 rotulador brother PT-9.</t>
  </si>
  <si>
    <t>Complementa Orden de Servicio N°14160095 Chile Compra N°696713-78-CM 16 por servicios adicionales</t>
  </si>
  <si>
    <t>MARINA HOTELES LIMITADA</t>
  </si>
  <si>
    <t>78.865.110-4</t>
  </si>
  <si>
    <t>Habilitación, provisión e instalación de 3 bibliotecas empotradas para tres oficinas de edif. Las Condes</t>
  </si>
  <si>
    <t>DONOSO Y COMPAÑIA LIMITADA</t>
  </si>
  <si>
    <t>83.067.300-8</t>
  </si>
  <si>
    <t>Servicio de Coffee para Actividades de Capacitación: "Drogas" día 12/10/16.</t>
  </si>
  <si>
    <t>MARIA DEL CARMEN PAIS ARAVENA</t>
  </si>
  <si>
    <t>4.010.476-3</t>
  </si>
  <si>
    <t>Servicio de Arriendo de Salón, Telón y Servicio de Coffee de 40 personas para capacitación.</t>
  </si>
  <si>
    <t>Servicio de Arriendo de Salón, y Servicio de Coffee de 30 personas más relator, para capacitación.</t>
  </si>
  <si>
    <t>CENTRO CULTURAL EL AGORA S.A.</t>
  </si>
  <si>
    <t>76.158.768-4</t>
  </si>
  <si>
    <t>Adquisición de 700 botellones de agua purificada para los meses de octubre, noviembre y diciembre 2016</t>
  </si>
  <si>
    <t>MANANTIAL S.A.</t>
  </si>
  <si>
    <t>96.711.590-8</t>
  </si>
  <si>
    <t>Res. FN N° 1590-2016</t>
  </si>
  <si>
    <t xml:space="preserve">Compra de cajas para almacenamiento de carpetas, stock año 2017, para Fiscalías Locales.  </t>
  </si>
  <si>
    <t>STORBOX S.A.</t>
  </si>
  <si>
    <t>96.700.620-3</t>
  </si>
  <si>
    <t>Servicio de interpretación español tailandés para el 25/10/2016,.</t>
  </si>
  <si>
    <t>ASIA REPS SPA.</t>
  </si>
  <si>
    <t>77.600.970-9</t>
  </si>
  <si>
    <t>Serv. de interpretación español - coreano el 14/10/2016.</t>
  </si>
  <si>
    <t>SOK WON LHI</t>
  </si>
  <si>
    <t>14.417.511-5</t>
  </si>
  <si>
    <t>Compra de Materiales de oficina para Fiscalía Regional, stock para octubre-noviembre-diciembre.</t>
  </si>
  <si>
    <t>Compra de Materiales de oficina para Fiscalía Regional, stock para octubre-noviembre-diciembre..</t>
  </si>
  <si>
    <t>Res. FR N° 22-2016</t>
  </si>
  <si>
    <t>Reparación de dos equipos de clima N° 2.4 y 3.17, ambos de Fiscalía Ñuñoa.</t>
  </si>
  <si>
    <t>JORGE A.OSORIO ARROYO SERV.CLIM.E.I.R.L.</t>
  </si>
  <si>
    <t>52.000.848-9</t>
  </si>
  <si>
    <t>Serv. publicación de llamado a concursos, domingo 16 de octubre, en Diario El Mercurio.</t>
  </si>
  <si>
    <t>EMPRESAS EL MERCURIO SAP</t>
  </si>
  <si>
    <t>90.193.000-7</t>
  </si>
  <si>
    <t>Adquisición de 2 toner Q2612a.</t>
  </si>
  <si>
    <t>Adquisición de dos Crimpeadoras y un generador de tono, herramientas solicitadas por UGI</t>
  </si>
  <si>
    <t>SOCIEDAD CENTRALNET LTDA.</t>
  </si>
  <si>
    <t>76.261.870-2</t>
  </si>
  <si>
    <t>Adquisición de 10 cintas de velcro y 50 módulos RJ45 y una herramienta Deschaquetador.</t>
  </si>
  <si>
    <t>ESTEC LIMITADA</t>
  </si>
  <si>
    <t>79.913.160-9</t>
  </si>
  <si>
    <t>Pasaje aéreo Stgo - Pto. Montt - Stgo. para Jefa UGI, por asistencia a curso de Habilidades Directivas</t>
  </si>
  <si>
    <t>LATAM AIRLINES GROUP S.A</t>
  </si>
  <si>
    <t>Servicio de intepretación español - búlgaro para toma de declaración 20/10/2016.</t>
  </si>
  <si>
    <t>MIROSLAVA RAYMONDONA PETROVA-GOUTIERES</t>
  </si>
  <si>
    <t>14.672.841-3</t>
  </si>
  <si>
    <t>Adquisición de colaciones para actividad de capacitación "Visita a Tribunales".</t>
  </si>
  <si>
    <t>Servicio de intepretación español - búlgaro - ruso para el 13/10/2016.</t>
  </si>
  <si>
    <t xml:space="preserve">Servicio de interpretación español - búlgaro para ACD de fecha 16/10/2016. </t>
  </si>
  <si>
    <t>Servicio de interpretación español - búlgaro para Aud. Proced. Abreviado R, para el 27/10.</t>
  </si>
  <si>
    <t>FN MP N°69</t>
  </si>
  <si>
    <t>Pasaje aéreo Stgo.-Puerto Montt-Stgo para Fiscal, por asistencia a curso Habilidades Directivas</t>
  </si>
  <si>
    <t>TURISMO COCHA S. A.</t>
  </si>
  <si>
    <t>Servicio de interpretación español - ruso para entrevista con víctima.</t>
  </si>
  <si>
    <t>Compra de 2 toner MP 301, para impresora de uso de Finanzas.</t>
  </si>
  <si>
    <t>DIMACOFI S.A.</t>
  </si>
  <si>
    <t>92.083.000-5</t>
  </si>
  <si>
    <t>Servicio de interpretacíón español - portugués para Aud. Control Detención.</t>
  </si>
  <si>
    <t>CRISTIAN ANDRES BARROS MUÑOZ</t>
  </si>
  <si>
    <t>13.785.060-5</t>
  </si>
  <si>
    <t>Adquisición de pasaje aéreo para Fiscal por asistencia a curso Habilidades Directivas</t>
  </si>
  <si>
    <t>Pasaje aéreo Stgo. Puerto Montt Stgo. para técnico UAF por asistencia a capacitación.</t>
  </si>
  <si>
    <t>Res FR/OR N° 25</t>
  </si>
  <si>
    <t>Servicio de transporte de cajas con carpetas de FL Ñuñoa a empresa Storbox.</t>
  </si>
  <si>
    <t>SOCIEDAD DE TRANSPORTE EXPRESO SUR LTDA.</t>
  </si>
  <si>
    <t>76.839.250-1</t>
  </si>
  <si>
    <t>Servicio de Arriendo de Salón, Telón y Servicio Coffee de 40 personas, para realización de capacitación</t>
  </si>
  <si>
    <t>Pasaje aéreo Stgo.-Puerto Montt-Stgo para Subadmin. FL Flagrancia, asistencia a capacitación.</t>
  </si>
  <si>
    <t>Compra de maleta XL para uso en traslado de carpetas de FL Las Condes.</t>
  </si>
  <si>
    <t>CENCOSUD RETAIL S.A.</t>
  </si>
  <si>
    <t>81.201.000-K</t>
  </si>
  <si>
    <t>Provisión e Instalación de 6 PDU en Salas de Servidores  en edificios de FRMO</t>
  </si>
  <si>
    <t>FUENTES Y LIZAMA SPA</t>
  </si>
  <si>
    <t>77.425.430-7</t>
  </si>
  <si>
    <t xml:space="preserve">Servicios varios dias 25,26 y 27 de octubre, 120 personas. En el marco de Programa de Prevención de Drogas </t>
  </si>
  <si>
    <t>RODRIGO DAMIAN VARGAS PAILLAN</t>
  </si>
  <si>
    <t>12.004.405-2</t>
  </si>
  <si>
    <t>Servicio de interpretación español - búlgaro para toma de declaración.</t>
  </si>
  <si>
    <t xml:space="preserve">Servicio de interpretación español - ruso para víctima, para el 28/10 (dos horas). </t>
  </si>
  <si>
    <t>Adquisición de insumos de cafetería para atención de reuniones del Fiscal Regional.</t>
  </si>
  <si>
    <t xml:space="preserve">Reparación portón automático exterior edificio Las Condes.   </t>
  </si>
  <si>
    <t>SIST. CONTROL INCENDIO Y SEG. ELECTRONICO</t>
  </si>
  <si>
    <t>76.532.001-1</t>
  </si>
  <si>
    <t>Servicio de coffee break para cuenta pública de FL Las Condes para 80 personas.</t>
  </si>
  <si>
    <t>TOBAR Y BACHLER LIMITADA.</t>
  </si>
  <si>
    <t>78.433.850-9</t>
  </si>
  <si>
    <t>Adquisición bolsas tipo ziploc para Incautaciones Fiscalías Locales y stock Fiscalía Regional.</t>
  </si>
  <si>
    <t>CLIPERPLAST S.A.</t>
  </si>
  <si>
    <t>96.697.520-2</t>
  </si>
  <si>
    <t>Adquisición de bolsas tipo ziploc para incautaciones para Fiscalías Locales.</t>
  </si>
  <si>
    <t>PLASTICOS BIO BIO S.A</t>
  </si>
  <si>
    <t>89.462.400-0</t>
  </si>
  <si>
    <t>Res. FR N° 24-2016</t>
  </si>
  <si>
    <t>Servicio de diseño gráfico para  presentacion visual  en Cuentas Públicas de Fiscalías de Peñalolen y Las Condes</t>
  </si>
  <si>
    <t>NELSON ANTONIO REYES REYES</t>
  </si>
  <si>
    <t>16.880.102-5</t>
  </si>
  <si>
    <t>Aviso de concurso público, en Diario El Mercurio, domingo 30 de octubre.</t>
  </si>
  <si>
    <t>Reparación de equipo de Climatización Edificio La Florida</t>
  </si>
  <si>
    <t>Agua Potable Edificio Vespucio, 07-09-16 al 07-10-16</t>
  </si>
  <si>
    <t>AGUAS ANDINA S.A.</t>
  </si>
  <si>
    <t>61.808.000-5</t>
  </si>
  <si>
    <t>Agua Potable Edificio Irarrázabal,  26/08/16 al 27-09-16</t>
  </si>
  <si>
    <t>Energía eléctrica Edificio San Jorge 22/09/2016 al 21/10/16</t>
  </si>
  <si>
    <t>CHILECTRA S.A.</t>
  </si>
  <si>
    <t>96.800.570-7</t>
  </si>
  <si>
    <t>Energía eléctrica Edificio Los Militares  14/09/16 al 15/10/16</t>
  </si>
  <si>
    <t>Energía eléctrica Edificio Vespucio del 14/09/16 al 15/10/16</t>
  </si>
  <si>
    <t>EMPRESA DE CORREOS DE CHILE</t>
  </si>
  <si>
    <t>Servicio de Correo Privado Septiembre   FL Peñalolen Macul</t>
  </si>
  <si>
    <t>POSTALCHILE LIMITADA</t>
  </si>
  <si>
    <t>76.013.075-3</t>
  </si>
  <si>
    <t>Servicio de Correo Privado Septiembre  FL La Florida</t>
  </si>
  <si>
    <t>Servicio de Correo Privado Septiembre  FL Las Condes</t>
  </si>
  <si>
    <t>Servicio de Correo Privado Septiembre  FL Ñuñoa</t>
  </si>
  <si>
    <t>DER-OR N°018-2016</t>
  </si>
  <si>
    <t>Informe Pericial</t>
  </si>
  <si>
    <t>FRANCISCO JAVIER ALVAREZ BELLO</t>
  </si>
  <si>
    <t>12053365-7</t>
  </si>
  <si>
    <t>DER-OR N°021-2016</t>
  </si>
  <si>
    <t>FN/MP N° 1.715/2015</t>
  </si>
  <si>
    <t>IVANNA MARIA BATTAG</t>
  </si>
  <si>
    <t>10.676.258-9</t>
  </si>
  <si>
    <t>ANDREA DEL CARMEN RUIZ HERRERA</t>
  </si>
  <si>
    <t>11.730.167-2</t>
  </si>
  <si>
    <t>BARBARA LOBOS ROMANO</t>
  </si>
  <si>
    <t>14.119.772-K</t>
  </si>
  <si>
    <t>Ratifica 2 informes</t>
  </si>
  <si>
    <t>F R. Los Ríos</t>
  </si>
  <si>
    <t>SOCIEDAD AUSTRAL DE ELECTRICIDAD</t>
  </si>
  <si>
    <t>76.073.162-5</t>
  </si>
  <si>
    <t xml:space="preserve">Consumo telefónico y Servicio de banda ancha del mes de Septiembre  en instalaciones de tribunal. </t>
  </si>
  <si>
    <t>TELEFONICA DEL SUR S.A.</t>
  </si>
  <si>
    <t>90.299.000-3</t>
  </si>
  <si>
    <t>Servicio de agua de la Fiscalía Regional de los Rios y la Fiscalia Local de Valdivia</t>
  </si>
  <si>
    <t>AGUAS DECIMAS</t>
  </si>
  <si>
    <t>96.703.230-1</t>
  </si>
  <si>
    <t>Servicio de agua de la Fiscalía Regional de los Rios  unidad de Victima y Testigos</t>
  </si>
  <si>
    <t>FN/MP N° 1869</t>
  </si>
  <si>
    <t>Adquisición de pasaje aéreo por capacitación de funcionario de la XIV Región.</t>
  </si>
  <si>
    <t>Adquisicón de sobres para la Fiscalia Regional de los Rios</t>
  </si>
  <si>
    <t>COMERCIAL LORENA ORIETA CARCAMO LANDA</t>
  </si>
  <si>
    <t>76.304.555-2</t>
  </si>
  <si>
    <t>Se realiza placa de bronce con ribete para la Fiscalia Regional de los Rios</t>
  </si>
  <si>
    <t>HECTOR HUGO SEPULVEDA BRAVO</t>
  </si>
  <si>
    <t>7.3879.035-7</t>
  </si>
  <si>
    <t>Servicio de enmarcado de foto de Fiscal Regional para realizar una biblioteca en la Fisalia Regional</t>
  </si>
  <si>
    <t>MARIA ALEJANDRA TORRES  CONTRERAS</t>
  </si>
  <si>
    <t>8.729.789-6</t>
  </si>
  <si>
    <t>Se cancela suministro de gas para la Fiscalía Local de San Jose, y la Union</t>
  </si>
  <si>
    <t>ABASTIBLE S.A.</t>
  </si>
  <si>
    <t>91.806.000-6</t>
  </si>
  <si>
    <t>4243552,4245877,30034476</t>
  </si>
  <si>
    <t>Consumo de electricidad de la Fiscalía Local  de Paillaco. Rio Bueno y Paillaco</t>
  </si>
  <si>
    <t>FN/MP Nº 623/16</t>
  </si>
  <si>
    <t>Adquisicón de materiales de aseo para la Fiscalia Regional de los Rios</t>
  </si>
  <si>
    <t>PROVEEDORES INTEGRALES PRISA S.A.</t>
  </si>
  <si>
    <t>Adqusiición de materiales de oficina para la Fiscalia Regional de los Rios</t>
  </si>
  <si>
    <t>PRISUR S.A.</t>
  </si>
  <si>
    <t>76.041.579-0</t>
  </si>
  <si>
    <t>Adquisición de pasaje aéreo por comisión de servicio de funcionario de la XIV Región.</t>
  </si>
  <si>
    <t>Adquisición  de pasaje aéreo por comisión de servicio de funcionario XIV Región (cambio).</t>
  </si>
  <si>
    <t>LATAM AIRLINES GROUP S.A.</t>
  </si>
  <si>
    <t>Se realiza compra de insumos de cafeteria para el Fiscal Regional</t>
  </si>
  <si>
    <t>DISREVAL LTDA.</t>
  </si>
  <si>
    <t>79.542.000-2</t>
  </si>
  <si>
    <t>Se cancela sevicio de impresión grafica institucional</t>
  </si>
  <si>
    <t>JORGE CUITIÑO VERA</t>
  </si>
  <si>
    <t>12.5235.924-8</t>
  </si>
  <si>
    <t>Servicio de mantenciones menosres para nuevas dependencias de URAVIT XIV  Region</t>
  </si>
  <si>
    <t xml:space="preserve">SERVICIOS INTEGRALES RENOVARSE </t>
  </si>
  <si>
    <t>76.572.354-k</t>
  </si>
  <si>
    <t>Provision e instalación de Films para nuevas dependencias de la URAVIT</t>
  </si>
  <si>
    <t>INV.Y COMERCIALIZADOR INGRID  REUS E.I.RL</t>
  </si>
  <si>
    <t>76.176.542-2</t>
  </si>
  <si>
    <t>Se realiza servicio de suscripción para la Fiscalia Local de Rio Bueno y Regional</t>
  </si>
  <si>
    <t>SOCIEDAD PERIODISTICA ARAUCANIA  S,A</t>
  </si>
  <si>
    <t>87.778.800- 8</t>
  </si>
  <si>
    <t xml:space="preserve">Se realiza adquisición de materiales para desayuno con autoridades Nacional y Regional </t>
  </si>
  <si>
    <t>EDUARDO ANTONIO SALDIA ANDAHUR</t>
  </si>
  <si>
    <t>10.850.147-6</t>
  </si>
  <si>
    <t>RES. DER N°22</t>
  </si>
  <si>
    <t xml:space="preserve">Cierre perimetral y limpieza de terreno costanera de la Fiscalia Regional </t>
  </si>
  <si>
    <t>HUGO CESAR RIVEROS GOMEZ</t>
  </si>
  <si>
    <t>6.588.665-0</t>
  </si>
  <si>
    <t>Servicio de mantención de eqiuipos de aire acondicionado, reinstalacion y carga de gas.</t>
  </si>
  <si>
    <t xml:space="preserve">OSCAR IBAR QUEZADA </t>
  </si>
  <si>
    <t>11.703.138-1</t>
  </si>
  <si>
    <t>AdquIsición de protector de piso de casona de la URAVIT de la Fiscalia Regional de los Rios</t>
  </si>
  <si>
    <t>GOMEZ VERGARA Y CIA LTDA,</t>
  </si>
  <si>
    <t>77.169.700-3</t>
  </si>
  <si>
    <t>Servicio de emmarcaciones de informaciones institucional de la Fiscalia Regional</t>
  </si>
  <si>
    <t>76.146.542-2</t>
  </si>
  <si>
    <t>Servicio de reintalacion, programacion y revision de circuito de Alarmas</t>
  </si>
  <si>
    <t>EDUARDO AGUIERO SILVA</t>
  </si>
  <si>
    <t>8.976.827-6</t>
  </si>
  <si>
    <t>Adquisición  de pasaje aéreo por comisión de servicio de funcionario XIV Región</t>
  </si>
  <si>
    <t>Adquisicion de cubre piso para madera de la Fiscalia Regional de los Rios</t>
  </si>
  <si>
    <t>Provision e instalacion de casilleros y muebles para carpetas empotrados, dearme de muro y habilitacion de acceso</t>
  </si>
  <si>
    <t>OBRAS MENORE RIHUE E.I.R.L</t>
  </si>
  <si>
    <t>76.666498-9</t>
  </si>
  <si>
    <t>Contratación de 4 meses y 10 días por servicio de aseo nuevas oficinas Gral. Lagos 891-B.</t>
  </si>
  <si>
    <t>SERVICIOS INTEGRALES RENOVARSE SPA</t>
  </si>
  <si>
    <t>76.572.354-K</t>
  </si>
  <si>
    <t xml:space="preserve">Servicio de electricidad de la Fiscalia Local de La Union </t>
  </si>
  <si>
    <t>Adquisición de scanner Kodak para la Unidad de Victimas y Testigos</t>
  </si>
  <si>
    <t>BLUE PEAKS SPA</t>
  </si>
  <si>
    <t>52.002.100-0</t>
  </si>
  <si>
    <t>Instalacion y reparacion de pedestal de plasma, enchufes, acrilicos, chapas y tumbre acceso principal para casona de URAVIT</t>
  </si>
  <si>
    <t>EXEQUIEL OMAR DELGADO GUZMAN</t>
  </si>
  <si>
    <t>8.765.198-3</t>
  </si>
  <si>
    <t xml:space="preserve">Consumo de electricidad de la Fiscalía Regional de los Rios </t>
  </si>
  <si>
    <t>Servicio de suscripcion de diario de la Fiscalia Regional de los Rios</t>
  </si>
  <si>
    <t>EMPRESA EL MERCURIO S.P.A</t>
  </si>
  <si>
    <t>Servicio de publicacion de aviso de licitacion pública de servicio de aseo para Fiscalia XIV Region.</t>
  </si>
  <si>
    <t>87.778.800-8</t>
  </si>
  <si>
    <t xml:space="preserve">Servicio de arriendo de vehiculo para traslado de Arquitecto de Fiscalia IX Región. </t>
  </si>
  <si>
    <t>ARRENDADORA DE VEHICULOS S.A.</t>
  </si>
  <si>
    <t>77.225.200-5</t>
  </si>
  <si>
    <t>Compra de combustible gasolina 95 y petroleo diesel para vehiculos de la Fiscalia Regional de Los Ríos.</t>
  </si>
  <si>
    <t>COMPAÑÍA DE PETROLEOS DE CHILE COPEC S.A.</t>
  </si>
  <si>
    <t>99.520.000-7</t>
  </si>
  <si>
    <t>F R. Coquimbo</t>
  </si>
  <si>
    <t xml:space="preserve">Solicitud N° </t>
  </si>
  <si>
    <t>Gasto en Agua Potable, consumo del 25/08/2016 al 26/09/2016 de FL Coquimbo.</t>
  </si>
  <si>
    <t>AGUAS DEL VALLE S.A.</t>
  </si>
  <si>
    <t>99.541.380-9</t>
  </si>
  <si>
    <t>Gasto en Agua Potable, consumo del 25/08/2016 al 26/09/2016 de FL Andacollo.</t>
  </si>
  <si>
    <t>Gasto en Agua Potable, consumo del 26/08/2016 al 27/09/2016 de FL Vicuña.</t>
  </si>
  <si>
    <t>Gasto en Electricidad, consumo del 25/08/2016 al 26/09/2016 de FL de Los Vilos.</t>
  </si>
  <si>
    <t>CIA.NACIONAL DE FUERZA ELÉCTRICA S.A.</t>
  </si>
  <si>
    <t>91.143.000-2</t>
  </si>
  <si>
    <t>Gasto en Electricidad, consumo del 27/08/2016 al 28/09/2016 de FL de La Serena.</t>
  </si>
  <si>
    <t>Gasto en Electricidad, consumo del 02/09/2016 al 03/10/2016 de FL de Combarbalá.</t>
  </si>
  <si>
    <t>Gasto en Electricidad, consumo del 27/08/2016 al 28/09/2016 de FL de Ovalle.</t>
  </si>
  <si>
    <t>Gasto en Electricidad, consumo del 27/08/2016 al 28/09/2016 de Fiscalía Regional.</t>
  </si>
  <si>
    <t>Gasto en Electricidad, consumo del 27/08/2016 al 27/09/2016 de FL de Coquimbo.</t>
  </si>
  <si>
    <t>Gasto en Electricidad, consumo del 27/08/2016 al 28/09/2016 de FL de Vicuña.</t>
  </si>
  <si>
    <t>Gasto en Electricidad, consumo del 02/09/2016 al 03/10/2016 de FL de Illapel.</t>
  </si>
  <si>
    <t>Gasto en Agua Potable, consumo del 27/08/2016 al 28/09/2016 de Fiscalía Regional.</t>
  </si>
  <si>
    <t>Gasto en Agua Potable, consumo del 29/08/2016 al 29/09/2016 de FL Ovalle.</t>
  </si>
  <si>
    <t>Gasto en Electricidad, consumo del 03/09/2016 al 04/10/2016 de FL de Andacollo.</t>
  </si>
  <si>
    <t>Gasto en Telefonía Fija de FL de Vicuña, consumo mes de Septiembre 2016.</t>
  </si>
  <si>
    <t>TELEFÓNICA CHILE S.A.</t>
  </si>
  <si>
    <t>Gasto en Telefonía Fija de FL de Combarbalá, consumo mes de Septiembre 2016.</t>
  </si>
  <si>
    <t>Gasto en Telefonía Fija de FL de Coquimbo, consumo mes de Septiembre 2016.</t>
  </si>
  <si>
    <t>Gasto en Telefonía Fija de FL de Andacollo, consumo mes de Septiembre 2016.</t>
  </si>
  <si>
    <t>Gasto en Telefonía Fija de FL de Illapel, consumo mes de Septiembre 2016.</t>
  </si>
  <si>
    <t>Gasto en Telefonía Fija de Tribunal y Fiscalía Regional, consumo mes de Septiembre 2016.</t>
  </si>
  <si>
    <t>Gasto en Telefonía Fija de FL de Los Vilos, consumo mes de Septiembre 2016.</t>
  </si>
  <si>
    <t>Gasto en Telefonía Fija de FL de Ovalle y Tribunal, consumo mes de Septiembre 2016.</t>
  </si>
  <si>
    <t>Servicio de Banda Ancha, consumo del mes de Agosto 2016 Fiscalía Regional.</t>
  </si>
  <si>
    <t>ENTEL PCS TELECOMUNICACIONES S.A.</t>
  </si>
  <si>
    <t>96.806.980-2</t>
  </si>
  <si>
    <t>Gasto en Agua Potable, consumo del 05/09/2016 al 05/10/2016 de FL Combarbalá.</t>
  </si>
  <si>
    <t>Gasto en Agua Potable, consumo del 08/09/2016 al 08/10/2016 de FL Los Vilos.</t>
  </si>
  <si>
    <t>Gasto en Agua Potable, consumo del 01/09/2016 al 03/10/2016 de FL Illapel.</t>
  </si>
  <si>
    <t>Servicio de Banda Ancha, consumo del mes de Septiembre 2016 Fiscalía Regional.</t>
  </si>
  <si>
    <t>Compra de Estufa Eléctrica Somela Oleo 1707M, para Fiscalía Local de La Serena.</t>
  </si>
  <si>
    <t>COMERCIAL RED OFFICE LIMITADA</t>
  </si>
  <si>
    <t>77.012.870-6</t>
  </si>
  <si>
    <t>Compra de  Hervidores Eléctricos para stock de las Fiscalías de la IV Región.</t>
  </si>
  <si>
    <t>Compra de Hervidores Mantenedores de Agua Caliente, para Fiscalía Local de Ovalle, La Serena, Coquimbo y Fiscalía Regional.</t>
  </si>
  <si>
    <t>04 - DER Nº 671</t>
  </si>
  <si>
    <t>Taller de Fotografía y Treking Fotográfico en el valle de Elqui, para funcionarios de las Fiscalías de la IV Región, Actividad inserta en el Programa Anual de Prevención de Alcohol y Drogas.</t>
  </si>
  <si>
    <t>PAULO OLIVIER HANSHING</t>
  </si>
  <si>
    <t>15.034.893-5</t>
  </si>
  <si>
    <t>Incorporación de punto de red y  enchufes magic triples, en oficina piso zócalo de la Fiscalía Local de La Serena.</t>
  </si>
  <si>
    <t>JUAN ROBLEDO CASTILLO</t>
  </si>
  <si>
    <t>10.535.616-1</t>
  </si>
  <si>
    <t>Compra de Pasajes La Serena - Santiago - La Serena, para Fiscal de Coquimbo quien asiste a Charla Magistral sobre Ley de Drogas.</t>
  </si>
  <si>
    <t>Servicio de traslado de 600 cajas hacia la bodega de Storbox.</t>
  </si>
  <si>
    <t>Compra de Materiales de Oficina para stock de las Fiscalías de la IV Región.</t>
  </si>
  <si>
    <t>Compra de cajas plásticas para stock de las Fiscalías de la IV Región.</t>
  </si>
  <si>
    <t>04 - FR Nº 684</t>
  </si>
  <si>
    <t>Compra de cajas de almacenaje de carpetas de causas para Stock de las Fiscalías de la IV Región.</t>
  </si>
  <si>
    <t>Servicio de Flete desde Santiago hasta Fiscalía Local de Ovalle y Coquimbo, por traslado de Muebles Metálicos.</t>
  </si>
  <si>
    <t>TRANSPORTES VAN OOSTERWYK LIMITADA</t>
  </si>
  <si>
    <t>76.653.720-0</t>
  </si>
  <si>
    <t>Compra de Insumos de Informática, para Stock de las Fiscalías de la IV Región.</t>
  </si>
  <si>
    <t>Servicio de Fumigación en las Fiscalías de la IV Región.</t>
  </si>
  <si>
    <t>SERVICIOS ASEFUM LIMITADA</t>
  </si>
  <si>
    <t>76.279.173-0</t>
  </si>
  <si>
    <t>Compra de Pasajes La Serena - Santiago - La Serena, para Fiscal Regional quien asiste a Ceremonia de Aniversario Institucional.</t>
  </si>
  <si>
    <t>17-FN Nº 1506</t>
  </si>
  <si>
    <t>Reembolso de gastos por asistencia a Juicio Oral, Fiscalía Local de Coquimbo.</t>
  </si>
  <si>
    <t>LORETO STAPLEFIELD SEPULVEDA</t>
  </si>
  <si>
    <t>04 -FR Nº 321</t>
  </si>
  <si>
    <t>Ratificación de Informe en Juicio Oral, Fiscalía Local de Coquimbo.</t>
  </si>
  <si>
    <t>RITA CARPANCHAI COLQUILLO</t>
  </si>
  <si>
    <t>10.289.645-9</t>
  </si>
  <si>
    <t>Servicio de arriendo de Mini-Bus con chofer para traslado de funcionarios para actividad de Trekking al Valle de Elqui.</t>
  </si>
  <si>
    <t>TURISMO MIRADOR LIMITADA</t>
  </si>
  <si>
    <t>76.350.955-9</t>
  </si>
  <si>
    <t>04-FR Nº 768</t>
  </si>
  <si>
    <t>Informe Pericial Psicológico, Fiscalía Local de Los Vilos</t>
  </si>
  <si>
    <t>PABLO OBREGÓN MONTOYA</t>
  </si>
  <si>
    <t>12.263.186-9</t>
  </si>
  <si>
    <t>Ratificación de Informe en Juicio Oral, Fiscalía Local de La Serena</t>
  </si>
  <si>
    <t>Ratificación de Informe en Juicio Oral, Fiscalía Local de La Serena.</t>
  </si>
  <si>
    <t>04-FR Nº 769</t>
  </si>
  <si>
    <t>Informe Pericial Psicológico, Fiscalía Local de Ovalle.</t>
  </si>
  <si>
    <t>MARÍA ALEJANDRA MENARES</t>
  </si>
  <si>
    <t>12.487.072-0</t>
  </si>
  <si>
    <t>Informe Pericial Psicológico, Fiscalía Local de Illapél.</t>
  </si>
  <si>
    <t>Informe Pericial Psicológico, Fiscalía Local de La Serena.</t>
  </si>
  <si>
    <t>17-FN Nº 1715</t>
  </si>
  <si>
    <t>Informe Pericial Psicológico, Fiscalía Local de Los Vilos.</t>
  </si>
  <si>
    <t>FRANCISCO CABALLERO ZEPEDA</t>
  </si>
  <si>
    <t>12.804.779-4</t>
  </si>
  <si>
    <t>Servicio de correspondencia del mes de Septiembre 2016, Fiscalías de la IV Región.</t>
  </si>
  <si>
    <t>Compra de Pasajes La Serena - Puerto Montt - La Serena, para Jefa de Uravit, quien viaja a curso de Habilidades Directivas.</t>
  </si>
  <si>
    <t>Compra de Pasajes La Serena - Santiago - La Serena, para Ayudante de Fiscal de Coquimbo, quien viaja a Lanzamiento del Libro "Entrevista Investigativa Videograbada niños, niñas Adolescentes Victimas de Delitos Sexuales".</t>
  </si>
  <si>
    <t>Compra de Pasajes La Serena - Santiago - La Serena, para Administrativo de Coquimbo quien viaja a Jornada de Capacitación para funcionarios Atención Nivel 2.-</t>
  </si>
  <si>
    <t>Compra de Pasajes La Serena - Santiago - La Serena, para Auxiliar de Andacollo quien viaja a Ceremonia de Reconocimiento Institucional.</t>
  </si>
  <si>
    <t>Compra de  Maletas con Ruedas, para Fiscalía Local de Vicuña y La Serena.</t>
  </si>
  <si>
    <t>SAMSONITE CHILE S.A.</t>
  </si>
  <si>
    <t>76.811.980-5</t>
  </si>
  <si>
    <t xml:space="preserve">Recarga de 100 minutos para Teléfono Satelital Institucional. </t>
  </si>
  <si>
    <t>GLOBALSAT TELECOMUNICACIONES LIMITADA.</t>
  </si>
  <si>
    <t>76.098.819-7</t>
  </si>
  <si>
    <t>04-FR Nº 164</t>
  </si>
  <si>
    <t>Mantención de Extintores Fiscalía Local de Andacollo.</t>
  </si>
  <si>
    <t>ARTICULOS DE SEGURIDAD WILIUG LIMITADA</t>
  </si>
  <si>
    <t>79.894.400-2</t>
  </si>
  <si>
    <t>Compra de Pasajes La Serena - Santiago - La Serena, para Profesional de Uravit, quien asiste a Jornada VIF.</t>
  </si>
  <si>
    <t>Compra de Pasajes La Serena - Santiago - La Serena, para Fiscal de Coquimbo quien asiste a Jornada VIF.</t>
  </si>
  <si>
    <t>Compra de Pasajes La Serena - Santiago - La Serena, para Profesional de Uravit ,quien asiste a Jornada VIF.</t>
  </si>
  <si>
    <t>Compra de Pasajes La Serena - Santiago - La Serena, para Abogado Asesor de la FL de Coquimbo quien asiste a Jornada de Fiscales Especializados en Anticorrupción.</t>
  </si>
  <si>
    <t>Servicio de Valija y Encomienda del mes de Septiembre de 2016.</t>
  </si>
  <si>
    <t>CHILEXPRESS S.A.</t>
  </si>
  <si>
    <t>96.756.430-3</t>
  </si>
  <si>
    <t>04-DER Nº 663</t>
  </si>
  <si>
    <t>Servicio de Aseo General en las dependencias de la FL de Combarabalá, período de Octubre a Diciembre de 2016.</t>
  </si>
  <si>
    <t>ASEO INDUSTRIAL Y COMERCIAL EL CHAÑAR S.A.</t>
  </si>
  <si>
    <t>76.573.646-3</t>
  </si>
  <si>
    <t>17-FN Nº 1793</t>
  </si>
  <si>
    <t>Servicio de Guardias para las Fiscalías de la IV Region, por un periodo de 30 días.</t>
  </si>
  <si>
    <t>SOC. DE PROFESIONALES DE LA SEGURIDAD LIMITADA.</t>
  </si>
  <si>
    <t>79.840.520-9</t>
  </si>
  <si>
    <t>04-FR Nº 689</t>
  </si>
  <si>
    <t>Provisión e Instalación de Ordenadores en Rack de Comunicación de la Fiscalía Local de Los Vilos.</t>
  </si>
  <si>
    <t>04-FR Nº 688</t>
  </si>
  <si>
    <t>Mantención Preventiva de las Instalaciones de Bombas y Sistema de Evacuación de Aguas Subterráneas de la Fiscalía Local de Ovalle.</t>
  </si>
  <si>
    <t>MIGUEL PEREZ CONSULTORIA Y PERFORACION</t>
  </si>
  <si>
    <t>76.336.852-1</t>
  </si>
  <si>
    <t>Suministro e Instalación de Films Empavonados en la Fiscalía Regional y Local de La Serena.</t>
  </si>
  <si>
    <t>ATELIER DECORACION Y DISEÑO LIMITADA</t>
  </si>
  <si>
    <t>76.461.325-2</t>
  </si>
  <si>
    <t>Compra de Pasajes La Serena - Puerto Montt - La Serena, para Administrativo de Coquimbo, quien asiste a Curso de Administración de Recursos Físicos y Financieros.</t>
  </si>
  <si>
    <t>Compra de Pasajes La Serena - Santiago - La Serena, para Jefe UAF, quien asiste a Capacitación Normas ISO.</t>
  </si>
  <si>
    <t>Servicio de Valija y Encomienda del mes de Julio de 2016.</t>
  </si>
  <si>
    <t>Compra de Pasajes La Serena - Santiago - La Serena, para Profesional  UGI, quien asiste a Capacitación Modificación de Reglamentos.</t>
  </si>
  <si>
    <t>Compra de Pasajes La Serena - Puerto Montt - La Serena, para Secretaria UAF, quien asiste a Curso de Administración de Recursos Físicos y Financieros.</t>
  </si>
  <si>
    <t>Compra de Pasajes La Serena - Puerto Montt - La Serena, para Jefe UAF, quien asiste como Relator a Curso de Administración de Recursos Físicos y Financieros.</t>
  </si>
  <si>
    <t>Compra de Pasajes La Serena - Santiago - La Serena, para Fiscal de La Serena, quien asiste a Jornada de Delitos Contra la Propiedad.</t>
  </si>
  <si>
    <t>Compra de Pasajes La Serena - Santiago - La Serena, para Fiscal Coquimbo, quien asiste a Jornada de Delitos Contra la Propiedad.</t>
  </si>
  <si>
    <t>Compra de Pasajes La Serena - Santiago - La Serena, para Arquitecto UAF, quien asiste a Jornada de Infraestructura.</t>
  </si>
  <si>
    <t>Compra de Pasajes La Serena - Santiago - La Serena, para Ayudante de Fiscal de Coquimbo, quien asiste a Charla "Entrevista Videograbada a Victimas de Delitos Sexuales".</t>
  </si>
  <si>
    <t>Compra de Pasajes La Serena - Santiago - La Serena, para Arquitecto UAF, quien asiste a Capacitación Modificación de Reglamentos.</t>
  </si>
  <si>
    <t>Compra de Pasajes La Serena - Santiago - La Serena, para Profesional  UAF, quien asiste a Capacitación Modificación de Reglamentos.</t>
  </si>
  <si>
    <t>04-FR Nº 740</t>
  </si>
  <si>
    <t>Servicio de Coffe Break y Arriendo de Salón.</t>
  </si>
  <si>
    <t>FABIOLA ROJAS ROJAS</t>
  </si>
  <si>
    <t>12.397.171-K</t>
  </si>
  <si>
    <t>Ratificación de Informe en Juicio Oral, Fiscalía Local de Ovalle.</t>
  </si>
  <si>
    <t>Reembolso de gastos por Asistencia a Juicio Oral, Fiscalía Local de La Serena.</t>
  </si>
  <si>
    <t>Reinstalación y Mantención de Estantes Metálicos Full Space en Bodega de Custodia de Piso Zócalo de la Fiscalía Local de Coquimbo.</t>
  </si>
  <si>
    <t>JUAN CARLOS FLORES HENRIQUEZ</t>
  </si>
  <si>
    <t>6.604.167-0</t>
  </si>
  <si>
    <t>Suministro e Instalación de Cortinas Roller Screen en Fiscalía Local de Ovalle.</t>
  </si>
  <si>
    <t>SONIA FERNANDEZ SILVA</t>
  </si>
  <si>
    <t>5.027.353-9</t>
  </si>
  <si>
    <t>Suministro e Instalación de Cortinas Roller Screen en Fiscalía Local de Coquimbo.</t>
  </si>
  <si>
    <t>Suministro e Instalación de Piso Vinílico en los Edificios de la Fiscalía Regional y Local de La Serena.</t>
  </si>
  <si>
    <t>MALMO S.A.</t>
  </si>
  <si>
    <t>76.195.558-6</t>
  </si>
  <si>
    <t>F.R. Maule</t>
  </si>
  <si>
    <t>FN Nº 1715/2015</t>
  </si>
  <si>
    <t>COMPARECENCIA JUICIO ORAL</t>
  </si>
  <si>
    <t>MARIA DE LOS ANGELES OYARZUN</t>
  </si>
  <si>
    <t>13.077.929-8</t>
  </si>
  <si>
    <t>INASISTENCIA PERITAJE</t>
  </si>
  <si>
    <t>GERADO ANTONIO CHANDIA GARRIDO</t>
  </si>
  <si>
    <t>15.139.335-7</t>
  </si>
  <si>
    <t>Mantencion vehiculo institucional 70.000 Kms, F. Regional</t>
  </si>
  <si>
    <t>CURIFOR S.A.</t>
  </si>
  <si>
    <t>92909000-4</t>
  </si>
  <si>
    <t>Servicio de coffe break, F. Regional</t>
  </si>
  <si>
    <t>LA TETERITA DE LA ABUELA</t>
  </si>
  <si>
    <t>76276812-7</t>
  </si>
  <si>
    <t>Suscripcion diario oficial electronico 2016-2017, F. Regional</t>
  </si>
  <si>
    <t>INFO-UPDATE LIMITADA</t>
  </si>
  <si>
    <t>76023530-K</t>
  </si>
  <si>
    <t>Evaluaciones sicolaborales, F. Regional</t>
  </si>
  <si>
    <t>INVERSIONES EN LINEA LTDA.</t>
  </si>
  <si>
    <t>76015173-4</t>
  </si>
  <si>
    <t>Suscripcion diario El Centro 2016-2017, F. Regional y Locales</t>
  </si>
  <si>
    <t>EDITORA EL CENTRO EMPRESA PERIODISTICA</t>
  </si>
  <si>
    <t>76923040-8</t>
  </si>
  <si>
    <t>Cambio de pasajes aereos, F. Regional</t>
  </si>
  <si>
    <t>81821100-7</t>
  </si>
  <si>
    <t>FN/MP N° 1829/2016</t>
  </si>
  <si>
    <t>Obras de ampliacion F.L. Cauquenes y F.L. San Javier</t>
  </si>
  <si>
    <t>ARSIA SPA</t>
  </si>
  <si>
    <t>76597865-3</t>
  </si>
  <si>
    <t>Servicio de relatoria materias juridicas, F. Regional</t>
  </si>
  <si>
    <t>GONZALO JAVIER BASCUR</t>
  </si>
  <si>
    <t>16299300-3</t>
  </si>
  <si>
    <t>Mobiliario, F.L. Linares</t>
  </si>
  <si>
    <t>GUNTER MEYER MUEBLES</t>
  </si>
  <si>
    <t>76132543-4</t>
  </si>
  <si>
    <t>FAYMO S.A.</t>
  </si>
  <si>
    <t>76837310-8</t>
  </si>
  <si>
    <t>Obras menores, F.L. Parral</t>
  </si>
  <si>
    <t>SERGIO ANTONIO MEJIAS</t>
  </si>
  <si>
    <t>9012772-1</t>
  </si>
  <si>
    <t>Suministro e instalaciones electricas, F.L. Linares</t>
  </si>
  <si>
    <t>CONST. CRISTIAN CARREÑO</t>
  </si>
  <si>
    <t>76373561-3</t>
  </si>
  <si>
    <t>Enmarcaciones, F. Regional</t>
  </si>
  <si>
    <t>WASFI AFANDI ALDUNES</t>
  </si>
  <si>
    <t>4240935-9</t>
  </si>
  <si>
    <t>Obras menores, F.L. Linares</t>
  </si>
  <si>
    <t>LUIS VEJARES ACUNA</t>
  </si>
  <si>
    <t>5288659-7</t>
  </si>
  <si>
    <t>Publicaciion llamado a concurso, F. Regional</t>
  </si>
  <si>
    <t>Suscripcion anual diario El Mercurio 2016-2017, FL. Curico, Talca y F. Regional</t>
  </si>
  <si>
    <t>EMPRESA EL MERCURIO SAP</t>
  </si>
  <si>
    <t>90193000-7</t>
  </si>
  <si>
    <t>Pasajes aereos Santiago - Puerto Montt - Santiago, F. Regional</t>
  </si>
  <si>
    <t>Reparacion equipo de iluminacion F.L. Talca</t>
  </si>
  <si>
    <t>Galvanos, F. Regional</t>
  </si>
  <si>
    <t>BEATRIZ MILLAN YAÑEZ</t>
  </si>
  <si>
    <t>10625730-2</t>
  </si>
  <si>
    <t>Kardex, F. Locales</t>
  </si>
  <si>
    <t>SILLAS Y SILLAS S.A.</t>
  </si>
  <si>
    <t>76038442-9</t>
  </si>
  <si>
    <t>Control remoto equipo de aire acondicionado, F.L. Licanten</t>
  </si>
  <si>
    <t>FRIMAX CLIMATIZACION</t>
  </si>
  <si>
    <t>76568638-5</t>
  </si>
  <si>
    <t>Materiales de aseo, F.L. Licanten</t>
  </si>
  <si>
    <t>96556940-5</t>
  </si>
  <si>
    <t>Mantencion de extintores, F.L. Licanten</t>
  </si>
  <si>
    <t>JUAN VELIZ VELIZ</t>
  </si>
  <si>
    <t>13598593-7</t>
  </si>
  <si>
    <t>Materiales de oficina, F.L. Licanten</t>
  </si>
  <si>
    <t>Materiales de oficina, F.L. Constitucion</t>
  </si>
  <si>
    <t>Timbres automaticos, F.L. Licanten</t>
  </si>
  <si>
    <t>RAMON CONCHA Y CIA.</t>
  </si>
  <si>
    <t>77729830-5</t>
  </si>
  <si>
    <t>Suministro e instalacion de fotocelda, F. Regional</t>
  </si>
  <si>
    <t>DER N° 41/2016</t>
  </si>
  <si>
    <t>Equipos de aire acondicionado, F. Regional, F.L. Cauquenes, F.L. Molina, F.L. Parral, F.L. Licanten</t>
  </si>
  <si>
    <t>MANUEL HONORATO MORALES</t>
  </si>
  <si>
    <t>6043977-K</t>
  </si>
  <si>
    <t>Servicio recepción especies para destruccion, F. Regional</t>
  </si>
  <si>
    <t>RESAM S.A.</t>
  </si>
  <si>
    <t>99.537.670-9</t>
  </si>
  <si>
    <t>Consumo de energia electrica Septiembre 2016, F. L. Linares</t>
  </si>
  <si>
    <t>CGE DISTRIBUCION S.A.</t>
  </si>
  <si>
    <t>Consumo agua Potable Septiembre 2016, F. L. Curico</t>
  </si>
  <si>
    <t>AGUAS NUEVO SUR MAULE</t>
  </si>
  <si>
    <t>96.963.440-6</t>
  </si>
  <si>
    <t>Consumo agua Potable Septiembre 2016, F. L. Constitucion</t>
  </si>
  <si>
    <t>Consumo agua Potable Septiembre 2016, F. L. Molina</t>
  </si>
  <si>
    <t>Consumo de energia electrica Septiembre 2016, F.L. Constitucion</t>
  </si>
  <si>
    <t>Consumo de energia electrica Septiembre 2016, F. L. Molina</t>
  </si>
  <si>
    <t>Consumo de energia electrica Septiembre 2016, F.L. Cauquenes</t>
  </si>
  <si>
    <t>Consumo de energia electrica Septiembre 2016, F.L. Licanten</t>
  </si>
  <si>
    <t>Consumo agua Potable Septiembre 2016, F. L. Licanten</t>
  </si>
  <si>
    <t>Consumo agua Potable Septiembre 2016, F. L. Linares</t>
  </si>
  <si>
    <t>Consumo de energia electrica Septiembre 2016, F. Regional</t>
  </si>
  <si>
    <t>Consumo de energia electrica Septiembre 2016, F. L. Talca</t>
  </si>
  <si>
    <t>Consumo de energia electrica Septiembre 2016, F. L. Curico</t>
  </si>
  <si>
    <t>Consumo agua Potable Septiembre 2016, F. L. Talca</t>
  </si>
  <si>
    <t>Consumo agua Potable Septiembre 2016, F. L. Parral</t>
  </si>
  <si>
    <t>Consumo agua Potable Septiembre 2016, F. Regional</t>
  </si>
  <si>
    <t>Consumo agua Potable Septiembre 2016, F. L. Cauquenes</t>
  </si>
  <si>
    <t>Consumo agua Potable Septiembre 2016, F. L. San Javier</t>
  </si>
  <si>
    <t>Consumo de energia electrica Septiembre 2016, F.L. San Javier</t>
  </si>
  <si>
    <t>Consumo de energia electrica Septiembre 2016, F.L. Parral</t>
  </si>
  <si>
    <t>F.R. Tarapacá</t>
  </si>
  <si>
    <t>No Hay</t>
  </si>
  <si>
    <t>Orden de Servicio XXX</t>
  </si>
  <si>
    <t>Traslado de carpetas y especies desde Bulnes a Lynch, por cambio de Fiscalia Local de Iquique.</t>
  </si>
  <si>
    <t>ELIZABETH SALINAS</t>
  </si>
  <si>
    <t>9.230.430-2</t>
  </si>
  <si>
    <t>Orden de Compra XXX</t>
  </si>
  <si>
    <t>Compra de 80 cajas plasticas para el traslado de especies desde Bulnes a Lynch.</t>
  </si>
  <si>
    <t>COMERCIALIZADORA AMBIENTE LTDA.</t>
  </si>
  <si>
    <t>76.096.776-9</t>
  </si>
  <si>
    <t>Despacho de cajas plasticas desde Santiago a Iquique, para el traslado de especies desde Bulnes a Lynch.</t>
  </si>
  <si>
    <t>MANUEL MARTIN ALARCON</t>
  </si>
  <si>
    <t>9.402.656-3</t>
  </si>
  <si>
    <t>Servicio de relatoria de talleres enmarcados en Prog. Prev. de Drogas, días 14, 20 y 28 de octubre.</t>
  </si>
  <si>
    <t xml:space="preserve">CONSULTORES ORGANIZACIONALES </t>
  </si>
  <si>
    <t>76.106.133-k</t>
  </si>
  <si>
    <t>Contratación de coffe break para actividad de paintball realizada el 07-10-16, enmarcado en Prog. Prev. de drogas.</t>
  </si>
  <si>
    <t>CRISTIAN PERCIC BECERRA</t>
  </si>
  <si>
    <t>13.195.073-k</t>
  </si>
  <si>
    <t>Compra de 150 cajas de carton para despacho de especies desde Bulnes a Lynch y poliestireno para el traslado de los PCs.</t>
  </si>
  <si>
    <t>SODIMAC S. A.</t>
  </si>
  <si>
    <t>96.792.430-k</t>
  </si>
  <si>
    <t>Confección de 270 invitaciones para Inauguración Edificio Lynch y Cuenta Pública F. Alto Hospicio.</t>
  </si>
  <si>
    <t>IMPRENTA M Y F LTDA.</t>
  </si>
  <si>
    <t>78.205.260-8</t>
  </si>
  <si>
    <t>Compra de 30 papeleros con pedal de acero inoxidable de 12 lts. para Edif. Lynch, enmarcados en proyecto de Contruc. de F. Local.</t>
  </si>
  <si>
    <t xml:space="preserve">ANDRO LAFUENTE FERNANDEZ-EASY </t>
  </si>
  <si>
    <t>9.454.737-7</t>
  </si>
  <si>
    <t>Compra de 2 contenedores de basura de 120 lts. con pedal, para Edif. Lynch, enmarcado en Proyecto de Constrc. FL Iquique.</t>
  </si>
  <si>
    <t>Compra de 4 señaleticas "No Estacionar" para Edif. Lynch</t>
  </si>
  <si>
    <t>IMPRENTA DISEÑO Y PUBL. PATRICIO TAPIA E</t>
  </si>
  <si>
    <t>76.565.836-5</t>
  </si>
  <si>
    <t>Compra de 6 escaleras, 3 peldaños para Edificio de Lynch. Sol. x G. Salas, para bodegas, por altura de estanterias.</t>
  </si>
  <si>
    <t>Compra de dispensadores de jabon, toalla y papel higinieco para Edif. Lynch.</t>
  </si>
  <si>
    <t>Compra de 10 conos de seguridad, reflectantes para Edificio Lynch y stock FR.</t>
  </si>
  <si>
    <t>CONST, INMOB Y COMER. AKCURA LIMITADA</t>
  </si>
  <si>
    <t>76.113.077-3</t>
  </si>
  <si>
    <t>Traslado de FL Iquique desde Bulnes 445 a Lynch 53, día 28-10-16.</t>
  </si>
  <si>
    <t>900 tarjetas de presentación para Funcionarios y Jefe Uravit.</t>
  </si>
  <si>
    <t>LUIS BAHAMONDES ABARCA</t>
  </si>
  <si>
    <t>9.251.979-1</t>
  </si>
  <si>
    <t>Compra de 15 control remoto para porton electrico de Edfi. Lynch.</t>
  </si>
  <si>
    <t>ELECTRONICA CASA ROYAL LIMITADA</t>
  </si>
  <si>
    <t>83.030.600-5</t>
  </si>
  <si>
    <t>Compra de materiales de aseo para F. Local de Alto Hospicio.</t>
  </si>
  <si>
    <t>DISTRIBUIDORA NENE LTDA.</t>
  </si>
  <si>
    <t>76.067.436-2</t>
  </si>
  <si>
    <t>Suministro e instalación de film vinilico en interiores de 1°, 3° y 4° piso de Edifico Lynch.</t>
  </si>
  <si>
    <t>ASTRAL INGENIERIA SPA</t>
  </si>
  <si>
    <t>76.492.629-3</t>
  </si>
  <si>
    <t>Compra de 15 paq. de cajas para el traslado de PCs, desde Bulnes a Lynch.</t>
  </si>
  <si>
    <t>Compra de jabon hand lotion 400ml para dispensadores de Edif. Lynch.</t>
  </si>
  <si>
    <t>Podium de acero inoxidable mas enchape de madera, logo institucional troquelado, incluye sistema de iluminación, enmarcado en Construcc. de FL Iquique.</t>
  </si>
  <si>
    <t>SISTEMAS DE SENALIZACION GRAFICA SPA</t>
  </si>
  <si>
    <t>78.140.030-0</t>
  </si>
  <si>
    <t>Compra de televisor 65" para edif. Lynch</t>
  </si>
  <si>
    <t>MAURICIO IMPORTADORA Y EXPORTADORA LTDA.</t>
  </si>
  <si>
    <t>79.947.250-3</t>
  </si>
  <si>
    <t>Compra de un televisor 55" para sala de reuniones Edif. Lynch.</t>
  </si>
  <si>
    <t>Comrpa de un refrigerador para Edif. Lynch.</t>
  </si>
  <si>
    <t>Compra de 1 microondas para Edfi. Lynch.</t>
  </si>
  <si>
    <t>Compra de 8 maceteros para Edif. Lynch.</t>
  </si>
  <si>
    <t xml:space="preserve">VIVIANA BEATRIZ PENA PAVEZ </t>
  </si>
  <si>
    <t>76.034.503-2</t>
  </si>
  <si>
    <t>Contratación de coffe para Cuenta Pública F. Alto Hospicio, día 17-11-16, aut. sg. Res. FN N°2 de 04-01-16.</t>
  </si>
  <si>
    <t>XIMENA CIUDAD VARELA</t>
  </si>
  <si>
    <t>13.640.464-4</t>
  </si>
  <si>
    <t>Confeccion de señaletica de Edif. Lynch.</t>
  </si>
  <si>
    <t>FALCON SPA</t>
  </si>
  <si>
    <t>76.491.675-1</t>
  </si>
  <si>
    <t>Consumo de agua potable Fiscalía Local de Pozo Almonte</t>
  </si>
  <si>
    <t>AGUAS DEL ALTIPLANO S.A.</t>
  </si>
  <si>
    <t>99.561.010-8</t>
  </si>
  <si>
    <t>Consumo de agua potable Fiscalía Regional</t>
  </si>
  <si>
    <t>Consumo de agua potable URAVIT</t>
  </si>
  <si>
    <t>Consumo de agua potable Fiscalía Local de Iquique</t>
  </si>
  <si>
    <t>Consumo de agua potable Fiscalía Local de Iquique nueva</t>
  </si>
  <si>
    <t>Consumo de agua potable Fiscalía Local de Alto Hospicio</t>
  </si>
  <si>
    <t>Consumo de electricidad Fiscalía Local de Alto Hospicio</t>
  </si>
  <si>
    <t>ELIQSA</t>
  </si>
  <si>
    <t>96.541.870-9</t>
  </si>
  <si>
    <t>Consumo de electricidad Fiscalía Regional</t>
  </si>
  <si>
    <t>Consumo de electricidad URAVIT</t>
  </si>
  <si>
    <t>Consumo de electricidad Fiscalía Local de Iquique</t>
  </si>
  <si>
    <t>96.541.870-10</t>
  </si>
  <si>
    <t>Consumo de electricidad Fiscalía Local de Pozo Almonte</t>
  </si>
  <si>
    <t>Franqueo convenido Fiscalía Regional</t>
  </si>
  <si>
    <t>60.503.000-8</t>
  </si>
  <si>
    <t>F.R. Metrop. Sur</t>
  </si>
  <si>
    <t>17-FN N°18</t>
  </si>
  <si>
    <t>Celebracion Aniversario Institucional. Resolución FN/MP N° 18/2016 de fecha 04/01/2016</t>
  </si>
  <si>
    <t>BANCO DEL ESTADO DE CHILE</t>
  </si>
  <si>
    <t>97.030.000-7</t>
  </si>
  <si>
    <t>Servicio de Capacitación "Taller de Normativa de Compras Públicas y Uso de Mercadopublico". Programa de Capacitación Autónoma 2016</t>
  </si>
  <si>
    <t>CREAENLACE CAPACITACION LIMITADA</t>
  </si>
  <si>
    <t>76.086.763-2</t>
  </si>
  <si>
    <t>Compra de combustible para vehiculos de uso institucional.</t>
  </si>
  <si>
    <t>COMPAÑIA DE PETROLEOS DE CHILE COPEC S.A</t>
  </si>
  <si>
    <t>17-FN Nº 1885</t>
  </si>
  <si>
    <t>Servicio de Evaluacion Psicolaboral Estamento Profesional (x2)</t>
  </si>
  <si>
    <t>EVALUACIONES &amp; DESARROLLO ORGANIZACIONAL</t>
  </si>
  <si>
    <t>76.588.490-K</t>
  </si>
  <si>
    <t>Orden complementaria a OS Nº 15160209 por cambio de vuelo de Fiscal Regional</t>
  </si>
  <si>
    <t>Compra de 1.000 cheques institucionales, folios desde 18001 hasta 19000.</t>
  </si>
  <si>
    <t>17-FN Nº 748</t>
  </si>
  <si>
    <t xml:space="preserve">Renovación de suscripción a Diario El Mercurio para FL Puente Alto (Orden: 80216714). Chilecompra 696212-164-CM16
</t>
  </si>
  <si>
    <t>EMPRESA EL MERCURIO S.A.P.</t>
  </si>
  <si>
    <t>Compra de 30 cajas plásticas para Custodia de San Miguel. Chilecompra 696212-163-CM16.-</t>
  </si>
  <si>
    <t>Servicio de Evaluacion Psicolaboral Estamento Profesional (X4)</t>
  </si>
  <si>
    <t>CONSULTORA BUSINESS PARTNERS SEARCH LTDA</t>
  </si>
  <si>
    <t>76.190.699-2</t>
  </si>
  <si>
    <t xml:space="preserve">Compra de materiales de oficina para Bodegas de Existencias de San Miguel y Puente Alto (OCT). Chilecompra 696212-165-CM16
</t>
  </si>
  <si>
    <t>EDAPI S.A.</t>
  </si>
  <si>
    <t>85.541.900-9</t>
  </si>
  <si>
    <t>Servicio de coffee break para 116 asistentes "Estrategias de Autocuidado para Atención de Usuarios FL Puente Alto", Programa Regional de Formación 2016.</t>
  </si>
  <si>
    <t>ELIZABETH DEL CARMEN INOSTROZA DAVILA</t>
  </si>
  <si>
    <t>9.153.241-7</t>
  </si>
  <si>
    <t>Servicio de coffee break para 44 asistentes "Estrategias de Autocuidado para Atención de Usuarios URAVIT", Programa Regional de Formación 2016.</t>
  </si>
  <si>
    <t>15-FR N° 98</t>
  </si>
  <si>
    <t>Servicio de Reparación de Equipos de Aire acondicionado FL Puente Alto. Autorizado por Resolución FR N° 98/2016 de fecha 12/10/2016</t>
  </si>
  <si>
    <t>SISTEMAS DE ENERGIA SA</t>
  </si>
  <si>
    <t>99.588.050-4</t>
  </si>
  <si>
    <t>15-FR N° 97</t>
  </si>
  <si>
    <t>Servicio de Reparación Montacargas FL Puente Alto. Autorizado por Resolución FR N° 97/2016, de fecha 07/10/2016</t>
  </si>
  <si>
    <t>ASCENSORES CHILE S.A.</t>
  </si>
  <si>
    <t>78.595.640-0</t>
  </si>
  <si>
    <t>15-FR N° 100</t>
  </si>
  <si>
    <t>Celebración Aniversario Institucional 2016. Arriendo de salon autorizado por Resolución FR N° 100 d efecha 13/10/2016</t>
  </si>
  <si>
    <t>Servicio de arriendo de canchas deportivas para 60 personas, para Jornada Deportiva y Recreativa de la Fiscalía Regional Metropolitana Sur, Programa Regional Preventivo 2016.</t>
  </si>
  <si>
    <t>Servicio de traslado de especies KDM Til Til , solicitado por Custodia Gran Avenida para el dia 20-10-2016</t>
  </si>
  <si>
    <t>TRANMANES LTDA</t>
  </si>
  <si>
    <t>77.990.510-1</t>
  </si>
  <si>
    <t>Servicio de destruccion de especies 20-10-2016</t>
  </si>
  <si>
    <t>K D M S.A.</t>
  </si>
  <si>
    <t>96.754.450-7</t>
  </si>
  <si>
    <t>Compra de bebidas isotónicas para actividad deportiva del Programa de Prevención (RRHH 2016). Chilecompra 696212-167-CM16</t>
  </si>
  <si>
    <t>ABATTE PRODUCTOS PARA OFICINA S.A.</t>
  </si>
  <si>
    <t>96.909.950-0</t>
  </si>
  <si>
    <t xml:space="preserve">Compra de coffee break transportable para actividad "Jornada Deportiva y Recreativa de la Fiscalía Regional Metropolitana Sur 2016", en el marco de las actividades aprobadas por la Fiscalía Nacional para el Programa Regional de Prevención </t>
  </si>
  <si>
    <t>JORGE BENIGNO OLEA QUINTANA</t>
  </si>
  <si>
    <t>6.380.712-5</t>
  </si>
  <si>
    <t>Compra de trofeos para actividad "Jornada Deportiva y Recreativa de la Fiscalía Regional Metropolitana Sur 2016", en el marco de las actividades aprobadas por la Fiscalía Nacional para el Programa Regional de Prevención 2016.</t>
  </si>
  <si>
    <t>COMERCIAL EQUUS Y COMPANIA LIMITADA</t>
  </si>
  <si>
    <t>76.271.919-3</t>
  </si>
  <si>
    <t>15-FR N° 101</t>
  </si>
  <si>
    <t>Aumento de Obra Habilitación Oficinas FL Puente Alto. Complementa OC 15160220 de fecha 27/09/2016. Autorizado mediante RES FR N° 101/2016 de fecha 13/10/2016</t>
  </si>
  <si>
    <t>EMP. CONSTRUCTORA LOS CASTORES DOS LTDA</t>
  </si>
  <si>
    <t>76.470.780-K</t>
  </si>
  <si>
    <t>Compra de Pasajes Aéreos Juan Pavéz y Leticia Fuentes para asistencia a Curso "Habilidades Directivas". 27 y 28 de Octubre, Puerto varas. Capacitacion Centralizada</t>
  </si>
  <si>
    <t xml:space="preserve">Compra Pasaje Aéreo Pablo Caqueo por asistencia a Curso "Gestión de Recursos Físicos y Financieros" </t>
  </si>
  <si>
    <t>Compra pasaje aereo Edith Espinoza para asistencia a curso "Habildades Directivas" 27 y 28 de  Octubre, Puerto varas. Capacitacion Centralizada</t>
  </si>
  <si>
    <t>Servicio de bodegaje para almacenamiento de materiales de oficina, con dimensión aproximada de 30 metros cuadrados.</t>
  </si>
  <si>
    <t>76.156.598-2</t>
  </si>
  <si>
    <t>Compra de presentador laser inalámbrico. Se considera valor Dólar estimado de $700, proveedor deberá utilizar valor Dólar vigente a la fecha de facturación. Chilecompra 696212-169-CM16.-</t>
  </si>
  <si>
    <t>CARRASCO E HIJOS LTDA.</t>
  </si>
  <si>
    <t>76.293.470-1</t>
  </si>
  <si>
    <t>Servicio de gasfitería para reparación de baños en inmueble Pirámide.</t>
  </si>
  <si>
    <t>HUMBERTO LEONARDO PALAVECINO GAMBOA</t>
  </si>
  <si>
    <t>8.862.438-6</t>
  </si>
  <si>
    <t>Compra de 4 escritorios rectangulares 120*60 cm para oficina de Fiscales de Audiencia, ubicada en piso 4 del inmueble Gran Avenida. Chilecompra 696212-170-CM16.-</t>
  </si>
  <si>
    <t>COMERCIALIZADORA H.P. MUEBLES LTDA.</t>
  </si>
  <si>
    <t>76.058.118-6</t>
  </si>
  <si>
    <t>Servicio de interpretación consecutiva de Créole/Español, solicitado para víctima en causa RUC 1500882430-1. Se incluyen los servicios de los días 05/09; 08/09; y 25/10/2016 por un total de 4 horas. Valor incluye impuesto.</t>
  </si>
  <si>
    <t>ROSENIE ALEXANDRE BALTHAZAR</t>
  </si>
  <si>
    <t>24.822.260-3</t>
  </si>
  <si>
    <t>Servicio de interpretación simultanea de señas, solicitado para víctima en causa RUC 1600956592-6. Valor incluye impuesto</t>
  </si>
  <si>
    <t>VERONICA ALEJANDRA QUIJANO MAUREIRA</t>
  </si>
  <si>
    <t>13.901.726-9</t>
  </si>
  <si>
    <t>Compra de coffee break transportable para actividad "Deportiva y Recreativa de la Fiscalía Local de Puente Alto", en el marco de las actividades aprobadas por la Fiscalía Nacional para el Programa Regional de Prevención 2016.</t>
  </si>
  <si>
    <t>Servicio de evaluación psicolaboral para estamento AUXILIAR (*3).</t>
  </si>
  <si>
    <t>CONSULTORIA E INVESTIGACION EN RRHH SPA</t>
  </si>
  <si>
    <t>76.580.320-9</t>
  </si>
  <si>
    <t>Servicio de reparación de plotter asignado a UGI. Complemeta OS N°15160222 de fecha 28/09/2016.</t>
  </si>
  <si>
    <t>Suministro e instalación de lámparas para 5 proyectores multimedia marca Epson. Artículos requeridos debido a desgaste natural. Incluye mantención de equipos.</t>
  </si>
  <si>
    <t>SERVICIOS Y ASESORIAS LIMITADA</t>
  </si>
  <si>
    <t>76.025.616-1</t>
  </si>
  <si>
    <t>Compra de archivadores para Bodega de Existencias de San Miguel. Chilecompra 696212-172-CM16.-</t>
  </si>
  <si>
    <t>INGRID DEL CARMEN RIQUELME TOBAR</t>
  </si>
  <si>
    <t>8.758.031-8</t>
  </si>
  <si>
    <t>Servicio de evaluación psicolaboral para estamento PROFESIONAL (*3).</t>
  </si>
  <si>
    <t>Compra de materiales de oficina para abastecimiento de bodegas de existencias de San Miguel y Puente Alto. Chilecompra 696212-173-CM16.-</t>
  </si>
  <si>
    <t>Compra de materiales de oficina para abastecimiento de bodegas de existencias de San Miguel y Puente Alto. Chilecompra 696212-174-CM16.-</t>
  </si>
  <si>
    <t>Compra de materiales de oficina para abastecimiento de bodegas de existencias de San Miguel y Puente Alto. Chilecompra 696212-175-CM16.-</t>
  </si>
  <si>
    <t>3M CHILE S.A.</t>
  </si>
  <si>
    <t>93.626.000-4</t>
  </si>
  <si>
    <t>Compra de materiales de oficina para abastecimiento de bodegas de existencias de San Miguel y Puente Alto. Chilecompra 696212-176-CM16.-</t>
  </si>
  <si>
    <t>COMERCIAL HUMBERTO W. INOSTROZA FUENTES</t>
  </si>
  <si>
    <t>76.358.082-2</t>
  </si>
  <si>
    <t>Compra de materiales de oficina para abastecimiento de bodegas de existencias de San Miguel y Puente Alto. Chilecompra 696212-177-CM16.-</t>
  </si>
  <si>
    <t>Compra de cajas storbox para unidades de San Miguel.</t>
  </si>
  <si>
    <t>Compra de timbres para Custodia de San Miguel y URAVIT. Chilecompra 696212-179-CM16. Reemplaza OC N°15160186 de fecha 25/10/2016.</t>
  </si>
  <si>
    <t>HUMBERTO GARETTO E HIJOS LIMITADA</t>
  </si>
  <si>
    <t>81.771.100-6</t>
  </si>
  <si>
    <t>Compra de artículos de seguridad para custodios de San Miguel, de Puente Alto, y funcionarios UAF del área de administración. Chilecompra 696212-180-CM16
.-</t>
  </si>
  <si>
    <t>SOCIEDAD COMERCIAL AMW LTDA.</t>
  </si>
  <si>
    <t>77.714.930-K</t>
  </si>
  <si>
    <t>Compra de zapatos de seguridad para custodios de San Miguel, de Puente Alto, y funcionarios UAF del área de administración. Chilecompra 696212-181-CM16
.-</t>
  </si>
  <si>
    <t>EMPRESA COMERCIAL LUIS VALDES LYON S.P.A</t>
  </si>
  <si>
    <t>76.231.391-K</t>
  </si>
  <si>
    <t>Compra de overoles de seguridad para custodios de San Miguel, de Puente Alto, y funcionarios UAF del área de administración. Chilecompra 696212-182-CM16
.-</t>
  </si>
  <si>
    <t>99.592.160-K</t>
  </si>
  <si>
    <t>Compra de guantes y capas impermeables de protección para custodios de San Miguel, de Puente Alto, y funcionarios UAF del área de administración. Chilecompra 696212-183-CM16
.-</t>
  </si>
  <si>
    <t>Compra de anteojos sobre lente para protección de custodios de San Miguel, de Puente Alto, y funcionarios UAF del área de administración. Chilecompra 696212-184-CM16
.-</t>
  </si>
  <si>
    <t>Licitacion Privada</t>
  </si>
  <si>
    <t>15-FR N° 355</t>
  </si>
  <si>
    <t>Contrato</t>
  </si>
  <si>
    <t>Servicio mensual de sala cuna para hijo de funcionaria de la FRMS, a contar del 26/09/2016 y hasta el 31/12/2017, ambas fechas inclusive Matrícula $90,000 .- Costo Mensualidad $300.000 ambos valores Exentos de IVA</t>
  </si>
  <si>
    <t>SOCIEDAD EDICACIONAL ANTU LTDA</t>
  </si>
  <si>
    <t>76.014.079-1</t>
  </si>
  <si>
    <t>Electricidad Gran Avenida 3814 - Mes de Octubre</t>
  </si>
  <si>
    <t>Electricidad Gran Avenida 3840 - Mes de Octubre</t>
  </si>
  <si>
    <t>Electricidad Pirámide - Mes de Octubre</t>
  </si>
  <si>
    <t>Electricidad Puente Alto - Mes de Octubre</t>
  </si>
  <si>
    <t>EMPRESA ELECTRICA PUENTE ALTO LIMITADA</t>
  </si>
  <si>
    <t>80.313.300-K</t>
  </si>
  <si>
    <t>Agua Gran Avenida 3814 - Mes de Octubre</t>
  </si>
  <si>
    <t>AGUAS ANDINAS S.A.</t>
  </si>
  <si>
    <t>Agua Gran Avenida 3840 - Mes de Octubre</t>
  </si>
  <si>
    <t>Agua Pirámide - Mes de Octubre</t>
  </si>
  <si>
    <t>Agua Puente Alto - Mes de Octubre</t>
  </si>
  <si>
    <t>F R. Bío Bío</t>
  </si>
  <si>
    <t>Orden Compra</t>
  </si>
  <si>
    <t>Compra de pisos tipo  nomad para Fiscalía Local de Concepción.</t>
  </si>
  <si>
    <t>SIGIFREDO RIVERA PINUER</t>
  </si>
  <si>
    <t>5.922.007-1</t>
  </si>
  <si>
    <t>Compra de loza para comedor funcionarios Fiscalía Regional</t>
  </si>
  <si>
    <t>IVONNNE JACQUELINE BALDIZAN FERREIRA</t>
  </si>
  <si>
    <t>10.276.799-3</t>
  </si>
  <si>
    <t>Orden Servicio</t>
  </si>
  <si>
    <t>Servicio de traslado y transporte de Contenedor desde Nacimiento a Fiscalía Yumbel.</t>
  </si>
  <si>
    <t>PABLO  JOSE OYOLA LEPE</t>
  </si>
  <si>
    <t>13.057.704-0</t>
  </si>
  <si>
    <t>Evaluación Psicológica postulante Auxiliar Fiscalía Los Ángeles</t>
  </si>
  <si>
    <t>ASOCIACION CHILENA DE SEGURIDAD</t>
  </si>
  <si>
    <t>70.360.100-6</t>
  </si>
  <si>
    <t>Evaluación Psicológica para postulante estamento Auxiliar Ministerio Público Región Bio Bio.</t>
  </si>
  <si>
    <t>Evaluación Psicológica para estamento Auxiliar FL. Los Ángeles</t>
  </si>
  <si>
    <t>Curso Capacitación Evaluación Pericial en agresiones sexuales</t>
  </si>
  <si>
    <t>UNIVERSIDAD DEL DESARROLLO</t>
  </si>
  <si>
    <t>71.644.300-0</t>
  </si>
  <si>
    <t>27727084,27782235,27827543,27855413,27856712,3253088,3249819,3255091,3258432,3261929</t>
  </si>
  <si>
    <t>Servicio de consumo energía mes de Septiembre Fiscalías Locales y Oficinas Atención Ministerio Público - Región del Bio Bio.</t>
  </si>
  <si>
    <t>EMPRESA ELECTRICA DE LA FRONTERA S.A.</t>
  </si>
  <si>
    <t>76.073.164-1</t>
  </si>
  <si>
    <t>Compra de Tacos Calendario Grande año 2017 para funcionamiento Fiscalías Locales.</t>
  </si>
  <si>
    <t>COMERCIAL DARIO FABBRI LIMITADA</t>
  </si>
  <si>
    <t>76.176.425-K</t>
  </si>
  <si>
    <t>Servicio de Arriendo instalaciones y alimentación para Fiscales en Jornada Trabajo.</t>
  </si>
  <si>
    <t>CENTRO DE EVENTOS VALLE DEL SOL S.A.</t>
  </si>
  <si>
    <t>76.202.957-K</t>
  </si>
  <si>
    <t>Servicio de traslado Funcionarios Provincia de Ñuble a Aniversario Ministerio Público</t>
  </si>
  <si>
    <t>TRANS.OSVALDO ANDRADES SANDOVAL E.I.R.L.</t>
  </si>
  <si>
    <t>76.358.715-0</t>
  </si>
  <si>
    <t>Servicio de atención y Cena Aniversario Fiscalía Regional.</t>
  </si>
  <si>
    <t>COMERCIAL AUDIOTEC LTDA.</t>
  </si>
  <si>
    <t>76.381.800-4</t>
  </si>
  <si>
    <t>Arriendo de Salón para Aniversario Fiscalía Regional.</t>
  </si>
  <si>
    <t>Evaluación Psicológica para estamento Técnico Intercultural  Uravit.</t>
  </si>
  <si>
    <t>SOC.MARTA AMESTICA BELMAR Y CIA.LTDA</t>
  </si>
  <si>
    <t>76.662.800-1</t>
  </si>
  <si>
    <t>22425708,22460469,22494702,22507741,22507756,22531544,22566879,22566880,22569768,22569769,22771016,22798588,22798979,22814211,22855532,22900875,22901472,22948160,810704,811017,811840</t>
  </si>
  <si>
    <t>Servicio de consumo agua mes de  Septiembre Fiscalías Locales y Oficinas Atención Ministerio Público -Región del Bio Bio.</t>
  </si>
  <si>
    <t>Compra de resmas de Carta para funcionamiento de Fiscalías Locales.</t>
  </si>
  <si>
    <t>LIBRERIA ATLANTIK LIMITADA</t>
  </si>
  <si>
    <t>76.943.080-6</t>
  </si>
  <si>
    <t>Compra de Horno Eléctrico para Fiscalía Local de Lebu</t>
  </si>
  <si>
    <t>Compra de peines de encuadernación para Fiscalía Regional.</t>
  </si>
  <si>
    <t>Servicio de traslado Funcionarios Provincia del Bio Bio a Aniversario Ministerio Público.</t>
  </si>
  <si>
    <t>SAN MARTIN HERMANOS LIMITADA</t>
  </si>
  <si>
    <t>77.713.340-3</t>
  </si>
  <si>
    <t>Compra de Software control acceso Fiscalía Chillán</t>
  </si>
  <si>
    <t>BASH SERVICIOS LTDA.</t>
  </si>
  <si>
    <t>77.939.870-6</t>
  </si>
  <si>
    <t>Instalación Software. Mantenimiento y Reparación de Equipos  Fiscalía Chillán.</t>
  </si>
  <si>
    <t>Provisión e Instalación de Cortinas Roller para Oficinas Uravit.</t>
  </si>
  <si>
    <t>KUHN Y HOCHBERGER LTDA.</t>
  </si>
  <si>
    <t>78.660.870-8</t>
  </si>
  <si>
    <t>Compra de Cámara Fotográfica Modelo t5i + kit 18-55 mm, para asesor comunicacional Fiscalía Regional</t>
  </si>
  <si>
    <t>PERSONAL COMPUTER FACTORY S.A.</t>
  </si>
  <si>
    <t>78.885.550-8</t>
  </si>
  <si>
    <t>199 AL  228</t>
  </si>
  <si>
    <t>Reserva de Pasajes Aéreos mes de Octubre por Comisiones, Cursos, Capacitaciones, reuniones, jornadas de trabajo  y  Cometidos Funcionarios Fiscalías Locales y Regional Región del Bio Bio.</t>
  </si>
  <si>
    <t>TURISMO ESQUERRE LTDA</t>
  </si>
  <si>
    <t>83.277.100-7</t>
  </si>
  <si>
    <t>Compra de cubiertos y vasos 12 personas  para comedor funcionarios Fiscalía Regional.</t>
  </si>
  <si>
    <t>ABASOLO Y COMPAÑIA LIMITADA</t>
  </si>
  <si>
    <t>83.285.000-4</t>
  </si>
  <si>
    <t>Compra de resmas de Oficio para funcionamiento de Fiscalías Locales Región Bio Bio.</t>
  </si>
  <si>
    <t>Compra de Bolsas tipo Ziploc para funcionamiento bodegas de Custodio Fiscalías Locales.</t>
  </si>
  <si>
    <t>149957185,149958295,149958296,149974671,153280460,8305215,8308379,8344555,8357929</t>
  </si>
  <si>
    <t>Servicio de consumo energía mes de  Septiembre Fiscalías Locales y Oficinas Atención Ministerio Público - Región del Bio Bio.</t>
  </si>
  <si>
    <t>272982,277126,272986</t>
  </si>
  <si>
    <t>Servicio envíos de Franqueos normales y certificados  mes de  Septiembre Fiscalía Regional y Fiscalías Locales Región del Bio Bio.</t>
  </si>
  <si>
    <t>Servicio courier  para Fiscalía Regional y Fiscalía Local de Concepción mes de Septiembre</t>
  </si>
  <si>
    <t>Servicio de Courier y Valija mes de  Septiembre Fiscalías Locales y Fiscalía Regional.</t>
  </si>
  <si>
    <t>FN/MP N° 1915</t>
  </si>
  <si>
    <t>Licitación Pública Servicio de Arriendo de Vehículos para en funcionamiento de Fiscalías Locales y Regional. Por tres años a contar del 01 de Enero 2017</t>
  </si>
  <si>
    <t>AUTORENTAS DEL PACIFICO S.A.</t>
  </si>
  <si>
    <t>83.547.100-5</t>
  </si>
  <si>
    <t>$ 5.522.349 mensual</t>
  </si>
  <si>
    <t>$ 3.641.708 mensual</t>
  </si>
  <si>
    <t>FR.N° 788</t>
  </si>
  <si>
    <t xml:space="preserve">Licitación Pública para la Habilitación de Oficinas en Fiscalía Local de Coronel. </t>
  </si>
  <si>
    <t>EMCO LTDA</t>
  </si>
  <si>
    <t>76.065.100-1</t>
  </si>
  <si>
    <t xml:space="preserve"> F.R. Metrop Centro Norte</t>
  </si>
  <si>
    <t>FN/MP N° 17</t>
  </si>
  <si>
    <t>Servicio de Evento Aniversario Fiscalía Centro Norte</t>
  </si>
  <si>
    <t>IVENTO PRODUCCIONES SPA</t>
  </si>
  <si>
    <t>76.212.483-1</t>
  </si>
  <si>
    <t>Adquisición de Materiales de Oficina correspondiente al mes de Octubre</t>
  </si>
  <si>
    <t>SANDRA TELLO LÓPEZ</t>
  </si>
  <si>
    <t>8.966.563-9</t>
  </si>
  <si>
    <t>Servicio de Interpretación Japonés-Español para Causa RUC 1600316269-2</t>
  </si>
  <si>
    <t>LUCIANO VERA VIVANCO</t>
  </si>
  <si>
    <t>15.364.573-6</t>
  </si>
  <si>
    <t>Adquisición de Materiales de Oficina mes de Octubre Pisos 7 y 9</t>
  </si>
  <si>
    <t>Servicio de Interpretación Creole-Español para Causa RUC 1600860910-5</t>
  </si>
  <si>
    <t>DIDIER FRANCOIS PASCAL CASSAMAJOR</t>
  </si>
  <si>
    <t>22.960.680-8</t>
  </si>
  <si>
    <t>Servicio de Interpretación Inglés-Español para Causa RUC 1600899137-9</t>
  </si>
  <si>
    <t>JOSÉ BRAVO MIRANDA</t>
  </si>
  <si>
    <t>5.199.628-3</t>
  </si>
  <si>
    <t>FN/MP N°259</t>
  </si>
  <si>
    <t>Recarga de Teléfono Satelital</t>
  </si>
  <si>
    <t>TESAM CHILE S.A.</t>
  </si>
  <si>
    <t>96.880.440-5</t>
  </si>
  <si>
    <t xml:space="preserve">Pasajes Aéreos para José Morales y Francisco Ledezma </t>
  </si>
  <si>
    <t>Compra de (450) Resmas Carta y (470) Resmas Oficio para Fiscalías del CJS</t>
  </si>
  <si>
    <t>Servicio de Interpretación Chino-Español para Causa RUC 1600965365-5</t>
  </si>
  <si>
    <t>Compra de (70) Resmas Carta y (70) Resmas Oficio para Fiscalía Local de Chacabuco.</t>
  </si>
  <si>
    <t>Compra de (20) Resmas Carta y (150) Resmas Oficio para U. de Corte</t>
  </si>
  <si>
    <t>FR N° 433</t>
  </si>
  <si>
    <t>Servicio de Interpretación Inglés-Español para Causa ROL 70803-2016</t>
  </si>
  <si>
    <t>Traslado de Vehículos a CMVRC</t>
  </si>
  <si>
    <t>MOVILIDAD URBANA SPA</t>
  </si>
  <si>
    <t>76.414.319-1</t>
  </si>
  <si>
    <t>Servicio de Flete por Destrucción de Especies de la FL de Chacabuco</t>
  </si>
  <si>
    <t>ROBERTO BENÍTEZ DE LA BARRERA</t>
  </si>
  <si>
    <t>15.182.118-9</t>
  </si>
  <si>
    <t>Servicio de (85) Coffee Break para talleres del Programa de Prevención de Drogas</t>
  </si>
  <si>
    <t>VIVIAN DE LA FUENTE ALACID</t>
  </si>
  <si>
    <t>13.104.370-8</t>
  </si>
  <si>
    <t>Pasajes Aéreos para Patricio Cooper por Capacitación</t>
  </si>
  <si>
    <t>Pasajes Aéreos para Bárbara Isaac y Juan A. Morales por Capacitación</t>
  </si>
  <si>
    <t>Adquisición de timbre para Administradora de la FL Santiago Centro</t>
  </si>
  <si>
    <t>Adquisición de (5) Sillas tipo cajero para mesones de Atención de Público</t>
  </si>
  <si>
    <t>IMPORTADORA Y COMERCIALIZADORA SIT UP CHAIR LIMITADA</t>
  </si>
  <si>
    <t>76.280.416-6</t>
  </si>
  <si>
    <t>Adquisición de (3) Sillones Ejecutivos para Turno ATI</t>
  </si>
  <si>
    <t>Aviso Concurso Público Domingo 04/09/2016</t>
  </si>
  <si>
    <t>FR N° 430</t>
  </si>
  <si>
    <t>Taller del Programa de Prevención de Drogas "Fusión emocional mamá-bebé, transformación de la identidad femenina e implicancias en el mundo laboral"</t>
  </si>
  <si>
    <t>FR N° 446</t>
  </si>
  <si>
    <t>Taller del Programa de Prevención de Drogas "Prevención del Consumo y Manejo del Estrés"</t>
  </si>
  <si>
    <t>Adquisición de timbre para Administradora de la FL Santiago Poniente</t>
  </si>
  <si>
    <t>TODO TIMBRE LIMITADA</t>
  </si>
  <si>
    <t>78.951.600-6</t>
  </si>
  <si>
    <t>FR N° 457</t>
  </si>
  <si>
    <t>Coaching para Equipos de Atención de Público y Servicios Corporativos</t>
  </si>
  <si>
    <t>JIMENA INÉS DOINY</t>
  </si>
  <si>
    <t>21.873.180-5</t>
  </si>
  <si>
    <t xml:space="preserve">Adquisición de (40) Botellones de Agua </t>
  </si>
  <si>
    <t>FN/MP N°1715</t>
  </si>
  <si>
    <t>FR N° 425</t>
  </si>
  <si>
    <t>Renovación de arriendo de bodegas por seis meses</t>
  </si>
  <si>
    <t>BODEGAS SAN FRANCISCO LIMITADA</t>
  </si>
  <si>
    <t>76.098.820-0</t>
  </si>
  <si>
    <t>RES DER N°12</t>
  </si>
  <si>
    <t>217/10/2016</t>
  </si>
  <si>
    <t>Adjudica Servicio de habilitaciones de oficinas en el edificio de la Fiscalía Local de Chacabuco</t>
  </si>
  <si>
    <t>SOCIEDAD VICHUQUEN S.A.</t>
  </si>
  <si>
    <t>76.101.264-9</t>
  </si>
  <si>
    <t>FN/MP N°1940</t>
  </si>
  <si>
    <t>Prestación de Servicios de Radiotaxi funcionarios y Fiscales FL Chacabuco (Turnos fines de semana) por un periodo de 12 meses</t>
  </si>
  <si>
    <t>OSVALDO GUAJARDO PÉREZ</t>
  </si>
  <si>
    <t>5.520.169-2</t>
  </si>
  <si>
    <t>FN/MP N°1941</t>
  </si>
  <si>
    <t>Prestación de Servicios de Radiotaxi funcionarios y Fiscales FL Chacabuco por un periodo de 12 meses</t>
  </si>
  <si>
    <t>FR N° 460</t>
  </si>
  <si>
    <t>Prestación de Servicios de Radiotaxi para víctimas y testigos de la FL Chacabuco por un periodo de 12 meses</t>
  </si>
  <si>
    <t>Servicio de electricidad CSJ - del 26/09/2016 al 25/10/2016</t>
  </si>
  <si>
    <t>CHILECTRA S.A..</t>
  </si>
  <si>
    <t xml:space="preserve">Otro </t>
  </si>
  <si>
    <t>Servicio de electricidad FL Colina - del 28/09/2016 al 27/10/2016</t>
  </si>
  <si>
    <t>EMPRESA ELÉCTRICA DE COLINA LTDA.</t>
  </si>
  <si>
    <t>96.783.910-8</t>
  </si>
  <si>
    <t>Servicio de agua potable FL Colina Periodo 12/09/2016 al 12/10/2016</t>
  </si>
  <si>
    <t>SEMBCORP AGUAS CHACABUCO S.A.</t>
  </si>
  <si>
    <t>86.915.400-8</t>
  </si>
  <si>
    <t>F.R. Valparaiso</t>
  </si>
  <si>
    <t>Orden de servicios</t>
  </si>
  <si>
    <t>Recarga de 100 unidades prepago teléfono satelital ( Fiscal Regional)</t>
  </si>
  <si>
    <t>Contratación de servicio de transporte de personas por Aniversario Institucional ( Fiscalía de La Ligua)</t>
  </si>
  <si>
    <t>MARCO ANTONIO OLGUIN ESPINOSA</t>
  </si>
  <si>
    <t>12.816.712-9</t>
  </si>
  <si>
    <t>Contratación de servicio de transporte de personas por Aniversario Institucional ( Fiscalía Locales de San Felipe y Los Andes)</t>
  </si>
  <si>
    <t>BUSES VERA ARCOS LTDA</t>
  </si>
  <si>
    <t>79.646.200-0</t>
  </si>
  <si>
    <t>Programa de capacitación regional: Contratación de servicio de coffe break  por curso "Actualización RPA"</t>
  </si>
  <si>
    <t>ANDREA ESTHER ZAMORA FERNANDEZ</t>
  </si>
  <si>
    <t>11.620.458-4</t>
  </si>
  <si>
    <t>Consumo de electricidad de Fiscalía Local de Limache, periodo 19/08/2016 al 16/09/2016</t>
  </si>
  <si>
    <t>CHILQUINTA ENERGIA S.A.</t>
  </si>
  <si>
    <t>96.813.520-1</t>
  </si>
  <si>
    <t xml:space="preserve">Consumo de electricidad de Fiscalía Local de La Calera, periodo 18/08/2016 al 15/09/2016. </t>
  </si>
  <si>
    <t>Consumo de electricidad de Fiscalía Local de Villa Alemana, periodo desde 24/08/2016 al 22/09/2016</t>
  </si>
  <si>
    <t>Consumo de electricidad de Fiscalía Local de San Antonio, periodo 22/08/2016 al 20/09/2016</t>
  </si>
  <si>
    <t xml:space="preserve">Consumo de luz Fiscalia Local de Casablanca, periodo de facturación del 26/08/2016 al 27/09/2016 </t>
  </si>
  <si>
    <t>ENERGIA DE CASABLANCA S.A</t>
  </si>
  <si>
    <t>96.766.110-4</t>
  </si>
  <si>
    <t xml:space="preserve">Consumo de agua potable Fiscalia Local de Limache, periodo de facturación del 22/08/2016 al 21/09/2016 </t>
  </si>
  <si>
    <t>ESVAL S.A.</t>
  </si>
  <si>
    <t>76.000.739-0</t>
  </si>
  <si>
    <t xml:space="preserve">Consumo de Agua de Fiscalía Local de Los Andes, periodo desde 16/08/2016 al 15/09/2016 </t>
  </si>
  <si>
    <t xml:space="preserve">Consumo de electricidad Fiscalia Regional  Valparaiso Edificio Tecnológico entre el periodo del 23/08/2016 al 21/09/2016, </t>
  </si>
  <si>
    <t>Consumo de electricidad de Fiscalía Local de San Felipe, periodo desde 12/08/2016 al 12/09/2016.</t>
  </si>
  <si>
    <t>Consumo de agua de Fiscalía Local de Viña del Mar,  periodo 17/08/2016 al 15/09/2016.</t>
  </si>
  <si>
    <t>Consumo de electricidad de Fiscalía Local de Los Andes, periodo desde 18/08/2016 al 15/09/2016.</t>
  </si>
  <si>
    <t>FN/MP N° 410</t>
  </si>
  <si>
    <t>Orden de compra</t>
  </si>
  <si>
    <t xml:space="preserve">Adquisición de materiales de oficina para las Fiscalías Locales y Fiscalía Regional : compra de resmas de papel </t>
  </si>
  <si>
    <t>EMPRESA DISTRIBUIDORA DE PAPELES Y CARTONES</t>
  </si>
  <si>
    <t>88.566.900-K</t>
  </si>
  <si>
    <t>Contratación de servicio de transporte de personas por Aniversario Institucional ( Fiscalías Locales de San Antonio y Casablanca)</t>
  </si>
  <si>
    <t>MARITZA DE LAS M. HERNANDEZ GUTIERREZ</t>
  </si>
  <si>
    <t>12.015.872-4</t>
  </si>
  <si>
    <t>Contratación de servicio de transporte de personas por Aniversario Institucional ( Fiscalías Locales de La Calera, Quillota, Limache y Villa Alemana)</t>
  </si>
  <si>
    <t>JULIO ENRIQUE HIDALGO VALDENEGRO</t>
  </si>
  <si>
    <t>9.601.490-2</t>
  </si>
  <si>
    <t>Contratación de servicio de instalación de puntos de red en la Fiscalía Local de La Ligua</t>
  </si>
  <si>
    <t>DINAMO INGENIERIA SPA</t>
  </si>
  <si>
    <t>76.297.868-7</t>
  </si>
  <si>
    <t>Provisión e instalación de equipos de aire acondicionado en la Fiscalía Local de Los Andes</t>
  </si>
  <si>
    <t>CLAUDIO TERRAZAS VILCHES</t>
  </si>
  <si>
    <t>7.588.591-1</t>
  </si>
  <si>
    <t>Programa de Capacitación Nacional : compra de pasajes aéreos Santiago-Puerto Montt-Santiago</t>
  </si>
  <si>
    <t>Consumo de electricidad de Fiscalía Local de Quintero, periodo 23/08/2016 al 21/09/2016 .</t>
  </si>
  <si>
    <t>Consumo de electricidad de Fiscalía Local de Isla de Pascua, periodo 29/08/2016 al 29/09/2016</t>
  </si>
  <si>
    <t>AGRICOLA Y SERVICIOS ISLA DE PASCUA LTDA</t>
  </si>
  <si>
    <t>87.634.600-1</t>
  </si>
  <si>
    <t xml:space="preserve">Consumo de Agua de Fiscalía Local de Quintero, periodo 25/08/2016 al 26/09/2016 </t>
  </si>
  <si>
    <t xml:space="preserve">Consumo de agua potable Fiscalia Local de La Ligua, periodo de facturación del 25/08/2016 al 26/09/2016 </t>
  </si>
  <si>
    <t xml:space="preserve">Consumo de Agua de Fiscalía Local de Quillota, periodo 25/08/2016 al 26/09/2016 </t>
  </si>
  <si>
    <t>Consumo de agua de Fiscalía Local de San Felipe, periodo desde 30/08/2016 al 30/09/2016</t>
  </si>
  <si>
    <t>Compra de soportes de LCD y DVD para URAVYT</t>
  </si>
  <si>
    <t>ECOFFICE COMPUTACION LIMITADA</t>
  </si>
  <si>
    <t>Compra de pasaje aéreo Santiago-Isla de Pascua - destinación de Fiscal Adjunto a la Fiscalía Local de Isla de Pascua</t>
  </si>
  <si>
    <t>Informe de Evaluación Pericial psicológica</t>
  </si>
  <si>
    <t>ANA MARIA BACIGALUPO FALCON</t>
  </si>
  <si>
    <t>14.282.636-4</t>
  </si>
  <si>
    <t>LORETO SOLANGE STAPLEFIELD SEPULVEDA</t>
  </si>
  <si>
    <t>GIOVANNA CAROLINA ARANCIBIA PARRA</t>
  </si>
  <si>
    <t>9.639.027-0</t>
  </si>
  <si>
    <t>Compra de pasaje aéreo Santiago-Isla de Pascua - Santigao : Comisión de servicios de Fiscal Regional</t>
  </si>
  <si>
    <t>Contratación de servicio de instalación de tabiques en la Fiscalía Local de La Ligua</t>
  </si>
  <si>
    <t>LUIS ABRAHAM SILVA FLORES</t>
  </si>
  <si>
    <t>11.832.981-3</t>
  </si>
  <si>
    <t xml:space="preserve">Consumo de agua potable Fiscalia Local de La Calera, periodo de facturación del 30/08/2016 al 30/09/2016 </t>
  </si>
  <si>
    <t>Consumo de electricidad Fiscalia Local de Quilpue entre el periodo del 31/08/2016 al 29/09/2016.</t>
  </si>
  <si>
    <t xml:space="preserve">Consumo de electricidad Fiscalia Regional y Fiscalia  Local de Valparaiso entre el periodo del 31/08/2016 al 29/09/2016. </t>
  </si>
  <si>
    <t>Consumo de electricidad de Fiscalía Local de Quillota, periodo desde 29/08/2016/ al 27/09/2016.</t>
  </si>
  <si>
    <t>Consumo de electricidad de Fiscalía Local Viña del Mar, periodo desde 16/09/2016 al 18/10/2016</t>
  </si>
  <si>
    <t>COMPAÑÍA NACIONAL DE FUERZA ELECTRICA S.A.</t>
  </si>
  <si>
    <t>Consumo de electricidad de Fiscalía Local Petorca, periodo desde 03/09/2016 al 04/10/2016</t>
  </si>
  <si>
    <t>Consumo de electricidad de Fiscalía Local La Ligua, periodo desde 03/09/2016 al 17/10/2016</t>
  </si>
  <si>
    <t>Servicio de correos de Fiscalía Regional y Fiscalías Locales, mes de Septiembre  2016</t>
  </si>
  <si>
    <t>Consumo de agua de Fiscalía Local de Villa Alemana,  periodo desde 09/09/2016 al 11/10/2016.</t>
  </si>
  <si>
    <t>Consumo de Agua de  Fiscalía Regional Edificio Tecnológico, periodo desde 09/09/2016 al 11/10/2016.</t>
  </si>
  <si>
    <t>Compra de bandera chilena para Fiscalía Local de La Calera</t>
  </si>
  <si>
    <t>ALMACEN NAVAL EL CACIQUE LTDA</t>
  </si>
  <si>
    <t>77.993.200-1</t>
  </si>
  <si>
    <t>Programa de Prevención de Drogas : contratación de servicio de 100 masajes descontracturantes para funcionarios de las Fiscalías locales</t>
  </si>
  <si>
    <t>KAREM VALESKA JORQUERA  APABLAZA</t>
  </si>
  <si>
    <t>12.850.488-5</t>
  </si>
  <si>
    <t xml:space="preserve">Consumo de agua potable Fiscalia Local Casablanca, periodo de facturación del  13/09/2016 al 13/10/2016 </t>
  </si>
  <si>
    <t xml:space="preserve">Consumo de agua Oficina de Atención Petorca,periodo desde 09/09/2016 al 11/10/2016 </t>
  </si>
  <si>
    <t>Consumo de Agua de Fiscalía Local de San Antonio, periodo desde 09/09/2016 al 11/10/2016.</t>
  </si>
  <si>
    <t>Consumo de Agua de Fiscalía Local de Valparaiso y Fiscalía Regional, periodo desde 09/09/2016 al 11/10/2016.</t>
  </si>
  <si>
    <t xml:space="preserve">Consumo de Agua de Fiscalía Local de Quilpué, periodo desde  13/09/2016 al 13/10/2016 </t>
  </si>
  <si>
    <t>Compra de reproductor de DVD para la Fiscalía Local de Los Andes ( sector recepción)</t>
  </si>
  <si>
    <t>Adquisición de materiales de oficina: compra de 03 timbre fechadores para la Fiscalía Regional</t>
  </si>
  <si>
    <t>GLORIA PAOLA SANCHEZ UBILLO</t>
  </si>
  <si>
    <t>10.327.459-1</t>
  </si>
  <si>
    <t>CHILEXPRESS S.A</t>
  </si>
  <si>
    <t>96.756.460-3</t>
  </si>
  <si>
    <t>Compra de materiales para mantención para la Fiscalía Local de La Ligua</t>
  </si>
  <si>
    <t>MADERAS FASCO S.A.</t>
  </si>
  <si>
    <t>79.559.350-0</t>
  </si>
  <si>
    <t>F.R. Antofagasta</t>
  </si>
  <si>
    <t>Servicio de cafetería para actividad de capacitación</t>
  </si>
  <si>
    <t>ELISA SOLEDAD HANSHING ANTEQUERA</t>
  </si>
  <si>
    <t>8.326.412-8</t>
  </si>
  <si>
    <t>Arriendo de salón y servicio de café para capacitación</t>
  </si>
  <si>
    <t>ROYAL SANTIAGO HOTEL S.A.</t>
  </si>
  <si>
    <t>99.544.140-3</t>
  </si>
  <si>
    <t>COMERCIAL MAIFA LIMITADA</t>
  </si>
  <si>
    <t>79.743.490-6</t>
  </si>
  <si>
    <t>Servicio de café para capacitación</t>
  </si>
  <si>
    <t>Compra materiales de aseo y oficina para FL Tocopilla</t>
  </si>
  <si>
    <t>Compra materiales de oficina para Fiscalía Regional</t>
  </si>
  <si>
    <t>Compra materiales de oficina y aseo para F. Regional</t>
  </si>
  <si>
    <t>96.670.840-5</t>
  </si>
  <si>
    <t>Convenio ChileCompra</t>
  </si>
  <si>
    <t>697036-138-CM16</t>
  </si>
  <si>
    <t>Compra resma papel para las Fiscalía de la Región Antofagasta</t>
  </si>
  <si>
    <t>Compra materiales de aseo para Fiscalía Regional</t>
  </si>
  <si>
    <t>697036-153-CM16</t>
  </si>
  <si>
    <t>Compra materiales de aseo para Fiscalía Local Antofagasta</t>
  </si>
  <si>
    <t>Compra insumo computacional para la Fiscalía Local Antofagasta</t>
  </si>
  <si>
    <t>Placa Institucional vehículo Fiscalía Regional.</t>
  </si>
  <si>
    <t>J. LEIVA S.A.</t>
  </si>
  <si>
    <t>9.6549.620-3</t>
  </si>
  <si>
    <t>Aviso licitación pública servicio de guardias.</t>
  </si>
  <si>
    <t>EMPRESA PERIODISTICA EL NORTE S.A</t>
  </si>
  <si>
    <t>84.295.700-1</t>
  </si>
  <si>
    <t>Traslado de funcionario en comisión de servicio</t>
  </si>
  <si>
    <t>LUIS GUILLERMO CAMUS CALDERON</t>
  </si>
  <si>
    <t>2.275.184-0</t>
  </si>
  <si>
    <t>TRANSPORTES MARIO ALFARO CONTRERAS EIRL</t>
  </si>
  <si>
    <t>76.465.535-4</t>
  </si>
  <si>
    <t>Pasaje aéreo para funcionario en comisión de servicio.</t>
  </si>
  <si>
    <t>Servicio de café para actividad prevención droga</t>
  </si>
  <si>
    <t>ANITA BELEN ALFARO MILLA</t>
  </si>
  <si>
    <t>16.934.505-8</t>
  </si>
  <si>
    <t>HOTELERA DIEGO DE ALMAGRO LTDA.</t>
  </si>
  <si>
    <t>77.663.150-7</t>
  </si>
  <si>
    <t>Servicio de alojamiento y alimentación para relatora interna</t>
  </si>
  <si>
    <t>Arriendo instalaciones para actividad aniversario institucional</t>
  </si>
  <si>
    <t>C.C.A.F. DE LOS ANDES</t>
  </si>
  <si>
    <t>81.826.800-9</t>
  </si>
  <si>
    <t>Arriendo de establecimiento por actividad de aniversario institucional</t>
  </si>
  <si>
    <t>INVERSIONES VISTA NORTE S.A.</t>
  </si>
  <si>
    <t>99.595.770-1</t>
  </si>
  <si>
    <t>Arriendo de salón e implementos audiovisuales</t>
  </si>
  <si>
    <t>02-FR Nº 391</t>
  </si>
  <si>
    <t>Evaluaciones psicolaborales</t>
  </si>
  <si>
    <t>ADS CONSULTORES S.A</t>
  </si>
  <si>
    <t>76.690.120-4</t>
  </si>
  <si>
    <t>Servicio de café para actividad de capacitación</t>
  </si>
  <si>
    <t>WASARA SPA</t>
  </si>
  <si>
    <t>76.339.834-k</t>
  </si>
  <si>
    <t>Pericia psicológica</t>
  </si>
  <si>
    <t>SANDRA SANDOVAL PASTEN</t>
  </si>
  <si>
    <t>11.376.468-6</t>
  </si>
  <si>
    <t xml:space="preserve"> FR/II N°612/2016</t>
  </si>
  <si>
    <t>Adquisición de sillas y sillones - reposición de mobiliario para Fiscalías de la regional Antofagasta</t>
  </si>
  <si>
    <t>SOCIEDAD COMERCIAL LAYBAC LTDA.</t>
  </si>
  <si>
    <t>76.179.841-3</t>
  </si>
  <si>
    <t>Compra locker para  Fiscalía Local de Mejillones</t>
  </si>
  <si>
    <t>Compra trituradora de papel</t>
  </si>
  <si>
    <t>IMPORT. Y EXPORT. ESTADO LIMITADA</t>
  </si>
  <si>
    <t>84.888.400-6</t>
  </si>
  <si>
    <t>Compra cámaras fotográficas digitales</t>
  </si>
  <si>
    <t>TODODIGITAL SPA</t>
  </si>
  <si>
    <t>76.398.886-4</t>
  </si>
  <si>
    <t xml:space="preserve">Boleta </t>
  </si>
  <si>
    <t>Servicio eléctrico periodo Septiembre-Octubre 2016  - Fiscalía Regional</t>
  </si>
  <si>
    <t>EMPRESA ELÉCTRICA DE ANTOFAGASTA S.A..</t>
  </si>
  <si>
    <t>96.541.920-9</t>
  </si>
  <si>
    <t>Servicio eléctrico periodo  Septiembre-Octubre 2016  - Fiscalía Local Antofagasta</t>
  </si>
  <si>
    <t>Servicio eléctrico periodo  Septiembre-Octubre 2016  - Fiscalía Local Calama</t>
  </si>
  <si>
    <t>Servicio eléctrico periodo  Septiembre-Octubre 2016  - Fiscalía Local Tocopilla</t>
  </si>
  <si>
    <t>Consumo agua potable periodo  Septiembre-Octubre 2016 - Fiscalía Regional</t>
  </si>
  <si>
    <t>AGUAS DE ANTOFAGASTA S.A.</t>
  </si>
  <si>
    <t>76.418.976-0</t>
  </si>
  <si>
    <t>Consumo agua potable periodo  Septiembre-Octubre 2016 - Fiscalía Local Antofagasta</t>
  </si>
  <si>
    <t>Consumo agua potable periodo  Septiembre-Octubre 2016 - Fiscalía Local Calama</t>
  </si>
  <si>
    <t>Consumo agua potable periodo  Septiembre-Octubre 2016 - Fiscalía Local Taltal</t>
  </si>
  <si>
    <t>F R. Araucanía</t>
  </si>
  <si>
    <t>FN/MP N° 623</t>
  </si>
  <si>
    <t>Adquisición de artículos de aseo para uso en fiscalías de la región.</t>
  </si>
  <si>
    <t>Comercial Muñoz y Compañía Limitada</t>
  </si>
  <si>
    <t>78.906.980-8</t>
  </si>
  <si>
    <t>Adquisición de tarjetas de presentación institucional para funcionarios de la región.</t>
  </si>
  <si>
    <t>Comercial y Manufacturera B&amp;M Ltda.</t>
  </si>
  <si>
    <t>78.181.850-K</t>
  </si>
  <si>
    <t>Adquisición de estufa eléctrica para uso en fiscalía regional.</t>
  </si>
  <si>
    <t>Establecimientos Gejman</t>
  </si>
  <si>
    <t>83.947.400-9</t>
  </si>
  <si>
    <t>Adsquisición de mobiliario para casino de la fiscalía local de Carahue.</t>
  </si>
  <si>
    <t>Intergroupe S.A.</t>
  </si>
  <si>
    <t>76.719.470-6</t>
  </si>
  <si>
    <t>Adquisición de artículos de oficina para uso en fiscalías de la región.</t>
  </si>
  <si>
    <t>Dimerc S.A.</t>
  </si>
  <si>
    <t>Adquisición de materiales de oficina para uso en fiscalías de la región.</t>
  </si>
  <si>
    <t>Prisur S.A.</t>
  </si>
  <si>
    <t>FR N°391</t>
  </si>
  <si>
    <t>Adquisición de cheques propios para pagos efectuados por la Fiscalía Regional.</t>
  </si>
  <si>
    <t>Banco del Estado de Chile.</t>
  </si>
  <si>
    <t>DER N°72</t>
  </si>
  <si>
    <t>Adquisición de chalecos antibalas con protectores cervicales.</t>
  </si>
  <si>
    <t>Hemisferio Sur S.A.</t>
  </si>
  <si>
    <t>96.533.330-4</t>
  </si>
  <si>
    <t xml:space="preserve">Adquisición de insumos para jornada en el marco de las actividades del Comité Regional de Prevención de Drogas. </t>
  </si>
  <si>
    <t>Comercial Redoffice Sur Ltda.</t>
  </si>
  <si>
    <t>77.806.000-0</t>
  </si>
  <si>
    <t>Adquisición de materiales de aseo para uso en fiscalías de la región.</t>
  </si>
  <si>
    <t>Librería Atlantik Limitada.</t>
  </si>
  <si>
    <t>Pasaje aéreo para fiscal en comisión de servicio, trayecto Temuco-Stgo.-Temuco.</t>
  </si>
  <si>
    <t>FR N°377</t>
  </si>
  <si>
    <t>Provisión e instalación de equipos de iluminación en estacionamiento subterráneo del edificio de la Fiscalía Regional.</t>
  </si>
  <si>
    <t>Sociedad de Servicios Computacionales Aska Ltda.</t>
  </si>
  <si>
    <t>77.088.350-4</t>
  </si>
  <si>
    <t>Pasaje aéreo para funcionaria en comisión de servicio, trayecto Temuco-Stgo.-Temuco.</t>
  </si>
  <si>
    <t>Pasajes aéreos para fiscales en comisión de servicio, trayecto Temuco-Stgo.-Temuco.</t>
  </si>
  <si>
    <t>Pasaje aéreo para funcionario en comisión de servicio, trayecto Temuco-Stgo.-Temuco.</t>
  </si>
  <si>
    <t>Servicio de traslado de funcionarios para taller en el marco de las actividades del Comité Regional de Prevención de Drogas.</t>
  </si>
  <si>
    <t>Alexander Sebastian Berg Kroll</t>
  </si>
  <si>
    <t>8.148.859-2</t>
  </si>
  <si>
    <t>Servicio de instalación de laminas de seguridad en vidrios de vehículos de uso Institucional.</t>
  </si>
  <si>
    <t>Comercial Rubber Chile SPA.</t>
  </si>
  <si>
    <t>76.224.615-5</t>
  </si>
  <si>
    <t>Provisión e instalación de quicio hidraúlico para puerta de acceso de la fiscalía local de Villarrica.</t>
  </si>
  <si>
    <t>Iván Maury Díaz</t>
  </si>
  <si>
    <t>9.826.456-6</t>
  </si>
  <si>
    <t>FR N°392</t>
  </si>
  <si>
    <t>Provisión e instalación de tarjeta receptora y controles remotos para el estacionamiento subterráneo de la Fiscalía Regional.</t>
  </si>
  <si>
    <t>Sistemas de Seguridad SPA.</t>
  </si>
  <si>
    <t>76.412.123-6</t>
  </si>
  <si>
    <t>Provisión e instalación de equipos de iluminación de emergencia en el edificio de la Fiscalía Regional.</t>
  </si>
  <si>
    <t>Servicio fotográfico para actividades institucionales</t>
  </si>
  <si>
    <t>Claudio Leighton Chacón.</t>
  </si>
  <si>
    <t>13.730.166-0</t>
  </si>
  <si>
    <t>Arriendo de salón y servicio de coffe break para taller en el marco de las actividades del Comité Regional de Prevención de Drogas.</t>
  </si>
  <si>
    <t>Centro de turismo y banqueterías San Pablo.</t>
  </si>
  <si>
    <t>76.731.360-8</t>
  </si>
  <si>
    <t>DER N°73</t>
  </si>
  <si>
    <t>Reposición de piso en dependencias de la Fiscalía Regional.</t>
  </si>
  <si>
    <t>Loreto Janette Angulo Torres</t>
  </si>
  <si>
    <t>15.274.234-7</t>
  </si>
  <si>
    <t>Informe pericial psicologico en causa de la fiscalía Local</t>
  </si>
  <si>
    <t>FR N°396</t>
  </si>
  <si>
    <t>Servicio de relatoria para taller en el marco de las actividades del Comité Regional de Prevención de Drogas.</t>
  </si>
  <si>
    <t>Carmen Gloria Fritz Guiñez</t>
  </si>
  <si>
    <t>7.885.298-4</t>
  </si>
  <si>
    <t>Diferencia por cambio de pasaje aéreo para funcionario en comisión de servicio, trayecto Temuco-Stgo.-Temuco.</t>
  </si>
  <si>
    <t>Servicio de coffe break para actividades institucionales</t>
  </si>
  <si>
    <t>Navarro &amp; Hildebrandt Ltda.</t>
  </si>
  <si>
    <t>76.079.613-1</t>
  </si>
  <si>
    <t xml:space="preserve">Suministro e instalación de equipo de aire acondicionado para la fiscalía local de Carahue. </t>
  </si>
  <si>
    <t>Sociedad Comercial Climalider Ltda.</t>
  </si>
  <si>
    <t>76.216.746-8</t>
  </si>
  <si>
    <t>Servicio de mantención para vehículo institucional.</t>
  </si>
  <si>
    <t>Alamos S.A. Distribuidora Automotriz.</t>
  </si>
  <si>
    <t>96.527.870-2</t>
  </si>
  <si>
    <t xml:space="preserve">Publicación de aviso de licitación pública para contratar los servicios de vigilancia mediante monitoreo de alarmas para fiscalías de la región. </t>
  </si>
  <si>
    <t>Empresa el Mercurio S.A.P</t>
  </si>
  <si>
    <t>otro</t>
  </si>
  <si>
    <t>Consumo energía eléctrica fiscalía local de Pitrufquén, periodo del 02/09/2016 al 03/10/2016.</t>
  </si>
  <si>
    <t>CGE Distribución S.A.</t>
  </si>
  <si>
    <t>Consumo energía eléctrica fiscalía local de Villarrica, periodo del 30/09/2016 al 31/08/2016.</t>
  </si>
  <si>
    <t>Consumo energía eléctrica fiscalía local de Temuco y fiscalía regional, periodo 31/08/2016 al  29/09/2016.</t>
  </si>
  <si>
    <t>Consumo agua potable fiscalía local de Carahue, periodo del 02/09/2016 al 04/10/2016.</t>
  </si>
  <si>
    <t>Aguas Araucanía S.A.</t>
  </si>
  <si>
    <t>76.215.637-7</t>
  </si>
  <si>
    <t>Consumo agua potable fiscalía local de Victoria, periodo del 30/08/2016 al 29/09/2016.</t>
  </si>
  <si>
    <t>Consumo agua potable (terreno) fiscalía local de Carahue, periodo del 31/08/2016 al 30/09/2016.</t>
  </si>
  <si>
    <t>Consumo agua potable fiscalía local de Collipulli, periodo del 30/08/2016 al 29/09/2016.</t>
  </si>
  <si>
    <t>Consumo agua potable fiscalía local de Villarrica, periodo del 26/08/2016 al 27/09/2016.</t>
  </si>
  <si>
    <t>Consumo energía eléctrica fiscalía local de Nueva Imperial, periodo 06/09/2016 al 05/10/2016.</t>
  </si>
  <si>
    <t>Empresa Eléctrica de la Frontera S.A.</t>
  </si>
  <si>
    <t>Consumo energía eléctrica fiscalía local de Curacautín, periodo del 06/09/2016 al 05/10/2016.</t>
  </si>
  <si>
    <t>Consumo energía eléctrica fiscalía local de Collipulli, periodo 02/09/2016 al 03/10/2016.</t>
  </si>
  <si>
    <t>Consumo agua potable fiscalía local de Angol, periodo del 29/08/2016 al 28/09/2016.</t>
  </si>
  <si>
    <t>Consumo energía eléctrica fiscalía local de Angol, periodo del 01/09/2016 al 01/10/2016.</t>
  </si>
  <si>
    <t>Consumo energía eléctrica fiscalía local de Lautaro, periodo 01/09/2016 al 01/10/2016.</t>
  </si>
  <si>
    <t>Consumo agua potable fiscalía local de Nueva Imperial, periodo del 08/09/2016 al 08/10/2016.</t>
  </si>
  <si>
    <t>Consumo agua potable oficina de atención Purén, periodo del 03/09/2016 al 05/10/2016.</t>
  </si>
  <si>
    <t>Consumo agua potable fiscalía local de Traiguén, periodo del 05/09/2016 al 06/10/2016.</t>
  </si>
  <si>
    <t>Consumo agua potable fiscalía local de Temuco y fiscalía regional, periodo del 05/09/2016 al 06/10/2016.</t>
  </si>
  <si>
    <t>Consumo energía eléctrica oficina de atención Purén, periodo 08/09/2016 al 07/10/2016.</t>
  </si>
  <si>
    <t>Consumo de gas a granel para la fiscalía local de Traiguén.</t>
  </si>
  <si>
    <t>Gasco GLP S.A.</t>
  </si>
  <si>
    <t>96.568.740-8</t>
  </si>
  <si>
    <t>Consumo agua potable fiscalía local de Curacautín, periodo 09/09/2016 al 11/10/2016.</t>
  </si>
  <si>
    <t>Consumo agua potable fiscalía local de Loncoche, periodo del 13/09/2016 al 13/10/2016.</t>
  </si>
  <si>
    <t>Consumo energía eléctrica fiscalía local de Loncoche, periodo 21/09/2016 al 21/10/2016.</t>
  </si>
  <si>
    <t>Sociedad Austral de Electricidad S.A.</t>
  </si>
  <si>
    <t>Consumo energía eléctrica fiscalía local de Traiguén, periodo 13/09/2016 al 14/10/2016.</t>
  </si>
  <si>
    <t>Consumo energía eléctrica fiscalía local de Victoria, periodo 15/09/2016 al 18/10/2016.</t>
  </si>
  <si>
    <t>Servicio de franqueo convenido para la fiscalía local de Traiguén, mes de Septiembre 2016.</t>
  </si>
  <si>
    <t>Servicio de franqueo convenido para la fiscalía local de Temuco, mes de Septiembre 2016.</t>
  </si>
  <si>
    <t>Servicio de franqueo convenido para las fiscalías de la región, mes de Septiembre 2016.</t>
  </si>
  <si>
    <t>Servicio de courier para las fiscalías de la región, mes de Septiembre 2016.</t>
  </si>
  <si>
    <t>Consumo agua potable fiscalía local de Pitrufquén, periodo del 12/09/2016 al 12/10/2016.</t>
  </si>
  <si>
    <t>Consumo energía eléctrica fiscalía local de Carahue, periodo del 21/09/2016 al 21/10/2016.</t>
  </si>
  <si>
    <t>Consumo energía eléctrica (terreno) fiscalía local de Carahue, periodo del 23/09/2016 al 25/10/2016.</t>
  </si>
  <si>
    <t>F.R. Los Lagos</t>
  </si>
  <si>
    <t>no aplica</t>
  </si>
  <si>
    <t>2 Micrófono de solapa</t>
  </si>
  <si>
    <t>Comercial e Importadora Audiomúsica SPA</t>
  </si>
  <si>
    <t>96.579.920-6</t>
  </si>
  <si>
    <t>4 Libreros 6 niveles</t>
  </si>
  <si>
    <t>Easy Retail S.A.</t>
  </si>
  <si>
    <t>10 Disco duro externo</t>
  </si>
  <si>
    <t>Kepler Nova Ltda.</t>
  </si>
  <si>
    <t>76.426.265-4</t>
  </si>
  <si>
    <t>1 Soporte para TV</t>
  </si>
  <si>
    <t>Business Inf.Processing S.A.</t>
  </si>
  <si>
    <t>78.371.600-3</t>
  </si>
  <si>
    <t>Compra de papel carta y oficio</t>
  </si>
  <si>
    <t>4 cascos de seguridad</t>
  </si>
  <si>
    <t>Maryun Seguridad Industrial Ltda.</t>
  </si>
  <si>
    <t>77.084.730-3</t>
  </si>
  <si>
    <t>1 Galvano</t>
  </si>
  <si>
    <t>Guillermo Maldonado Peñaloza</t>
  </si>
  <si>
    <t>5.884.451-9</t>
  </si>
  <si>
    <t>1 Maletín</t>
  </si>
  <si>
    <t>Samsonite S.A.</t>
  </si>
  <si>
    <t>Compra de menaje</t>
  </si>
  <si>
    <t>Ferreterías Weitzler S.A.</t>
  </si>
  <si>
    <t>92.874.000-5</t>
  </si>
  <si>
    <t>2 Monitor de seguridad</t>
  </si>
  <si>
    <t xml:space="preserve">Cibergroup Comercial S.A. </t>
  </si>
  <si>
    <t>99.523.840-3</t>
  </si>
  <si>
    <t>2 Soporte monitor</t>
  </si>
  <si>
    <t>10 focos sobrepuesto</t>
  </si>
  <si>
    <t>Electra S.A.</t>
  </si>
  <si>
    <t>96.896.480-1</t>
  </si>
  <si>
    <t>2 arriendo micrófono de mesa Jornada Forense</t>
  </si>
  <si>
    <t>Hotel Bellavista Ltda.</t>
  </si>
  <si>
    <t>78.451.360-2</t>
  </si>
  <si>
    <t>Reparación filtración baño FL Chaitén</t>
  </si>
  <si>
    <t>Miguel Ibáñez Ibañez</t>
  </si>
  <si>
    <t>13.594.584-6</t>
  </si>
  <si>
    <t>Servicio de cóctel Cuenta Pública FL Calbuco</t>
  </si>
  <si>
    <t>Luis Iván Cárcamo Valderas</t>
  </si>
  <si>
    <t>13.000.333-8</t>
  </si>
  <si>
    <t>Navegación Fiordo de Castro Prog.de Drogas</t>
  </si>
  <si>
    <t>Turismo Mar y Magia Chiloé Ltda.</t>
  </si>
  <si>
    <t>76.218.731-0</t>
  </si>
  <si>
    <t>Pintura exterior y otros FL Los Muermos</t>
  </si>
  <si>
    <t>Hugo Zarabia Henríquez</t>
  </si>
  <si>
    <t>7.854.794-4</t>
  </si>
  <si>
    <t>Reparación canaletas, filtraciones F.Regional</t>
  </si>
  <si>
    <t>Luis Alberto Soto Levill</t>
  </si>
  <si>
    <t>10.200.160-5</t>
  </si>
  <si>
    <t>Reparación y mejoramiento de caseta caldera FL Maullín</t>
  </si>
  <si>
    <t>Juan Carlos Opitz Gallardo</t>
  </si>
  <si>
    <t>13.405.690-8</t>
  </si>
  <si>
    <t>Bus traslado funcionarios Osorno-P.Montt-Osorno y Castro-P.Montt-Castro Aniversario F.Regional</t>
  </si>
  <si>
    <t>Soc.de Transportes Aguazul Ltda.</t>
  </si>
  <si>
    <t>76.757.950-0</t>
  </si>
  <si>
    <t>10-FN/MP N°1811</t>
  </si>
  <si>
    <t>Pasaje aéreo P.Montt-Santiago-P.Montt del 25-10 al 26-10-2016</t>
  </si>
  <si>
    <t>Pasaje aéreo P.Montt-Santiago-P.Montt del 24-10 al 26-10-2016</t>
  </si>
  <si>
    <t>Modificación de mástiles</t>
  </si>
  <si>
    <t>Comercial El Alamo Ltda.</t>
  </si>
  <si>
    <t>77.566.140-2</t>
  </si>
  <si>
    <t>Pasaje aéreo P.Montt-Santiago-P.Montt del 24-10 al 27-10-16</t>
  </si>
  <si>
    <t>Pasaje aéreo P.Montt-Santiago-P.Montt del 18-10 al 20-10-2016</t>
  </si>
  <si>
    <t>Pasaje aéreo P.Montt-Santiago-P.Montt del 16-10 al 17-10-16</t>
  </si>
  <si>
    <t>Pasaje aéreo P.Montt-Santiago del 17-10 al 17-10-2016</t>
  </si>
  <si>
    <t>Pasaje aéreo P.Montt-Santiago-P.Montt del 17-10 al 19-10-2016</t>
  </si>
  <si>
    <t>Pasaje aéreo Osorno-Santiago-P.Montt del 17-10 al 19-10-2016</t>
  </si>
  <si>
    <t>Pasaje aéreo P.Montt-Santiago-P.Montt del 10-10 al 19-10-2016</t>
  </si>
  <si>
    <t>Pasaje aéreo P.Montt-Santiago-P.Montt 24-10 al 27-10-2016</t>
  </si>
  <si>
    <t>Pasaje aéreo Osorno-Santiago-P.Montt del 24-10 al 25-10-2016</t>
  </si>
  <si>
    <t>Pasaje aéreo P.Montt-Santiago-P.Montt del 23-10 al 25-10-2016</t>
  </si>
  <si>
    <t>Pasaje aéreo P.Montt-Santiago del 25-10-2016</t>
  </si>
  <si>
    <t>Cableado para 2 puntos de red y tapas con los módulos F.Regional</t>
  </si>
  <si>
    <t>Javier Conejeros Aravena y Cía Ltda.</t>
  </si>
  <si>
    <t>76.110.280-k</t>
  </si>
  <si>
    <t>Diagnóstico instalación eléctrica 2do.piso FL Maullín</t>
  </si>
  <si>
    <t>Omega Eléctrica Ltda.</t>
  </si>
  <si>
    <t>76.488.052-8</t>
  </si>
  <si>
    <t>10-FR N°104</t>
  </si>
  <si>
    <t>Clases de baile para fiscales y funcionarios Prog.de Drogas</t>
  </si>
  <si>
    <t>Damaris Navarrete Astudillo</t>
  </si>
  <si>
    <t>15.651.389-k</t>
  </si>
  <si>
    <t>Automatización portón vehicular y otros FL P.Varas</t>
  </si>
  <si>
    <t>Pasaj eaéreo P.Montt-Chaitén-P.Montt del 20-10 al 21-10-2016</t>
  </si>
  <si>
    <t>Servicios Aéreos Pewen S.A.</t>
  </si>
  <si>
    <t>76.030.329-1</t>
  </si>
  <si>
    <t>Pasaje aéreo P.Montt-Santiago-P.Montt del 09-11 al 12-11-2016</t>
  </si>
  <si>
    <t>Pasaje aéreo Chaitén-P.Montt-Chaitén 21-10 al 22-10-16</t>
  </si>
  <si>
    <t>Inversiones Aéreas Patagonia Ltda.</t>
  </si>
  <si>
    <t>77.758.740-4</t>
  </si>
  <si>
    <t>Arriendo de salón Cuenta Pública FL Quellón</t>
  </si>
  <si>
    <t>Hotelera Insular Ltda.</t>
  </si>
  <si>
    <t>76.080.260-3</t>
  </si>
  <si>
    <t>Cesar Llantén Uribe</t>
  </si>
  <si>
    <t>12.000.222-8</t>
  </si>
  <si>
    <t>10-FR N°106</t>
  </si>
  <si>
    <t>Taller motivación en el trabajo</t>
  </si>
  <si>
    <t>Mariana Marino Badaloni</t>
  </si>
  <si>
    <t>21.967.661-1</t>
  </si>
  <si>
    <t>10-FR N° 107</t>
  </si>
  <si>
    <t>Bernado Borgeat</t>
  </si>
  <si>
    <t>14.713.436-3</t>
  </si>
  <si>
    <t>10-FR N°108</t>
  </si>
  <si>
    <t>Habitación para relatores Taller Motivación</t>
  </si>
  <si>
    <t>Hotelera Patagonia S.A.</t>
  </si>
  <si>
    <t>76.049.144-6</t>
  </si>
  <si>
    <t>Servicio de cóctel Cuenta Pública FL R.Negro</t>
  </si>
  <si>
    <t>Sara Martínez Barril</t>
  </si>
  <si>
    <t>9.016.272-1</t>
  </si>
  <si>
    <t>Pasaje aéreo Osorno-Santiago-P.Montt del 26-10 al 02-11-2016</t>
  </si>
  <si>
    <t>Pasaje aéreo P.Montt-Santiago-P.Montt del 08-11 al 09-11-2016</t>
  </si>
  <si>
    <t>Pasaje aéreo P.Montt-Santiago-P.Montt del 08-11 al 13-11-2016</t>
  </si>
  <si>
    <t>Pasaje aéreo P.Montt-Santiago-P.Montt del 26-10 al 30-10-16</t>
  </si>
  <si>
    <t>Pasaje aéreo P.Montt-Santiago-P.Montt del 06-11 al 08-11-16</t>
  </si>
  <si>
    <t>Pasaje aéreo P.Montt-Santiago-P.Montt del 23-10 al 01-11-2016</t>
  </si>
  <si>
    <t>Pasaje aéreo P.Montt-Santiago-P.Montt del 15-11 al 17-11-2016</t>
  </si>
  <si>
    <t>Pasaje aéreo P.Montt-Santiago-P.Montt del 15-11 al 20-11-2016</t>
  </si>
  <si>
    <t>Diagnóstico instalación eléctrica 1er.piso FL Maullín</t>
  </si>
  <si>
    <t>Soc.Servicios Generales Bastidas Ltda.</t>
  </si>
  <si>
    <t>76.049.426-7</t>
  </si>
  <si>
    <t>Reparación y dignóstico punto de red oficina FL P.Varas</t>
  </si>
  <si>
    <t>Cierre protección palomas y otros FL R.Negro</t>
  </si>
  <si>
    <t>Ramón Luis Fuenzalida</t>
  </si>
  <si>
    <t>5.326.365-8</t>
  </si>
  <si>
    <t>Cóctel Cuenta Pública FL P.Varas</t>
  </si>
  <si>
    <t>Verónica Zambrano Torres</t>
  </si>
  <si>
    <t>13.137.684-7</t>
  </si>
  <si>
    <t>Pasaje aéreo P.Montt-Santiago-P.Montt del 21-11 al 23-11-2016</t>
  </si>
  <si>
    <t>Pasaje aéreo Castro-Santiago-P.Montt del 15-11 al 18-11-2016</t>
  </si>
  <si>
    <t>Servicio cóctel Cuenta Pública FL Maullín</t>
  </si>
  <si>
    <t>Marisol Oyarzún Olavarría</t>
  </si>
  <si>
    <t>10.657.163-5</t>
  </si>
  <si>
    <t>Taller Liderazgo y Gestión Clima Administradores y Fiscales Jefes</t>
  </si>
  <si>
    <t>Para Que Investigación Consultoría y Cía.</t>
  </si>
  <si>
    <t>76.486.132-9</t>
  </si>
  <si>
    <t>10-FR N°103</t>
  </si>
  <si>
    <t>Renovación de contrato servicio de alarmas Fiscalías Locales por el plazo de un año a contar del 26-10-16</t>
  </si>
  <si>
    <t>ADT Security Services S.A.</t>
  </si>
  <si>
    <t>96.719.620-7</t>
  </si>
  <si>
    <t>UF 20,23</t>
  </si>
  <si>
    <t>DER N°17</t>
  </si>
  <si>
    <t>Reposición de cubierta FL Maullín</t>
  </si>
  <si>
    <t xml:space="preserve">Juan Carlso Opitz Gallardo </t>
  </si>
  <si>
    <t>Consumo de electricidad FL Hualaihué</t>
  </si>
  <si>
    <t>Consumo de electricidad FL Chaitén</t>
  </si>
  <si>
    <t>Edelaysen S.A.</t>
  </si>
  <si>
    <t>Consumo de electricidad FL Maullín</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</si>
  <si>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</si>
  <si>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</si>
  <si>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</si>
  <si>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</si>
  <si>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</si>
  <si>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</si>
  <si>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</si>
  <si>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</si>
  <si>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</si>
  <si>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</si>
  <si>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</si>
  <si>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</si>
  <si>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agua FL Hualaihué</t>
  </si>
  <si>
    <t>Comité Agua Potable Rural Río Negro</t>
  </si>
  <si>
    <t>71.385.700-9</t>
  </si>
  <si>
    <t>Consumo de agua FL Castro</t>
  </si>
  <si>
    <t>Empresa de Servicios Sanitarios de Los Lagos S.A.</t>
  </si>
  <si>
    <t>96.579.800-5</t>
  </si>
  <si>
    <t>Consumo de agua FL Osorno</t>
  </si>
  <si>
    <t>Consumo de agua FL Ancud</t>
  </si>
  <si>
    <t>Consumo de agua FL P.Montt</t>
  </si>
  <si>
    <t>Consumo de agua FL Futalefú</t>
  </si>
  <si>
    <t>Consumo de agua FL Maullín</t>
  </si>
  <si>
    <t>Consumo de agua FL Quellón</t>
  </si>
  <si>
    <t>Consumo de agua FL Quinchao</t>
  </si>
  <si>
    <t>Consumo de agua FL Chaitén</t>
  </si>
  <si>
    <t>Consumo de agua FL P.Varas</t>
  </si>
  <si>
    <t>Consumo de agua F.Regional</t>
  </si>
  <si>
    <t>Consumo de agua FL Los Muermos</t>
  </si>
  <si>
    <t>Consumo de agua FL Calbuco</t>
  </si>
  <si>
    <t>Consumo de agua FL R.Negro</t>
  </si>
  <si>
    <t>Consumo de gas FL Castro</t>
  </si>
  <si>
    <t>Abastible S.A.</t>
  </si>
  <si>
    <t>Consumo de gas FL Futaleufú</t>
  </si>
  <si>
    <t>Consumo de gas FL R.Negro</t>
  </si>
  <si>
    <t>Consumo de gas FL P.Varas</t>
  </si>
  <si>
    <t>Consumo de gas FL Ancud</t>
  </si>
  <si>
    <t>Consumo de gas FL Maullín</t>
  </si>
  <si>
    <t>F.R. Arica y Parinacota</t>
  </si>
  <si>
    <t>Servicio de energizacion de contenedor</t>
  </si>
  <si>
    <t>INELEC EIRL</t>
  </si>
  <si>
    <t>76372439-5</t>
  </si>
  <si>
    <t xml:space="preserve">Servicio de actividad de aniversario MP </t>
  </si>
  <si>
    <t>GRUPO ARUMA LTDA.</t>
  </si>
  <si>
    <t>76440175-1</t>
  </si>
  <si>
    <t>Servicio arriendo de canchas para actividad deportiva Programa Prev. Drogas</t>
  </si>
  <si>
    <t>COCA COLA EMBONOR S.A</t>
  </si>
  <si>
    <t>93281000-K</t>
  </si>
  <si>
    <t>Adq. Pasajes aereos a BFM testigo en causa RUC 1510037701-K</t>
  </si>
  <si>
    <t>Latam Airlines Group</t>
  </si>
  <si>
    <t>89862200-2</t>
  </si>
  <si>
    <t>Adq. Pasajes aereos a FGD asistencia jornada de trabajo</t>
  </si>
  <si>
    <t>Adq. Pasajes aereos a MGZ asistencia jornada de trabajo</t>
  </si>
  <si>
    <t>Adq. Pasajes aereos a DAL e ICM asistencia Lanzamiento de libro</t>
  </si>
  <si>
    <t>SKY AIRLINES S.A</t>
  </si>
  <si>
    <t>88417000-1</t>
  </si>
  <si>
    <t>Adq. Pasajes aereos a LSC e ICM asistencia Lanzamiento de libro</t>
  </si>
  <si>
    <t>Adq. Pasajes aereos a JLO asistencia ceremonia Aniversario MP</t>
  </si>
  <si>
    <t>Adq. Pasajes aereos a JLO asistencia Consejo de FR</t>
  </si>
  <si>
    <t>Adq. Pasajes aereos a RDRL asistencia ceremonia aniverasrio MP</t>
  </si>
  <si>
    <t>Adq. Pasajes aereos a JVH asistencia Curso de Cohecho</t>
  </si>
  <si>
    <t xml:space="preserve">Servicios de diseños en cad licitaciones </t>
  </si>
  <si>
    <t>CHRISTIAN ALVAREZ GONZALEZ</t>
  </si>
  <si>
    <t>8971492-3</t>
  </si>
  <si>
    <t xml:space="preserve">Servicio de arriendo de amplificacion </t>
  </si>
  <si>
    <t>LLAMIL VERA BAEZ</t>
  </si>
  <si>
    <t>10713615-0</t>
  </si>
  <si>
    <t>Servicio actividades polideportivas Programa Prev. Drogas</t>
  </si>
  <si>
    <t>BARBARA VARGAS BAEZ</t>
  </si>
  <si>
    <t>16466610-7</t>
  </si>
  <si>
    <t xml:space="preserve">Servicio de traslado de funcionarios y fiscales a capacitación regional </t>
  </si>
  <si>
    <t>LUIS LOPEZ ARANCIBIA</t>
  </si>
  <si>
    <t>7132767-1</t>
  </si>
  <si>
    <t xml:space="preserve">Arriuendo de salon y equipos para capacitación regional </t>
  </si>
  <si>
    <t>HOTEL ARICA LTDA.</t>
  </si>
  <si>
    <t>77251070-5</t>
  </si>
  <si>
    <t xml:space="preserve">Servicio de fabricación y montaje de soportes de cortinas </t>
  </si>
  <si>
    <t>COFA LTDA.</t>
  </si>
  <si>
    <t>76178044-1</t>
  </si>
  <si>
    <t xml:space="preserve">Habilitación de centralizado de carpetas </t>
  </si>
  <si>
    <t xml:space="preserve">Hector Cea Fonseca </t>
  </si>
  <si>
    <t>6567485-8</t>
  </si>
  <si>
    <t xml:space="preserve">Servicio de cattering para Capacitación regional </t>
  </si>
  <si>
    <t xml:space="preserve">MARGARITA CASANOVA </t>
  </si>
  <si>
    <t>9754863-3</t>
  </si>
  <si>
    <t xml:space="preserve">Adq. Pasaje aereo a SSC Jornada de delitos  </t>
  </si>
  <si>
    <t xml:space="preserve">Adq. Pasaje aereo a PMF curso de habilidades directivas </t>
  </si>
  <si>
    <t>Adq. Pasaje aereo a MGZ motivo asistencia a jornada de trabajo</t>
  </si>
  <si>
    <t>Servicio de instalación de equipo de aire acondicionado</t>
  </si>
  <si>
    <t>CLAUDIO GARRIDO OLIVARI</t>
  </si>
  <si>
    <t>15915695-8</t>
  </si>
  <si>
    <t xml:space="preserve">Servicio de diseños de planos en CAD para licitaciones </t>
  </si>
  <si>
    <t>Servicio de lavado de cortinas roller</t>
  </si>
  <si>
    <t>COMERCIAL ZOFRANC LTDA.</t>
  </si>
  <si>
    <t>85797800-5</t>
  </si>
  <si>
    <t>Servicio de arriendo de salon y coffe break</t>
  </si>
  <si>
    <t>COMERCIAL SUCCESO LTDA.</t>
  </si>
  <si>
    <t>79605490-5</t>
  </si>
  <si>
    <t>Adq. Pasajes aereos a GLM asistencia Curso de Nuevo reglamento DAF</t>
  </si>
  <si>
    <t>Adq. Pasajes aereos a CND asistencia Curso de Nuevo reglamento DAF</t>
  </si>
  <si>
    <t xml:space="preserve">Adq. Pasajes aereos a CNS y JLO full flexible para directivos </t>
  </si>
  <si>
    <t>18-FR N°97</t>
  </si>
  <si>
    <t xml:space="preserve">Servicio de peritaje psicologico </t>
  </si>
  <si>
    <t xml:space="preserve">FELIPE DE SARRATEA SERRANO </t>
  </si>
  <si>
    <t>13995014-3</t>
  </si>
  <si>
    <t>18-FR N°98</t>
  </si>
  <si>
    <t>Adquisición pasaje aereo internacional Fiscal DVC</t>
  </si>
  <si>
    <t xml:space="preserve">Servicio de traslado a aeropuerto </t>
  </si>
  <si>
    <t xml:space="preserve">Servicio de habilitación de oficina en la FL Arica </t>
  </si>
  <si>
    <t>CARLOS RAMOS ARAYA</t>
  </si>
  <si>
    <t>9988157-7</t>
  </si>
  <si>
    <t>Habilitación de puntos de red</t>
  </si>
  <si>
    <t>INNOVA SYSTEMS CHILE LTDA.</t>
  </si>
  <si>
    <t>76117815-6</t>
  </si>
  <si>
    <t>18-FR N°99</t>
  </si>
  <si>
    <t xml:space="preserve">Tarjeta de prepago para equipos satelitales </t>
  </si>
  <si>
    <t xml:space="preserve">TESAM CHILE S.A </t>
  </si>
  <si>
    <t>96880440-5</t>
  </si>
  <si>
    <t>18-FR N°100</t>
  </si>
  <si>
    <t xml:space="preserve">Confección de tarjetas de navidad y diseño </t>
  </si>
  <si>
    <t>FRANCISCO MANRIQUEZ PEREZ</t>
  </si>
  <si>
    <t>13214014-6</t>
  </si>
  <si>
    <t>Adquisición de sanwich para actividad deportiva Programa Prev. Drogas</t>
  </si>
  <si>
    <t>GRACIELA MATURANA HIDALGO</t>
  </si>
  <si>
    <t>6885629-9</t>
  </si>
  <si>
    <t xml:space="preserve">Adquisición de cortina roller para contenedor oficina  </t>
  </si>
  <si>
    <t xml:space="preserve">Confeccion de poleras con logo institucional </t>
  </si>
  <si>
    <t xml:space="preserve">BLANCA CREACIONES </t>
  </si>
  <si>
    <t>7467988-9</t>
  </si>
  <si>
    <t>Adquisición de pelotas de tenis para Programa Prev. Drogas</t>
  </si>
  <si>
    <t>JOTAESE CIA LTDA.</t>
  </si>
  <si>
    <t>76090788-K</t>
  </si>
  <si>
    <t xml:space="preserve">Repuestos de desodorantes air wick </t>
  </si>
  <si>
    <t>ADELCO LTDA.</t>
  </si>
  <si>
    <t>84348700-9</t>
  </si>
  <si>
    <t>Adquisición de cortina vertical y film control UV</t>
  </si>
  <si>
    <t>Adq. Materiales de aseo stock para bodega</t>
  </si>
  <si>
    <t xml:space="preserve">Adq. De foliadores </t>
  </si>
  <si>
    <t>HUMBERTO GARETTO E HIJOS LTDA.</t>
  </si>
  <si>
    <t>81771100-6</t>
  </si>
  <si>
    <t xml:space="preserve">Adq. Materiales de oficina stock bodega </t>
  </si>
  <si>
    <t xml:space="preserve">DISTRIBUIDORA NENE LTDA. </t>
  </si>
  <si>
    <t>76067436-2</t>
  </si>
  <si>
    <t>Fiscalía Nacional</t>
  </si>
  <si>
    <t>FN/MP N° 2039</t>
  </si>
  <si>
    <t>Pasaje aéreo nacional para el Sr. Cristián Farfán, Santiago/Copiapó/Santiago, desde 05 al 06 de octubre el 2016. (Visita de acompañamiento de los procesos de ingreso y asignación)(Cambia horario de ida y regreso).</t>
  </si>
  <si>
    <t>Adquisición de 29 placas metálicas 6x2 cms., texto grabado para presente institucional del Seminario Institucional: Sitio del Suceso en Zonas Rurales.</t>
  </si>
  <si>
    <t>Juan Enrique Dastres Zelada</t>
  </si>
  <si>
    <t>5.163.399-7</t>
  </si>
  <si>
    <t>Pasaje aéreo nacional para la Sra. Nelly Salvo, Santiago/Copiapó/Santiago, desde 05 al 06 de octubre el 2016. (Visita de acompañamiento de los procesos de ingreso y asignación)(Cambia horario de ida y regreso).</t>
  </si>
  <si>
    <t>FN/MP N°623</t>
  </si>
  <si>
    <t>Arriendo por 01 día de vehículo Hyundai Accent 1.4, para uso del Sr. Claudio Bascuñan de la División de Informática para su viaje a Temuco desde el 04 al 06 de Octubre del 2016.</t>
  </si>
  <si>
    <t>Autorentas del Pacifico S.A.</t>
  </si>
  <si>
    <t>83.547.100-4</t>
  </si>
  <si>
    <t>Arriendo de 30+1 micrófonos de conferencia (cuello de cisne); equipos de traducción simultánea y 02 interpretes para conversatorio con el experto Chistopher Felton, lo acompañan personas de la SEGPRES.  Actividad a realizarse el día 06 de octubre de 2016 en la Sala de Consejo de la Fiscalía Nacional.</t>
  </si>
  <si>
    <t>Servicios Técnicos Audiovisuales Limitada</t>
  </si>
  <si>
    <t>78.190.300-0</t>
  </si>
  <si>
    <t>Servicio de coffee break por conversatorio con el experto Chistopher Felton, lo acompañan personas de la SEGPRES.  Actividad a realizarse el día 06 de octubre de 2016 en la Sala de Consejo de la Fiscalía Nacional.</t>
  </si>
  <si>
    <t>Tobar y Bachler Ltda.</t>
  </si>
  <si>
    <t>Adquisición de 10 porta tarjetas de visita Rhein cuero capacidad 48 tarjetas.</t>
  </si>
  <si>
    <t>Comercial 3-Aries Ltda.</t>
  </si>
  <si>
    <t>Adquisición de 100 unidades de almacenamiento externo Verbatim CD regrabable individual.</t>
  </si>
  <si>
    <t>Comercializadora y Distribución Computacional S.A.</t>
  </si>
  <si>
    <t>78.611.770-4</t>
  </si>
  <si>
    <t>Adquisición de 30 cintas adhesivas Sellocinta masking 36mm x 40mts y 24 paquetes de galletas McKay Kuky clásica 120 grs.</t>
  </si>
  <si>
    <t>Comercial Red Office Ltda.</t>
  </si>
  <si>
    <t>Adquisición de 36 marcador BIC permanente punta biselada negro; 36 marcador Mon Ami pizarra desechable punta redonda rojo y 24 paquetes de galletas McKay Tritón chocolate 126 grs.</t>
  </si>
  <si>
    <t>Abatte Productos para Oficina S.A.</t>
  </si>
  <si>
    <t xml:space="preserve">Adquisición de 200 rollos de papel higiénico Elite jumbo; 36 marcadores Isofit pizarra desechable </t>
  </si>
  <si>
    <t>Proveedores Integrales Prisa S.A.</t>
  </si>
  <si>
    <t>FN/MP N°930</t>
  </si>
  <si>
    <t>Servicio por traducción al idioma inglés de Resolución Emitida por 4° Juzgado Garantía de Santiago por causa Arcano RUC 1500643330-5, correspondiente a la Fiscalía Regional Metropolitana Oriente.</t>
  </si>
  <si>
    <t>Irene De Marchi Zaharija</t>
  </si>
  <si>
    <t>7.190.721-K</t>
  </si>
  <si>
    <t>Contratación de servicios hoteleros; 01 arriendo de salón Azapa; 15 servicios de coffee break, alternativa 1; 02 servicios de: arriendo notebook y datashow. Actividad Focos Group  región de Arica y Parinacota a realizarse los días 12 de octubre de 2016.</t>
  </si>
  <si>
    <t>Adquisición de 500 resmas de papel multipropósito Xerox carta 75 grs. Albura 90-95%; 250 papel multipropósito Xerox oficio 75 grs. Albura 90-95%; 120 servilletas de papel Elite mesa blanca 33x33 cms; 24 destacador Stabilo naranja Boss BEM007; 24 paquetes de galletas Costa Fac clásica 135 grs.; 20 block de apuntes Colón carta 7mm 80hjs; 20 block de apuntes Colón oficio 7mm 80hjs.</t>
  </si>
  <si>
    <t>Arriendo de 17+1 micrófonos de conferencia (cuello de cisne) para reunión de coordinación del Fiscal Nacional con Divisiones, Unidades Especializadas y Unidades de Apoyo, el lunes 17 de octubre de 2016 en La Sala de Consejo de la Fiscalía Nacional.</t>
  </si>
  <si>
    <t>Adquisición de 900 tarjetas de presentación para uso: Director Sr. Antonio Segovia; Sra. Monserrat Ramírez Herrera; Sr. Álvaro Hernández; Sra. María Luisa Montenegro; Sr. Daniel Soto de UCIEX y  Sra. María Ester Torres y Sr. Roberto Guerrero de Div_Estudios; Director Sr. Luis Toledo de Unidad de Drogas.</t>
  </si>
  <si>
    <t>Impresos Jemba S.A.</t>
  </si>
  <si>
    <t>96.896.650-2</t>
  </si>
  <si>
    <t>Pasaje aéreo nacional para la Sra. Faride Atue Soto, Santiago/Arica/Santiago, desde 11 al 14 de octubre el 2016. (Focus Group).</t>
  </si>
  <si>
    <t>Pasaje aéreo nacional para la Sra. Paula Libano Dupré, Santiago/Arica/Santiago, desde 11 al 14 de octubre el 2016. (Focus Group).</t>
  </si>
  <si>
    <t>FN/MP N°1696</t>
  </si>
  <si>
    <t>Servicios de interpretación simultanea, el en Seminario "Manejo del Sitio del Suceso en Zonas Rurales", que se celebro en la Ciudad de Temuco.  Actividad se realizó los días 13 y 14 de septiembre del 2016.</t>
  </si>
  <si>
    <t>Karin Goldman Leesman</t>
  </si>
  <si>
    <t>4.779.432-3</t>
  </si>
  <si>
    <t>Gabriela Perlo Baras</t>
  </si>
  <si>
    <t>14.462.401-7</t>
  </si>
  <si>
    <t>Compra de Gasolina 95 Octanos. carga de "Cupón Electrónico COPEC" para uso en vehículos institucionales placas patentes YK - 7108 y CK CY -96</t>
  </si>
  <si>
    <t>Compra de Petróleo Diesel. carga de "Cupón Electrónico COPEC" para uso en vehículo institucional placa patente DB XP - 48</t>
  </si>
  <si>
    <t>Mantención de 100.000 kilómetros vehículo institucional VOLVO S80, placa patente DB XP-48.</t>
  </si>
  <si>
    <t>Comercializadora DITEC Automóviles S.A.</t>
  </si>
  <si>
    <t>96.899.100-0</t>
  </si>
  <si>
    <t>Proyecto implementación filtro de seguridad en registros de tablas SAF.</t>
  </si>
  <si>
    <t>Pragma Informática S.A.</t>
  </si>
  <si>
    <t>77.063.770-8</t>
  </si>
  <si>
    <t>Adquisición de 1.000 pendrive de madera 8GB (incluye grabado láser).</t>
  </si>
  <si>
    <t>Cristian William Tala Manríquez</t>
  </si>
  <si>
    <t>7.515.289-2</t>
  </si>
  <si>
    <t>Servicio por traducción de Curriculum Vitae y reseña del Fiscal Nacional Sr. Jorge Abbott Charme.</t>
  </si>
  <si>
    <t>Pasaje aéreo nacional para el Fiscal Nacional Sr. Jorge Abbott Charme, Santiago/Puerto Montt/Santiago, 03 de noviembre el 2016. (Ceremonia Primera Piedra Centro de Justicia Puerto Montt y otras actividades por definir en la región).</t>
  </si>
  <si>
    <t>Pasaje aéreo nacional para escolta Fiscal Nacional Sr. Sergio Quintana, Santiago/Puerto Montt/Santiago, 03 de noviembre el 2016. (Escolta al Sr. Fiscal Nacional, Ceremonia Primera Piedra Centro de Justicia Puerto Montt y otras actividades por definir en la región).</t>
  </si>
  <si>
    <t>Impresión de 05 pendones en roller de 0,9x2,00 mts., con logo.</t>
  </si>
  <si>
    <t>Araukaria Impresores Limitada.</t>
  </si>
  <si>
    <t>78.441.650-K</t>
  </si>
  <si>
    <t>Pasaje aéreo nacional para el Sr. Esteban Loncopan Galaz, Santiago/Puerto Montt/Santiago, desde 11  al 13 de octubre del 2016. (Capacitación a Fiscalía Local de Valdivia Sistema de preclasificación).</t>
  </si>
  <si>
    <t>Publicación aviso modificación de bases "Concurso para los cargos de analista criminal de las Fiscalías Regionales de Tarapacá, Metropolitanas Centro Norte, Oriente, Sur, Occidente y de Aysén", domingo 09 de octubre de 2016, en diario La Estrella de Iquique, Impar, MOD 4 x 2 COL.</t>
  </si>
  <si>
    <t>Empresa Periodística El Norte S.A.                  (La Estrella de Iquique)</t>
  </si>
  <si>
    <t>Publicación aviso modificación de bases "Concurso para los cargos de analista criminal de las Fiscalías Regionales de Tarapacá, Metropolitanas Centro Norte, Oriente, Sur, Occidente y de Aysén", domingo 09 de octubre de 2016, en diario El Mercurio, E-Par, MOD 3 x 2 COL.</t>
  </si>
  <si>
    <t xml:space="preserve">Empresa El Mercurio      S A P </t>
  </si>
  <si>
    <t>Contratación de 01 servicio de traslado El Quisco-Aeropuerto.  Miércoles 26 de octubre del 2016.  Salida: Avda. Los Andes 790, El Quisco, V Región (Caja de Compensación Los Andes).  Destino: Aeropuerto de Santiago.</t>
  </si>
  <si>
    <t>Carola Espinoza Sanhueza</t>
  </si>
  <si>
    <t>13.478.654-K</t>
  </si>
  <si>
    <t>Contratación servicio de traslado de 40 pasajeros en bus desde Laboratorio de ADN, ubicado en Avda. Perú con Santos Dumont, destino: Hotel Four Point, ubicado en Santa Magdalena N° 111, Providencia.  Actividad "Jornada de Delitos Sexuales" a realizarse el día 24 de noviembre del 2016.</t>
  </si>
  <si>
    <t>Transportes Transiberica Ltda.</t>
  </si>
  <si>
    <t>78.973.230-5</t>
  </si>
  <si>
    <t>Contratación de 40 servicio de coffe break en horario PM. Por clase magistral del Profesor Dr. Nicolás Oxman, quien expondrá  sobre “La imputación Subjetiva en los delitos de la Ley N°20.000.”  Concursos de  delitos de la Ley N°20.000”. “El Bien Jurídico Protegido en los delitos de tráfico ilícito de estupefacientes y sustancias sicotrópicas”, actividad a realizarse el día martes 11 de octubre del 2016, en el auditórium de la Fiscalía Nacional.</t>
  </si>
  <si>
    <t>Adquisición de 20 galvanos modelo estándar 22x28 cms., con logo cromado 12 cms de diámetro, placa grabada, fondo azul de terciopelo y marco de raulí.  Presente institucional: Valores institucionales Fiscalía de Chile con motivo del aniversario institucional.</t>
  </si>
  <si>
    <t>Pasaje aéreo nacional para Sra. Marcela Diaz León, Santiago/Puerto Montt/Santiago, 26 al 28 de octubre el 2016. (Coordinación curso habilidades directivas).</t>
  </si>
  <si>
    <t>Contratación de 67 servicios de coffee break, opción N° 4.  Taller 18 y 20 de octubre del 2016.  Política de drogas.</t>
  </si>
  <si>
    <t>Lisette Álvarez Alquinta</t>
  </si>
  <si>
    <t>9.343.496-K</t>
  </si>
  <si>
    <t>Taller "Manejo de la depresión".  Actividad a realizarse el día 28 de octubre del 2016.  Política de Drogas.</t>
  </si>
  <si>
    <t>Claudio Boza Vásquez</t>
  </si>
  <si>
    <t>13.191.821-6</t>
  </si>
  <si>
    <t>Contratación de 23 servicios de coffee break, opción N° 4.  Taller 28 de octubre del 2016.  Política de drogas.</t>
  </si>
  <si>
    <t>Pasaje aéreo nacional para el Sr. Eduardo Gallegos Díaz, Santiago/Arica/Santiago, 16 al 21 de octubre el 2016. (Programa de auditoria 2016.  Cambio de usuario).</t>
  </si>
  <si>
    <t>Adquisición de 19 toner Ricoh MP 301.  Para impresora de cheques de cada una de las regiones.</t>
  </si>
  <si>
    <t>Ingeniería y Construcción Ricardo Rodríguez y Compañía Limitada</t>
  </si>
  <si>
    <t>Arriendo de vehículos-camioneta Nissan Terrano 2,5 4x2 DC Diesel AC doble AB frenos ABS.  Apoyo logístico por coctel de honor para autoridades del país en el GAM, con motivo del 17° aniversario institucional. Fecha: 17 de octubre del 2016.</t>
  </si>
  <si>
    <t>Automotriz R y R  Ltda.</t>
  </si>
  <si>
    <t>77.951.690-3</t>
  </si>
  <si>
    <t>Publicación Decreto Exento N° 1702 que autoriza la circulación en días sábados en la tarde, domingos y festivos a vehículo tomado en arriendo por el Ministerio Público y asignado a la Fiscalías de la IX Región de La Araucanía, en el Diario Oficial de la República.</t>
  </si>
  <si>
    <t>Subsecretaria del Interior                (Diario Oficial)</t>
  </si>
  <si>
    <t>60.501.000-8</t>
  </si>
  <si>
    <t>Contratación de 70 servicios de coffee break, ceremonia Firma de Convenio Fiscalía de Chile y DIRECTEMAR de la Armada de Chile.  Viernes 28 de Octubre del 2016, Sala de Consejo a las 12:30 hrs.</t>
  </si>
  <si>
    <t>María del Carmen País Aravena</t>
  </si>
  <si>
    <t>Contratación de 100 servicios de coffee break, ceremonia Firma de Convenio Fiscalía de Chile, Carabineros de Chile y Policía de Investigaciones de Chile. Proyecto "Mesas de Coordinación Interinstitucional"  Viernes 21 de Octubre del 2016, Sala de Consejo a las 09:00 hrs.</t>
  </si>
  <si>
    <t>Pasaje aéreo nacional para el Sr. Marcelo Contreras Rojas, Santiago/Concepción/Santiago, 07 al 08 de noviembre el 2016. (Participación mesa interregional violencia rural).</t>
  </si>
  <si>
    <t>Pasaje aéreo nacional para el Sr. Mauricio Fernández, Santiago/Concepción/Santiago, 07 al 08 de noviembre el 2016. (Participación mesa interregional violencia rural).</t>
  </si>
  <si>
    <t>Contratación de servicios hoteleros; 02 arriendo de salón para 40 personas, montaje mesas tipo taller (6 mesas con 7 sillas cada una); 80 servicios de coffee break AM, alternativa extra/ejecutivo; 40 servicios de coffee break PM, alternativa simple/básico;02 servicios de: arriendo notebook, datashow, amplificación; micrófono adicional, pizarra acrílica y notebook.  "Jornada de Coordinadores Regionales SIAU, para identificar y formular recomendaciones de mejora SIAU". Actividad a realizarse los día 16 y 17 de noviembre del 2016.</t>
  </si>
  <si>
    <t>Hotel TorreMayor S.A.</t>
  </si>
  <si>
    <t>99.502.730-5</t>
  </si>
  <si>
    <t>FN/MP Nº 259</t>
  </si>
  <si>
    <t>Compra de 03 tarjetas de prepago para llamadas en teléfonos satelitales de propiedad de la Fiscalía Nacional. números 870776405153. 870776405155 y 870776405156. con 100 unidades c/u vigentes por 90 días.</t>
  </si>
  <si>
    <t>Tesam Chile S.A.</t>
  </si>
  <si>
    <t>Arriendo de 90 sillas tipo hotel para el día viernes 21 de octubre del 2016, para ceremonia Firma de Convenio Fiscalía de Chile, Carabineros de Chile y Policía de Investigaciones de Chile. Proyecto "Mesas de Coordinación Interinstitucional"  Viernes 21 de Octubre del 2016, Sala de Consejo a las 09:00 hrs.</t>
  </si>
  <si>
    <t>Steward S.A.</t>
  </si>
  <si>
    <t>96.644.100-3</t>
  </si>
  <si>
    <t>Contratación de servicios de audio, iluminación, proyección de imágenes y VJ profesional para cena aniversario institucional 2016.</t>
  </si>
  <si>
    <t>Valenzuela Barros Ltda.</t>
  </si>
  <si>
    <t>77.858.800-5</t>
  </si>
  <si>
    <t>FN/MP Nº 1939</t>
  </si>
  <si>
    <t xml:space="preserve">Pago de licencia para utilización de música en realización de cena de camaradería para 200 funcionarios de la Fiscalía Nacional con motivo del 17º Aniversario de la Fiscalía de Chile, actividad a realizarse el día viernes 21 de octubre de 2015. </t>
  </si>
  <si>
    <t>Sociedad Chilena del Derecho de Autor SCD</t>
  </si>
  <si>
    <t>71.387.800-6</t>
  </si>
  <si>
    <t>Curso "Cómo generar valor público y empatía social en la atención al usuario".   Participantes: Patricio Acosta Ortiz, Cristian Aguilera Godoy y Jacqueline Villalobos Toledo.  Fecha: 09 al 25 de noviembre del 2016, miércoles y viernes de 14:00 a 17:30 hrs.</t>
  </si>
  <si>
    <t>Pontificia Universidad Católica de Chile</t>
  </si>
  <si>
    <t>81.698.900-0</t>
  </si>
  <si>
    <t xml:space="preserve">Contratación de servicios hoteleros; 02 arriendo de salón Atacama B para 40 personas, montaje escuela; 01 arriendo de salón Atacama para 50 personas, montaje escuela; 80 servicios de coffee break AM, alternativa A; 130 servicios de coffee break PM, alternativa B.  "Jornada Especializada Delitos Violentos". Actividad a realizarse los día 27 y 28 de octubre del 2016.  Contratación complementa Orden de Servicio Convenio Marco N°5148-309 y Orden de Servicio N° 17160717.  </t>
  </si>
  <si>
    <t>Marina Hoteles Ltda.</t>
  </si>
  <si>
    <t>Arriendo de vehículos-camioneta Nissan Terrano 2,5 4x2 DC Diesel AC doble AB frenos ABS.  Apoyo logístico por coctel de honor para autoridades del país en el GAM, con motivo del 17° aniversario institucional. Fecha: 17 de octubre del 2016. Complementa Orden de Compra por Convenio Marco 5148-389, de fecha 14 de Octubre del 2016.</t>
  </si>
  <si>
    <t>FN/MP Nº 1798</t>
  </si>
  <si>
    <t>Taller "Argumentación Jurídica y Argumentación de Hechos".  Fecha actividad: 17 y 18 de noviembre del 2016.</t>
  </si>
  <si>
    <t>Matías Villalón Aguirre</t>
  </si>
  <si>
    <t>9.908.773-0</t>
  </si>
  <si>
    <t>Pasaje aéreo nacional para la Sra. Yelica Lusic Nadal, Santiago/Arica/Santiago, 07 al 09 de noviembre el 2016. (Reunión fiscales especializados).</t>
  </si>
  <si>
    <t>Contratación de 12 cursos de "Introducción a la seguridad de la información".  Curso de perfeccionamiento para relatores internos y 05 profesionales de la Fiscalía Nacional.  Participantes: Jaime González, Julio Ramos, Pablo Vilches, Fabiola Riveros, María Rosa González, Romina Brito, Alejandro Rojas, Samuel Díaz, Oscar Zapata, Asher Hasson, Carolina Cruzat y Claudio Fuentealba.  Fecha: 26 y 27 de octubre del 2016.</t>
  </si>
  <si>
    <t>Ingeniería en Computación y Comunicaciones Neosecure S.A.</t>
  </si>
  <si>
    <t>99.550.500-2</t>
  </si>
  <si>
    <t>Adquisición de 01 licencia HP UFT 1CC User Comp.</t>
  </si>
  <si>
    <t>Emerging Technologies Group  Ltda.</t>
  </si>
  <si>
    <t>77.490.360-7</t>
  </si>
  <si>
    <t>Contratación de 02 talleres de primeros auxilios psicológicos.  Participantes: Rosa Villalobos y Beatriz Galleguillos.  Fecha: 21 de Octubre del 2016.</t>
  </si>
  <si>
    <t>Pontificia Universidad católica de Chile</t>
  </si>
  <si>
    <t>Contratación de 65 servicios de coffee break, catering ejecutivo. Taller relacionado con lanzamiento del libro "Entrevista investigativa videograbada a niños, niñas y adolescentes víctimas de delitos sexuales.  Fundamento y orientaciones técnicas basadas en evidencia internacional".  Actividad a realizarse en la PUC, con fecha 25 de octubre del 2016.</t>
  </si>
  <si>
    <t>Banquetería Nacional SPA</t>
  </si>
  <si>
    <t>76.482.497-0</t>
  </si>
  <si>
    <t>Contratación de servicios hoteleros; 02 arriendo de salón Carlos Pezoa para 35 personas, montaje mesas en U; 70 servicios de coffee break AM, alternativa Premium; 70 servicios de coffee break PM, alternativa estándar; 02 servicios arriendo de amplificación.  Reunión Equipo Directivo de la Fiscalía Nacional con los DERs del país.  Actividad a realizarse los días 07 y 08 de noviembre del 2016.</t>
  </si>
  <si>
    <t>Hotelera e Inmobiliaria Nueva Ltda.                   (Hotel Neruda)</t>
  </si>
  <si>
    <t>76.153.144-1</t>
  </si>
  <si>
    <t>FN/MP Nº 1963</t>
  </si>
  <si>
    <t>20/102016</t>
  </si>
  <si>
    <t>Contratación de 02 arriendo de Datashow y telón. Reunión Equipo Directivo de la Fiscalía Nacional con los DERs del país.  Actividad a realizarse los días 07 y 08 de noviembre del 2016. Complementa Orden de Compra por Convenio Marco 5148-399.</t>
  </si>
  <si>
    <t>Contratación de servicios hoteleros; 01 arriendo de salón Tiber o Volga para 20 personas, montaje mesas en U; 20 servicios de coffee break AM, alternativa Ejecutivo; 20 servicios de coffee break PM, alternativa básico; 01 servicios arriendo de amplificación y datashow.  "Jornada de trabajo infraestructura".  Actividad a realizarse el día 10 de noviembre del 2016.</t>
  </si>
  <si>
    <t>Hotelera San Francisco S.A.</t>
  </si>
  <si>
    <t>99.511.100-4</t>
  </si>
  <si>
    <t>Publicación aviso llamado a Licitación Pública "Adquisición de mobiliario para el edificio institucional de la Fiscalía Nacional-Ministerio Público, domingo 23 de octubre de 2016, en diario El Mercurio, cuerpo E-par, MOD 2 x 2 col.</t>
  </si>
  <si>
    <t>Publicación aviso llamado a Licitación Pública "Contratación de pólizas de seguros de inmuebles, equipamiento electrónico y vehículos del Ministerio Público año 2016", domingo 23 de octubre de 2016, en diario El Mercurio, cuerpo E-par, MOD 2 x 2 col.</t>
  </si>
  <si>
    <t>Pasaje aéreo nacional para la Sra. Nelly Salvo Illabel, Santiago/Iquique/Santiago, 25 al 26 de octubre el 2016. (Visita de acompañamiento para la implementación de los procesos de ingreso y asignación).</t>
  </si>
  <si>
    <t>Pasaje aéreo nacional para la Sra. Marcela Neira Vallejos, Santiago/Iquique/Santiago, 25 al 26 de octubre el 2016. (Visita de acompañamiento para la implementación de los procesos de ingreso y asignación).</t>
  </si>
  <si>
    <t>Pasaje aéreo nacional para el Sr. Esteban Loncopan Galaz, Santiago/Iquique/Santiago, 25 al 26 de octubre el 2016. (Visita de acompañamiento para la implementación de los procesos de ingreso y asignación).</t>
  </si>
  <si>
    <t>Pasaje aéreo nacional para el Sr. Mauricio Fernández Montalbán, Santiago/Concepción/Santiago, 21 al 22 de noviembre el 2016. (Participación en mesa interregional violencia rural).</t>
  </si>
  <si>
    <t>Pasaje aéreo nacional para el Sr. Marcelo Contreras Rojas, Santiago/Concepción/Santiago, 21 al 22 de noviembre el 2016. (Participación en mesa interregional violencia rural).</t>
  </si>
  <si>
    <t>FN/MP N° 1961</t>
  </si>
  <si>
    <t>Cena de camaradería para 180 funcionarios de Fiscalía Nacional con motivo del 17º Aniversario de la Fiscalía de Chile, para día viernes 21 de octubre de 2016.</t>
  </si>
  <si>
    <t>Carabineros de Chile Dirección de Bienestar</t>
  </si>
  <si>
    <t>96.652.280-1</t>
  </si>
  <si>
    <t>Contratación de servicios hoteleros; 03 arriendo de salón Araucaria I para 25 personas, jornada completa, montaje mesas en U; 03 arriendo de salón Araucaria I para 25 personas media jornada AM; 150 servicios de coffee break AM, alternativa A; 75 servicios de coffee break PM, alternativa B; 06 servicios arriendo de amplificación, micrófono adicional y datashow.  Capacitación de los nuevos Reglamentos de Compras y Licitaciones Públicas. A cada jornada asistirán 03 representantes de 06 Fiscalías Regionales (18 funcionarios), más los relatores (3 funcionarios) más otros invitados.  Actividad a realizarse los días: 15, 16, 22, 23, 29 y 30 de noviembre del 2016.</t>
  </si>
  <si>
    <t>Hotelera Santa Magdalena S.A. (Four Points)</t>
  </si>
  <si>
    <t>96.768.160-1</t>
  </si>
  <si>
    <t>Adquisición de 16 discos duros HDD PC Western digital passaport ultra 1TB USB 3,0.   Discos duros requerimiento causa CORPESCA.</t>
  </si>
  <si>
    <t>Francisco Antonio Godoy Tarraza</t>
  </si>
  <si>
    <t>14.256.082-8</t>
  </si>
  <si>
    <t>Pasaje aéreo nacional para la Sra. Francesca Fazzi Gómez, Santiago/Iquique/Santiago, 16 al 17 de noviembre el 2016. (Asiste a reunión Fiscalía Local de Iquique).</t>
  </si>
  <si>
    <t>FN/MP Nº 1912</t>
  </si>
  <si>
    <t>Contratación de cocktail de honor para autoridades con motivo del 17° Aniversario de la Fiscalía de Chile, el día lunes 17 de octubre en el GAM.</t>
  </si>
  <si>
    <t>Cheffco S.A.</t>
  </si>
  <si>
    <t>Adquisición de 04 discos duros HDD PC Seagate externo. Discos duros para uso SOD.</t>
  </si>
  <si>
    <t>Pasaje aéreo internacional para la Sra. Angelica Torres Figueroa, Santiago/Viena-Austria/Santiago, 12 al 19 de noviembre el 2016. (Participa en dos reuniones en la sede de Naciones Unidas).</t>
  </si>
  <si>
    <t>FN/MP N° 1753</t>
  </si>
  <si>
    <t>Contratación de 02 talleres de Mejora de Procesos, de 16 horas cada uno, dirigido a los directivos, gerentes y funcionarios del estamento profesional de la Fiscalía Nacional, abarcando un total de 60 personas.</t>
  </si>
  <si>
    <t>María Magdalena Monrroy Duran</t>
  </si>
  <si>
    <t>12.669.100-9</t>
  </si>
  <si>
    <t>Pasaje aéreo nacional para la Sra. Maruzzella Pavan Avila, Santiago/Iquique/Santiago, 16 al 17 de noviembre el 2016. (Asiste a reunión Fiscalía Local de Iquique).</t>
  </si>
  <si>
    <t>FN/MP N° 1942</t>
  </si>
  <si>
    <t>Adquisición de 482 computadores portátiles HP 250G5.</t>
  </si>
  <si>
    <t>Espex Ingeniería Ltda.</t>
  </si>
  <si>
    <t>77.683.370-3</t>
  </si>
  <si>
    <t>Charla derechos animales.  Capacitación para abogados asesores de ULDDECO, realizada el 09 de septiembre del 2016.</t>
  </si>
  <si>
    <t>Juan Pablo Mañalich Raffo</t>
  </si>
  <si>
    <t>13.551.347-4</t>
  </si>
  <si>
    <t>Charla profesionales Unidad de Violencia Intrafamiliar.  Actividad realizada el día 19 de octubre del 2016.</t>
  </si>
  <si>
    <t>María Cristina Forttes Godoy</t>
  </si>
  <si>
    <t>6.275.406-0</t>
  </si>
  <si>
    <t>Charla profesionales Unidad de Violencia Intrafamiliar.  Actividad realizada el día 20 de octubre del 2016.</t>
  </si>
  <si>
    <t>Myrna Villegas Díaz</t>
  </si>
  <si>
    <t>11.349.080-2</t>
  </si>
  <si>
    <t>Charla cohecho entre particulares.  Capacitación para UNAC, actividad realizada el día 18 de octubre del 2016.</t>
  </si>
  <si>
    <t>Héctor Hernandez Basualto</t>
  </si>
  <si>
    <t>10.595.062-4</t>
  </si>
  <si>
    <t>Adquisición de 01 videoproyector Sony VPL-EX276 XGA 3700 ANSI HDMI-HD.</t>
  </si>
  <si>
    <t>Espacio Bipolar Comunicaciones Ltda.</t>
  </si>
  <si>
    <t>76.201.267-7</t>
  </si>
  <si>
    <t>Adquisición accesorio de videoproyector HDTEK soporte SPROHD-003.</t>
  </si>
  <si>
    <t>Comercializadora MD Tecnología Ltda.</t>
  </si>
  <si>
    <t>76.469.089-3</t>
  </si>
  <si>
    <t>Contratación horas hombre consultor-experto.  Proyecto visor de carpeta digital.</t>
  </si>
  <si>
    <t>Microsystem S.A.</t>
  </si>
  <si>
    <t>94.099.000-9</t>
  </si>
  <si>
    <t>Contratación de servicios hoteleros 02 servicios arriendo de datashow y telón.  Jornada Especialidad Delitos Violentos.  Actividad a realizarse los día 27 y 28 de octubre del 2016 en la ciudad de Santiago.  (Complementa Orden de Convenio Marco N°5148-393-CM16)</t>
  </si>
  <si>
    <t>Adquisición de 500 pliegos de papel de envolver Papeles Santiago pliego Kraft 175 grs. 80x110cms.</t>
  </si>
  <si>
    <t>Comercial Muñoz y Cía. Ltda.</t>
  </si>
  <si>
    <t>Adquisición de 120 nota autoadhesiva 3M banderita tape flags 683 4 colores; 200 lápiz BIC bolígrafo round stic ecolution azul punta gruesa; 18 galletas Be Cookies avena, almendra y coco 180 grs.; 20 jabón de tocador Le Sancy liquido 5 litros.</t>
  </si>
  <si>
    <t xml:space="preserve">Adquisición de 60 toalla de papel Elite 300m blanca;200 lápiz BIC bolígrafo round stic ecolution negra punta mediana; 200 lápiz BIC bolígrafo round stic ecolution rojo punta mediana; 20 azúcar Iansa blanco granulada 1KG; 24 galleta Costa Frac vainilla 130 grs; 24 galletas McKay oblea Alteza c/crema bocado 140 grs; 24 galletas McKay Tritón clásica chocolate 126 grs; 24 galletas McKay Kuky clásica 120 grs; 24 galletas Nestlé professional Criollitas familiar 100 grs.; 24 galletas Vivo agua 140 grs. </t>
  </si>
  <si>
    <t>Pasaje aéreo nacional para escolta del Fiscal Nacional Sr. Sergio Quintana, Santiago/Iquique/Santiago, 16 al 17 de noviembre el 2016. (Escolta al Sr. Fiscal Nacional, inauguración Fiscalía Local de Iquique y cuenta pública de Alto Hospicio).</t>
  </si>
  <si>
    <t>Arriendo de 17+1 micrófonos de conferencia (cuello de cisne) para reunión de coordinación del Fiscal Nacional con Divisiones, Unidades Especializadas y Unidades de Apoyo, el día miércoles 09 de noviembre de 2016 en La Sala de Consejo de la Fiscalía Nacional.</t>
  </si>
  <si>
    <t>FN/MP N° 1968</t>
  </si>
  <si>
    <t>Licencia Core de Tableau Server, incluye mantención por un año y un número ilimitado de usuarios.</t>
  </si>
  <si>
    <t>FN/MP N° 2015</t>
  </si>
  <si>
    <t>Adquisición de 08 licencias Autodesk AutoCAD 2017 Commercial New Multi-user.  Part  number:001/1-WWN690-T817.  Incluye instalación y configuración.</t>
  </si>
  <si>
    <t>Microgeo Ltda.</t>
  </si>
  <si>
    <t>88.579.800-4</t>
  </si>
  <si>
    <t>Pasaje aéreo nacional para la Sra. Faride Atue Soto, Santiago/Puerto Montt/Santiago, 07 al 11 de noviembre el 2016. (Capacitación recursos físico y financiero).</t>
  </si>
  <si>
    <t>Adquisición de 01 tarjeta de video MSI GT210 1GB DR3 y 01 monitor LG 20M38A led Wide 20 SOLO VGA.</t>
  </si>
  <si>
    <t>Pasaje aéreo nacional para el Sr. Jaime Estrada Osses, Santiago/Puerto Montt/Santiago, 14 al 18 de noviembre el 2016. (Programa de auditoria 2016).</t>
  </si>
  <si>
    <t>Pasaje aéreo nacional para el Sr. Eduardo Gallegos Díaz, Santiago/Puerto Montt/Santiago, 14 al 18 de noviembre el 2016. (Programa de auditoria 2016).</t>
  </si>
  <si>
    <t>Pasaje aéreo nacional para el Sr. Gabriel Araya Ibañez, Santiago/Puerto Montt/Santiago, 14 al 18 de noviembre el 2016. (Programa de auditoria 2016).</t>
  </si>
  <si>
    <t>Pasaje aéreo nacional para el Sr. Pablo Andrade Zúñiga, Santiago/Puerto Montt/Santiago, 14 al 18 de noviembre el 2016. (Programa de auditoria 2016).</t>
  </si>
  <si>
    <t>Pasaje aéreo nacional para el Sr. Asher Hasson Diaz, Santiago/Puerto Montt/Santiago, 14 al 18 de noviembre el 2016. (Programa de auditoria 2016).</t>
  </si>
  <si>
    <t>Pasaje aéreo nacional para el Sr. Francisco Céspedes Narváez, Santiago/Puerto Montt/Santiago, 14 al 18 de noviembre el 2016. (Programa de auditoria 2016).</t>
  </si>
  <si>
    <t>Pasaje aéreo nacional para la Sra. Alicia Le Roy Barría, Santiago/Puerto Montt/Santiago, 16 al 18 de noviembre el 2016. (Programa de auditoria 2016).</t>
  </si>
  <si>
    <t>Pasaje aéreo nacional para el Fiscal Nacional Sr. Jorge Abbott Charme, Santiago/Puerto Montt/Santiago, 16 al 17 de noviembre el 2016. (Asiste a inauguración Fiscalía Local de Iquique y Cuenta Pública de Alto Hospicio).</t>
  </si>
  <si>
    <t>FN/MP N°1.858</t>
  </si>
  <si>
    <t>Servicio por traducción al idioma portugués del requerimiento internacional causa RUC 1300384594-4, Fiscalía Regional Occidente, Fiscal Ximena Chong.</t>
  </si>
  <si>
    <t>Oneide Queiroz de Larraín</t>
  </si>
  <si>
    <t>Servicios por traducción de requerimiento internacional al idioma ruso, Causa RUC N° 1600592327-5, correspondiente al Fiscal Adjunto Francisco Lanas, de la Fiscalía Local de Las Condes.</t>
  </si>
  <si>
    <t>Teresa Bulnes Núñez</t>
  </si>
  <si>
    <t>7.063.266-7</t>
  </si>
  <si>
    <t>FN/MP N° 940</t>
  </si>
  <si>
    <t>Curso de "Ceremonial y Protocolo".  Participantes: Constanza Balboa, Ximena Acevedo, Viviana Martinez, Soledad Sepúlveda y Germán Reyes.  Fecha: 21 al 25 de noviembre del 2016.</t>
  </si>
  <si>
    <t>Universidad del Desarrollo</t>
  </si>
  <si>
    <t>FN/MP N° 1887</t>
  </si>
  <si>
    <t>-</t>
  </si>
  <si>
    <t>Servicios de apoyo a la Recepción de Códigos de Fuentes durante 1 mes y mantención del software del banco Unificado de Datos Operativo durante 12 meses.</t>
  </si>
  <si>
    <t>Soaint Gestión S.A.</t>
  </si>
  <si>
    <t>96.829.360-5</t>
  </si>
  <si>
    <t>FN/MP N° 1923</t>
  </si>
  <si>
    <t>Renueva contrato de administración y custodia de carpetas y documentos para las Fiscalías regionales y Fiscalía Nacional por 3 años, a contar del 1 de diciembre de 2016. (Monto mensual aproximado).</t>
  </si>
  <si>
    <t>Storbox S.A.</t>
  </si>
  <si>
    <t>FN/MP N° 1930</t>
  </si>
  <si>
    <t>Servicio de diseño, producción y edición de material audiovisual para la entrega de orientación e información en las salas de espera de las fiscalías locales y oficinas de atención del Ministerio Público - Fiscalía TV 2016-2017.</t>
  </si>
  <si>
    <t>Producciones Audiovisuales Multimedia y Eventos Cristian Eduardo Avila E.I.R.L.</t>
  </si>
  <si>
    <t>76.194.802-4</t>
  </si>
  <si>
    <t>FN/MP N° 1937</t>
  </si>
  <si>
    <t>Servicio de Guardias de Seguridad para las Fiscalías Regionales y Locales de la Región Metropolitana, Centro de Justicia de Santiago y Fiscalía Nacional. (costo mensual)</t>
  </si>
  <si>
    <t>Sociedad de Servicios y Capacitación en Seguridad Integral Limitada</t>
  </si>
  <si>
    <t>77.165.540-8</t>
  </si>
  <si>
    <t>FN/MP N° 1953</t>
  </si>
  <si>
    <t>Servicio de asesoría al proceso de licitación del servicio de atención de usuarios del espacio telefónico del Ministerio Público.</t>
  </si>
  <si>
    <t>Everis Chile S.A.</t>
  </si>
  <si>
    <t>96.886.110-7</t>
  </si>
  <si>
    <t>FN/MP N° 2020</t>
  </si>
  <si>
    <t>Adquisición, desarrollo, integración, implementación y soporte de un sistema de gestión y control de asistencia biométrico para el Ministerio Público.</t>
  </si>
  <si>
    <t>Ingesmart S.A.</t>
  </si>
  <si>
    <t>96.858.370-0</t>
  </si>
  <si>
    <t xml:space="preserve">Varias facturas </t>
  </si>
  <si>
    <t>16059045-9044-9043-9042-9041-9040-9039-9038-9037-9036-9035-9034 Y 16059028</t>
  </si>
  <si>
    <t>Gasto en electricidad para la Fiscalía Nacional, correspondiente a las dependencias de General Mackenna 1369, Pisos 2, 3 y 4, Santiago, para el período comprendido entre el 26 Septiembre al 25 de Octubre de 2016.</t>
  </si>
  <si>
    <t>Chilectra S.A.</t>
  </si>
  <si>
    <t>F R. Atacama</t>
  </si>
  <si>
    <t>Pago de Energía eléctrica periodo 13/09/2016 al 12/10/2016, Nº de Cliente 9363547 correspondiente a Fiscalía Local de Freirina ( 718 KWT)</t>
  </si>
  <si>
    <t>EMELAT S.A.</t>
  </si>
  <si>
    <t>87.601.500-5</t>
  </si>
  <si>
    <t>Pago de Energía eléctrica periodo 27/09/2016 al 24/10/2016, Nº de Cliente 9452185, correspondiente a Fiscalía Local de Vallenar (1.598 KWT )</t>
  </si>
  <si>
    <t>Pago de Compromisos de Consumo de Electricidad para la Fiscalía Regional de Atacama Nic Nº9397315 periodo del 29/09/2016 al 26/10/2016 ( Octubre 2.684 KW)</t>
  </si>
  <si>
    <t>Pago de Energía eléctrica periodo 19/08/2016 al 20/09/2016, Nº de Cliente 9362742, correspondiente a la Fiscalía Local de Diego de Almagro (732 KWT )</t>
  </si>
  <si>
    <t>Pago de Compromisos de Consumo de Electricidad para la Fiscalía Local de Copiapó Nic Nº9395841 periodo del 29/09/2016 al 26/10/2016 (Octubre 3.318 KW)</t>
  </si>
  <si>
    <t>Pago de Energía eléctrica periodo 10/09/2016 al 11/10/2016, Nº de Cliente 9348935 correspondiente a Fiscalía Local de Chañaral  (683 KWh)</t>
  </si>
  <si>
    <t>Servicio telefónico fijo ubicado en el Tribunal Oral en lo penal, Nº de teléfono 52-2214789, cliente 739879500, periodo Octubre 2016.</t>
  </si>
  <si>
    <t>TELEFONICA CHILE S.A.</t>
  </si>
  <si>
    <t>Gasto de Agua Potable periodo 03/09/2016 al 01/10/2016, Nº de Servicio 151767-8 correspondiente a la Fiscalía Local de Freirina, consumo de 15 m3</t>
  </si>
  <si>
    <t>AGUAS CHAÑAR S.A..</t>
  </si>
  <si>
    <t>99.542.570-K</t>
  </si>
  <si>
    <t>Renta mensual telefonía fija, periodo Septiembre 2016, Contrato plataforma integral de comunicaciones del Ministerio Publico, III Región.</t>
  </si>
  <si>
    <t>ENTEL TELEFONIA LOCAL S.A.</t>
  </si>
  <si>
    <t>Gasto de Agua Potable periodo 14/09/2016 (2064 m3) al 14/10/2016 (2072 m3), Nº de Servicio 318353-K correspondiente a la Fiscalía Local de Chañaral (8 M3)</t>
  </si>
  <si>
    <t>Gasto de Agua Potable periodo 14/09/2016 (2135 m3) al 14/10/2016 (2141 m3), Nº de Servicio 321748-5 correspondiente a la Fiscalía Local de Diego de Almagro (6 M3)</t>
  </si>
  <si>
    <t>Gasto de Agua Potable periodo 05/09/2016 al 03/10/2016, Nº de Servicio 182525-9 correspondiente a la Fiscalía Regional de Atacama, consumo de 16 m3</t>
  </si>
  <si>
    <t>Gasto de Agua Potable periodo 30/08/2016 al 29/09/2016, Nº de Servicio 609623-9 correspondiente a la Fiscalía Local de Caldera, consumo de 17 m3</t>
  </si>
  <si>
    <t>Gasto de Agua Potable periodo 06/09/2016 al 04/10/2016, Nº de Servicio 58128-3 correspondiente a la Fiscalía Local de Copiapó, consumo de 38 m3</t>
  </si>
  <si>
    <t>Gasto de Agua Potable periodo 07/09/2016 al 05/10/2016, Nº de Servicio 129472-5 correspondiente a la Fiscalía Local de Vallenar, consumo de 18 m3</t>
  </si>
  <si>
    <t>Pago de Compromisos de Consumo de Valija Comercial y Franqueo convenido para las Fiscalías  mes de septiembre de 2016, Resol. Nº 4 y Nº 185 del 19/01/2001 y 13/08/2001.</t>
  </si>
  <si>
    <t>Carpetas de cartulina color amarillo, que se encontraban pendientes de entrega de O.C. mercado publico N° 696011-16-CM16 que se adjunta.</t>
  </si>
  <si>
    <t>Resmas de papel tamaño oficio para las Fiscalías Regional de Atacama (70) y Fiscalía Local de Copiapó (140).</t>
  </si>
  <si>
    <t>Insumos de papelería de aseo para la Fiscalía Regional de Atacama, para el mes de Octubre 2016.</t>
  </si>
  <si>
    <t>Materiales de oficina para la Fiscalía Local de Diego de Almagro.</t>
  </si>
  <si>
    <t>Materiales de aseo y oficina para la F.L. de Freirina, para el cuarto trimestre 2016.</t>
  </si>
  <si>
    <t>Libro "Todos Fueron Culpables" de la autora Lilian Olivares. (16 ejemplares)</t>
  </si>
  <si>
    <t>Materiales de oficina para la Fiscalía Regional de Atacama.</t>
  </si>
  <si>
    <t>Visores porta leyenda para las Fiscalías Locales de la Región de Atacama.</t>
  </si>
  <si>
    <t>Muebles para centralizado en la Fiscalía Local de Vallenar, en el marco de la implementación del P.F. 2da etapa. Se opta por proveedor con la 2da cotización mas económica a solicitud de Administradora (se adjunta correo)</t>
  </si>
  <si>
    <t>EDUARDO RIVERA ZULETA</t>
  </si>
  <si>
    <t>9.504.371-2</t>
  </si>
  <si>
    <t>Jesica Flores Espejo, compra de Pasajes Aéreos, tramo Copiapó-Santiago-Copiapó, participación Funcionarios nivel 2", días 25 y 26 de octubre de 2016.</t>
  </si>
  <si>
    <t>Compra de Pasajes Aéreos, tramo Copiapó-Santiago-Copiapó, participación Funcionarios Charla "La imputación subjetiva en los delitos de la Ley 20.000", día 11 de octubre de 2016.</t>
  </si>
  <si>
    <t>Hector Mella Farias - Nestor Gomes Canales, participación en Cuenta Publica del Fiscal Nacional día Lunes 17 de octubre de 2016.</t>
  </si>
  <si>
    <t>Nestor Gómez, adquisición de pasajes aéreos tramo Copiapó-Santiago-Copiapó, Jornada de Perfeccionamiento de Relatores Internos, línea Persecución Penal, día 15 al 20 de noviembre de 2016.</t>
  </si>
  <si>
    <t>Servicio de entrega de arreglos florales para damas y participantes entre ellas, Fiscales Regionales, DEN, en la actividad de Consejo de Fiscales en Atacama, como también arreglo Floral para el Acto Oficial de Aniversario 2016.</t>
  </si>
  <si>
    <t>ALEJANDRA CARDOZO GONZALEZ</t>
  </si>
  <si>
    <t>12.618.330-5</t>
  </si>
  <si>
    <t>Servicios de enmarcación fotográfica de 20 unidades para la entrega a los Fiscales Regionales con ocasión del Encuentro del Consejo de Fiscales Regionales del  País a efectuarse el día 04 y 05 de octubre de 2016</t>
  </si>
  <si>
    <t>FOTO IDEA LIMITADA</t>
  </si>
  <si>
    <t>76.222.963-3</t>
  </si>
  <si>
    <t>Compra de recuerdos para la entrega a los Fiscales Regionales con ocasión del Encuentro del Consejo de Fiscales Regionales del  País a efectuarse el día 04 y 05 de octubre de 2016</t>
  </si>
  <si>
    <t>ELENA DE LOURDES MOLINA PAEZ</t>
  </si>
  <si>
    <t>7.234.527-4</t>
  </si>
  <si>
    <t>Compra de Pasajes Aéreos para la funcionaria Sra. Maria Alejandra Álamos Iglesias, para participar en la Ceremonia de Aniversario de la Fiscalía Nacional, salida 16-10-2016 y regreso el día 17/10/2016.</t>
  </si>
  <si>
    <t>Luis Zepeda Rodríguez, participación en curso "Habilidades Directivas" a realizarse los días 27 y 28 de octubre en la ciudad de Puerto Varas.</t>
  </si>
  <si>
    <t xml:space="preserve"> Alexis Rogat Lucero, participación en jornada de capacitación en "Delito de Cohecho y Financiamiento Electoral" que se realizará los días 18 y 19 de octubre en la ciudad de Santiago.</t>
  </si>
  <si>
    <t xml:space="preserve"> Juan Andrés Shertzer, participación en jornada de capacitación en "Delito de Cohecho y Financiamiento Electoral"realizado los días 18 y 19 de octubre en la ciudad de Santiago.</t>
  </si>
  <si>
    <t>Martín Olivares - Francisca Godoy - Patricia Padilla, participación en curso de "Gestión de Recursos Físicos y Financieros" a realizarse desde el 8 al 10 de noviembre en la ciudad de Puerto Varas.</t>
  </si>
  <si>
    <t>Maria Espinoza P. participación en jornada de capacitación "Protección de la Victima en el Derecho Internacional de los Derechos Humanos y su recepción como Derecho Interno" a realizarse los días 10 y 11 de noviembre el la ciudad de Santiago.</t>
  </si>
  <si>
    <t>Servicio de arriendo de Salón y Cena para Fiscales Regionales del país, en el Consejo General realizado el día 4 y 5 de octubre de 2016.</t>
  </si>
  <si>
    <t>INVERSIONES Y RENTAS SAMS LIMITADA</t>
  </si>
  <si>
    <t>76.146.434-5</t>
  </si>
  <si>
    <t>Javier Fiblas Rabello, participación en "Jornada Nacional de Capacitación en Violencia Intrafamiliar" realizado los días 19 y 20 de octubre en la ciudad de Santiago.</t>
  </si>
  <si>
    <t>Servicio de Audio en salón del hotel Diego de Almeida, por el Consejo de Fiscales Regionales del país, realizado los días 4 y 5 de octubre de 2016, solicitado por don Nilton Araya olivares.</t>
  </si>
  <si>
    <t>CRISTIAN EDUARDO ABELLO NAVARRO</t>
  </si>
  <si>
    <t>13.760.623-2</t>
  </si>
  <si>
    <t>Servicio de arriendo de Salón y coffe break  para evento del Consejo de Fiscales Regionales del país, realizado el día 4 y 5 de octubre de 2016.</t>
  </si>
  <si>
    <t>COMERCIAL ASTUR LTDA.</t>
  </si>
  <si>
    <t>84.235.100-6</t>
  </si>
  <si>
    <t>Servicio de arriendo de Salón, Coctel y amplificación para evento de Ceremonia de Aniversario del MP en la Región de Atacama, realizado el día 5 de octubre de 2016.</t>
  </si>
  <si>
    <t>HOTELERA DOMUS LTDA.</t>
  </si>
  <si>
    <t>78.351.200-9</t>
  </si>
  <si>
    <t>Jose Villacura, participación en "Jornada Nacional de Capacitación en Violencia Intrafamiliar" realizado los días 19 y 20 de octubre en la ciudad de Santiago.</t>
  </si>
  <si>
    <t>Andrea Torres - Javier Fiblas, participación en lanzamiento del libro "Entrevista Investigativa Videograbada a niños, niñas y adolecentes víctimas de delitos sexuales"  realizado el días 25 de octubre en la ciudad de Santiago.</t>
  </si>
  <si>
    <t>Christian Gonzalez Carriel, participación en lanzamiento del libro "Entrevista Investigativa Videograbada a niños, niñas y adolecentes víctimas de delitos sexuales"  realizado el días 25 de octubre en la ciudad de Santiago.</t>
  </si>
  <si>
    <t>Gastos en la participación de JO causa, Fiscalía Local de Copiapó.</t>
  </si>
  <si>
    <t>KATIA MARABOLI GALLMEYER</t>
  </si>
  <si>
    <t>15.830.232-2</t>
  </si>
  <si>
    <t>Ratificación de JO Causa FL Copiapó, Fiscal Gabriel Meza.</t>
  </si>
  <si>
    <t>Servicio Pericial C. , FL de Caldera, Fiscal Álvaro Cordova.</t>
  </si>
  <si>
    <t>FANNY ALEJANDRA LEON ORELLANA</t>
  </si>
  <si>
    <t>13.221.586-3</t>
  </si>
  <si>
    <t>Ratifica Informe en JO C. FL Copiapó, Fiscal Christian Gonzalez C.</t>
  </si>
  <si>
    <t>Hector Mella Farias, asiste a la suscripción del convenio de cooperación "Mesas de Coordinación Interinstitucional", organizada por la F. Nacional, Carabineros de Chile y la PDI, realizado el día 21 de Octubre en Santiago.</t>
  </si>
  <si>
    <t>Nestor Gomez Canales, asiste a la Jornada de Directores Ejecutivos Regionales organizada por la Fiscalía Nacional en la ciudad de Santiago a realizarse los días 7 y 8 de noviembre.</t>
  </si>
  <si>
    <t xml:space="preserve"> Reparación equipo de aire acondicionado y ducto de Salón de Reuniones edificio Fiscalía Regional de Atacama.</t>
  </si>
  <si>
    <t>RICARDO ERNESTO NAVEA CORTES</t>
  </si>
  <si>
    <t>11.422.896-6</t>
  </si>
  <si>
    <t>Patricia Contreras - Alejandra Cortes, participación en "Jornada Nacional de Coordinadores Regionales SIAU para identificar recomendaciones de mejora" a realizarse los días 16 y 17 de noviembre en la ciudad de Santiago.</t>
  </si>
  <si>
    <t xml:space="preserve"> Instalación de laminas con filtro UV y aislación de calor en ventanas de oficinas (Informática y Jefe UGI) segundo piso Fiscalía Regional de Atacama</t>
  </si>
  <si>
    <t>ROSA ESTER GORVIN RAMIREZ</t>
  </si>
  <si>
    <t>6.763.574-4</t>
  </si>
  <si>
    <t>Instalación Lamina de Seguridad antiexplosiva transparente, en la puerta de acceso de la Fiscalía Regional y en los ventanales laterales.</t>
  </si>
  <si>
    <t>Marilyn Trigo (en reemplazo de Francisca Godoy) participación en curso de "Gestión de Recursos Físicos y Financieros" a realizarse desde el 8 al 10 de noviembre en la ciudad de Puerto Varas. (Pago multa por cambio de pasajero)</t>
  </si>
  <si>
    <t xml:space="preserve"> Javier Castro J. participación en "Jornada Nacional de Delitos contra la Propiedad y SACFI",  realizado los días 27 y 28 de octubre de 2016 en la ciudad de Santiago.</t>
  </si>
  <si>
    <t>Nestor Gomez Canales, participación en "Jornada de Trabajo Unidad de Infraestructura" a realizarse los días 10 y 11 de noviembre en la ciudad de Santiago.</t>
  </si>
  <si>
    <t>Miriam Cruz Chavez, participación en reunión informativa respecto de los procesos de concursos del Plan de Fortalecimiento 2da etapa, realizado el día 28 de octubre en la sala de consejo de la Fiscalía Nacional.</t>
  </si>
  <si>
    <t>Maria Alejandra Espinoza, participación en "Jornada Nacional de Delitos contra la Propiedad y SACFI",  realizado los días 27 y 28 de octubre de 2016 en la ciudad de Santiago.</t>
  </si>
  <si>
    <t>F.R. Metrop Occidente</t>
  </si>
  <si>
    <t>LPM, compra 30 porta tarjetas de visita de sobremesa</t>
  </si>
  <si>
    <t>NESTOR ITALO FLORES CEA</t>
  </si>
  <si>
    <t>10.782.033-7</t>
  </si>
  <si>
    <t>Res. FN N°623/2016</t>
  </si>
  <si>
    <t>31.03.2016</t>
  </si>
  <si>
    <t>Compra de materiales de oficina para la F.L.de Talagante por Chile Compras</t>
  </si>
  <si>
    <t>COMERCIAL JUAN CASTILLO E.I.R.L.</t>
  </si>
  <si>
    <t>76.148.981-k</t>
  </si>
  <si>
    <t>Compra de materilaes de oficina para la F.L. de Curacaví, por chile compras.</t>
  </si>
  <si>
    <t>Compra Televisor sala reuniones FROcc</t>
  </si>
  <si>
    <t>OCEANOS AZULES SERV. DE CONSUL. LTDA.</t>
  </si>
  <si>
    <t>76.371.153-6</t>
  </si>
  <si>
    <t>Tarjetas de Presentación (LPM)</t>
  </si>
  <si>
    <t>SOC. IMPRESIONES VIDAL Y OTROS LTDA.</t>
  </si>
  <si>
    <t>76.376.341-2</t>
  </si>
  <si>
    <t>Compra 2 bolsos notebook para URAVIT FROcc.(Chilecompra)</t>
  </si>
  <si>
    <t>ARTEC SPA</t>
  </si>
  <si>
    <t>76.395.665-2</t>
  </si>
  <si>
    <t>Afquisición de 3 Telones por catalo express de Chile Compras, valor dolar , estimado $700.</t>
  </si>
  <si>
    <t>INGENIERIA Y SERVICIOS COMP. R Y C LTDA.</t>
  </si>
  <si>
    <t>76.475.540-5</t>
  </si>
  <si>
    <t>COMPRA DE ARCHIVADORES BANDERA 655</t>
  </si>
  <si>
    <t>compra de una camara fotografica y una memoria para la camara.</t>
  </si>
  <si>
    <t>FALABELLA RETAIL S.A.</t>
  </si>
  <si>
    <t>77.261.280-k</t>
  </si>
  <si>
    <t>compra de vajilla para la F.Regional</t>
  </si>
  <si>
    <t>Seis marcos en acrilico de 110 x 80 cm para las Fiscalias Locales.-</t>
  </si>
  <si>
    <t>JAVIER OCHOA M Y CIA LTDA</t>
  </si>
  <si>
    <t>77.697.110-3</t>
  </si>
  <si>
    <t>LPM, por la compra de 150 carpetas institucionales.</t>
  </si>
  <si>
    <t>IMPRENTA BARAHONA LTDA.</t>
  </si>
  <si>
    <t>78.511.790-5</t>
  </si>
  <si>
    <t>Compra de timbre fechador para la UAF.</t>
  </si>
  <si>
    <t>Compra de Resmas para la F.L. de San Bernardo., Chile compra</t>
  </si>
  <si>
    <t>Compra Resmas para fiscalia local de Curacavi</t>
  </si>
  <si>
    <t>Compras de 30 Resmas para Fiscalia Local de Curacavi</t>
  </si>
  <si>
    <t>Compra de articulos de oficina para la F.L. de Melipilla</t>
  </si>
  <si>
    <t>Compra de articulos de oficina para la F.L. de Talagante, por Chile Compras.</t>
  </si>
  <si>
    <t>Compra de artículos de aseo para la F.L. de Curacaví</t>
  </si>
  <si>
    <t>COMPRA REALIZADA PARA RRHH CAPACITACION</t>
  </si>
  <si>
    <t>Confeccion nuevo modelo cheques normativa SBIF</t>
  </si>
  <si>
    <t>Compra de materiales de oficina para la F.L. de Curacaví por Chile Compras.</t>
  </si>
  <si>
    <t>AMINORTE S.A.</t>
  </si>
  <si>
    <t>99.533.780-0</t>
  </si>
  <si>
    <t>Res. FN/MP N°1715/2015</t>
  </si>
  <si>
    <t>02.10.2015</t>
  </si>
  <si>
    <t>Peritaje Informe</t>
  </si>
  <si>
    <t>HUMBERTO LAGOS SCHUFFENEGER</t>
  </si>
  <si>
    <t>4.658.649-2</t>
  </si>
  <si>
    <t>LPM, por el servicio de reparación de cierre bulldog de terreno Fl Melipilla calle merced</t>
  </si>
  <si>
    <t>EDUARDO ANTONIO RUBIO GONZALEZ</t>
  </si>
  <si>
    <t>6.156.598-1</t>
  </si>
  <si>
    <t>Res. FR 506</t>
  </si>
  <si>
    <t>22.09.16</t>
  </si>
  <si>
    <t>CD Res.FR(4)N|506/2016 de fecha 22-09-2016, Autoriza contratación directa servicios docentes para capacitación, FROcc.</t>
  </si>
  <si>
    <t>PATRICIO ERNESTO MARTIN GAYMER</t>
  </si>
  <si>
    <t>7.740.750-2</t>
  </si>
  <si>
    <t>Servicio cierre con malla ACMA bodega Fl Talagante.(LPM)</t>
  </si>
  <si>
    <t>LUIS FERNANDO AGUILERA ROBLES</t>
  </si>
  <si>
    <t>10.141.063-3</t>
  </si>
  <si>
    <t>Arriendo valija cuenta publica Fl Melipilla 2016</t>
  </si>
  <si>
    <t>LUIS GABRIEL AGURTO SILVA</t>
  </si>
  <si>
    <t>10.552.273-9</t>
  </si>
  <si>
    <t>Res. FR 566</t>
  </si>
  <si>
    <t>24.10.2016</t>
  </si>
  <si>
    <t>CD Res.FR(4)N°566/2016 fecha 24-10-2016 AUT. CD para trabajos de poda y/o tala de árboles y arbustos Fl Melipilla</t>
  </si>
  <si>
    <t>WINSTON MANUEL HERNANDEZ RIOS</t>
  </si>
  <si>
    <t>11.169.776-0</t>
  </si>
  <si>
    <t>Servicio de banqueteria para la cuenta pública de la Fiscalía Local de Melipilla 2016</t>
  </si>
  <si>
    <t>MIREYA DEL CARMEN BUSTOS QUILA</t>
  </si>
  <si>
    <t>11.199.653-9</t>
  </si>
  <si>
    <t>Res. FR 530</t>
  </si>
  <si>
    <t>CD ResFR(4)N°530/2016 cambio de cañerias y de válvula de corte del sistema de climatización del edificio de la FL Talagante</t>
  </si>
  <si>
    <t>COMERCIAL SERV. TEC. DE AIRES LTDA.</t>
  </si>
  <si>
    <t>76.148.249-1</t>
  </si>
  <si>
    <t>Capacitacion y Gestion del Cambio y Trabajo en Equipo F.L. de Pudahuel.-</t>
  </si>
  <si>
    <t>CONCENTRADORES Y EJEC. DE NEGOCIO SPA.</t>
  </si>
  <si>
    <t>76.361.137-k</t>
  </si>
  <si>
    <t>Servicio destape alcantarillado(LPM)</t>
  </si>
  <si>
    <t>LOS COIHUES SPA.</t>
  </si>
  <si>
    <t>76.585.153-k</t>
  </si>
  <si>
    <t>Flete por la entrega de la vajilla. en Bandera 655.</t>
  </si>
  <si>
    <t>Servicio Interprete Chino Mandarin-español causa RUC 1600654072-8.-</t>
  </si>
  <si>
    <t>Publicación licitación pública (chilecompra)FROcc</t>
  </si>
  <si>
    <t>Servicio de traslado de personal para el 15-10-2016 a las 2:45 am.</t>
  </si>
  <si>
    <t>TRANSPORTES NUEVO FLASH S.A.</t>
  </si>
  <si>
    <t>96.758.180-1</t>
  </si>
  <si>
    <t>Res. FR 573</t>
  </si>
  <si>
    <t>27.10.2016</t>
  </si>
  <si>
    <t>Servicio de Banda Ancha Movil (BAM) de tres modem Huawei E3372, contratación directa según Resolución FR (4) 573 del 27-10-2016. Arriendo mensual por 12 meses para las Fiscalias de Talagante, San Bernardo y edificio Bandera.-</t>
  </si>
  <si>
    <t>Res. FN/MP N°1185/2015</t>
  </si>
  <si>
    <t>Documento de Compra y N°</t>
  </si>
  <si>
    <t>Servicio evaluaciones psicolaborales de profesionales</t>
  </si>
  <si>
    <t>Res. FN/MP N°111/2014</t>
  </si>
  <si>
    <t>Pasajes aereos Leonardo Tapia curso de Habilidades Directivas en Puerto Varas</t>
  </si>
  <si>
    <t>Pasajes aéreos para Rodrigo Lazo, curso habilidades directivas</t>
  </si>
  <si>
    <t>Pasajes aéreos para Eduardo Baeza, curso habilidades directivas</t>
  </si>
  <si>
    <t>Servicio de televisión satelital y cambio de codificador, periodo 22.10 al 21.11</t>
  </si>
  <si>
    <t>DIRECTV CHILE TELEVISION LTDA</t>
  </si>
  <si>
    <t>87.161.100-9</t>
  </si>
  <si>
    <t>Servicio de televidión satelital periodo 22.10 al 21.11 Fiscalia Curacavi</t>
  </si>
  <si>
    <t xml:space="preserve">Res. FN N° 1334 del </t>
  </si>
  <si>
    <t>Renovación contrato de Mantención de Grupo Electrógeno de la F.L. de Talagante</t>
  </si>
  <si>
    <t>JIMMY ANDRÉS SCHNEIDERCASTRO</t>
  </si>
  <si>
    <t>8.931.363-5</t>
  </si>
  <si>
    <t>Almuerzo institucional para premiación años de servicio (aniversario del MP)</t>
  </si>
  <si>
    <t>Informe pericial psicológico en causa de Fiscalía Local</t>
  </si>
  <si>
    <t>Servicio de alimentación  funcionarios y fiscales Taller Motivación 21-10-16</t>
  </si>
  <si>
    <t>ALIMENTOS RRHH PARA CAPACITACION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</si>
</sst>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 #,##0_-;\-&quot;$&quot;\ * #,##0_-;_-&quot;$&quot;\ * &quot;-&quot;_-;_-@_-"/>
    <numFmt numFmtId="44" formatCode="_-&quot;$&quot;\ * #,##0.00_-;\-&quot;$&quot;\ * #,##0.00_-;_-&quot;$&quot;\ * &quot;-&quot;??_-;_-@_-"/>
    <numFmt numFmtId="43" formatCode="_-* #,##0.00_-;\-* #,##0.00_-;_-* &quot;-&quot;??_-;_-@_-"/>
    <numFmt numFmtId="164" formatCode="dd\-mm\-yy;@"/>
    <numFmt numFmtId="165" formatCode="dd/mm/yy;@"/>
    <numFmt numFmtId="166" formatCode="&quot;$&quot;\ #,##0"/>
    <numFmt numFmtId="167" formatCode="dd/mm/yy"/>
    <numFmt numFmtId="168" formatCode="[$$-340A]\ #,##0"/>
    <numFmt numFmtId="169" formatCode="#,##0_ ;[Red]\-#,##0\ "/>
    <numFmt numFmtId="170" formatCode="_-* #,##0_-;\-* #,##0_-;_-* &quot;-&quot;??_-;_-@_-"/>
    <numFmt numFmtId="171" formatCode="_-* #,##0\ _€_-;\-* #,##0\ _€_-;_-* &quot;-&quot;??\ _€_-;_-@_-"/>
    <numFmt numFmtId="172" formatCode="_-[$$-340A]\ * #,##0_-;\-[$$-340A]\ * #,##0_-;_-[$$-340A]\ * &quot;-&quot;_-;_-@_-"/>
  </numFmts>
  <fonts count="9" x14ac:knownFonts="1">
    <font>
      <sz val="11"/>
      <color theme="1"/>
      <name val="Calibri"/>
      <family val="2"/>
      <scheme val="minor"/>
    </font>
    <font>
      <sz val="11"/>
      <color theme="1"/>
      <name val="Calibri"/>
      <family val="2"/>
      <scheme val="minor"/>
    </font>
    <font>
      <sz val="11"/>
      <color rgb="FF006100"/>
      <name val="Calibri"/>
      <family val="2"/>
      <scheme val="minor"/>
    </font>
    <font>
      <b/>
      <sz val="8"/>
      <name val="Trebuchet MS"/>
      <family val="2"/>
    </font>
    <font>
      <sz val="8"/>
      <name val="Trebuchet MS"/>
      <family val="2"/>
    </font>
    <font>
      <sz val="10"/>
      <name val="Arial"/>
      <family val="2"/>
    </font>
    <font>
      <sz val="8"/>
      <color theme="1"/>
      <name val="Trebuchet MS"/>
      <family val="2"/>
    </font>
    <font>
      <sz val="8"/>
      <color indexed="8"/>
      <name val="Trebuchet MS"/>
      <family val="2"/>
    </font>
    <font>
      <b/>
      <sz val="8"/>
      <color indexed="8"/>
      <name val="Trebuchet MS"/>
      <family val="2"/>
    </font>
  </fonts>
  <fills count="6">
    <fill>
      <patternFill patternType="none"/>
    </fill>
    <fill>
      <patternFill patternType="gray125"/>
    </fill>
    <fill>
      <patternFill patternType="solid">
        <fgColor rgb="FFC6EFCE"/>
      </patternFill>
    </fill>
    <fill>
      <patternFill patternType="solid">
        <fgColor indexed="9"/>
        <bgColor indexed="64"/>
      </patternFill>
    </fill>
    <fill>
      <patternFill patternType="solid">
        <fgColor theme="0"/>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44" fontId="5" fillId="0" borderId="0" applyFont="0" applyFill="0" applyBorder="0" applyAlignment="0" applyProtection="0"/>
    <xf numFmtId="0" fontId="1" fillId="0" borderId="0"/>
    <xf numFmtId="0" fontId="5" fillId="0" borderId="0"/>
    <xf numFmtId="0" fontId="5" fillId="0" borderId="0"/>
    <xf numFmtId="0" fontId="5" fillId="0" borderId="0"/>
    <xf numFmtId="44" fontId="5" fillId="0" borderId="0" applyFont="0" applyFill="0" applyBorder="0" applyAlignment="0" applyProtection="0"/>
    <xf numFmtId="43" fontId="1" fillId="0" borderId="0" applyFont="0" applyFill="0" applyBorder="0" applyAlignment="0" applyProtection="0"/>
  </cellStyleXfs>
  <cellXfs count="241">
    <xf numFmtId="0" fontId="0" fillId="0" borderId="0" xfId="0"/>
    <xf numFmtId="0" fontId="4" fillId="0" borderId="1" xfId="0" applyFont="1" applyFill="1" applyBorder="1" applyAlignment="1">
      <alignmen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67"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vertical="top" wrapText="1"/>
    </xf>
    <xf numFmtId="14"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165"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right" vertical="center" wrapText="1"/>
      <protection locked="0"/>
    </xf>
    <xf numFmtId="166" fontId="4" fillId="0" borderId="1" xfId="4" applyNumberFormat="1" applyFont="1" applyFill="1" applyBorder="1" applyAlignment="1" applyProtection="1">
      <alignment horizontal="right" vertical="center" wrapText="1"/>
      <protection locked="0"/>
    </xf>
    <xf numFmtId="166" fontId="4" fillId="0" borderId="1" xfId="2" applyNumberFormat="1" applyFont="1" applyFill="1" applyBorder="1" applyAlignment="1" applyProtection="1">
      <alignment horizontal="right" vertical="center" wrapText="1"/>
      <protection locked="0"/>
    </xf>
    <xf numFmtId="0" fontId="4" fillId="0" borderId="1" xfId="0" applyFont="1" applyFill="1" applyBorder="1" applyAlignment="1" applyProtection="1">
      <alignment vertical="top" wrapText="1"/>
      <protection locked="0"/>
    </xf>
    <xf numFmtId="0" fontId="4" fillId="0" borderId="1" xfId="0" applyFont="1" applyBorder="1"/>
    <xf numFmtId="0" fontId="6" fillId="0" borderId="1" xfId="5" applyFont="1" applyBorder="1"/>
    <xf numFmtId="0" fontId="4" fillId="0" borderId="1" xfId="0" applyFont="1" applyBorder="1" applyAlignment="1">
      <alignment horizontal="justify" vertical="justify" wrapText="1"/>
    </xf>
    <xf numFmtId="0" fontId="4" fillId="0" borderId="1" xfId="0" applyFont="1" applyBorder="1" applyAlignment="1">
      <alignment horizontal="left" vertical="top" wrapText="1"/>
    </xf>
    <xf numFmtId="0" fontId="4" fillId="0" borderId="1" xfId="0" applyFont="1" applyBorder="1" applyAlignment="1">
      <alignment horizontal="right" vertical="top" wrapText="1"/>
    </xf>
    <xf numFmtId="14" fontId="4" fillId="0" borderId="1" xfId="0" applyNumberFormat="1" applyFont="1" applyBorder="1"/>
    <xf numFmtId="166" fontId="3" fillId="0" borderId="1" xfId="0" applyNumberFormat="1" applyFont="1" applyBorder="1"/>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4" fillId="0" borderId="1" xfId="0" applyFont="1" applyBorder="1" applyAlignment="1">
      <alignment horizontal="justify"/>
    </xf>
    <xf numFmtId="0" fontId="4" fillId="0" borderId="1" xfId="0" applyFont="1" applyBorder="1" applyAlignment="1">
      <alignment horizontal="right"/>
    </xf>
    <xf numFmtId="0" fontId="4" fillId="0" borderId="1" xfId="0" applyFont="1" applyBorder="1" applyAlignment="1">
      <alignment horizontal="justify" vertical="top" wrapText="1"/>
    </xf>
    <xf numFmtId="0" fontId="4" fillId="0" borderId="1" xfId="0" applyFont="1" applyBorder="1" applyAlignment="1">
      <alignment horizontal="right" vertical="top"/>
    </xf>
    <xf numFmtId="0" fontId="4" fillId="0" borderId="1" xfId="0" applyFont="1" applyFill="1" applyBorder="1" applyAlignment="1" applyProtection="1">
      <alignment horizontal="left" vertical="top" wrapText="1"/>
      <protection locked="0"/>
    </xf>
    <xf numFmtId="14" fontId="4" fillId="0" borderId="1" xfId="0" applyNumberFormat="1" applyFont="1" applyFill="1" applyBorder="1" applyAlignment="1" applyProtection="1">
      <alignment horizontal="left" vertical="top" wrapText="1"/>
      <protection locked="0"/>
    </xf>
    <xf numFmtId="1" fontId="4" fillId="0" borderId="1" xfId="0" applyNumberFormat="1" applyFont="1" applyFill="1" applyBorder="1" applyAlignment="1" applyProtection="1">
      <alignment horizontal="right" vertical="top" wrapText="1"/>
      <protection locked="0"/>
    </xf>
    <xf numFmtId="0" fontId="4" fillId="0" borderId="1" xfId="0" applyFont="1" applyBorder="1" applyAlignment="1"/>
    <xf numFmtId="14" fontId="4" fillId="0" borderId="1" xfId="0" applyNumberFormat="1" applyFont="1" applyBorder="1" applyAlignment="1">
      <alignment horizontal="right" vertical="top"/>
    </xf>
    <xf numFmtId="0" fontId="4" fillId="0" borderId="1" xfId="0" applyFont="1" applyFill="1" applyBorder="1" applyAlignment="1">
      <alignment vertical="top"/>
    </xf>
    <xf numFmtId="0" fontId="4" fillId="0" borderId="1" xfId="0" applyFont="1" applyFill="1" applyBorder="1" applyAlignment="1" applyProtection="1">
      <alignment vertical="top"/>
      <protection locked="0"/>
    </xf>
    <xf numFmtId="14" fontId="4" fillId="0" borderId="1" xfId="0" applyNumberFormat="1" applyFont="1" applyFill="1" applyBorder="1" applyAlignment="1" applyProtection="1">
      <alignment horizontal="center" vertical="top"/>
      <protection locked="0"/>
    </xf>
    <xf numFmtId="0" fontId="4" fillId="0" borderId="1" xfId="0" applyFont="1" applyFill="1" applyBorder="1" applyAlignment="1" applyProtection="1">
      <alignment horizontal="justify" vertical="top"/>
      <protection locked="0"/>
    </xf>
    <xf numFmtId="166" fontId="4" fillId="0" borderId="1" xfId="2" applyNumberFormat="1" applyFont="1" applyFill="1" applyBorder="1" applyAlignment="1" applyProtection="1">
      <alignment horizontal="right" vertical="top"/>
      <protection locked="0"/>
    </xf>
    <xf numFmtId="0" fontId="4" fillId="0" borderId="1" xfId="0" applyFont="1" applyFill="1" applyBorder="1" applyAlignment="1">
      <alignment horizontal="left" vertical="top"/>
    </xf>
    <xf numFmtId="0" fontId="4" fillId="0" borderId="1" xfId="6" applyFont="1" applyFill="1" applyBorder="1" applyAlignment="1" applyProtection="1">
      <alignment vertical="top" wrapText="1"/>
      <protection locked="0"/>
    </xf>
    <xf numFmtId="14" fontId="4" fillId="0" borderId="1" xfId="6" applyNumberFormat="1" applyFont="1" applyFill="1" applyBorder="1" applyAlignment="1" applyProtection="1">
      <alignment horizontal="center" vertical="top" wrapText="1"/>
      <protection locked="0"/>
    </xf>
    <xf numFmtId="0" fontId="4" fillId="0" borderId="1" xfId="0" applyFont="1" applyFill="1" applyBorder="1" applyAlignment="1" applyProtection="1">
      <alignment horizontal="center" vertical="top" wrapText="1"/>
      <protection locked="0"/>
    </xf>
    <xf numFmtId="14" fontId="4" fillId="0" borderId="1" xfId="0" applyNumberFormat="1" applyFont="1" applyFill="1" applyBorder="1" applyAlignment="1" applyProtection="1">
      <alignment horizontal="center" vertical="top" wrapText="1"/>
      <protection locked="0"/>
    </xf>
    <xf numFmtId="0" fontId="4" fillId="0" borderId="1" xfId="0" applyFont="1" applyFill="1" applyBorder="1" applyAlignment="1" applyProtection="1">
      <alignment horizontal="justify" vertical="top" wrapText="1"/>
      <protection locked="0"/>
    </xf>
    <xf numFmtId="0" fontId="4" fillId="0" borderId="1" xfId="0" applyFont="1" applyFill="1" applyBorder="1" applyAlignment="1">
      <alignment horizontal="justify" vertical="top"/>
    </xf>
    <xf numFmtId="0" fontId="4" fillId="0" borderId="1" xfId="0" applyFont="1" applyFill="1" applyBorder="1" applyAlignment="1">
      <alignment horizontal="right" vertical="top"/>
    </xf>
    <xf numFmtId="166" fontId="3" fillId="0" borderId="1" xfId="2" applyNumberFormat="1" applyFont="1" applyFill="1" applyBorder="1" applyAlignment="1" applyProtection="1">
      <alignment horizontal="right" vertical="top" wrapText="1"/>
      <protection locked="0"/>
    </xf>
    <xf numFmtId="0" fontId="4" fillId="0" borderId="1" xfId="0" applyFont="1" applyFill="1" applyBorder="1" applyAlignment="1" applyProtection="1">
      <alignment horizontal="right" vertical="top" wrapText="1"/>
      <protection locked="0"/>
    </xf>
    <xf numFmtId="3" fontId="4" fillId="0" borderId="1" xfId="0" applyNumberFormat="1" applyFont="1" applyFill="1" applyBorder="1" applyAlignment="1">
      <alignment horizontal="right" vertical="top"/>
    </xf>
    <xf numFmtId="166" fontId="3" fillId="0" borderId="1" xfId="4" applyNumberFormat="1" applyFont="1" applyFill="1" applyBorder="1" applyAlignment="1" applyProtection="1">
      <alignment horizontal="right" vertical="top" wrapText="1"/>
      <protection locked="0"/>
    </xf>
    <xf numFmtId="166" fontId="4" fillId="0" borderId="1" xfId="2" applyNumberFormat="1" applyFont="1" applyFill="1" applyBorder="1" applyAlignment="1" applyProtection="1">
      <alignment horizontal="right" vertical="top" wrapText="1"/>
      <protection locked="0"/>
    </xf>
    <xf numFmtId="166" fontId="4" fillId="0" borderId="1" xfId="4" applyNumberFormat="1" applyFont="1" applyFill="1" applyBorder="1" applyAlignment="1" applyProtection="1">
      <alignment horizontal="right" vertical="top" wrapText="1"/>
      <protection locked="0"/>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165"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4" fillId="0" borderId="1" xfId="0" applyFont="1" applyBorder="1" applyAlignment="1">
      <alignment horizontal="right" vertical="center"/>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0" borderId="1" xfId="0" applyFont="1" applyBorder="1" applyAlignment="1">
      <alignment vertical="center"/>
    </xf>
    <xf numFmtId="168" fontId="4" fillId="4" borderId="1" xfId="0" applyNumberFormat="1" applyFont="1" applyFill="1" applyBorder="1" applyAlignment="1">
      <alignment horizontal="left" vertical="center"/>
    </xf>
    <xf numFmtId="0" fontId="4" fillId="4" borderId="1" xfId="0" applyFont="1" applyFill="1" applyBorder="1" applyAlignment="1">
      <alignment horizontal="justify" vertical="center" wrapText="1"/>
    </xf>
    <xf numFmtId="168" fontId="4" fillId="4" borderId="1" xfId="0" applyNumberFormat="1" applyFont="1" applyFill="1" applyBorder="1" applyAlignment="1">
      <alignment horizontal="left" vertical="center" wrapText="1"/>
    </xf>
    <xf numFmtId="0" fontId="4" fillId="4" borderId="1" xfId="0" applyFont="1" applyFill="1" applyBorder="1" applyAlignment="1">
      <alignment vertical="center"/>
    </xf>
    <xf numFmtId="0" fontId="4" fillId="0" borderId="1" xfId="0" applyFont="1" applyBorder="1" applyAlignment="1">
      <alignment vertical="center" wrapText="1"/>
    </xf>
    <xf numFmtId="0" fontId="4" fillId="0" borderId="1" xfId="0" applyNumberFormat="1" applyFont="1" applyFill="1" applyBorder="1" applyAlignment="1" applyProtection="1">
      <alignment horizontal="center" vertical="top"/>
      <protection locked="0"/>
    </xf>
    <xf numFmtId="0" fontId="4" fillId="0" borderId="1" xfId="0" applyFont="1" applyFill="1" applyBorder="1" applyAlignment="1">
      <alignment horizontal="center" vertical="top"/>
    </xf>
    <xf numFmtId="0" fontId="4" fillId="0" borderId="1" xfId="0" applyNumberFormat="1" applyFont="1" applyFill="1" applyBorder="1" applyAlignment="1">
      <alignment horizontal="left" vertical="top"/>
    </xf>
    <xf numFmtId="2" fontId="7"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2" fontId="7" fillId="3" borderId="1" xfId="0" applyNumberFormat="1" applyFont="1" applyFill="1" applyBorder="1" applyAlignment="1">
      <alignment vertical="center" wrapText="1"/>
    </xf>
    <xf numFmtId="168" fontId="8" fillId="3" borderId="1"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14" fontId="4" fillId="0" borderId="1" xfId="6" applyNumberFormat="1" applyFont="1" applyFill="1" applyBorder="1" applyAlignment="1">
      <alignment horizontal="center"/>
    </xf>
    <xf numFmtId="0" fontId="4" fillId="0" borderId="1" xfId="6" applyFont="1" applyFill="1" applyBorder="1"/>
    <xf numFmtId="166" fontId="4" fillId="0" borderId="1" xfId="6" applyNumberFormat="1" applyFont="1" applyFill="1" applyBorder="1" applyAlignment="1">
      <alignment horizontal="right"/>
    </xf>
    <xf numFmtId="0" fontId="4" fillId="0" borderId="1" xfId="0" applyFont="1" applyBorder="1" applyAlignment="1">
      <alignment horizontal="left" wrapText="1"/>
    </xf>
    <xf numFmtId="166" fontId="4" fillId="0" borderId="1" xfId="0" applyNumberFormat="1" applyFont="1" applyFill="1" applyBorder="1" applyAlignment="1">
      <alignment horizontal="right"/>
    </xf>
    <xf numFmtId="0" fontId="4" fillId="0" borderId="1" xfId="7" applyFont="1" applyFill="1" applyBorder="1" applyAlignment="1">
      <alignment vertical="center" wrapText="1"/>
    </xf>
    <xf numFmtId="0" fontId="4" fillId="0" borderId="1" xfId="7" applyFont="1" applyFill="1" applyBorder="1" applyAlignment="1" applyProtection="1">
      <alignment horizontal="left" vertical="center" wrapText="1"/>
      <protection locked="0"/>
    </xf>
    <xf numFmtId="14" fontId="4" fillId="0" borderId="1" xfId="7" applyNumberFormat="1" applyFont="1" applyFill="1" applyBorder="1" applyAlignment="1" applyProtection="1">
      <alignment horizontal="center" vertical="center" wrapText="1"/>
      <protection locked="0"/>
    </xf>
    <xf numFmtId="0" fontId="4" fillId="0" borderId="1" xfId="7" applyFont="1" applyFill="1" applyBorder="1" applyAlignment="1">
      <alignment horizontal="left" vertical="center" wrapText="1"/>
    </xf>
    <xf numFmtId="1" fontId="4" fillId="0" borderId="1" xfId="0" applyNumberFormat="1" applyFont="1" applyFill="1" applyBorder="1" applyAlignment="1" applyProtection="1">
      <alignment horizontal="center" vertical="center" wrapText="1"/>
      <protection locked="0"/>
    </xf>
    <xf numFmtId="0" fontId="4" fillId="0" borderId="1" xfId="7" applyFont="1" applyBorder="1" applyAlignment="1">
      <alignment horizontal="justify" vertical="center" wrapText="1"/>
    </xf>
    <xf numFmtId="166" fontId="3" fillId="0" borderId="1" xfId="2" applyNumberFormat="1" applyFont="1" applyFill="1" applyBorder="1" applyAlignment="1" applyProtection="1">
      <alignment horizontal="right" vertical="center" wrapText="1"/>
      <protection locked="0"/>
    </xf>
    <xf numFmtId="0" fontId="4" fillId="0" borderId="1" xfId="0" applyFont="1" applyBorder="1" applyAlignment="1">
      <alignment horizontal="justify" vertical="center" wrapText="1"/>
    </xf>
    <xf numFmtId="14" fontId="4" fillId="0" borderId="1" xfId="7" applyNumberFormat="1" applyFont="1" applyFill="1" applyBorder="1" applyAlignment="1" applyProtection="1">
      <alignment horizontal="left" vertical="center" wrapText="1"/>
      <protection locked="0"/>
    </xf>
    <xf numFmtId="0" fontId="4" fillId="0" borderId="1" xfId="7" applyFont="1" applyFill="1" applyBorder="1" applyAlignment="1" applyProtection="1">
      <alignment horizontal="center" vertical="center" wrapText="1"/>
      <protection locked="0"/>
    </xf>
    <xf numFmtId="0" fontId="4" fillId="0" borderId="1" xfId="7" applyFont="1" applyFill="1" applyBorder="1" applyAlignment="1" applyProtection="1">
      <alignment horizontal="justify" vertical="center" wrapText="1"/>
      <protection locked="0"/>
    </xf>
    <xf numFmtId="0" fontId="4" fillId="0" borderId="1" xfId="8" applyFont="1" applyFill="1" applyBorder="1"/>
    <xf numFmtId="0" fontId="4" fillId="0" borderId="1" xfId="8" applyFont="1" applyFill="1" applyBorder="1" applyAlignment="1">
      <alignment horizontal="center"/>
    </xf>
    <xf numFmtId="14" fontId="4" fillId="0" borderId="1" xfId="8" applyNumberFormat="1" applyFont="1" applyFill="1" applyBorder="1" applyAlignment="1">
      <alignment horizontal="center"/>
    </xf>
    <xf numFmtId="164" fontId="4" fillId="0" borderId="1" xfId="8" applyNumberFormat="1" applyFont="1" applyBorder="1" applyAlignment="1">
      <alignment horizontal="center"/>
    </xf>
    <xf numFmtId="0" fontId="4" fillId="0" borderId="1" xfId="8" applyFont="1" applyFill="1" applyBorder="1" applyAlignment="1">
      <alignment horizontal="justify"/>
    </xf>
    <xf numFmtId="0" fontId="4" fillId="0" borderId="1" xfId="8" applyFont="1" applyBorder="1" applyAlignment="1">
      <alignment horizontal="center"/>
    </xf>
    <xf numFmtId="166" fontId="4" fillId="0" borderId="1" xfId="8" applyNumberFormat="1" applyFont="1" applyFill="1" applyBorder="1" applyAlignment="1">
      <alignment horizontal="right"/>
    </xf>
    <xf numFmtId="0" fontId="4" fillId="0" borderId="1" xfId="8" applyFont="1" applyBorder="1" applyAlignment="1">
      <alignment horizontal="justify"/>
    </xf>
    <xf numFmtId="0" fontId="4" fillId="0" borderId="1" xfId="8" applyFont="1" applyBorder="1" applyAlignment="1">
      <alignment horizontal="right"/>
    </xf>
    <xf numFmtId="166" fontId="4" fillId="3" borderId="1" xfId="8" applyNumberFormat="1" applyFont="1" applyFill="1" applyBorder="1" applyAlignment="1">
      <alignment horizontal="right"/>
    </xf>
    <xf numFmtId="0" fontId="4" fillId="0" borderId="1" xfId="8" applyFont="1" applyFill="1" applyBorder="1" applyAlignment="1">
      <alignment horizontal="right"/>
    </xf>
    <xf numFmtId="0" fontId="4" fillId="0" borderId="1" xfId="8" applyFont="1" applyBorder="1" applyAlignment="1">
      <alignment horizontal="left"/>
    </xf>
    <xf numFmtId="0" fontId="4" fillId="0" borderId="1" xfId="8" applyFont="1" applyFill="1" applyBorder="1" applyAlignment="1">
      <alignment horizontal="left"/>
    </xf>
    <xf numFmtId="3" fontId="4" fillId="0" borderId="1" xfId="8" applyNumberFormat="1" applyFont="1" applyFill="1" applyBorder="1" applyAlignment="1">
      <alignment horizontal="right"/>
    </xf>
    <xf numFmtId="164" fontId="4" fillId="0" borderId="1" xfId="8" applyNumberFormat="1" applyFont="1" applyFill="1" applyBorder="1" applyAlignment="1">
      <alignment horizontal="center"/>
    </xf>
    <xf numFmtId="3" fontId="4" fillId="3" borderId="1" xfId="8" applyNumberFormat="1" applyFont="1" applyFill="1" applyBorder="1" applyAlignment="1">
      <alignment horizontal="center"/>
    </xf>
    <xf numFmtId="0" fontId="4" fillId="0" borderId="1" xfId="8" applyFont="1" applyFill="1" applyBorder="1" applyAlignment="1">
      <alignment horizontal="center" wrapText="1"/>
    </xf>
    <xf numFmtId="0" fontId="4" fillId="0" borderId="1" xfId="0" applyFont="1" applyBorder="1" applyAlignment="1">
      <alignment horizontal="center"/>
    </xf>
    <xf numFmtId="164" fontId="4" fillId="0" borderId="1" xfId="0" applyNumberFormat="1" applyFont="1" applyBorder="1" applyAlignment="1">
      <alignment horizontal="center"/>
    </xf>
    <xf numFmtId="3" fontId="4" fillId="0" borderId="1" xfId="0" applyNumberFormat="1" applyFont="1" applyBorder="1" applyAlignment="1">
      <alignment horizontal="right"/>
    </xf>
    <xf numFmtId="166" fontId="4" fillId="0" borderId="1" xfId="0" applyNumberFormat="1" applyFont="1" applyBorder="1" applyAlignment="1">
      <alignment horizontal="right"/>
    </xf>
    <xf numFmtId="0" fontId="4" fillId="0" borderId="1" xfId="0" applyFont="1" applyFill="1" applyBorder="1"/>
    <xf numFmtId="0" fontId="4" fillId="3" borderId="1" xfId="0" applyFont="1" applyFill="1" applyBorder="1" applyAlignment="1">
      <alignment horizontal="justify"/>
    </xf>
    <xf numFmtId="0" fontId="4" fillId="3" borderId="1" xfId="0" applyFont="1" applyFill="1" applyBorder="1"/>
    <xf numFmtId="0" fontId="4" fillId="3" borderId="1" xfId="0" applyFont="1" applyFill="1" applyBorder="1" applyAlignment="1">
      <alignment horizontal="center"/>
    </xf>
    <xf numFmtId="164" fontId="4" fillId="3" borderId="1" xfId="0" applyNumberFormat="1" applyFont="1" applyFill="1" applyBorder="1" applyAlignment="1">
      <alignment horizontal="center"/>
    </xf>
    <xf numFmtId="0" fontId="4" fillId="3" borderId="1" xfId="0" applyFont="1" applyFill="1" applyBorder="1" applyAlignment="1">
      <alignment horizontal="right"/>
    </xf>
    <xf numFmtId="166" fontId="4" fillId="3" borderId="1" xfId="0" applyNumberFormat="1" applyFont="1" applyFill="1" applyBorder="1" applyAlignment="1">
      <alignment horizontal="right"/>
    </xf>
    <xf numFmtId="3" fontId="4" fillId="3" borderId="1" xfId="0" applyNumberFormat="1" applyFont="1" applyFill="1" applyBorder="1" applyAlignment="1">
      <alignment horizontal="right"/>
    </xf>
    <xf numFmtId="0" fontId="4" fillId="0" borderId="1" xfId="0" applyFont="1" applyFill="1" applyBorder="1" applyAlignment="1">
      <alignment horizontal="center"/>
    </xf>
    <xf numFmtId="14" fontId="4" fillId="0" borderId="1" xfId="0" applyNumberFormat="1" applyFont="1" applyFill="1" applyBorder="1" applyAlignment="1">
      <alignment horizontal="center"/>
    </xf>
    <xf numFmtId="49" fontId="4" fillId="0" borderId="1" xfId="0" applyNumberFormat="1" applyFont="1" applyBorder="1" applyAlignment="1">
      <alignment wrapText="1"/>
    </xf>
    <xf numFmtId="0" fontId="4" fillId="0" borderId="1" xfId="0" applyFont="1" applyFill="1" applyBorder="1" applyAlignment="1">
      <alignment horizontal="justify"/>
    </xf>
    <xf numFmtId="168" fontId="4" fillId="0" borderId="1" xfId="0" applyNumberFormat="1" applyFont="1" applyBorder="1"/>
    <xf numFmtId="0" fontId="4" fillId="0" borderId="1" xfId="0" applyFont="1" applyFill="1" applyBorder="1" applyAlignment="1">
      <alignment horizontal="justify" vertical="center"/>
    </xf>
    <xf numFmtId="14" fontId="4" fillId="0" borderId="1" xfId="0" applyNumberFormat="1" applyFont="1" applyFill="1" applyBorder="1" applyAlignment="1">
      <alignment horizontal="right"/>
    </xf>
    <xf numFmtId="0" fontId="4" fillId="0" borderId="1" xfId="0" applyFont="1" applyFill="1" applyBorder="1" applyAlignment="1">
      <alignment horizontal="right"/>
    </xf>
    <xf numFmtId="0" fontId="4" fillId="0" borderId="1" xfId="0" applyNumberFormat="1" applyFont="1" applyFill="1" applyBorder="1"/>
    <xf numFmtId="0" fontId="4" fillId="0" borderId="1" xfId="6" applyFont="1" applyFill="1" applyBorder="1" applyAlignment="1">
      <alignment horizontal="center"/>
    </xf>
    <xf numFmtId="0" fontId="4" fillId="0" borderId="1" xfId="6" applyFont="1" applyFill="1" applyBorder="1" applyAlignment="1">
      <alignment horizontal="right"/>
    </xf>
    <xf numFmtId="166" fontId="4" fillId="0" borderId="1" xfId="0" applyNumberFormat="1" applyFont="1" applyFill="1" applyBorder="1"/>
    <xf numFmtId="0" fontId="4" fillId="0" borderId="1" xfId="0" applyFont="1" applyBorder="1" applyAlignment="1">
      <alignment horizontal="center" vertical="center" wrapText="1"/>
    </xf>
    <xf numFmtId="0" fontId="4" fillId="0" borderId="1" xfId="0" applyFont="1" applyFill="1" applyBorder="1" applyAlignment="1">
      <alignment vertical="center"/>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6" fontId="4" fillId="0" borderId="1" xfId="0" applyNumberFormat="1" applyFont="1" applyFill="1" applyBorder="1" applyAlignment="1">
      <alignment horizontal="right" vertical="center"/>
    </xf>
    <xf numFmtId="164" fontId="4" fillId="0" borderId="1" xfId="0" applyNumberFormat="1" applyFont="1" applyBorder="1" applyAlignment="1">
      <alignment horizontal="center" vertical="center" wrapText="1"/>
    </xf>
    <xf numFmtId="0" fontId="4" fillId="0" borderId="1" xfId="3" applyFont="1" applyFill="1" applyBorder="1" applyAlignment="1">
      <alignment vertical="top" wrapText="1"/>
    </xf>
    <xf numFmtId="0" fontId="4" fillId="0" borderId="1" xfId="3" applyFont="1" applyFill="1" applyBorder="1" applyAlignment="1">
      <alignment horizontal="center" vertical="top" wrapText="1"/>
    </xf>
    <xf numFmtId="164" fontId="4" fillId="0" borderId="1" xfId="3" applyNumberFormat="1" applyFont="1" applyFill="1" applyBorder="1" applyAlignment="1">
      <alignment horizontal="center" vertical="top" wrapText="1"/>
    </xf>
    <xf numFmtId="0" fontId="4" fillId="0" borderId="1" xfId="3" applyFont="1" applyFill="1" applyBorder="1" applyAlignment="1">
      <alignment horizontal="justify" vertical="top" wrapText="1"/>
    </xf>
    <xf numFmtId="166" fontId="4" fillId="0" borderId="1" xfId="3" applyNumberFormat="1" applyFont="1" applyFill="1" applyBorder="1" applyAlignment="1">
      <alignment horizontal="right" vertical="top" wrapText="1"/>
    </xf>
    <xf numFmtId="0" fontId="4" fillId="0" borderId="1" xfId="3" applyFont="1" applyFill="1" applyBorder="1" applyAlignment="1" applyProtection="1">
      <alignment horizontal="center" vertical="top" wrapText="1"/>
      <protection locked="0"/>
    </xf>
    <xf numFmtId="14" fontId="4" fillId="0" borderId="1" xfId="3" applyNumberFormat="1" applyFont="1" applyFill="1" applyBorder="1" applyAlignment="1" applyProtection="1">
      <alignment horizontal="center" vertical="top" wrapText="1"/>
      <protection locked="0"/>
    </xf>
    <xf numFmtId="0" fontId="4" fillId="0" borderId="1" xfId="3" applyFont="1" applyFill="1" applyBorder="1" applyAlignment="1" applyProtection="1">
      <alignment horizontal="justify" vertical="top" wrapText="1"/>
      <protection locked="0"/>
    </xf>
    <xf numFmtId="168" fontId="4" fillId="0" borderId="1" xfId="3" applyNumberFormat="1" applyFont="1" applyFill="1" applyBorder="1" applyAlignment="1" applyProtection="1">
      <alignment horizontal="right" vertical="top" wrapText="1"/>
      <protection locked="0"/>
    </xf>
    <xf numFmtId="0" fontId="6" fillId="0" borderId="1" xfId="0" applyFont="1" applyFill="1" applyBorder="1"/>
    <xf numFmtId="0" fontId="6" fillId="0" borderId="1" xfId="0" applyFont="1" applyFill="1" applyBorder="1" applyAlignment="1">
      <alignment horizontal="center"/>
    </xf>
    <xf numFmtId="165" fontId="6" fillId="0" borderId="1" xfId="0" applyNumberFormat="1" applyFont="1" applyFill="1" applyBorder="1" applyAlignment="1">
      <alignment horizontal="center"/>
    </xf>
    <xf numFmtId="166" fontId="6" fillId="0" borderId="1" xfId="0" applyNumberFormat="1" applyFont="1" applyFill="1" applyBorder="1"/>
    <xf numFmtId="14" fontId="4" fillId="0" borderId="1" xfId="0" applyNumberFormat="1" applyFont="1" applyBorder="1" applyAlignment="1">
      <alignment horizontal="center" vertical="center"/>
    </xf>
    <xf numFmtId="42" fontId="6" fillId="0" borderId="1" xfId="0" applyNumberFormat="1" applyFont="1" applyBorder="1" applyAlignment="1">
      <alignment vertical="center"/>
    </xf>
    <xf numFmtId="42" fontId="6" fillId="4" borderId="1" xfId="0" applyNumberFormat="1" applyFont="1" applyFill="1" applyBorder="1" applyAlignment="1">
      <alignment vertical="center"/>
    </xf>
    <xf numFmtId="0" fontId="4" fillId="4" borderId="1" xfId="0" applyFont="1" applyFill="1" applyBorder="1" applyAlignment="1">
      <alignment horizontal="right" vertical="center"/>
    </xf>
    <xf numFmtId="0" fontId="4" fillId="0" borderId="1" xfId="6" applyFont="1" applyFill="1" applyBorder="1" applyAlignment="1">
      <alignment horizontal="center" vertical="center" wrapText="1"/>
    </xf>
    <xf numFmtId="14" fontId="4" fillId="0" borderId="1" xfId="6" applyNumberFormat="1" applyFont="1" applyFill="1" applyBorder="1" applyAlignment="1">
      <alignment horizontal="center" vertical="center" wrapText="1"/>
    </xf>
    <xf numFmtId="0" fontId="4" fillId="0" borderId="1" xfId="6" applyFont="1" applyFill="1" applyBorder="1" applyAlignment="1">
      <alignment horizontal="left" wrapText="1"/>
    </xf>
    <xf numFmtId="0" fontId="4" fillId="4" borderId="1" xfId="6" applyFont="1" applyFill="1" applyBorder="1" applyAlignment="1">
      <alignment horizontal="left" wrapText="1"/>
    </xf>
    <xf numFmtId="0" fontId="4" fillId="0" borderId="1" xfId="0" applyFont="1" applyFill="1" applyBorder="1" applyAlignment="1">
      <alignment horizontal="left" wrapText="1"/>
    </xf>
    <xf numFmtId="3"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3" fontId="4" fillId="0" borderId="1" xfId="0" applyNumberFormat="1" applyFont="1" applyFill="1" applyBorder="1" applyAlignment="1">
      <alignment horizontal="center" vertical="center"/>
    </xf>
    <xf numFmtId="3" fontId="4" fillId="0" borderId="1" xfId="0" applyNumberFormat="1" applyFont="1" applyFill="1" applyBorder="1" applyAlignment="1">
      <alignment vertical="center"/>
    </xf>
    <xf numFmtId="168" fontId="4" fillId="0" borderId="1" xfId="0" applyNumberFormat="1" applyFont="1" applyFill="1" applyBorder="1" applyAlignment="1">
      <alignment horizontal="right" vertical="center" wrapText="1"/>
    </xf>
    <xf numFmtId="0" fontId="4" fillId="4" borderId="1" xfId="0" applyFont="1" applyFill="1" applyBorder="1" applyAlignment="1">
      <alignment horizontal="left" vertical="center"/>
    </xf>
    <xf numFmtId="0" fontId="4" fillId="4" borderId="1" xfId="0" applyFont="1" applyFill="1" applyBorder="1" applyAlignment="1" applyProtection="1">
      <alignment vertical="center"/>
      <protection locked="0"/>
    </xf>
    <xf numFmtId="0" fontId="4" fillId="4" borderId="1" xfId="0" applyFont="1" applyFill="1" applyBorder="1" applyAlignment="1" applyProtection="1">
      <alignment horizontal="center" vertical="center"/>
      <protection locked="0"/>
    </xf>
    <xf numFmtId="0" fontId="4" fillId="4" borderId="1" xfId="0" applyFont="1" applyFill="1" applyBorder="1" applyAlignment="1">
      <alignment horizontal="left"/>
    </xf>
    <xf numFmtId="14" fontId="4" fillId="4" borderId="1" xfId="0" applyNumberFormat="1" applyFont="1" applyFill="1" applyBorder="1" applyAlignment="1">
      <alignment horizontal="center"/>
    </xf>
    <xf numFmtId="0" fontId="4" fillId="4" borderId="1" xfId="0" applyFont="1" applyFill="1" applyBorder="1"/>
    <xf numFmtId="42" fontId="4" fillId="4" borderId="1" xfId="0" applyNumberFormat="1" applyFont="1" applyFill="1" applyBorder="1"/>
    <xf numFmtId="0" fontId="4" fillId="4" borderId="1" xfId="0" applyFont="1" applyFill="1" applyBorder="1" applyAlignment="1" applyProtection="1">
      <alignment horizontal="left" vertical="center"/>
      <protection locked="0"/>
    </xf>
    <xf numFmtId="42" fontId="4" fillId="4" borderId="1" xfId="0" applyNumberFormat="1" applyFont="1" applyFill="1" applyBorder="1" applyAlignment="1">
      <alignment horizontal="center" vertical="center"/>
    </xf>
    <xf numFmtId="42" fontId="4" fillId="4" borderId="1" xfId="0" applyNumberFormat="1" applyFont="1" applyFill="1" applyBorder="1" applyAlignment="1">
      <alignment vertical="center"/>
    </xf>
    <xf numFmtId="14" fontId="4" fillId="4" borderId="1" xfId="0" applyNumberFormat="1" applyFont="1" applyFill="1" applyBorder="1" applyAlignment="1" applyProtection="1">
      <alignment horizontal="center" vertical="center"/>
      <protection locked="0"/>
    </xf>
    <xf numFmtId="1" fontId="4" fillId="4" borderId="1" xfId="0" applyNumberFormat="1" applyFont="1" applyFill="1" applyBorder="1" applyAlignment="1">
      <alignment horizontal="left" vertical="center"/>
    </xf>
    <xf numFmtId="0" fontId="4" fillId="0" borderId="1" xfId="0" applyFont="1" applyFill="1" applyBorder="1" applyAlignment="1" applyProtection="1">
      <alignment wrapText="1"/>
      <protection locked="0"/>
    </xf>
    <xf numFmtId="0" fontId="7" fillId="0" borderId="1" xfId="0" applyFont="1" applyFill="1" applyBorder="1" applyAlignment="1">
      <alignment horizontal="center" wrapText="1"/>
    </xf>
    <xf numFmtId="164" fontId="7" fillId="0" borderId="1" xfId="0" applyNumberFormat="1" applyFont="1" applyFill="1" applyBorder="1" applyAlignment="1">
      <alignment horizontal="center" wrapText="1"/>
    </xf>
    <xf numFmtId="42" fontId="4" fillId="0" borderId="1" xfId="1" applyNumberFormat="1" applyFont="1" applyBorder="1"/>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42"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6" applyFont="1" applyBorder="1"/>
    <xf numFmtId="0" fontId="6" fillId="0" borderId="1" xfId="6" applyFont="1" applyBorder="1" applyAlignment="1"/>
    <xf numFmtId="0" fontId="7" fillId="4" borderId="1" xfId="0"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left" vertical="center" wrapText="1"/>
    </xf>
    <xf numFmtId="42" fontId="4" fillId="4" borderId="1" xfId="0" applyNumberFormat="1" applyFont="1" applyFill="1" applyBorder="1" applyAlignment="1">
      <alignment vertical="center" wrapText="1"/>
    </xf>
    <xf numFmtId="42" fontId="4" fillId="0" borderId="1" xfId="9" applyNumberFormat="1" applyFont="1" applyFill="1" applyBorder="1" applyAlignment="1" applyProtection="1">
      <alignment vertical="center" wrapText="1"/>
      <protection locked="0"/>
    </xf>
    <xf numFmtId="3" fontId="4" fillId="0" borderId="1" xfId="0" applyNumberFormat="1" applyFont="1" applyFill="1" applyBorder="1" applyAlignment="1">
      <alignment vertical="center" wrapText="1"/>
    </xf>
    <xf numFmtId="14" fontId="4" fillId="0" borderId="1" xfId="6" applyNumberFormat="1" applyFont="1" applyFill="1" applyBorder="1"/>
    <xf numFmtId="169" fontId="4" fillId="0" borderId="1" xfId="6" applyNumberFormat="1" applyFont="1" applyFill="1" applyBorder="1"/>
    <xf numFmtId="0" fontId="4" fillId="0" borderId="1" xfId="0" applyFont="1" applyFill="1" applyBorder="1" applyAlignment="1">
      <alignment horizontal="left"/>
    </xf>
    <xf numFmtId="14" fontId="4" fillId="0" borderId="1" xfId="0" applyNumberFormat="1" applyFont="1" applyFill="1" applyBorder="1" applyAlignment="1" applyProtection="1">
      <alignment vertical="center" wrapText="1"/>
      <protection locked="0"/>
    </xf>
    <xf numFmtId="14" fontId="4" fillId="0" borderId="1" xfId="0" applyNumberFormat="1" applyFont="1" applyFill="1" applyBorder="1" applyAlignment="1" applyProtection="1">
      <alignment horizontal="left" vertical="center" wrapText="1"/>
      <protection locked="0"/>
    </xf>
    <xf numFmtId="14" fontId="4" fillId="0" borderId="1" xfId="0" applyNumberFormat="1" applyFont="1" applyFill="1" applyBorder="1" applyAlignment="1">
      <alignment horizontal="left"/>
    </xf>
    <xf numFmtId="0" fontId="4" fillId="0" borderId="1" xfId="6" applyFont="1" applyBorder="1"/>
    <xf numFmtId="14" fontId="4" fillId="0" borderId="1" xfId="6" applyNumberFormat="1" applyFont="1" applyBorder="1"/>
    <xf numFmtId="170" fontId="4" fillId="0" borderId="1" xfId="10" applyNumberFormat="1" applyFont="1" applyFill="1" applyBorder="1" applyAlignment="1">
      <alignment horizontal="right"/>
    </xf>
    <xf numFmtId="3" fontId="4" fillId="0" borderId="1" xfId="1" applyNumberFormat="1" applyFont="1" applyFill="1" applyBorder="1" applyAlignment="1">
      <alignment horizontal="right"/>
    </xf>
    <xf numFmtId="171" fontId="4" fillId="0" borderId="1" xfId="1" applyNumberFormat="1" applyFont="1" applyFill="1" applyBorder="1" applyAlignment="1">
      <alignment horizontal="right"/>
    </xf>
    <xf numFmtId="0" fontId="4" fillId="5" borderId="1"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protection locked="0"/>
    </xf>
    <xf numFmtId="11" fontId="4" fillId="0" borderId="1" xfId="0" applyNumberFormat="1" applyFont="1" applyFill="1" applyBorder="1" applyAlignment="1" applyProtection="1">
      <alignment horizontal="justify" vertical="center" wrapText="1"/>
      <protection locked="0"/>
    </xf>
    <xf numFmtId="172" fontId="4" fillId="0" borderId="1" xfId="0" applyNumberFormat="1" applyFont="1" applyFill="1" applyBorder="1" applyAlignment="1" applyProtection="1">
      <alignment horizontal="right" vertical="center" wrapText="1"/>
      <protection locked="0"/>
    </xf>
    <xf numFmtId="14" fontId="7" fillId="0" borderId="1" xfId="0" applyNumberFormat="1" applyFont="1" applyFill="1" applyBorder="1" applyAlignment="1" applyProtection="1">
      <alignment horizontal="center" vertical="center" wrapText="1"/>
      <protection locked="0"/>
    </xf>
    <xf numFmtId="11" fontId="7" fillId="0" borderId="1" xfId="0" applyNumberFormat="1" applyFont="1" applyFill="1" applyBorder="1" applyAlignment="1" applyProtection="1">
      <alignment horizontal="justify" vertical="center" wrapText="1"/>
      <protection locked="0"/>
    </xf>
    <xf numFmtId="165" fontId="7" fillId="0" borderId="1" xfId="0" applyNumberFormat="1" applyFont="1" applyFill="1" applyBorder="1" applyAlignment="1" applyProtection="1">
      <alignment horizontal="center" vertical="center" wrapText="1"/>
      <protection locked="0"/>
    </xf>
    <xf numFmtId="11" fontId="4" fillId="0" borderId="1" xfId="0" applyNumberFormat="1" applyFont="1" applyBorder="1" applyAlignment="1" applyProtection="1">
      <alignment horizontal="justify" vertical="center" wrapText="1"/>
      <protection locked="0"/>
    </xf>
    <xf numFmtId="0" fontId="4" fillId="0" borderId="1" xfId="6" applyFont="1" applyBorder="1" applyAlignment="1" applyProtection="1">
      <alignment horizontal="center" vertical="center" wrapText="1"/>
      <protection locked="0"/>
    </xf>
    <xf numFmtId="0" fontId="4" fillId="0" borderId="1" xfId="2" applyNumberFormat="1" applyFont="1" applyFill="1" applyBorder="1" applyAlignment="1" applyProtection="1">
      <alignment horizontal="center" vertical="center" wrapText="1"/>
      <protection locked="0"/>
    </xf>
    <xf numFmtId="172" fontId="6" fillId="0" borderId="1" xfId="0" applyNumberFormat="1" applyFont="1" applyFill="1" applyBorder="1" applyAlignment="1" applyProtection="1">
      <alignment horizontal="right" vertical="center" wrapText="1"/>
      <protection locked="0"/>
    </xf>
    <xf numFmtId="172"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1" fontId="4" fillId="0" borderId="1" xfId="1" applyNumberFormat="1" applyFont="1" applyFill="1" applyBorder="1" applyAlignment="1" applyProtection="1">
      <alignment horizontal="justify" vertical="top" wrapText="1"/>
      <protection locked="0"/>
    </xf>
    <xf numFmtId="172" fontId="4" fillId="0" borderId="1" xfId="2" applyNumberFormat="1" applyFont="1" applyFill="1" applyBorder="1" applyAlignment="1" applyProtection="1">
      <alignment horizontal="right"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0" fontId="4" fillId="0" borderId="1" xfId="0" applyFont="1" applyFill="1" applyBorder="1" applyAlignment="1">
      <alignment horizontal="left" vertical="top" wrapText="1"/>
    </xf>
    <xf numFmtId="2" fontId="7" fillId="3" borderId="1" xfId="0" applyNumberFormat="1" applyFont="1" applyFill="1" applyBorder="1" applyAlignment="1">
      <alignment horizontal="left" vertical="center" wrapText="1"/>
    </xf>
    <xf numFmtId="0" fontId="4" fillId="0" borderId="1" xfId="6" applyFont="1" applyFill="1" applyBorder="1" applyAlignment="1">
      <alignment horizontal="left" vertical="top" wrapText="1"/>
    </xf>
    <xf numFmtId="11" fontId="4" fillId="4" borderId="1" xfId="0" applyNumberFormat="1" applyFont="1" applyFill="1" applyBorder="1" applyAlignment="1" applyProtection="1">
      <alignment horizontal="justify" vertical="center" wrapText="1"/>
      <protection locked="0"/>
    </xf>
  </cellXfs>
  <cellStyles count="11">
    <cellStyle name="Buena" xfId="3" builtinId="26"/>
    <cellStyle name="Millares" xfId="1" builtinId="3"/>
    <cellStyle name="Millares 2" xfId="10"/>
    <cellStyle name="Moneda" xfId="2" builtinId="4"/>
    <cellStyle name="Moneda 2" xfId="4"/>
    <cellStyle name="Moneda_Hoja1" xfId="9"/>
    <cellStyle name="Normal" xfId="0" builtinId="0"/>
    <cellStyle name="Normal 2" xfId="6"/>
    <cellStyle name="Normal 2 2" xfId="7"/>
    <cellStyle name="Normal 3" xfId="8"/>
    <cellStyle name="Normal 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3"/>
  <sheetViews>
    <sheetView tabSelected="1" topLeftCell="A1171" workbookViewId="0">
      <selection activeCell="H1189" sqref="H1189"/>
    </sheetView>
  </sheetViews>
  <sheetFormatPr baseColWidth="10" defaultRowHeight="15" x14ac:dyDescent="0.25"/>
  <cols>
    <col min="1" max="1" width="20" customWidth="1"/>
    <col min="2" max="2" width="25.7109375" customWidth="1"/>
    <col min="4" max="4" width="12.42578125" bestFit="1" customWidth="1"/>
    <col min="5" max="5" width="14.85546875" customWidth="1"/>
    <col min="6" max="6" width="16.28515625" customWidth="1"/>
    <col min="7" max="7" width="13.28515625" customWidth="1"/>
    <col min="8" max="8" width="35.85546875" customWidth="1"/>
    <col min="9" max="9" width="26.7109375" customWidth="1"/>
    <col min="11" max="11" width="17.85546875" customWidth="1"/>
  </cols>
  <sheetData>
    <row r="1" spans="1:11" ht="67.5" x14ac:dyDescent="0.25">
      <c r="A1" s="53" t="s">
        <v>0</v>
      </c>
      <c r="B1" s="53" t="s">
        <v>1</v>
      </c>
      <c r="C1" s="54" t="s">
        <v>2</v>
      </c>
      <c r="D1" s="55" t="s">
        <v>3</v>
      </c>
      <c r="E1" s="56" t="s">
        <v>4</v>
      </c>
      <c r="F1" s="53" t="s">
        <v>5</v>
      </c>
      <c r="G1" s="57" t="s">
        <v>6</v>
      </c>
      <c r="H1" s="54" t="s">
        <v>7</v>
      </c>
      <c r="I1" s="54" t="s">
        <v>8</v>
      </c>
      <c r="J1" s="54" t="s">
        <v>9</v>
      </c>
      <c r="K1" s="58" t="s">
        <v>10</v>
      </c>
    </row>
    <row r="2" spans="1:11" x14ac:dyDescent="0.25">
      <c r="A2" s="3" t="s">
        <v>11</v>
      </c>
      <c r="B2" s="1" t="s">
        <v>12</v>
      </c>
      <c r="C2" s="2" t="s">
        <v>13</v>
      </c>
      <c r="D2" s="2" t="s">
        <v>13</v>
      </c>
      <c r="E2" s="3" t="s">
        <v>14</v>
      </c>
      <c r="F2" s="4">
        <v>12160082</v>
      </c>
      <c r="G2" s="5">
        <v>42646</v>
      </c>
      <c r="H2" s="3" t="s">
        <v>15</v>
      </c>
      <c r="I2" s="3" t="s">
        <v>16</v>
      </c>
      <c r="J2" s="59" t="s">
        <v>17</v>
      </c>
      <c r="K2" s="14">
        <v>27655.599999999999</v>
      </c>
    </row>
    <row r="3" spans="1:11" x14ac:dyDescent="0.25">
      <c r="A3" s="3" t="s">
        <v>11</v>
      </c>
      <c r="B3" s="1" t="s">
        <v>12</v>
      </c>
      <c r="C3" s="2" t="s">
        <v>13</v>
      </c>
      <c r="D3" s="2" t="s">
        <v>13</v>
      </c>
      <c r="E3" s="3" t="s">
        <v>14</v>
      </c>
      <c r="F3" s="4">
        <v>12160083</v>
      </c>
      <c r="G3" s="5">
        <v>42667</v>
      </c>
      <c r="H3" s="3" t="s">
        <v>18</v>
      </c>
      <c r="I3" s="3" t="s">
        <v>19</v>
      </c>
      <c r="J3" s="59" t="s">
        <v>20</v>
      </c>
      <c r="K3" s="14">
        <v>1692179.9999999998</v>
      </c>
    </row>
    <row r="4" spans="1:11" x14ac:dyDescent="0.25">
      <c r="A4" s="3" t="s">
        <v>11</v>
      </c>
      <c r="B4" s="1" t="s">
        <v>12</v>
      </c>
      <c r="C4" s="2" t="s">
        <v>13</v>
      </c>
      <c r="D4" s="2" t="s">
        <v>13</v>
      </c>
      <c r="E4" s="3" t="s">
        <v>14</v>
      </c>
      <c r="F4" s="4">
        <v>12160084</v>
      </c>
      <c r="G4" s="5">
        <v>42668</v>
      </c>
      <c r="H4" s="3" t="s">
        <v>21</v>
      </c>
      <c r="I4" s="3" t="s">
        <v>22</v>
      </c>
      <c r="J4" s="59" t="s">
        <v>23</v>
      </c>
      <c r="K4" s="14">
        <v>45770</v>
      </c>
    </row>
    <row r="5" spans="1:11" x14ac:dyDescent="0.25">
      <c r="A5" s="3" t="s">
        <v>11</v>
      </c>
      <c r="B5" s="1" t="s">
        <v>12</v>
      </c>
      <c r="C5" s="2" t="s">
        <v>13</v>
      </c>
      <c r="D5" s="2" t="s">
        <v>13</v>
      </c>
      <c r="E5" s="3" t="s">
        <v>14</v>
      </c>
      <c r="F5" s="4">
        <v>12160085</v>
      </c>
      <c r="G5" s="5">
        <v>42669</v>
      </c>
      <c r="H5" s="3" t="s">
        <v>24</v>
      </c>
      <c r="I5" s="3" t="s">
        <v>25</v>
      </c>
      <c r="J5" s="59" t="s">
        <v>26</v>
      </c>
      <c r="K5" s="14">
        <v>35000</v>
      </c>
    </row>
    <row r="6" spans="1:11" ht="40.5" x14ac:dyDescent="0.25">
      <c r="A6" s="3" t="s">
        <v>11</v>
      </c>
      <c r="B6" s="1" t="s">
        <v>27</v>
      </c>
      <c r="C6" s="2" t="s">
        <v>13</v>
      </c>
      <c r="D6" s="2" t="s">
        <v>13</v>
      </c>
      <c r="E6" s="6" t="s">
        <v>28</v>
      </c>
      <c r="F6" s="2">
        <v>12160221</v>
      </c>
      <c r="G6" s="5">
        <v>42646</v>
      </c>
      <c r="H6" s="6" t="s">
        <v>29</v>
      </c>
      <c r="I6" s="3" t="s">
        <v>30</v>
      </c>
      <c r="J6" s="59" t="s">
        <v>31</v>
      </c>
      <c r="K6" s="14">
        <v>491283</v>
      </c>
    </row>
    <row r="7" spans="1:11" ht="27" x14ac:dyDescent="0.25">
      <c r="A7" s="3" t="s">
        <v>11</v>
      </c>
      <c r="B7" s="1" t="s">
        <v>27</v>
      </c>
      <c r="C7" s="2" t="s">
        <v>13</v>
      </c>
      <c r="D7" s="2" t="s">
        <v>13</v>
      </c>
      <c r="E7" s="6" t="s">
        <v>28</v>
      </c>
      <c r="F7" s="2">
        <v>12160222</v>
      </c>
      <c r="G7" s="5">
        <v>42647</v>
      </c>
      <c r="H7" s="6" t="s">
        <v>32</v>
      </c>
      <c r="I7" s="3" t="s">
        <v>30</v>
      </c>
      <c r="J7" s="59" t="s">
        <v>31</v>
      </c>
      <c r="K7" s="14">
        <v>123534</v>
      </c>
    </row>
    <row r="8" spans="1:11" x14ac:dyDescent="0.25">
      <c r="A8" s="3" t="s">
        <v>11</v>
      </c>
      <c r="B8" s="1" t="s">
        <v>12</v>
      </c>
      <c r="C8" s="2" t="s">
        <v>13</v>
      </c>
      <c r="D8" s="2" t="s">
        <v>13</v>
      </c>
      <c r="E8" s="6" t="s">
        <v>28</v>
      </c>
      <c r="F8" s="2">
        <v>12160223</v>
      </c>
      <c r="G8" s="5">
        <v>42647</v>
      </c>
      <c r="H8" s="6" t="s">
        <v>33</v>
      </c>
      <c r="I8" s="3" t="s">
        <v>34</v>
      </c>
      <c r="J8" s="59" t="s">
        <v>35</v>
      </c>
      <c r="K8" s="14">
        <v>338000</v>
      </c>
    </row>
    <row r="9" spans="1:11" x14ac:dyDescent="0.25">
      <c r="A9" s="3" t="s">
        <v>11</v>
      </c>
      <c r="B9" s="1" t="s">
        <v>12</v>
      </c>
      <c r="C9" s="2" t="s">
        <v>13</v>
      </c>
      <c r="D9" s="2" t="s">
        <v>13</v>
      </c>
      <c r="E9" s="6" t="s">
        <v>28</v>
      </c>
      <c r="F9" s="2">
        <v>12160224</v>
      </c>
      <c r="G9" s="5">
        <v>42647</v>
      </c>
      <c r="H9" s="6" t="s">
        <v>36</v>
      </c>
      <c r="I9" s="3" t="s">
        <v>37</v>
      </c>
      <c r="J9" s="59" t="s">
        <v>38</v>
      </c>
      <c r="K9" s="14">
        <v>27500</v>
      </c>
    </row>
    <row r="10" spans="1:11" ht="27" x14ac:dyDescent="0.25">
      <c r="A10" s="3" t="s">
        <v>11</v>
      </c>
      <c r="B10" s="1" t="s">
        <v>27</v>
      </c>
      <c r="C10" s="2" t="s">
        <v>13</v>
      </c>
      <c r="D10" s="2" t="s">
        <v>13</v>
      </c>
      <c r="E10" s="6" t="s">
        <v>28</v>
      </c>
      <c r="F10" s="2">
        <v>12160225</v>
      </c>
      <c r="G10" s="5">
        <v>42648</v>
      </c>
      <c r="H10" s="6" t="s">
        <v>39</v>
      </c>
      <c r="I10" s="3" t="s">
        <v>40</v>
      </c>
      <c r="J10" s="59" t="s">
        <v>41</v>
      </c>
      <c r="K10" s="14">
        <v>12000</v>
      </c>
    </row>
    <row r="11" spans="1:11" ht="27" x14ac:dyDescent="0.25">
      <c r="A11" s="3" t="s">
        <v>11</v>
      </c>
      <c r="B11" s="1" t="s">
        <v>27</v>
      </c>
      <c r="C11" s="2" t="s">
        <v>13</v>
      </c>
      <c r="D11" s="2" t="s">
        <v>13</v>
      </c>
      <c r="E11" s="6" t="s">
        <v>28</v>
      </c>
      <c r="F11" s="2">
        <v>12160226</v>
      </c>
      <c r="G11" s="5">
        <v>42648</v>
      </c>
      <c r="H11" s="6" t="s">
        <v>42</v>
      </c>
      <c r="I11" s="3" t="s">
        <v>43</v>
      </c>
      <c r="J11" s="59" t="s">
        <v>44</v>
      </c>
      <c r="K11" s="14">
        <v>12000</v>
      </c>
    </row>
    <row r="12" spans="1:11" ht="27" x14ac:dyDescent="0.25">
      <c r="A12" s="3" t="s">
        <v>11</v>
      </c>
      <c r="B12" s="1" t="s">
        <v>27</v>
      </c>
      <c r="C12" s="2" t="s">
        <v>13</v>
      </c>
      <c r="D12" s="2" t="s">
        <v>13</v>
      </c>
      <c r="E12" s="6" t="s">
        <v>28</v>
      </c>
      <c r="F12" s="2">
        <v>12160227</v>
      </c>
      <c r="G12" s="5">
        <v>42650</v>
      </c>
      <c r="H12" s="6" t="s">
        <v>45</v>
      </c>
      <c r="I12" s="3" t="s">
        <v>46</v>
      </c>
      <c r="J12" s="59" t="s">
        <v>47</v>
      </c>
      <c r="K12" s="14">
        <v>55000</v>
      </c>
    </row>
    <row r="13" spans="1:11" ht="27" x14ac:dyDescent="0.25">
      <c r="A13" s="3" t="s">
        <v>11</v>
      </c>
      <c r="B13" s="1" t="s">
        <v>27</v>
      </c>
      <c r="C13" s="2" t="s">
        <v>13</v>
      </c>
      <c r="D13" s="2" t="s">
        <v>13</v>
      </c>
      <c r="E13" s="6" t="s">
        <v>28</v>
      </c>
      <c r="F13" s="2">
        <v>12160228</v>
      </c>
      <c r="G13" s="5">
        <v>42650</v>
      </c>
      <c r="H13" s="6" t="s">
        <v>48</v>
      </c>
      <c r="I13" s="3" t="s">
        <v>30</v>
      </c>
      <c r="J13" s="59" t="s">
        <v>31</v>
      </c>
      <c r="K13" s="14">
        <v>320524</v>
      </c>
    </row>
    <row r="14" spans="1:11" x14ac:dyDescent="0.25">
      <c r="A14" s="3" t="s">
        <v>11</v>
      </c>
      <c r="B14" s="1" t="s">
        <v>12</v>
      </c>
      <c r="C14" s="2" t="s">
        <v>13</v>
      </c>
      <c r="D14" s="2" t="s">
        <v>13</v>
      </c>
      <c r="E14" s="6" t="s">
        <v>28</v>
      </c>
      <c r="F14" s="2">
        <v>12160229</v>
      </c>
      <c r="G14" s="5">
        <v>42650</v>
      </c>
      <c r="H14" s="6" t="s">
        <v>49</v>
      </c>
      <c r="I14" s="3" t="s">
        <v>50</v>
      </c>
      <c r="J14" s="59" t="s">
        <v>51</v>
      </c>
      <c r="K14" s="14">
        <v>28000</v>
      </c>
    </row>
    <row r="15" spans="1:11" ht="27" x14ac:dyDescent="0.25">
      <c r="A15" s="3" t="s">
        <v>11</v>
      </c>
      <c r="B15" s="1" t="s">
        <v>12</v>
      </c>
      <c r="C15" s="2" t="s">
        <v>13</v>
      </c>
      <c r="D15" s="2" t="s">
        <v>13</v>
      </c>
      <c r="E15" s="6" t="s">
        <v>28</v>
      </c>
      <c r="F15" s="2">
        <v>12160230</v>
      </c>
      <c r="G15" s="5">
        <v>42655</v>
      </c>
      <c r="H15" s="6" t="s">
        <v>52</v>
      </c>
      <c r="I15" s="3" t="s">
        <v>53</v>
      </c>
      <c r="J15" s="59" t="s">
        <v>54</v>
      </c>
      <c r="K15" s="14">
        <v>277778</v>
      </c>
    </row>
    <row r="16" spans="1:11" ht="40.5" x14ac:dyDescent="0.25">
      <c r="A16" s="3" t="s">
        <v>11</v>
      </c>
      <c r="B16" s="1" t="s">
        <v>27</v>
      </c>
      <c r="C16" s="2" t="s">
        <v>13</v>
      </c>
      <c r="D16" s="2" t="s">
        <v>13</v>
      </c>
      <c r="E16" s="6" t="s">
        <v>28</v>
      </c>
      <c r="F16" s="2">
        <v>12160231</v>
      </c>
      <c r="G16" s="5">
        <v>42655</v>
      </c>
      <c r="H16" s="6" t="s">
        <v>55</v>
      </c>
      <c r="I16" s="3" t="s">
        <v>30</v>
      </c>
      <c r="J16" s="59" t="s">
        <v>31</v>
      </c>
      <c r="K16" s="14">
        <v>919679</v>
      </c>
    </row>
    <row r="17" spans="1:11" ht="40.5" x14ac:dyDescent="0.25">
      <c r="A17" s="3" t="s">
        <v>11</v>
      </c>
      <c r="B17" s="60" t="s">
        <v>56</v>
      </c>
      <c r="C17" s="2" t="s">
        <v>57</v>
      </c>
      <c r="D17" s="8">
        <v>42654</v>
      </c>
      <c r="E17" s="6" t="s">
        <v>28</v>
      </c>
      <c r="F17" s="2">
        <v>12160232</v>
      </c>
      <c r="G17" s="5">
        <v>42655</v>
      </c>
      <c r="H17" s="6" t="s">
        <v>58</v>
      </c>
      <c r="I17" s="3" t="s">
        <v>59</v>
      </c>
      <c r="J17" s="59" t="s">
        <v>60</v>
      </c>
      <c r="K17" s="14">
        <v>300000</v>
      </c>
    </row>
    <row r="18" spans="1:11" ht="27" x14ac:dyDescent="0.25">
      <c r="A18" s="3" t="s">
        <v>11</v>
      </c>
      <c r="B18" s="60" t="s">
        <v>56</v>
      </c>
      <c r="C18" s="2" t="s">
        <v>61</v>
      </c>
      <c r="D18" s="8">
        <v>42654</v>
      </c>
      <c r="E18" s="6" t="s">
        <v>28</v>
      </c>
      <c r="F18" s="2">
        <v>12160233</v>
      </c>
      <c r="G18" s="5">
        <v>42655</v>
      </c>
      <c r="H18" s="6" t="s">
        <v>62</v>
      </c>
      <c r="I18" s="3" t="s">
        <v>63</v>
      </c>
      <c r="J18" s="59" t="s">
        <v>64</v>
      </c>
      <c r="K18" s="14">
        <v>620000</v>
      </c>
    </row>
    <row r="19" spans="1:11" ht="27" x14ac:dyDescent="0.25">
      <c r="A19" s="3" t="s">
        <v>11</v>
      </c>
      <c r="B19" s="1" t="s">
        <v>27</v>
      </c>
      <c r="C19" s="2" t="s">
        <v>13</v>
      </c>
      <c r="D19" s="2" t="s">
        <v>13</v>
      </c>
      <c r="E19" s="6" t="s">
        <v>28</v>
      </c>
      <c r="F19" s="2">
        <v>12160234</v>
      </c>
      <c r="G19" s="5">
        <v>42656</v>
      </c>
      <c r="H19" s="6" t="s">
        <v>65</v>
      </c>
      <c r="I19" s="3" t="s">
        <v>30</v>
      </c>
      <c r="J19" s="59" t="s">
        <v>31</v>
      </c>
      <c r="K19" s="14">
        <v>202036</v>
      </c>
    </row>
    <row r="20" spans="1:11" ht="27" x14ac:dyDescent="0.25">
      <c r="A20" s="3" t="s">
        <v>11</v>
      </c>
      <c r="B20" s="1" t="s">
        <v>27</v>
      </c>
      <c r="C20" s="2" t="s">
        <v>13</v>
      </c>
      <c r="D20" s="2" t="s">
        <v>13</v>
      </c>
      <c r="E20" s="6" t="s">
        <v>28</v>
      </c>
      <c r="F20" s="2">
        <v>12160235</v>
      </c>
      <c r="G20" s="5">
        <v>42657</v>
      </c>
      <c r="H20" s="6" t="s">
        <v>65</v>
      </c>
      <c r="I20" s="3" t="s">
        <v>30</v>
      </c>
      <c r="J20" s="59" t="s">
        <v>31</v>
      </c>
      <c r="K20" s="14">
        <v>293626</v>
      </c>
    </row>
    <row r="21" spans="1:11" ht="40.5" x14ac:dyDescent="0.25">
      <c r="A21" s="3" t="s">
        <v>11</v>
      </c>
      <c r="B21" s="1" t="s">
        <v>12</v>
      </c>
      <c r="C21" s="2" t="s">
        <v>13</v>
      </c>
      <c r="D21" s="2" t="s">
        <v>13</v>
      </c>
      <c r="E21" s="6" t="s">
        <v>28</v>
      </c>
      <c r="F21" s="2">
        <v>12160236</v>
      </c>
      <c r="G21" s="5">
        <v>42657</v>
      </c>
      <c r="H21" s="6" t="s">
        <v>66</v>
      </c>
      <c r="I21" s="3" t="s">
        <v>40</v>
      </c>
      <c r="J21" s="59" t="s">
        <v>41</v>
      </c>
      <c r="K21" s="14">
        <v>220000</v>
      </c>
    </row>
    <row r="22" spans="1:11" x14ac:dyDescent="0.25">
      <c r="A22" s="3" t="s">
        <v>11</v>
      </c>
      <c r="B22" s="1" t="s">
        <v>12</v>
      </c>
      <c r="C22" s="2" t="s">
        <v>13</v>
      </c>
      <c r="D22" s="2" t="s">
        <v>13</v>
      </c>
      <c r="E22" s="6" t="s">
        <v>28</v>
      </c>
      <c r="F22" s="2">
        <v>12160237</v>
      </c>
      <c r="G22" s="5">
        <v>42660</v>
      </c>
      <c r="H22" s="6" t="s">
        <v>67</v>
      </c>
      <c r="I22" s="3" t="s">
        <v>68</v>
      </c>
      <c r="J22" s="59" t="s">
        <v>69</v>
      </c>
      <c r="K22" s="14">
        <v>2000263</v>
      </c>
    </row>
    <row r="23" spans="1:11" ht="27" x14ac:dyDescent="0.25">
      <c r="A23" s="3" t="s">
        <v>11</v>
      </c>
      <c r="B23" s="1" t="s">
        <v>27</v>
      </c>
      <c r="C23" s="2" t="s">
        <v>13</v>
      </c>
      <c r="D23" s="2" t="s">
        <v>13</v>
      </c>
      <c r="E23" s="6" t="s">
        <v>28</v>
      </c>
      <c r="F23" s="2">
        <v>12160238</v>
      </c>
      <c r="G23" s="5">
        <v>42661</v>
      </c>
      <c r="H23" s="6" t="s">
        <v>70</v>
      </c>
      <c r="I23" s="3" t="s">
        <v>46</v>
      </c>
      <c r="J23" s="59" t="s">
        <v>47</v>
      </c>
      <c r="K23" s="14">
        <v>29000</v>
      </c>
    </row>
    <row r="24" spans="1:11" ht="27" x14ac:dyDescent="0.25">
      <c r="A24" s="3" t="s">
        <v>11</v>
      </c>
      <c r="B24" s="1" t="s">
        <v>27</v>
      </c>
      <c r="C24" s="2" t="s">
        <v>13</v>
      </c>
      <c r="D24" s="2" t="s">
        <v>13</v>
      </c>
      <c r="E24" s="6" t="s">
        <v>28</v>
      </c>
      <c r="F24" s="2">
        <v>12160241</v>
      </c>
      <c r="G24" s="5">
        <v>42663</v>
      </c>
      <c r="H24" s="6" t="s">
        <v>72</v>
      </c>
      <c r="I24" s="3" t="s">
        <v>73</v>
      </c>
      <c r="J24" s="59" t="s">
        <v>74</v>
      </c>
      <c r="K24" s="14">
        <v>18600</v>
      </c>
    </row>
    <row r="25" spans="1:11" ht="27" x14ac:dyDescent="0.25">
      <c r="A25" s="3" t="s">
        <v>11</v>
      </c>
      <c r="B25" s="1" t="s">
        <v>27</v>
      </c>
      <c r="C25" s="2" t="s">
        <v>13</v>
      </c>
      <c r="D25" s="2" t="s">
        <v>13</v>
      </c>
      <c r="E25" s="6" t="s">
        <v>28</v>
      </c>
      <c r="F25" s="2">
        <v>12160242</v>
      </c>
      <c r="G25" s="5">
        <v>42663</v>
      </c>
      <c r="H25" s="6" t="s">
        <v>75</v>
      </c>
      <c r="I25" s="3" t="s">
        <v>30</v>
      </c>
      <c r="J25" s="59" t="s">
        <v>31</v>
      </c>
      <c r="K25" s="14">
        <v>208616</v>
      </c>
    </row>
    <row r="26" spans="1:11" ht="27" x14ac:dyDescent="0.25">
      <c r="A26" s="3" t="s">
        <v>11</v>
      </c>
      <c r="B26" s="1" t="s">
        <v>27</v>
      </c>
      <c r="C26" s="2" t="s">
        <v>13</v>
      </c>
      <c r="D26" s="2" t="s">
        <v>13</v>
      </c>
      <c r="E26" s="6" t="s">
        <v>28</v>
      </c>
      <c r="F26" s="2">
        <v>12160243</v>
      </c>
      <c r="G26" s="5">
        <v>42664</v>
      </c>
      <c r="H26" s="6" t="s">
        <v>76</v>
      </c>
      <c r="I26" s="3" t="s">
        <v>30</v>
      </c>
      <c r="J26" s="59" t="s">
        <v>31</v>
      </c>
      <c r="K26" s="14">
        <v>446846</v>
      </c>
    </row>
    <row r="27" spans="1:11" ht="27" x14ac:dyDescent="0.25">
      <c r="A27" s="3" t="s">
        <v>11</v>
      </c>
      <c r="B27" s="1" t="s">
        <v>27</v>
      </c>
      <c r="C27" s="2" t="s">
        <v>13</v>
      </c>
      <c r="D27" s="2" t="s">
        <v>13</v>
      </c>
      <c r="E27" s="6" t="s">
        <v>28</v>
      </c>
      <c r="F27" s="2">
        <v>12160244</v>
      </c>
      <c r="G27" s="5">
        <v>42667</v>
      </c>
      <c r="H27" s="6" t="s">
        <v>77</v>
      </c>
      <c r="I27" s="3" t="s">
        <v>73</v>
      </c>
      <c r="J27" s="59" t="s">
        <v>74</v>
      </c>
      <c r="K27" s="14">
        <v>6200</v>
      </c>
    </row>
    <row r="28" spans="1:11" ht="27" x14ac:dyDescent="0.25">
      <c r="A28" s="3" t="s">
        <v>11</v>
      </c>
      <c r="B28" s="1" t="s">
        <v>27</v>
      </c>
      <c r="C28" s="2" t="s">
        <v>13</v>
      </c>
      <c r="D28" s="2" t="s">
        <v>13</v>
      </c>
      <c r="E28" s="6" t="s">
        <v>28</v>
      </c>
      <c r="F28" s="2">
        <v>12160245</v>
      </c>
      <c r="G28" s="5">
        <v>42668</v>
      </c>
      <c r="H28" s="6" t="s">
        <v>78</v>
      </c>
      <c r="I28" s="3" t="s">
        <v>46</v>
      </c>
      <c r="J28" s="59" t="s">
        <v>47</v>
      </c>
      <c r="K28" s="14">
        <v>55000</v>
      </c>
    </row>
    <row r="29" spans="1:11" ht="27" x14ac:dyDescent="0.25">
      <c r="A29" s="3" t="s">
        <v>11</v>
      </c>
      <c r="B29" s="1" t="s">
        <v>27</v>
      </c>
      <c r="C29" s="2" t="s">
        <v>13</v>
      </c>
      <c r="D29" s="2" t="s">
        <v>13</v>
      </c>
      <c r="E29" s="6" t="s">
        <v>28</v>
      </c>
      <c r="F29" s="2">
        <v>12160246</v>
      </c>
      <c r="G29" s="5">
        <v>42668</v>
      </c>
      <c r="H29" s="6" t="s">
        <v>79</v>
      </c>
      <c r="I29" s="3" t="s">
        <v>80</v>
      </c>
      <c r="J29" s="59" t="s">
        <v>81</v>
      </c>
      <c r="K29" s="14">
        <v>463636</v>
      </c>
    </row>
    <row r="30" spans="1:11" ht="27" x14ac:dyDescent="0.25">
      <c r="A30" s="3" t="s">
        <v>11</v>
      </c>
      <c r="B30" s="1" t="s">
        <v>12</v>
      </c>
      <c r="C30" s="2" t="s">
        <v>13</v>
      </c>
      <c r="D30" s="2" t="s">
        <v>13</v>
      </c>
      <c r="E30" s="6" t="s">
        <v>28</v>
      </c>
      <c r="F30" s="2">
        <v>12160247</v>
      </c>
      <c r="G30" s="5">
        <v>42668</v>
      </c>
      <c r="H30" s="6" t="s">
        <v>82</v>
      </c>
      <c r="I30" s="3" t="s">
        <v>83</v>
      </c>
      <c r="J30" s="59" t="s">
        <v>84</v>
      </c>
      <c r="K30" s="14">
        <v>320000</v>
      </c>
    </row>
    <row r="31" spans="1:11" ht="27" x14ac:dyDescent="0.25">
      <c r="A31" s="3" t="s">
        <v>11</v>
      </c>
      <c r="B31" s="1" t="s">
        <v>27</v>
      </c>
      <c r="C31" s="2" t="s">
        <v>13</v>
      </c>
      <c r="D31" s="2" t="s">
        <v>13</v>
      </c>
      <c r="E31" s="6" t="s">
        <v>28</v>
      </c>
      <c r="F31" s="2">
        <v>12160248</v>
      </c>
      <c r="G31" s="5">
        <v>42668</v>
      </c>
      <c r="H31" s="6" t="s">
        <v>85</v>
      </c>
      <c r="I31" s="3" t="s">
        <v>30</v>
      </c>
      <c r="J31" s="59" t="s">
        <v>31</v>
      </c>
      <c r="K31" s="14">
        <v>285824</v>
      </c>
    </row>
    <row r="32" spans="1:11" ht="27" x14ac:dyDescent="0.25">
      <c r="A32" s="3" t="s">
        <v>11</v>
      </c>
      <c r="B32" s="1" t="s">
        <v>27</v>
      </c>
      <c r="C32" s="2" t="s">
        <v>13</v>
      </c>
      <c r="D32" s="2" t="s">
        <v>13</v>
      </c>
      <c r="E32" s="6" t="s">
        <v>28</v>
      </c>
      <c r="F32" s="2">
        <v>12160251</v>
      </c>
      <c r="G32" s="5">
        <v>42670</v>
      </c>
      <c r="H32" s="6" t="s">
        <v>87</v>
      </c>
      <c r="I32" s="3" t="s">
        <v>30</v>
      </c>
      <c r="J32" s="59" t="s">
        <v>31</v>
      </c>
      <c r="K32" s="14">
        <v>393124</v>
      </c>
    </row>
    <row r="33" spans="1:11" ht="27" x14ac:dyDescent="0.25">
      <c r="A33" s="3" t="s">
        <v>11</v>
      </c>
      <c r="B33" s="1" t="s">
        <v>27</v>
      </c>
      <c r="C33" s="2" t="s">
        <v>13</v>
      </c>
      <c r="D33" s="2" t="s">
        <v>13</v>
      </c>
      <c r="E33" s="6" t="s">
        <v>28</v>
      </c>
      <c r="F33" s="2">
        <v>12160252</v>
      </c>
      <c r="G33" s="5">
        <v>42670</v>
      </c>
      <c r="H33" s="6" t="s">
        <v>88</v>
      </c>
      <c r="I33" s="3" t="s">
        <v>46</v>
      </c>
      <c r="J33" s="59" t="s">
        <v>47</v>
      </c>
      <c r="K33" s="14">
        <v>110636</v>
      </c>
    </row>
    <row r="34" spans="1:11" ht="27" x14ac:dyDescent="0.25">
      <c r="A34" s="3" t="s">
        <v>11</v>
      </c>
      <c r="B34" s="9" t="s">
        <v>89</v>
      </c>
      <c r="C34" s="2" t="s">
        <v>13</v>
      </c>
      <c r="D34" s="2" t="s">
        <v>13</v>
      </c>
      <c r="E34" s="6" t="s">
        <v>90</v>
      </c>
      <c r="F34" s="2">
        <v>3449050</v>
      </c>
      <c r="G34" s="10">
        <v>42656</v>
      </c>
      <c r="H34" s="11" t="s">
        <v>91</v>
      </c>
      <c r="I34" s="11" t="s">
        <v>92</v>
      </c>
      <c r="J34" s="12" t="s">
        <v>93</v>
      </c>
      <c r="K34" s="13">
        <v>359000</v>
      </c>
    </row>
    <row r="35" spans="1:11" ht="27" x14ac:dyDescent="0.25">
      <c r="A35" s="3" t="s">
        <v>11</v>
      </c>
      <c r="B35" s="9" t="s">
        <v>89</v>
      </c>
      <c r="C35" s="2" t="s">
        <v>13</v>
      </c>
      <c r="D35" s="2" t="s">
        <v>13</v>
      </c>
      <c r="E35" s="6" t="s">
        <v>90</v>
      </c>
      <c r="F35" s="2">
        <v>3448859</v>
      </c>
      <c r="G35" s="10">
        <v>42656</v>
      </c>
      <c r="H35" s="11" t="s">
        <v>94</v>
      </c>
      <c r="I35" s="11" t="s">
        <v>92</v>
      </c>
      <c r="J35" s="12" t="s">
        <v>93</v>
      </c>
      <c r="K35" s="13">
        <v>513200</v>
      </c>
    </row>
    <row r="36" spans="1:11" ht="27" x14ac:dyDescent="0.25">
      <c r="A36" s="3" t="s">
        <v>11</v>
      </c>
      <c r="B36" s="9" t="s">
        <v>89</v>
      </c>
      <c r="C36" s="2" t="s">
        <v>13</v>
      </c>
      <c r="D36" s="2" t="s">
        <v>13</v>
      </c>
      <c r="E36" s="6" t="s">
        <v>90</v>
      </c>
      <c r="F36" s="2">
        <v>3464706</v>
      </c>
      <c r="G36" s="10">
        <v>42663</v>
      </c>
      <c r="H36" s="11" t="s">
        <v>95</v>
      </c>
      <c r="I36" s="11" t="s">
        <v>92</v>
      </c>
      <c r="J36" s="12" t="s">
        <v>93</v>
      </c>
      <c r="K36" s="13">
        <v>98700</v>
      </c>
    </row>
    <row r="37" spans="1:11" ht="27" x14ac:dyDescent="0.25">
      <c r="A37" s="3" t="s">
        <v>11</v>
      </c>
      <c r="B37" s="9" t="s">
        <v>89</v>
      </c>
      <c r="C37" s="2" t="s">
        <v>13</v>
      </c>
      <c r="D37" s="2" t="s">
        <v>13</v>
      </c>
      <c r="E37" s="6" t="s">
        <v>90</v>
      </c>
      <c r="F37" s="2">
        <v>161302</v>
      </c>
      <c r="G37" s="10">
        <v>42663</v>
      </c>
      <c r="H37" s="11" t="s">
        <v>96</v>
      </c>
      <c r="I37" s="11" t="s">
        <v>92</v>
      </c>
      <c r="J37" s="12" t="s">
        <v>93</v>
      </c>
      <c r="K37" s="13">
        <v>49400</v>
      </c>
    </row>
    <row r="38" spans="1:11" ht="27" x14ac:dyDescent="0.25">
      <c r="A38" s="3" t="s">
        <v>11</v>
      </c>
      <c r="B38" s="1" t="s">
        <v>27</v>
      </c>
      <c r="C38" s="2" t="s">
        <v>13</v>
      </c>
      <c r="D38" s="2" t="s">
        <v>13</v>
      </c>
      <c r="E38" s="6" t="s">
        <v>97</v>
      </c>
      <c r="F38" s="2">
        <v>272441</v>
      </c>
      <c r="G38" s="10">
        <v>42660</v>
      </c>
      <c r="H38" s="11" t="s">
        <v>98</v>
      </c>
      <c r="I38" s="11" t="s">
        <v>99</v>
      </c>
      <c r="J38" s="12" t="s">
        <v>100</v>
      </c>
      <c r="K38" s="13">
        <v>27093</v>
      </c>
    </row>
    <row r="39" spans="1:11" ht="27" x14ac:dyDescent="0.25">
      <c r="A39" s="3" t="s">
        <v>11</v>
      </c>
      <c r="B39" s="1" t="s">
        <v>27</v>
      </c>
      <c r="C39" s="2" t="s">
        <v>13</v>
      </c>
      <c r="D39" s="2" t="s">
        <v>13</v>
      </c>
      <c r="E39" s="6" t="s">
        <v>97</v>
      </c>
      <c r="F39" s="2">
        <v>276108</v>
      </c>
      <c r="G39" s="10">
        <v>42660</v>
      </c>
      <c r="H39" s="11" t="s">
        <v>101</v>
      </c>
      <c r="I39" s="11" t="s">
        <v>99</v>
      </c>
      <c r="J39" s="12" t="s">
        <v>100</v>
      </c>
      <c r="K39" s="13">
        <v>242294</v>
      </c>
    </row>
    <row r="40" spans="1:11" ht="27" x14ac:dyDescent="0.25">
      <c r="A40" s="3" t="s">
        <v>11</v>
      </c>
      <c r="B40" s="9" t="s">
        <v>89</v>
      </c>
      <c r="C40" s="2" t="s">
        <v>13</v>
      </c>
      <c r="D40" s="2" t="s">
        <v>13</v>
      </c>
      <c r="E40" s="6" t="s">
        <v>90</v>
      </c>
      <c r="F40" s="2">
        <v>2253235</v>
      </c>
      <c r="G40" s="10">
        <v>42663</v>
      </c>
      <c r="H40" s="11" t="s">
        <v>102</v>
      </c>
      <c r="I40" s="11" t="s">
        <v>103</v>
      </c>
      <c r="J40" s="12" t="s">
        <v>104</v>
      </c>
      <c r="K40" s="13">
        <v>31000</v>
      </c>
    </row>
    <row r="41" spans="1:11" ht="27" x14ac:dyDescent="0.25">
      <c r="A41" s="3" t="s">
        <v>11</v>
      </c>
      <c r="B41" s="9" t="s">
        <v>89</v>
      </c>
      <c r="C41" s="2" t="s">
        <v>13</v>
      </c>
      <c r="D41" s="2" t="s">
        <v>13</v>
      </c>
      <c r="E41" s="6" t="s">
        <v>90</v>
      </c>
      <c r="F41" s="2">
        <v>2259134</v>
      </c>
      <c r="G41" s="10">
        <v>42667</v>
      </c>
      <c r="H41" s="11" t="s">
        <v>105</v>
      </c>
      <c r="I41" s="11" t="s">
        <v>103</v>
      </c>
      <c r="J41" s="12" t="s">
        <v>104</v>
      </c>
      <c r="K41" s="13">
        <v>39650</v>
      </c>
    </row>
    <row r="42" spans="1:11" ht="27" x14ac:dyDescent="0.25">
      <c r="A42" s="3" t="s">
        <v>11</v>
      </c>
      <c r="B42" s="9" t="s">
        <v>89</v>
      </c>
      <c r="C42" s="2" t="s">
        <v>13</v>
      </c>
      <c r="D42" s="2" t="s">
        <v>13</v>
      </c>
      <c r="E42" s="6" t="s">
        <v>90</v>
      </c>
      <c r="F42" s="2">
        <v>110950</v>
      </c>
      <c r="G42" s="10">
        <v>42667</v>
      </c>
      <c r="H42" s="11" t="s">
        <v>106</v>
      </c>
      <c r="I42" s="11" t="s">
        <v>103</v>
      </c>
      <c r="J42" s="12" t="s">
        <v>104</v>
      </c>
      <c r="K42" s="13">
        <v>21300</v>
      </c>
    </row>
    <row r="43" spans="1:11" ht="27" x14ac:dyDescent="0.25">
      <c r="A43" s="3" t="s">
        <v>11</v>
      </c>
      <c r="B43" s="9" t="s">
        <v>89</v>
      </c>
      <c r="C43" s="2" t="s">
        <v>13</v>
      </c>
      <c r="D43" s="2" t="s">
        <v>13</v>
      </c>
      <c r="E43" s="6" t="s">
        <v>97</v>
      </c>
      <c r="F43" s="2">
        <v>116466</v>
      </c>
      <c r="G43" s="10">
        <v>42670</v>
      </c>
      <c r="H43" s="11" t="s">
        <v>107</v>
      </c>
      <c r="I43" s="11" t="s">
        <v>103</v>
      </c>
      <c r="J43" s="12" t="s">
        <v>108</v>
      </c>
      <c r="K43" s="13">
        <v>29584</v>
      </c>
    </row>
    <row r="44" spans="1:11" ht="27" x14ac:dyDescent="0.25">
      <c r="A44" s="3" t="s">
        <v>11</v>
      </c>
      <c r="B44" s="9" t="s">
        <v>89</v>
      </c>
      <c r="C44" s="2" t="s">
        <v>13</v>
      </c>
      <c r="D44" s="2" t="s">
        <v>13</v>
      </c>
      <c r="E44" s="6" t="s">
        <v>97</v>
      </c>
      <c r="F44" s="2">
        <v>1033367</v>
      </c>
      <c r="G44" s="10">
        <v>42656</v>
      </c>
      <c r="H44" s="11" t="s">
        <v>109</v>
      </c>
      <c r="I44" s="11" t="s">
        <v>110</v>
      </c>
      <c r="J44" s="12" t="s">
        <v>111</v>
      </c>
      <c r="K44" s="13">
        <v>15799</v>
      </c>
    </row>
    <row r="45" spans="1:11" ht="27" x14ac:dyDescent="0.25">
      <c r="A45" s="3" t="s">
        <v>11</v>
      </c>
      <c r="B45" s="9" t="s">
        <v>89</v>
      </c>
      <c r="C45" s="2" t="s">
        <v>13</v>
      </c>
      <c r="D45" s="2" t="s">
        <v>13</v>
      </c>
      <c r="E45" s="6" t="s">
        <v>90</v>
      </c>
      <c r="F45" s="2">
        <v>5049894</v>
      </c>
      <c r="G45" s="10">
        <v>42663</v>
      </c>
      <c r="H45" s="11" t="s">
        <v>112</v>
      </c>
      <c r="I45" s="11" t="s">
        <v>113</v>
      </c>
      <c r="J45" s="12" t="s">
        <v>114</v>
      </c>
      <c r="K45" s="13">
        <v>37650</v>
      </c>
    </row>
    <row r="46" spans="1:11" ht="27" x14ac:dyDescent="0.25">
      <c r="A46" s="3" t="s">
        <v>11</v>
      </c>
      <c r="B46" s="9" t="s">
        <v>89</v>
      </c>
      <c r="C46" s="2" t="s">
        <v>13</v>
      </c>
      <c r="D46" s="2" t="s">
        <v>13</v>
      </c>
      <c r="E46" s="6" t="s">
        <v>97</v>
      </c>
      <c r="F46" s="2">
        <v>5173309</v>
      </c>
      <c r="G46" s="10">
        <v>42663</v>
      </c>
      <c r="H46" s="11" t="s">
        <v>115</v>
      </c>
      <c r="I46" s="11" t="s">
        <v>113</v>
      </c>
      <c r="J46" s="12" t="s">
        <v>114</v>
      </c>
      <c r="K46" s="13">
        <v>94200</v>
      </c>
    </row>
    <row r="47" spans="1:11" ht="27" x14ac:dyDescent="0.25">
      <c r="A47" s="3" t="s">
        <v>11</v>
      </c>
      <c r="B47" s="9" t="s">
        <v>89</v>
      </c>
      <c r="C47" s="2" t="s">
        <v>13</v>
      </c>
      <c r="D47" s="2" t="s">
        <v>13</v>
      </c>
      <c r="E47" s="6" t="s">
        <v>97</v>
      </c>
      <c r="F47" s="2">
        <v>6130329</v>
      </c>
      <c r="G47" s="10">
        <v>42656</v>
      </c>
      <c r="H47" s="11" t="s">
        <v>116</v>
      </c>
      <c r="I47" s="11" t="s">
        <v>113</v>
      </c>
      <c r="J47" s="12" t="s">
        <v>114</v>
      </c>
      <c r="K47" s="14">
        <v>182603</v>
      </c>
    </row>
    <row r="48" spans="1:11" ht="27" x14ac:dyDescent="0.25">
      <c r="A48" s="3" t="s">
        <v>11</v>
      </c>
      <c r="B48" s="9" t="s">
        <v>89</v>
      </c>
      <c r="C48" s="2" t="s">
        <v>13</v>
      </c>
      <c r="D48" s="2" t="s">
        <v>13</v>
      </c>
      <c r="E48" s="6" t="s">
        <v>97</v>
      </c>
      <c r="F48" s="2">
        <v>5173360</v>
      </c>
      <c r="G48" s="10">
        <v>42663</v>
      </c>
      <c r="H48" s="11" t="s">
        <v>117</v>
      </c>
      <c r="I48" s="11" t="s">
        <v>113</v>
      </c>
      <c r="J48" s="12" t="s">
        <v>114</v>
      </c>
      <c r="K48" s="14">
        <v>539250</v>
      </c>
    </row>
    <row r="49" spans="1:11" ht="27" x14ac:dyDescent="0.25">
      <c r="A49" s="3" t="s">
        <v>118</v>
      </c>
      <c r="B49" s="9" t="s">
        <v>89</v>
      </c>
      <c r="C49" s="147" t="s">
        <v>119</v>
      </c>
      <c r="D49" s="147" t="s">
        <v>119</v>
      </c>
      <c r="E49" s="147" t="s">
        <v>120</v>
      </c>
      <c r="F49" s="147" t="s">
        <v>121</v>
      </c>
      <c r="G49" s="148">
        <v>42671</v>
      </c>
      <c r="H49" s="149" t="s">
        <v>122</v>
      </c>
      <c r="I49" s="149" t="s">
        <v>123</v>
      </c>
      <c r="J49" s="147" t="s">
        <v>124</v>
      </c>
      <c r="K49" s="150">
        <v>29800</v>
      </c>
    </row>
    <row r="50" spans="1:11" ht="27" x14ac:dyDescent="0.25">
      <c r="A50" s="3" t="s">
        <v>118</v>
      </c>
      <c r="B50" s="9" t="s">
        <v>89</v>
      </c>
      <c r="C50" s="147" t="s">
        <v>119</v>
      </c>
      <c r="D50" s="147" t="s">
        <v>119</v>
      </c>
      <c r="E50" s="147" t="s">
        <v>120</v>
      </c>
      <c r="F50" s="147" t="s">
        <v>125</v>
      </c>
      <c r="G50" s="148">
        <v>42671</v>
      </c>
      <c r="H50" s="149" t="s">
        <v>126</v>
      </c>
      <c r="I50" s="149" t="s">
        <v>123</v>
      </c>
      <c r="J50" s="147" t="s">
        <v>124</v>
      </c>
      <c r="K50" s="150">
        <v>37400</v>
      </c>
    </row>
    <row r="51" spans="1:11" ht="27" x14ac:dyDescent="0.25">
      <c r="A51" s="3" t="s">
        <v>118</v>
      </c>
      <c r="B51" s="9" t="s">
        <v>89</v>
      </c>
      <c r="C51" s="147" t="s">
        <v>119</v>
      </c>
      <c r="D51" s="147" t="s">
        <v>119</v>
      </c>
      <c r="E51" s="147" t="s">
        <v>120</v>
      </c>
      <c r="F51" s="147" t="s">
        <v>127</v>
      </c>
      <c r="G51" s="148">
        <v>42656</v>
      </c>
      <c r="H51" s="149" t="s">
        <v>128</v>
      </c>
      <c r="I51" s="149" t="s">
        <v>123</v>
      </c>
      <c r="J51" s="147" t="s">
        <v>124</v>
      </c>
      <c r="K51" s="150">
        <v>142300</v>
      </c>
    </row>
    <row r="52" spans="1:11" ht="81" x14ac:dyDescent="0.25">
      <c r="A52" s="3" t="s">
        <v>118</v>
      </c>
      <c r="B52" s="9" t="s">
        <v>89</v>
      </c>
      <c r="C52" s="147" t="s">
        <v>119</v>
      </c>
      <c r="D52" s="147" t="s">
        <v>119</v>
      </c>
      <c r="E52" s="147" t="s">
        <v>120</v>
      </c>
      <c r="F52" s="147" t="s">
        <v>129</v>
      </c>
      <c r="G52" s="148">
        <v>42667</v>
      </c>
      <c r="H52" s="149" t="s">
        <v>130</v>
      </c>
      <c r="I52" s="149" t="s">
        <v>123</v>
      </c>
      <c r="J52" s="147" t="s">
        <v>124</v>
      </c>
      <c r="K52" s="150">
        <v>175800</v>
      </c>
    </row>
    <row r="53" spans="1:11" ht="27" x14ac:dyDescent="0.25">
      <c r="A53" s="3" t="s">
        <v>118</v>
      </c>
      <c r="B53" s="9" t="s">
        <v>89</v>
      </c>
      <c r="C53" s="147" t="s">
        <v>119</v>
      </c>
      <c r="D53" s="147" t="s">
        <v>119</v>
      </c>
      <c r="E53" s="147" t="s">
        <v>120</v>
      </c>
      <c r="F53" s="147" t="s">
        <v>131</v>
      </c>
      <c r="G53" s="148">
        <v>42656</v>
      </c>
      <c r="H53" s="149" t="s">
        <v>132</v>
      </c>
      <c r="I53" s="149" t="s">
        <v>123</v>
      </c>
      <c r="J53" s="147" t="s">
        <v>124</v>
      </c>
      <c r="K53" s="150">
        <v>582500</v>
      </c>
    </row>
    <row r="54" spans="1:11" ht="27" x14ac:dyDescent="0.25">
      <c r="A54" s="3" t="s">
        <v>118</v>
      </c>
      <c r="B54" s="9" t="s">
        <v>89</v>
      </c>
      <c r="C54" s="147" t="s">
        <v>119</v>
      </c>
      <c r="D54" s="147" t="s">
        <v>119</v>
      </c>
      <c r="E54" s="147" t="s">
        <v>120</v>
      </c>
      <c r="F54" s="147" t="s">
        <v>133</v>
      </c>
      <c r="G54" s="148">
        <v>42656</v>
      </c>
      <c r="H54" s="149" t="s">
        <v>134</v>
      </c>
      <c r="I54" s="149" t="s">
        <v>123</v>
      </c>
      <c r="J54" s="147" t="s">
        <v>124</v>
      </c>
      <c r="K54" s="150">
        <v>412700</v>
      </c>
    </row>
    <row r="55" spans="1:11" ht="27" x14ac:dyDescent="0.25">
      <c r="A55" s="3" t="s">
        <v>118</v>
      </c>
      <c r="B55" s="9" t="s">
        <v>89</v>
      </c>
      <c r="C55" s="147" t="s">
        <v>119</v>
      </c>
      <c r="D55" s="147" t="s">
        <v>119</v>
      </c>
      <c r="E55" s="147" t="s">
        <v>120</v>
      </c>
      <c r="F55" s="147" t="s">
        <v>135</v>
      </c>
      <c r="G55" s="148">
        <v>42656</v>
      </c>
      <c r="H55" s="149" t="s">
        <v>136</v>
      </c>
      <c r="I55" s="149" t="s">
        <v>123</v>
      </c>
      <c r="J55" s="147" t="s">
        <v>124</v>
      </c>
      <c r="K55" s="150">
        <v>394100</v>
      </c>
    </row>
    <row r="56" spans="1:11" ht="27" x14ac:dyDescent="0.25">
      <c r="A56" s="3" t="s">
        <v>118</v>
      </c>
      <c r="B56" s="9" t="s">
        <v>89</v>
      </c>
      <c r="C56" s="147" t="s">
        <v>119</v>
      </c>
      <c r="D56" s="147" t="s">
        <v>119</v>
      </c>
      <c r="E56" s="147" t="s">
        <v>120</v>
      </c>
      <c r="F56" s="147" t="s">
        <v>137</v>
      </c>
      <c r="G56" s="148">
        <v>42671</v>
      </c>
      <c r="H56" s="149" t="s">
        <v>138</v>
      </c>
      <c r="I56" s="149" t="s">
        <v>123</v>
      </c>
      <c r="J56" s="147" t="s">
        <v>124</v>
      </c>
      <c r="K56" s="150">
        <v>288000</v>
      </c>
    </row>
    <row r="57" spans="1:11" ht="27" x14ac:dyDescent="0.25">
      <c r="A57" s="3" t="s">
        <v>118</v>
      </c>
      <c r="B57" s="9" t="s">
        <v>89</v>
      </c>
      <c r="C57" s="147" t="s">
        <v>119</v>
      </c>
      <c r="D57" s="147" t="s">
        <v>119</v>
      </c>
      <c r="E57" s="147" t="s">
        <v>120</v>
      </c>
      <c r="F57" s="147" t="s">
        <v>139</v>
      </c>
      <c r="G57" s="148">
        <v>42656</v>
      </c>
      <c r="H57" s="149" t="s">
        <v>140</v>
      </c>
      <c r="I57" s="149" t="s">
        <v>123</v>
      </c>
      <c r="J57" s="147" t="s">
        <v>124</v>
      </c>
      <c r="K57" s="150">
        <v>2827900</v>
      </c>
    </row>
    <row r="58" spans="1:11" ht="27" x14ac:dyDescent="0.25">
      <c r="A58" s="3" t="s">
        <v>118</v>
      </c>
      <c r="B58" s="9" t="s">
        <v>89</v>
      </c>
      <c r="C58" s="151" t="s">
        <v>119</v>
      </c>
      <c r="D58" s="152" t="s">
        <v>119</v>
      </c>
      <c r="E58" s="147" t="s">
        <v>120</v>
      </c>
      <c r="F58" s="151" t="s">
        <v>141</v>
      </c>
      <c r="G58" s="148">
        <v>42656</v>
      </c>
      <c r="H58" s="153" t="s">
        <v>142</v>
      </c>
      <c r="I58" s="153" t="s">
        <v>143</v>
      </c>
      <c r="J58" s="151" t="s">
        <v>144</v>
      </c>
      <c r="K58" s="154">
        <v>25300</v>
      </c>
    </row>
    <row r="59" spans="1:11" ht="27" x14ac:dyDescent="0.25">
      <c r="A59" s="3" t="s">
        <v>118</v>
      </c>
      <c r="B59" s="9" t="s">
        <v>89</v>
      </c>
      <c r="C59" s="151" t="s">
        <v>119</v>
      </c>
      <c r="D59" s="152" t="s">
        <v>119</v>
      </c>
      <c r="E59" s="147" t="s">
        <v>120</v>
      </c>
      <c r="F59" s="151" t="s">
        <v>145</v>
      </c>
      <c r="G59" s="148">
        <v>42671</v>
      </c>
      <c r="H59" s="153" t="s">
        <v>146</v>
      </c>
      <c r="I59" s="153" t="s">
        <v>143</v>
      </c>
      <c r="J59" s="151" t="s">
        <v>144</v>
      </c>
      <c r="K59" s="150">
        <v>14250</v>
      </c>
    </row>
    <row r="60" spans="1:11" ht="27" x14ac:dyDescent="0.25">
      <c r="A60" s="3" t="s">
        <v>118</v>
      </c>
      <c r="B60" s="9" t="s">
        <v>89</v>
      </c>
      <c r="C60" s="151" t="s">
        <v>119</v>
      </c>
      <c r="D60" s="152" t="s">
        <v>119</v>
      </c>
      <c r="E60" s="147" t="s">
        <v>120</v>
      </c>
      <c r="F60" s="151" t="s">
        <v>147</v>
      </c>
      <c r="G60" s="148">
        <v>42667</v>
      </c>
      <c r="H60" s="153" t="s">
        <v>148</v>
      </c>
      <c r="I60" s="153" t="s">
        <v>143</v>
      </c>
      <c r="J60" s="151" t="s">
        <v>144</v>
      </c>
      <c r="K60" s="150">
        <v>117240</v>
      </c>
    </row>
    <row r="61" spans="1:11" ht="54" x14ac:dyDescent="0.25">
      <c r="A61" s="3" t="s">
        <v>118</v>
      </c>
      <c r="B61" s="9" t="s">
        <v>89</v>
      </c>
      <c r="C61" s="151" t="s">
        <v>119</v>
      </c>
      <c r="D61" s="152" t="s">
        <v>119</v>
      </c>
      <c r="E61" s="147" t="s">
        <v>120</v>
      </c>
      <c r="F61" s="151" t="s">
        <v>149</v>
      </c>
      <c r="G61" s="148">
        <v>42656</v>
      </c>
      <c r="H61" s="153" t="s">
        <v>150</v>
      </c>
      <c r="I61" s="153" t="s">
        <v>143</v>
      </c>
      <c r="J61" s="151" t="s">
        <v>144</v>
      </c>
      <c r="K61" s="154">
        <v>39160</v>
      </c>
    </row>
    <row r="62" spans="1:11" ht="27" x14ac:dyDescent="0.25">
      <c r="A62" s="3" t="s">
        <v>118</v>
      </c>
      <c r="B62" s="9" t="s">
        <v>89</v>
      </c>
      <c r="C62" s="151" t="s">
        <v>119</v>
      </c>
      <c r="D62" s="152" t="s">
        <v>119</v>
      </c>
      <c r="E62" s="147" t="s">
        <v>120</v>
      </c>
      <c r="F62" s="151" t="s">
        <v>151</v>
      </c>
      <c r="G62" s="148">
        <v>42664</v>
      </c>
      <c r="H62" s="153" t="s">
        <v>152</v>
      </c>
      <c r="I62" s="153" t="s">
        <v>143</v>
      </c>
      <c r="J62" s="151" t="s">
        <v>144</v>
      </c>
      <c r="K62" s="154">
        <v>35780</v>
      </c>
    </row>
    <row r="63" spans="1:11" ht="27" x14ac:dyDescent="0.25">
      <c r="A63" s="3" t="s">
        <v>118</v>
      </c>
      <c r="B63" s="9" t="s">
        <v>89</v>
      </c>
      <c r="C63" s="151" t="s">
        <v>119</v>
      </c>
      <c r="D63" s="152" t="s">
        <v>119</v>
      </c>
      <c r="E63" s="147" t="s">
        <v>120</v>
      </c>
      <c r="F63" s="151" t="s">
        <v>153</v>
      </c>
      <c r="G63" s="148">
        <v>42664</v>
      </c>
      <c r="H63" s="153" t="s">
        <v>154</v>
      </c>
      <c r="I63" s="153" t="s">
        <v>143</v>
      </c>
      <c r="J63" s="151" t="s">
        <v>144</v>
      </c>
      <c r="K63" s="150">
        <v>56100</v>
      </c>
    </row>
    <row r="64" spans="1:11" ht="27" x14ac:dyDescent="0.25">
      <c r="A64" s="3" t="s">
        <v>118</v>
      </c>
      <c r="B64" s="9" t="s">
        <v>89</v>
      </c>
      <c r="C64" s="151" t="s">
        <v>119</v>
      </c>
      <c r="D64" s="152" t="s">
        <v>119</v>
      </c>
      <c r="E64" s="147" t="s">
        <v>120</v>
      </c>
      <c r="F64" s="151" t="s">
        <v>155</v>
      </c>
      <c r="G64" s="148">
        <v>42656</v>
      </c>
      <c r="H64" s="153" t="s">
        <v>156</v>
      </c>
      <c r="I64" s="153" t="s">
        <v>143</v>
      </c>
      <c r="J64" s="151" t="s">
        <v>144</v>
      </c>
      <c r="K64" s="150">
        <v>19700</v>
      </c>
    </row>
    <row r="65" spans="1:11" ht="40.5" x14ac:dyDescent="0.25">
      <c r="A65" s="3" t="s">
        <v>118</v>
      </c>
      <c r="B65" s="9" t="s">
        <v>89</v>
      </c>
      <c r="C65" s="151" t="s">
        <v>119</v>
      </c>
      <c r="D65" s="152" t="s">
        <v>119</v>
      </c>
      <c r="E65" s="147" t="s">
        <v>120</v>
      </c>
      <c r="F65" s="151" t="s">
        <v>157</v>
      </c>
      <c r="G65" s="148">
        <v>42656</v>
      </c>
      <c r="H65" s="153" t="s">
        <v>158</v>
      </c>
      <c r="I65" s="153" t="s">
        <v>143</v>
      </c>
      <c r="J65" s="151" t="s">
        <v>144</v>
      </c>
      <c r="K65" s="154">
        <v>75610</v>
      </c>
    </row>
    <row r="66" spans="1:11" ht="27" x14ac:dyDescent="0.3">
      <c r="A66" s="3" t="s">
        <v>118</v>
      </c>
      <c r="B66" s="1" t="s">
        <v>27</v>
      </c>
      <c r="C66" s="151" t="s">
        <v>119</v>
      </c>
      <c r="D66" s="152" t="s">
        <v>119</v>
      </c>
      <c r="E66" s="155" t="s">
        <v>159</v>
      </c>
      <c r="F66" s="156">
        <v>6160320</v>
      </c>
      <c r="G66" s="157">
        <v>42655</v>
      </c>
      <c r="H66" s="153" t="s">
        <v>160</v>
      </c>
      <c r="I66" s="153" t="s">
        <v>161</v>
      </c>
      <c r="J66" s="120" t="s">
        <v>162</v>
      </c>
      <c r="K66" s="158">
        <v>3575000</v>
      </c>
    </row>
    <row r="67" spans="1:11" ht="67.5" x14ac:dyDescent="0.3">
      <c r="A67" s="3" t="s">
        <v>118</v>
      </c>
      <c r="B67" s="146" t="s">
        <v>12</v>
      </c>
      <c r="C67" s="151" t="s">
        <v>119</v>
      </c>
      <c r="D67" s="152" t="s">
        <v>119</v>
      </c>
      <c r="E67" s="155" t="s">
        <v>159</v>
      </c>
      <c r="F67" s="156">
        <v>6160322</v>
      </c>
      <c r="G67" s="157">
        <v>42656</v>
      </c>
      <c r="H67" s="153" t="s">
        <v>163</v>
      </c>
      <c r="I67" s="155" t="s">
        <v>164</v>
      </c>
      <c r="J67" s="120" t="s">
        <v>165</v>
      </c>
      <c r="K67" s="158">
        <v>2280000</v>
      </c>
    </row>
    <row r="68" spans="1:11" ht="40.5" x14ac:dyDescent="0.3">
      <c r="A68" s="3" t="s">
        <v>118</v>
      </c>
      <c r="B68" s="60" t="s">
        <v>335</v>
      </c>
      <c r="C68" s="151" t="s">
        <v>119</v>
      </c>
      <c r="D68" s="152" t="s">
        <v>119</v>
      </c>
      <c r="E68" s="155" t="s">
        <v>166</v>
      </c>
      <c r="F68" s="156">
        <v>6160150</v>
      </c>
      <c r="G68" s="157">
        <v>42656</v>
      </c>
      <c r="H68" s="153" t="s">
        <v>167</v>
      </c>
      <c r="I68" s="153" t="s">
        <v>168</v>
      </c>
      <c r="J68" s="120" t="s">
        <v>169</v>
      </c>
      <c r="K68" s="158">
        <v>182640</v>
      </c>
    </row>
    <row r="69" spans="1:11" ht="27" x14ac:dyDescent="0.3">
      <c r="A69" s="3" t="s">
        <v>118</v>
      </c>
      <c r="B69" s="146" t="s">
        <v>12</v>
      </c>
      <c r="C69" s="151" t="s">
        <v>119</v>
      </c>
      <c r="D69" s="152" t="s">
        <v>119</v>
      </c>
      <c r="E69" s="155" t="s">
        <v>159</v>
      </c>
      <c r="F69" s="156">
        <v>6160323</v>
      </c>
      <c r="G69" s="157">
        <v>42656</v>
      </c>
      <c r="H69" s="153" t="s">
        <v>170</v>
      </c>
      <c r="I69" s="153" t="s">
        <v>171</v>
      </c>
      <c r="J69" s="120" t="s">
        <v>172</v>
      </c>
      <c r="K69" s="158">
        <v>1253224</v>
      </c>
    </row>
    <row r="70" spans="1:11" ht="27" x14ac:dyDescent="0.3">
      <c r="A70" s="3" t="s">
        <v>118</v>
      </c>
      <c r="B70" s="146" t="s">
        <v>12</v>
      </c>
      <c r="C70" s="151" t="s">
        <v>119</v>
      </c>
      <c r="D70" s="152" t="s">
        <v>119</v>
      </c>
      <c r="E70" s="155" t="s">
        <v>159</v>
      </c>
      <c r="F70" s="156">
        <v>6160324</v>
      </c>
      <c r="G70" s="157">
        <v>42656</v>
      </c>
      <c r="H70" s="153" t="s">
        <v>173</v>
      </c>
      <c r="I70" s="155" t="s">
        <v>174</v>
      </c>
      <c r="J70" s="120" t="s">
        <v>175</v>
      </c>
      <c r="K70" s="158">
        <v>190400</v>
      </c>
    </row>
    <row r="71" spans="1:11" ht="40.5" x14ac:dyDescent="0.3">
      <c r="A71" s="3" t="s">
        <v>118</v>
      </c>
      <c r="B71" s="60" t="s">
        <v>335</v>
      </c>
      <c r="C71" s="151" t="s">
        <v>119</v>
      </c>
      <c r="D71" s="152" t="s">
        <v>119</v>
      </c>
      <c r="E71" s="155" t="s">
        <v>166</v>
      </c>
      <c r="F71" s="156">
        <v>6160151</v>
      </c>
      <c r="G71" s="157">
        <v>42657</v>
      </c>
      <c r="H71" s="153" t="s">
        <v>176</v>
      </c>
      <c r="I71" s="155" t="s">
        <v>177</v>
      </c>
      <c r="J71" s="120" t="s">
        <v>178</v>
      </c>
      <c r="K71" s="158">
        <v>129929</v>
      </c>
    </row>
    <row r="72" spans="1:11" ht="40.5" x14ac:dyDescent="0.3">
      <c r="A72" s="3" t="s">
        <v>118</v>
      </c>
      <c r="B72" s="146" t="s">
        <v>179</v>
      </c>
      <c r="C72" s="151" t="s">
        <v>180</v>
      </c>
      <c r="D72" s="152">
        <v>42656</v>
      </c>
      <c r="E72" s="155" t="s">
        <v>159</v>
      </c>
      <c r="F72" s="156">
        <v>6160326</v>
      </c>
      <c r="G72" s="157">
        <v>42661</v>
      </c>
      <c r="H72" s="153" t="s">
        <v>181</v>
      </c>
      <c r="I72" s="155" t="s">
        <v>182</v>
      </c>
      <c r="J72" s="120" t="s">
        <v>183</v>
      </c>
      <c r="K72" s="158">
        <v>11031507</v>
      </c>
    </row>
    <row r="73" spans="1:11" ht="40.5" x14ac:dyDescent="0.3">
      <c r="A73" s="3" t="s">
        <v>118</v>
      </c>
      <c r="B73" s="9" t="s">
        <v>71</v>
      </c>
      <c r="C73" s="151" t="s">
        <v>119</v>
      </c>
      <c r="D73" s="152" t="s">
        <v>119</v>
      </c>
      <c r="E73" s="155" t="s">
        <v>159</v>
      </c>
      <c r="F73" s="156">
        <v>6160327</v>
      </c>
      <c r="G73" s="157">
        <v>42661</v>
      </c>
      <c r="H73" s="153" t="s">
        <v>184</v>
      </c>
      <c r="I73" s="155" t="s">
        <v>185</v>
      </c>
      <c r="J73" s="120" t="s">
        <v>186</v>
      </c>
      <c r="K73" s="158">
        <v>357783</v>
      </c>
    </row>
    <row r="74" spans="1:11" ht="54" x14ac:dyDescent="0.3">
      <c r="A74" s="3" t="s">
        <v>118</v>
      </c>
      <c r="B74" s="146" t="s">
        <v>12</v>
      </c>
      <c r="C74" s="151" t="s">
        <v>119</v>
      </c>
      <c r="D74" s="152" t="s">
        <v>119</v>
      </c>
      <c r="E74" s="155" t="s">
        <v>159</v>
      </c>
      <c r="F74" s="156">
        <v>6160328</v>
      </c>
      <c r="G74" s="157">
        <v>42661</v>
      </c>
      <c r="H74" s="153" t="s">
        <v>187</v>
      </c>
      <c r="I74" s="155" t="s">
        <v>188</v>
      </c>
      <c r="J74" s="120" t="s">
        <v>189</v>
      </c>
      <c r="K74" s="158">
        <v>130900</v>
      </c>
    </row>
    <row r="75" spans="1:11" ht="27" x14ac:dyDescent="0.3">
      <c r="A75" s="3" t="s">
        <v>118</v>
      </c>
      <c r="B75" s="146" t="s">
        <v>12</v>
      </c>
      <c r="C75" s="151" t="s">
        <v>119</v>
      </c>
      <c r="D75" s="152" t="s">
        <v>119</v>
      </c>
      <c r="E75" s="155" t="s">
        <v>166</v>
      </c>
      <c r="F75" s="156">
        <v>6160152</v>
      </c>
      <c r="G75" s="157">
        <v>42662</v>
      </c>
      <c r="H75" s="153" t="s">
        <v>190</v>
      </c>
      <c r="I75" s="155" t="s">
        <v>191</v>
      </c>
      <c r="J75" s="120" t="s">
        <v>192</v>
      </c>
      <c r="K75" s="158">
        <v>1124550</v>
      </c>
    </row>
    <row r="76" spans="1:11" ht="40.5" x14ac:dyDescent="0.3">
      <c r="A76" s="3" t="s">
        <v>118</v>
      </c>
      <c r="B76" s="146" t="s">
        <v>12</v>
      </c>
      <c r="C76" s="151" t="s">
        <v>119</v>
      </c>
      <c r="D76" s="152" t="s">
        <v>119</v>
      </c>
      <c r="E76" s="155" t="s">
        <v>159</v>
      </c>
      <c r="F76" s="156">
        <v>6160329</v>
      </c>
      <c r="G76" s="157">
        <v>42662</v>
      </c>
      <c r="H76" s="153" t="s">
        <v>193</v>
      </c>
      <c r="I76" s="155" t="s">
        <v>194</v>
      </c>
      <c r="J76" s="120" t="s">
        <v>195</v>
      </c>
      <c r="K76" s="158">
        <v>120000</v>
      </c>
    </row>
    <row r="77" spans="1:11" ht="40.5" x14ac:dyDescent="0.3">
      <c r="A77" s="3" t="s">
        <v>118</v>
      </c>
      <c r="B77" s="60" t="s">
        <v>335</v>
      </c>
      <c r="C77" s="151" t="s">
        <v>119</v>
      </c>
      <c r="D77" s="152" t="s">
        <v>119</v>
      </c>
      <c r="E77" s="155" t="s">
        <v>166</v>
      </c>
      <c r="F77" s="156">
        <v>6160153</v>
      </c>
      <c r="G77" s="157">
        <v>42663</v>
      </c>
      <c r="H77" s="153" t="s">
        <v>196</v>
      </c>
      <c r="I77" s="155" t="s">
        <v>177</v>
      </c>
      <c r="J77" s="120" t="s">
        <v>178</v>
      </c>
      <c r="K77" s="158">
        <v>733066</v>
      </c>
    </row>
    <row r="78" spans="1:11" ht="40.5" x14ac:dyDescent="0.3">
      <c r="A78" s="3" t="s">
        <v>118</v>
      </c>
      <c r="B78" s="60" t="s">
        <v>335</v>
      </c>
      <c r="C78" s="151" t="s">
        <v>119</v>
      </c>
      <c r="D78" s="152" t="s">
        <v>119</v>
      </c>
      <c r="E78" s="155" t="s">
        <v>166</v>
      </c>
      <c r="F78" s="156">
        <v>6160154</v>
      </c>
      <c r="G78" s="157">
        <v>42663</v>
      </c>
      <c r="H78" s="153" t="s">
        <v>197</v>
      </c>
      <c r="I78" s="155" t="s">
        <v>198</v>
      </c>
      <c r="J78" s="120" t="s">
        <v>199</v>
      </c>
      <c r="K78" s="158">
        <v>56682</v>
      </c>
    </row>
    <row r="79" spans="1:11" ht="40.5" x14ac:dyDescent="0.3">
      <c r="A79" s="3" t="s">
        <v>118</v>
      </c>
      <c r="B79" s="60" t="s">
        <v>335</v>
      </c>
      <c r="C79" s="151" t="s">
        <v>119</v>
      </c>
      <c r="D79" s="152" t="s">
        <v>119</v>
      </c>
      <c r="E79" s="155" t="s">
        <v>166</v>
      </c>
      <c r="F79" s="156">
        <v>6160155</v>
      </c>
      <c r="G79" s="157">
        <v>42663</v>
      </c>
      <c r="H79" s="153" t="s">
        <v>200</v>
      </c>
      <c r="I79" s="155" t="s">
        <v>168</v>
      </c>
      <c r="J79" s="120" t="s">
        <v>169</v>
      </c>
      <c r="K79" s="158">
        <v>565896</v>
      </c>
    </row>
    <row r="80" spans="1:11" ht="40.5" x14ac:dyDescent="0.3">
      <c r="A80" s="3" t="s">
        <v>118</v>
      </c>
      <c r="B80" s="60" t="s">
        <v>335</v>
      </c>
      <c r="C80" s="151" t="s">
        <v>119</v>
      </c>
      <c r="D80" s="152" t="s">
        <v>119</v>
      </c>
      <c r="E80" s="155" t="s">
        <v>166</v>
      </c>
      <c r="F80" s="156">
        <v>6160156</v>
      </c>
      <c r="G80" s="157">
        <v>42663</v>
      </c>
      <c r="H80" s="153" t="s">
        <v>201</v>
      </c>
      <c r="I80" s="155" t="s">
        <v>202</v>
      </c>
      <c r="J80" s="120" t="s">
        <v>203</v>
      </c>
      <c r="K80" s="158">
        <v>104464</v>
      </c>
    </row>
    <row r="81" spans="1:11" ht="40.5" x14ac:dyDescent="0.3">
      <c r="A81" s="3" t="s">
        <v>118</v>
      </c>
      <c r="B81" s="60" t="s">
        <v>335</v>
      </c>
      <c r="C81" s="151" t="s">
        <v>119</v>
      </c>
      <c r="D81" s="152" t="s">
        <v>119</v>
      </c>
      <c r="E81" s="155" t="s">
        <v>166</v>
      </c>
      <c r="F81" s="156">
        <v>6160157</v>
      </c>
      <c r="G81" s="157">
        <v>42663</v>
      </c>
      <c r="H81" s="153" t="s">
        <v>204</v>
      </c>
      <c r="I81" s="155" t="s">
        <v>205</v>
      </c>
      <c r="J81" s="120" t="s">
        <v>206</v>
      </c>
      <c r="K81" s="158">
        <v>366211</v>
      </c>
    </row>
    <row r="82" spans="1:11" ht="40.5" x14ac:dyDescent="0.3">
      <c r="A82" s="3" t="s">
        <v>118</v>
      </c>
      <c r="B82" s="60" t="s">
        <v>335</v>
      </c>
      <c r="C82" s="151" t="s">
        <v>119</v>
      </c>
      <c r="D82" s="152" t="s">
        <v>119</v>
      </c>
      <c r="E82" s="155" t="s">
        <v>166</v>
      </c>
      <c r="F82" s="156">
        <v>6160158</v>
      </c>
      <c r="G82" s="157">
        <v>42663</v>
      </c>
      <c r="H82" s="153" t="s">
        <v>207</v>
      </c>
      <c r="I82" s="155" t="s">
        <v>208</v>
      </c>
      <c r="J82" s="120" t="s">
        <v>209</v>
      </c>
      <c r="K82" s="158">
        <v>289741</v>
      </c>
    </row>
    <row r="83" spans="1:11" ht="40.5" x14ac:dyDescent="0.3">
      <c r="A83" s="3" t="s">
        <v>118</v>
      </c>
      <c r="B83" s="60" t="s">
        <v>335</v>
      </c>
      <c r="C83" s="151" t="s">
        <v>119</v>
      </c>
      <c r="D83" s="152" t="s">
        <v>119</v>
      </c>
      <c r="E83" s="155" t="s">
        <v>166</v>
      </c>
      <c r="F83" s="156">
        <v>6160159</v>
      </c>
      <c r="G83" s="157">
        <v>42663</v>
      </c>
      <c r="H83" s="153" t="s">
        <v>210</v>
      </c>
      <c r="I83" s="155" t="s">
        <v>198</v>
      </c>
      <c r="J83" s="120" t="s">
        <v>199</v>
      </c>
      <c r="K83" s="158">
        <v>59429</v>
      </c>
    </row>
    <row r="84" spans="1:11" ht="40.5" x14ac:dyDescent="0.3">
      <c r="A84" s="3" t="s">
        <v>118</v>
      </c>
      <c r="B84" s="60" t="s">
        <v>335</v>
      </c>
      <c r="C84" s="151" t="s">
        <v>119</v>
      </c>
      <c r="D84" s="152" t="s">
        <v>119</v>
      </c>
      <c r="E84" s="155" t="s">
        <v>166</v>
      </c>
      <c r="F84" s="156">
        <v>6160160</v>
      </c>
      <c r="G84" s="157">
        <v>42663</v>
      </c>
      <c r="H84" s="153" t="s">
        <v>211</v>
      </c>
      <c r="I84" s="155" t="s">
        <v>212</v>
      </c>
      <c r="J84" s="120" t="s">
        <v>213</v>
      </c>
      <c r="K84" s="158">
        <v>1644703</v>
      </c>
    </row>
    <row r="85" spans="1:11" ht="15.75" x14ac:dyDescent="0.3">
      <c r="A85" s="3" t="s">
        <v>118</v>
      </c>
      <c r="B85" s="146" t="s">
        <v>12</v>
      </c>
      <c r="C85" s="151" t="s">
        <v>119</v>
      </c>
      <c r="D85" s="152" t="s">
        <v>119</v>
      </c>
      <c r="E85" s="155" t="s">
        <v>166</v>
      </c>
      <c r="F85" s="156">
        <v>6160161</v>
      </c>
      <c r="G85" s="157">
        <v>42663</v>
      </c>
      <c r="H85" s="153" t="s">
        <v>214</v>
      </c>
      <c r="I85" s="155" t="s">
        <v>215</v>
      </c>
      <c r="J85" s="120" t="s">
        <v>216</v>
      </c>
      <c r="K85" s="158">
        <v>145995</v>
      </c>
    </row>
    <row r="86" spans="1:11" ht="15.75" x14ac:dyDescent="0.3">
      <c r="A86" s="3" t="s">
        <v>118</v>
      </c>
      <c r="B86" s="146" t="s">
        <v>12</v>
      </c>
      <c r="C86" s="151" t="s">
        <v>119</v>
      </c>
      <c r="D86" s="152" t="s">
        <v>119</v>
      </c>
      <c r="E86" s="155" t="s">
        <v>166</v>
      </c>
      <c r="F86" s="156">
        <v>6160162</v>
      </c>
      <c r="G86" s="157">
        <v>42663</v>
      </c>
      <c r="H86" s="153" t="s">
        <v>217</v>
      </c>
      <c r="I86" s="155" t="s">
        <v>218</v>
      </c>
      <c r="J86" s="120" t="s">
        <v>219</v>
      </c>
      <c r="K86" s="158">
        <v>708221</v>
      </c>
    </row>
    <row r="87" spans="1:11" ht="40.5" x14ac:dyDescent="0.3">
      <c r="A87" s="3" t="s">
        <v>118</v>
      </c>
      <c r="B87" s="60" t="s">
        <v>335</v>
      </c>
      <c r="C87" s="151" t="s">
        <v>119</v>
      </c>
      <c r="D87" s="152" t="s">
        <v>119</v>
      </c>
      <c r="E87" s="155" t="s">
        <v>166</v>
      </c>
      <c r="F87" s="156">
        <v>6160163</v>
      </c>
      <c r="G87" s="157">
        <v>42663</v>
      </c>
      <c r="H87" s="153" t="s">
        <v>220</v>
      </c>
      <c r="I87" s="155" t="s">
        <v>221</v>
      </c>
      <c r="J87" s="120" t="s">
        <v>222</v>
      </c>
      <c r="K87" s="158">
        <v>281483</v>
      </c>
    </row>
    <row r="88" spans="1:11" ht="15.75" x14ac:dyDescent="0.3">
      <c r="A88" s="3" t="s">
        <v>118</v>
      </c>
      <c r="B88" s="146" t="s">
        <v>12</v>
      </c>
      <c r="C88" s="151" t="s">
        <v>119</v>
      </c>
      <c r="D88" s="152" t="s">
        <v>119</v>
      </c>
      <c r="E88" s="155" t="s">
        <v>166</v>
      </c>
      <c r="F88" s="156">
        <v>6160166</v>
      </c>
      <c r="G88" s="157">
        <v>42664</v>
      </c>
      <c r="H88" s="153" t="s">
        <v>223</v>
      </c>
      <c r="I88" s="155" t="s">
        <v>224</v>
      </c>
      <c r="J88" s="120" t="s">
        <v>225</v>
      </c>
      <c r="K88" s="158">
        <v>13090</v>
      </c>
    </row>
    <row r="89" spans="1:11" ht="27" x14ac:dyDescent="0.3">
      <c r="A89" s="3" t="s">
        <v>118</v>
      </c>
      <c r="B89" s="146" t="s">
        <v>12</v>
      </c>
      <c r="C89" s="151" t="s">
        <v>119</v>
      </c>
      <c r="D89" s="152" t="s">
        <v>119</v>
      </c>
      <c r="E89" s="155" t="s">
        <v>159</v>
      </c>
      <c r="F89" s="156">
        <v>6160332</v>
      </c>
      <c r="G89" s="157">
        <v>42667</v>
      </c>
      <c r="H89" s="153" t="s">
        <v>226</v>
      </c>
      <c r="I89" s="155" t="s">
        <v>188</v>
      </c>
      <c r="J89" s="120" t="s">
        <v>189</v>
      </c>
      <c r="K89" s="158">
        <v>166600</v>
      </c>
    </row>
    <row r="90" spans="1:11" ht="27" x14ac:dyDescent="0.3">
      <c r="A90" s="3" t="s">
        <v>118</v>
      </c>
      <c r="B90" s="146" t="s">
        <v>12</v>
      </c>
      <c r="C90" s="151" t="s">
        <v>119</v>
      </c>
      <c r="D90" s="152" t="s">
        <v>119</v>
      </c>
      <c r="E90" s="155" t="s">
        <v>159</v>
      </c>
      <c r="F90" s="156">
        <v>6160333</v>
      </c>
      <c r="G90" s="157">
        <v>42668</v>
      </c>
      <c r="H90" s="153" t="s">
        <v>227</v>
      </c>
      <c r="I90" s="155" t="s">
        <v>228</v>
      </c>
      <c r="J90" s="120" t="s">
        <v>229</v>
      </c>
      <c r="K90" s="158">
        <v>1428000</v>
      </c>
    </row>
    <row r="91" spans="1:11" ht="40.5" x14ac:dyDescent="0.3">
      <c r="A91" s="3" t="s">
        <v>118</v>
      </c>
      <c r="B91" s="9" t="s">
        <v>71</v>
      </c>
      <c r="C91" s="151" t="s">
        <v>119</v>
      </c>
      <c r="D91" s="152" t="s">
        <v>119</v>
      </c>
      <c r="E91" s="155" t="s">
        <v>159</v>
      </c>
      <c r="F91" s="156">
        <v>6160334</v>
      </c>
      <c r="G91" s="157">
        <v>42668</v>
      </c>
      <c r="H91" s="153" t="s">
        <v>230</v>
      </c>
      <c r="I91" s="155" t="s">
        <v>185</v>
      </c>
      <c r="J91" s="120" t="s">
        <v>186</v>
      </c>
      <c r="K91" s="158">
        <v>234474</v>
      </c>
    </row>
    <row r="92" spans="1:11" ht="40.5" x14ac:dyDescent="0.3">
      <c r="A92" s="3" t="s">
        <v>118</v>
      </c>
      <c r="B92" s="146" t="s">
        <v>12</v>
      </c>
      <c r="C92" s="151" t="s">
        <v>119</v>
      </c>
      <c r="D92" s="152" t="s">
        <v>119</v>
      </c>
      <c r="E92" s="155" t="s">
        <v>159</v>
      </c>
      <c r="F92" s="156">
        <v>6160347</v>
      </c>
      <c r="G92" s="157">
        <v>42670</v>
      </c>
      <c r="H92" s="153" t="s">
        <v>231</v>
      </c>
      <c r="I92" s="155" t="s">
        <v>232</v>
      </c>
      <c r="J92" s="120" t="s">
        <v>233</v>
      </c>
      <c r="K92" s="158">
        <v>1725500</v>
      </c>
    </row>
    <row r="93" spans="1:11" ht="27" x14ac:dyDescent="0.3">
      <c r="A93" s="3" t="s">
        <v>118</v>
      </c>
      <c r="B93" s="1" t="s">
        <v>27</v>
      </c>
      <c r="C93" s="151" t="s">
        <v>119</v>
      </c>
      <c r="D93" s="152" t="s">
        <v>119</v>
      </c>
      <c r="E93" s="155" t="s">
        <v>159</v>
      </c>
      <c r="F93" s="156">
        <v>6160348</v>
      </c>
      <c r="G93" s="157">
        <v>42670</v>
      </c>
      <c r="H93" s="153" t="s">
        <v>234</v>
      </c>
      <c r="I93" s="155" t="s">
        <v>235</v>
      </c>
      <c r="J93" s="120" t="s">
        <v>236</v>
      </c>
      <c r="K93" s="158">
        <v>155729</v>
      </c>
    </row>
    <row r="94" spans="1:11" ht="40.5" x14ac:dyDescent="0.3">
      <c r="A94" s="3" t="s">
        <v>118</v>
      </c>
      <c r="B94" s="60" t="s">
        <v>335</v>
      </c>
      <c r="C94" s="151" t="s">
        <v>119</v>
      </c>
      <c r="D94" s="152" t="s">
        <v>119</v>
      </c>
      <c r="E94" s="155" t="s">
        <v>166</v>
      </c>
      <c r="F94" s="156">
        <v>6160167</v>
      </c>
      <c r="G94" s="157">
        <v>42671</v>
      </c>
      <c r="H94" s="153" t="s">
        <v>237</v>
      </c>
      <c r="I94" s="155" t="s">
        <v>238</v>
      </c>
      <c r="J94" s="120" t="s">
        <v>239</v>
      </c>
      <c r="K94" s="158">
        <v>4825155</v>
      </c>
    </row>
    <row r="95" spans="1:11" ht="27" x14ac:dyDescent="0.3">
      <c r="A95" s="237" t="s">
        <v>240</v>
      </c>
      <c r="B95" s="9" t="s">
        <v>89</v>
      </c>
      <c r="C95" s="16" t="s">
        <v>119</v>
      </c>
      <c r="D95" s="16" t="s">
        <v>119</v>
      </c>
      <c r="E95" s="16" t="s">
        <v>90</v>
      </c>
      <c r="F95" s="16">
        <v>104905</v>
      </c>
      <c r="G95" s="21">
        <v>42645</v>
      </c>
      <c r="H95" s="18" t="s">
        <v>241</v>
      </c>
      <c r="I95" s="19" t="s">
        <v>242</v>
      </c>
      <c r="J95" s="20" t="s">
        <v>243</v>
      </c>
      <c r="K95" s="22">
        <v>5732</v>
      </c>
    </row>
    <row r="96" spans="1:11" ht="27" x14ac:dyDescent="0.3">
      <c r="A96" s="237" t="s">
        <v>240</v>
      </c>
      <c r="B96" s="9" t="s">
        <v>89</v>
      </c>
      <c r="C96" s="16" t="s">
        <v>119</v>
      </c>
      <c r="D96" s="16" t="s">
        <v>119</v>
      </c>
      <c r="E96" s="16" t="s">
        <v>90</v>
      </c>
      <c r="F96" s="16">
        <v>105286</v>
      </c>
      <c r="G96" s="21">
        <v>42646</v>
      </c>
      <c r="H96" s="18" t="s">
        <v>244</v>
      </c>
      <c r="I96" s="19" t="s">
        <v>242</v>
      </c>
      <c r="J96" s="20" t="s">
        <v>243</v>
      </c>
      <c r="K96" s="22">
        <v>7189</v>
      </c>
    </row>
    <row r="97" spans="1:11" ht="27" x14ac:dyDescent="0.3">
      <c r="A97" s="237" t="s">
        <v>240</v>
      </c>
      <c r="B97" s="9" t="s">
        <v>89</v>
      </c>
      <c r="C97" s="16" t="s">
        <v>119</v>
      </c>
      <c r="D97" s="16" t="s">
        <v>119</v>
      </c>
      <c r="E97" s="16" t="s">
        <v>90</v>
      </c>
      <c r="F97" s="16">
        <v>3799047</v>
      </c>
      <c r="G97" s="21">
        <v>42646</v>
      </c>
      <c r="H97" s="18" t="s">
        <v>245</v>
      </c>
      <c r="I97" s="19" t="s">
        <v>242</v>
      </c>
      <c r="J97" s="20" t="s">
        <v>243</v>
      </c>
      <c r="K97" s="22">
        <v>24650</v>
      </c>
    </row>
    <row r="98" spans="1:11" ht="27" x14ac:dyDescent="0.3">
      <c r="A98" s="237" t="s">
        <v>240</v>
      </c>
      <c r="B98" s="1" t="s">
        <v>27</v>
      </c>
      <c r="C98" s="16" t="s">
        <v>119</v>
      </c>
      <c r="D98" s="16" t="s">
        <v>119</v>
      </c>
      <c r="E98" s="16" t="s">
        <v>246</v>
      </c>
      <c r="F98" s="16">
        <v>11160163</v>
      </c>
      <c r="G98" s="21">
        <v>42646</v>
      </c>
      <c r="H98" s="16" t="s">
        <v>247</v>
      </c>
      <c r="I98" s="23" t="s">
        <v>248</v>
      </c>
      <c r="J98" s="24" t="s">
        <v>249</v>
      </c>
      <c r="K98" s="22">
        <v>16065</v>
      </c>
    </row>
    <row r="99" spans="1:11" ht="27" x14ac:dyDescent="0.3">
      <c r="A99" s="237" t="s">
        <v>240</v>
      </c>
      <c r="B99" s="1" t="s">
        <v>27</v>
      </c>
      <c r="C99" s="16" t="s">
        <v>119</v>
      </c>
      <c r="D99" s="16" t="s">
        <v>119</v>
      </c>
      <c r="E99" s="16" t="s">
        <v>246</v>
      </c>
      <c r="F99" s="16">
        <v>11160164</v>
      </c>
      <c r="G99" s="21">
        <v>42646</v>
      </c>
      <c r="H99" s="16" t="s">
        <v>247</v>
      </c>
      <c r="I99" s="25" t="s">
        <v>250</v>
      </c>
      <c r="J99" s="26" t="s">
        <v>251</v>
      </c>
      <c r="K99" s="22">
        <v>16022</v>
      </c>
    </row>
    <row r="100" spans="1:11" ht="15.75" x14ac:dyDescent="0.3">
      <c r="A100" s="237" t="s">
        <v>240</v>
      </c>
      <c r="B100" s="15" t="s">
        <v>12</v>
      </c>
      <c r="C100" s="16" t="s">
        <v>119</v>
      </c>
      <c r="D100" s="16" t="s">
        <v>119</v>
      </c>
      <c r="E100" s="16" t="s">
        <v>246</v>
      </c>
      <c r="F100" s="16">
        <v>11160165</v>
      </c>
      <c r="G100" s="21">
        <v>42647</v>
      </c>
      <c r="H100" s="16" t="s">
        <v>252</v>
      </c>
      <c r="I100" s="27" t="s">
        <v>253</v>
      </c>
      <c r="J100" s="28" t="s">
        <v>254</v>
      </c>
      <c r="K100" s="22">
        <v>225490</v>
      </c>
    </row>
    <row r="101" spans="1:11" ht="27" x14ac:dyDescent="0.3">
      <c r="A101" s="237" t="s">
        <v>240</v>
      </c>
      <c r="B101" s="15" t="s">
        <v>12</v>
      </c>
      <c r="C101" s="16" t="s">
        <v>119</v>
      </c>
      <c r="D101" s="16" t="s">
        <v>119</v>
      </c>
      <c r="E101" s="16" t="s">
        <v>246</v>
      </c>
      <c r="F101" s="16">
        <v>11160167</v>
      </c>
      <c r="G101" s="21">
        <v>42648</v>
      </c>
      <c r="H101" s="16" t="s">
        <v>255</v>
      </c>
      <c r="I101" s="23" t="s">
        <v>256</v>
      </c>
      <c r="J101" s="28" t="s">
        <v>257</v>
      </c>
      <c r="K101" s="22">
        <v>1260000</v>
      </c>
    </row>
    <row r="102" spans="1:11" ht="40.5" x14ac:dyDescent="0.3">
      <c r="A102" s="237" t="s">
        <v>240</v>
      </c>
      <c r="B102" s="9" t="s">
        <v>89</v>
      </c>
      <c r="C102" s="16" t="s">
        <v>119</v>
      </c>
      <c r="D102" s="16" t="s">
        <v>119</v>
      </c>
      <c r="E102" s="16" t="s">
        <v>97</v>
      </c>
      <c r="F102" s="16">
        <v>894255</v>
      </c>
      <c r="G102" s="21">
        <v>42649</v>
      </c>
      <c r="H102" s="18" t="s">
        <v>258</v>
      </c>
      <c r="I102" s="27" t="s">
        <v>259</v>
      </c>
      <c r="J102" s="20" t="s">
        <v>260</v>
      </c>
      <c r="K102" s="22">
        <v>935534</v>
      </c>
    </row>
    <row r="103" spans="1:11" ht="15.75" x14ac:dyDescent="0.3">
      <c r="A103" s="237" t="s">
        <v>240</v>
      </c>
      <c r="B103" s="15" t="s">
        <v>12</v>
      </c>
      <c r="C103" s="16" t="s">
        <v>119</v>
      </c>
      <c r="D103" s="16" t="s">
        <v>119</v>
      </c>
      <c r="E103" s="16" t="s">
        <v>97</v>
      </c>
      <c r="F103" s="16">
        <v>398</v>
      </c>
      <c r="G103" s="21">
        <v>42651</v>
      </c>
      <c r="H103" s="16" t="s">
        <v>261</v>
      </c>
      <c r="I103" s="23" t="s">
        <v>262</v>
      </c>
      <c r="J103" s="26" t="s">
        <v>263</v>
      </c>
      <c r="K103" s="22">
        <v>39999</v>
      </c>
    </row>
    <row r="104" spans="1:11" ht="27" x14ac:dyDescent="0.3">
      <c r="A104" s="237" t="s">
        <v>240</v>
      </c>
      <c r="B104" s="1" t="s">
        <v>27</v>
      </c>
      <c r="C104" s="16" t="s">
        <v>119</v>
      </c>
      <c r="D104" s="16" t="s">
        <v>119</v>
      </c>
      <c r="E104" s="16" t="s">
        <v>97</v>
      </c>
      <c r="F104" s="16">
        <v>19328</v>
      </c>
      <c r="G104" s="21">
        <v>42654</v>
      </c>
      <c r="H104" s="18" t="s">
        <v>264</v>
      </c>
      <c r="I104" s="27" t="s">
        <v>265</v>
      </c>
      <c r="J104" s="20" t="s">
        <v>266</v>
      </c>
      <c r="K104" s="22">
        <v>280098</v>
      </c>
    </row>
    <row r="105" spans="1:11" ht="27" x14ac:dyDescent="0.3">
      <c r="A105" s="237" t="s">
        <v>240</v>
      </c>
      <c r="B105" s="1" t="s">
        <v>27</v>
      </c>
      <c r="C105" s="16" t="s">
        <v>119</v>
      </c>
      <c r="D105" s="16" t="s">
        <v>119</v>
      </c>
      <c r="E105" s="16" t="s">
        <v>246</v>
      </c>
      <c r="F105" s="16">
        <v>11160168</v>
      </c>
      <c r="G105" s="21">
        <v>42655</v>
      </c>
      <c r="H105" s="16" t="s">
        <v>267</v>
      </c>
      <c r="I105" s="25" t="s">
        <v>250</v>
      </c>
      <c r="J105" s="26" t="s">
        <v>251</v>
      </c>
      <c r="K105" s="22">
        <v>16022</v>
      </c>
    </row>
    <row r="106" spans="1:11" ht="27" x14ac:dyDescent="0.3">
      <c r="A106" s="237" t="s">
        <v>240</v>
      </c>
      <c r="B106" s="1" t="s">
        <v>27</v>
      </c>
      <c r="C106" s="16" t="s">
        <v>119</v>
      </c>
      <c r="D106" s="16" t="s">
        <v>119</v>
      </c>
      <c r="E106" s="16" t="s">
        <v>246</v>
      </c>
      <c r="F106" s="16">
        <v>11160169</v>
      </c>
      <c r="G106" s="21">
        <v>42655</v>
      </c>
      <c r="H106" s="16" t="s">
        <v>268</v>
      </c>
      <c r="I106" s="23" t="s">
        <v>248</v>
      </c>
      <c r="J106" s="24" t="s">
        <v>249</v>
      </c>
      <c r="K106" s="22">
        <v>16065</v>
      </c>
    </row>
    <row r="107" spans="1:11" ht="27" x14ac:dyDescent="0.3">
      <c r="A107" s="237" t="s">
        <v>240</v>
      </c>
      <c r="B107" s="1" t="s">
        <v>27</v>
      </c>
      <c r="C107" s="16" t="s">
        <v>119</v>
      </c>
      <c r="D107" s="16" t="s">
        <v>119</v>
      </c>
      <c r="E107" s="16" t="s">
        <v>246</v>
      </c>
      <c r="F107" s="16">
        <v>11160170</v>
      </c>
      <c r="G107" s="21">
        <v>42656</v>
      </c>
      <c r="H107" s="16" t="s">
        <v>269</v>
      </c>
      <c r="I107" s="23" t="s">
        <v>270</v>
      </c>
      <c r="J107" s="26" t="s">
        <v>271</v>
      </c>
      <c r="K107" s="22">
        <v>21050</v>
      </c>
    </row>
    <row r="108" spans="1:11" ht="27" x14ac:dyDescent="0.3">
      <c r="A108" s="237" t="s">
        <v>240</v>
      </c>
      <c r="B108" s="1" t="s">
        <v>27</v>
      </c>
      <c r="C108" s="16" t="s">
        <v>119</v>
      </c>
      <c r="D108" s="16" t="s">
        <v>119</v>
      </c>
      <c r="E108" s="16" t="s">
        <v>246</v>
      </c>
      <c r="F108" s="16">
        <v>11160171</v>
      </c>
      <c r="G108" s="21">
        <v>42656</v>
      </c>
      <c r="H108" s="16" t="s">
        <v>272</v>
      </c>
      <c r="I108" s="23" t="s">
        <v>270</v>
      </c>
      <c r="J108" s="26" t="s">
        <v>271</v>
      </c>
      <c r="K108" s="22">
        <v>46400</v>
      </c>
    </row>
    <row r="109" spans="1:11" ht="15.75" x14ac:dyDescent="0.3">
      <c r="A109" s="237" t="s">
        <v>240</v>
      </c>
      <c r="B109" s="9" t="s">
        <v>71</v>
      </c>
      <c r="C109" s="16" t="s">
        <v>119</v>
      </c>
      <c r="D109" s="16" t="s">
        <v>119</v>
      </c>
      <c r="E109" s="16" t="s">
        <v>246</v>
      </c>
      <c r="F109" s="16">
        <v>11160172</v>
      </c>
      <c r="G109" s="21">
        <v>42656</v>
      </c>
      <c r="H109" s="16" t="s">
        <v>273</v>
      </c>
      <c r="I109" s="16" t="s">
        <v>274</v>
      </c>
      <c r="J109" s="26" t="s">
        <v>186</v>
      </c>
      <c r="K109" s="22">
        <v>141949</v>
      </c>
    </row>
    <row r="110" spans="1:11" ht="15.75" x14ac:dyDescent="0.3">
      <c r="A110" s="237" t="s">
        <v>240</v>
      </c>
      <c r="B110" s="15" t="s">
        <v>12</v>
      </c>
      <c r="C110" s="16" t="s">
        <v>119</v>
      </c>
      <c r="D110" s="16" t="s">
        <v>119</v>
      </c>
      <c r="E110" s="16" t="s">
        <v>246</v>
      </c>
      <c r="F110" s="16">
        <v>11160173</v>
      </c>
      <c r="G110" s="21">
        <v>42656</v>
      </c>
      <c r="H110" s="16" t="s">
        <v>275</v>
      </c>
      <c r="I110" s="27" t="s">
        <v>276</v>
      </c>
      <c r="J110" s="26" t="s">
        <v>277</v>
      </c>
      <c r="K110" s="22">
        <v>270000</v>
      </c>
    </row>
    <row r="111" spans="1:11" ht="15.75" x14ac:dyDescent="0.3">
      <c r="A111" s="237" t="s">
        <v>240</v>
      </c>
      <c r="B111" s="15" t="s">
        <v>12</v>
      </c>
      <c r="C111" s="16" t="s">
        <v>119</v>
      </c>
      <c r="D111" s="16" t="s">
        <v>119</v>
      </c>
      <c r="E111" s="16" t="s">
        <v>246</v>
      </c>
      <c r="F111" s="16">
        <v>11160174</v>
      </c>
      <c r="G111" s="21">
        <v>42656</v>
      </c>
      <c r="H111" s="16" t="s">
        <v>278</v>
      </c>
      <c r="I111" s="27" t="s">
        <v>279</v>
      </c>
      <c r="J111" s="26" t="s">
        <v>280</v>
      </c>
      <c r="K111" s="22">
        <v>200000</v>
      </c>
    </row>
    <row r="112" spans="1:11" ht="15.75" x14ac:dyDescent="0.3">
      <c r="A112" s="237" t="s">
        <v>240</v>
      </c>
      <c r="B112" s="15" t="s">
        <v>12</v>
      </c>
      <c r="C112" s="16" t="s">
        <v>119</v>
      </c>
      <c r="D112" s="16" t="s">
        <v>119</v>
      </c>
      <c r="E112" s="16" t="s">
        <v>246</v>
      </c>
      <c r="F112" s="16">
        <v>11160175</v>
      </c>
      <c r="G112" s="21">
        <v>42656</v>
      </c>
      <c r="H112" s="16" t="s">
        <v>281</v>
      </c>
      <c r="I112" s="16" t="s">
        <v>282</v>
      </c>
      <c r="J112" s="26" t="s">
        <v>283</v>
      </c>
      <c r="K112" s="22">
        <v>140000</v>
      </c>
    </row>
    <row r="113" spans="1:11" ht="15.75" x14ac:dyDescent="0.3">
      <c r="A113" s="237" t="s">
        <v>240</v>
      </c>
      <c r="B113" s="9" t="s">
        <v>71</v>
      </c>
      <c r="C113" s="16" t="s">
        <v>119</v>
      </c>
      <c r="D113" s="16" t="s">
        <v>119</v>
      </c>
      <c r="E113" s="16" t="s">
        <v>246</v>
      </c>
      <c r="F113" s="16">
        <v>11160176</v>
      </c>
      <c r="G113" s="21">
        <v>42656</v>
      </c>
      <c r="H113" s="16" t="s">
        <v>284</v>
      </c>
      <c r="I113" s="16" t="s">
        <v>274</v>
      </c>
      <c r="J113" s="26" t="s">
        <v>186</v>
      </c>
      <c r="K113" s="22">
        <v>109949</v>
      </c>
    </row>
    <row r="114" spans="1:11" ht="27" x14ac:dyDescent="0.3">
      <c r="A114" s="237" t="s">
        <v>240</v>
      </c>
      <c r="B114" s="1" t="s">
        <v>27</v>
      </c>
      <c r="C114" s="16" t="s">
        <v>119</v>
      </c>
      <c r="D114" s="16" t="s">
        <v>119</v>
      </c>
      <c r="E114" s="16" t="s">
        <v>246</v>
      </c>
      <c r="F114" s="16">
        <v>11160177</v>
      </c>
      <c r="G114" s="21">
        <v>42656</v>
      </c>
      <c r="H114" s="16" t="s">
        <v>285</v>
      </c>
      <c r="I114" s="16" t="s">
        <v>30</v>
      </c>
      <c r="J114" s="26" t="s">
        <v>31</v>
      </c>
      <c r="K114" s="22">
        <v>237017</v>
      </c>
    </row>
    <row r="115" spans="1:11" ht="27" x14ac:dyDescent="0.3">
      <c r="A115" s="237" t="s">
        <v>240</v>
      </c>
      <c r="B115" s="1" t="s">
        <v>27</v>
      </c>
      <c r="C115" s="16" t="s">
        <v>119</v>
      </c>
      <c r="D115" s="16" t="s">
        <v>119</v>
      </c>
      <c r="E115" s="16" t="s">
        <v>246</v>
      </c>
      <c r="F115" s="16">
        <v>11160178</v>
      </c>
      <c r="G115" s="21">
        <v>42656</v>
      </c>
      <c r="H115" s="16" t="s">
        <v>286</v>
      </c>
      <c r="I115" s="16" t="s">
        <v>30</v>
      </c>
      <c r="J115" s="26" t="s">
        <v>31</v>
      </c>
      <c r="K115" s="22">
        <v>179899</v>
      </c>
    </row>
    <row r="116" spans="1:11" ht="15.75" x14ac:dyDescent="0.3">
      <c r="A116" s="237" t="s">
        <v>240</v>
      </c>
      <c r="B116" s="15" t="s">
        <v>12</v>
      </c>
      <c r="C116" s="16" t="s">
        <v>119</v>
      </c>
      <c r="D116" s="16" t="s">
        <v>119</v>
      </c>
      <c r="E116" s="16" t="s">
        <v>246</v>
      </c>
      <c r="F116" s="16">
        <v>11160179</v>
      </c>
      <c r="G116" s="21">
        <v>42656</v>
      </c>
      <c r="H116" s="16" t="s">
        <v>287</v>
      </c>
      <c r="I116" s="16" t="s">
        <v>288</v>
      </c>
      <c r="J116" s="26" t="s">
        <v>289</v>
      </c>
      <c r="K116" s="22">
        <v>45000</v>
      </c>
    </row>
    <row r="117" spans="1:11" ht="15.75" x14ac:dyDescent="0.3">
      <c r="A117" s="237" t="s">
        <v>240</v>
      </c>
      <c r="B117" s="15" t="s">
        <v>12</v>
      </c>
      <c r="C117" s="16" t="s">
        <v>119</v>
      </c>
      <c r="D117" s="16" t="s">
        <v>119</v>
      </c>
      <c r="E117" s="16" t="s">
        <v>246</v>
      </c>
      <c r="F117" s="16">
        <v>11160180</v>
      </c>
      <c r="G117" s="21">
        <v>42656</v>
      </c>
      <c r="H117" s="16" t="s">
        <v>290</v>
      </c>
      <c r="I117" s="16" t="s">
        <v>291</v>
      </c>
      <c r="J117" s="26" t="s">
        <v>292</v>
      </c>
      <c r="K117" s="22">
        <v>40800</v>
      </c>
    </row>
    <row r="118" spans="1:11" ht="15.75" x14ac:dyDescent="0.3">
      <c r="A118" s="237" t="s">
        <v>240</v>
      </c>
      <c r="B118" s="15" t="s">
        <v>12</v>
      </c>
      <c r="C118" s="16" t="s">
        <v>119</v>
      </c>
      <c r="D118" s="16" t="s">
        <v>119</v>
      </c>
      <c r="E118" s="16" t="s">
        <v>246</v>
      </c>
      <c r="F118" s="16">
        <v>11160181</v>
      </c>
      <c r="G118" s="21">
        <v>42656</v>
      </c>
      <c r="H118" s="16" t="s">
        <v>293</v>
      </c>
      <c r="I118" s="16" t="s">
        <v>30</v>
      </c>
      <c r="J118" s="26" t="s">
        <v>31</v>
      </c>
      <c r="K118" s="22">
        <v>38000</v>
      </c>
    </row>
    <row r="119" spans="1:11" ht="15.75" x14ac:dyDescent="0.3">
      <c r="A119" s="237" t="s">
        <v>240</v>
      </c>
      <c r="B119" s="15" t="s">
        <v>12</v>
      </c>
      <c r="C119" s="16" t="s">
        <v>119</v>
      </c>
      <c r="D119" s="16" t="s">
        <v>119</v>
      </c>
      <c r="E119" s="16" t="s">
        <v>246</v>
      </c>
      <c r="F119" s="16">
        <v>11160182</v>
      </c>
      <c r="G119" s="21">
        <v>42656</v>
      </c>
      <c r="H119" s="16" t="s">
        <v>294</v>
      </c>
      <c r="I119" s="27" t="s">
        <v>279</v>
      </c>
      <c r="J119" s="26" t="s">
        <v>280</v>
      </c>
      <c r="K119" s="22">
        <v>1345000</v>
      </c>
    </row>
    <row r="120" spans="1:11" ht="15.75" x14ac:dyDescent="0.3">
      <c r="A120" s="237" t="s">
        <v>240</v>
      </c>
      <c r="B120" s="15" t="s">
        <v>12</v>
      </c>
      <c r="C120" s="16" t="s">
        <v>119</v>
      </c>
      <c r="D120" s="16" t="s">
        <v>119</v>
      </c>
      <c r="E120" s="16" t="s">
        <v>246</v>
      </c>
      <c r="F120" s="16">
        <v>11160183</v>
      </c>
      <c r="G120" s="21">
        <v>42656</v>
      </c>
      <c r="H120" s="16" t="s">
        <v>295</v>
      </c>
      <c r="I120" s="27" t="s">
        <v>279</v>
      </c>
      <c r="J120" s="26" t="s">
        <v>280</v>
      </c>
      <c r="K120" s="22">
        <v>300000</v>
      </c>
    </row>
    <row r="121" spans="1:11" ht="15.75" x14ac:dyDescent="0.3">
      <c r="A121" s="237" t="s">
        <v>240</v>
      </c>
      <c r="B121" s="15" t="s">
        <v>12</v>
      </c>
      <c r="C121" s="16" t="s">
        <v>119</v>
      </c>
      <c r="D121" s="16" t="s">
        <v>119</v>
      </c>
      <c r="E121" s="16" t="s">
        <v>246</v>
      </c>
      <c r="F121" s="16">
        <v>11160184</v>
      </c>
      <c r="G121" s="21">
        <v>42656</v>
      </c>
      <c r="H121" s="16" t="s">
        <v>296</v>
      </c>
      <c r="I121" s="27" t="s">
        <v>297</v>
      </c>
      <c r="J121" s="26" t="s">
        <v>298</v>
      </c>
      <c r="K121" s="22">
        <v>255556</v>
      </c>
    </row>
    <row r="122" spans="1:11" ht="15.75" x14ac:dyDescent="0.3">
      <c r="A122" s="237" t="s">
        <v>240</v>
      </c>
      <c r="B122" s="15" t="s">
        <v>12</v>
      </c>
      <c r="C122" s="16" t="s">
        <v>119</v>
      </c>
      <c r="D122" s="16" t="s">
        <v>119</v>
      </c>
      <c r="E122" s="16" t="s">
        <v>246</v>
      </c>
      <c r="F122" s="16">
        <v>11160185</v>
      </c>
      <c r="G122" s="21">
        <v>42656</v>
      </c>
      <c r="H122" s="16" t="s">
        <v>299</v>
      </c>
      <c r="I122" s="27" t="s">
        <v>297</v>
      </c>
      <c r="J122" s="26" t="s">
        <v>298</v>
      </c>
      <c r="K122" s="22">
        <v>150000</v>
      </c>
    </row>
    <row r="123" spans="1:11" ht="27" x14ac:dyDescent="0.3">
      <c r="A123" s="237" t="s">
        <v>240</v>
      </c>
      <c r="B123" s="1" t="s">
        <v>27</v>
      </c>
      <c r="C123" s="16" t="s">
        <v>119</v>
      </c>
      <c r="D123" s="16" t="s">
        <v>119</v>
      </c>
      <c r="E123" s="16" t="s">
        <v>246</v>
      </c>
      <c r="F123" s="16">
        <v>11160186</v>
      </c>
      <c r="G123" s="21">
        <v>42660</v>
      </c>
      <c r="H123" s="16" t="s">
        <v>300</v>
      </c>
      <c r="I123" s="16" t="s">
        <v>30</v>
      </c>
      <c r="J123" s="26" t="s">
        <v>31</v>
      </c>
      <c r="K123" s="22">
        <v>179899</v>
      </c>
    </row>
    <row r="124" spans="1:11" ht="40.5" x14ac:dyDescent="0.3">
      <c r="A124" s="237" t="s">
        <v>240</v>
      </c>
      <c r="B124" s="9" t="s">
        <v>89</v>
      </c>
      <c r="C124" s="29" t="s">
        <v>119</v>
      </c>
      <c r="D124" s="30" t="s">
        <v>119</v>
      </c>
      <c r="E124" s="16" t="s">
        <v>97</v>
      </c>
      <c r="F124" s="31">
        <v>105933</v>
      </c>
      <c r="G124" s="21">
        <v>42660</v>
      </c>
      <c r="H124" s="18" t="s">
        <v>301</v>
      </c>
      <c r="I124" s="19" t="s">
        <v>242</v>
      </c>
      <c r="J124" s="20" t="s">
        <v>243</v>
      </c>
      <c r="K124" s="22">
        <v>96373</v>
      </c>
    </row>
    <row r="125" spans="1:11" ht="27" x14ac:dyDescent="0.3">
      <c r="A125" s="237" t="s">
        <v>240</v>
      </c>
      <c r="B125" s="1" t="s">
        <v>27</v>
      </c>
      <c r="C125" s="16" t="s">
        <v>119</v>
      </c>
      <c r="D125" s="16" t="s">
        <v>119</v>
      </c>
      <c r="E125" s="16" t="s">
        <v>246</v>
      </c>
      <c r="F125" s="16">
        <v>11160187</v>
      </c>
      <c r="G125" s="21">
        <v>42662</v>
      </c>
      <c r="H125" s="16" t="s">
        <v>302</v>
      </c>
      <c r="I125" s="16" t="s">
        <v>30</v>
      </c>
      <c r="J125" s="26" t="s">
        <v>31</v>
      </c>
      <c r="K125" s="22">
        <v>663754</v>
      </c>
    </row>
    <row r="126" spans="1:11" ht="27" x14ac:dyDescent="0.3">
      <c r="A126" s="237" t="s">
        <v>240</v>
      </c>
      <c r="B126" s="1" t="s">
        <v>27</v>
      </c>
      <c r="C126" s="16" t="s">
        <v>119</v>
      </c>
      <c r="D126" s="16" t="s">
        <v>119</v>
      </c>
      <c r="E126" s="16" t="s">
        <v>246</v>
      </c>
      <c r="F126" s="16">
        <v>11160188</v>
      </c>
      <c r="G126" s="21">
        <v>42662</v>
      </c>
      <c r="H126" s="16" t="s">
        <v>303</v>
      </c>
      <c r="I126" s="16" t="s">
        <v>30</v>
      </c>
      <c r="J126" s="26" t="s">
        <v>31</v>
      </c>
      <c r="K126" s="22">
        <v>217022</v>
      </c>
    </row>
    <row r="127" spans="1:11" ht="15.75" x14ac:dyDescent="0.3">
      <c r="A127" s="237" t="s">
        <v>240</v>
      </c>
      <c r="B127" s="15" t="s">
        <v>12</v>
      </c>
      <c r="C127" s="16" t="s">
        <v>119</v>
      </c>
      <c r="D127" s="16" t="s">
        <v>119</v>
      </c>
      <c r="E127" s="16" t="s">
        <v>304</v>
      </c>
      <c r="F127" s="16">
        <v>11160037</v>
      </c>
      <c r="G127" s="21">
        <v>42663</v>
      </c>
      <c r="H127" s="16" t="s">
        <v>305</v>
      </c>
      <c r="I127" s="16" t="s">
        <v>306</v>
      </c>
      <c r="J127" s="26" t="s">
        <v>307</v>
      </c>
      <c r="K127" s="22">
        <v>139130</v>
      </c>
    </row>
    <row r="128" spans="1:11" ht="15.75" x14ac:dyDescent="0.3">
      <c r="A128" s="237" t="s">
        <v>240</v>
      </c>
      <c r="B128" s="15" t="s">
        <v>12</v>
      </c>
      <c r="C128" s="16" t="s">
        <v>119</v>
      </c>
      <c r="D128" s="16" t="s">
        <v>119</v>
      </c>
      <c r="E128" s="16" t="s">
        <v>97</v>
      </c>
      <c r="F128" s="16">
        <v>404</v>
      </c>
      <c r="G128" s="21">
        <v>42663</v>
      </c>
      <c r="H128" s="16" t="s">
        <v>261</v>
      </c>
      <c r="I128" s="23" t="s">
        <v>262</v>
      </c>
      <c r="J128" s="26" t="s">
        <v>263</v>
      </c>
      <c r="K128" s="22">
        <v>39999</v>
      </c>
    </row>
    <row r="129" spans="1:11" ht="15.75" x14ac:dyDescent="0.3">
      <c r="A129" s="237" t="s">
        <v>240</v>
      </c>
      <c r="B129" s="9" t="s">
        <v>71</v>
      </c>
      <c r="C129" s="16" t="s">
        <v>119</v>
      </c>
      <c r="D129" s="16" t="s">
        <v>119</v>
      </c>
      <c r="E129" s="16" t="s">
        <v>246</v>
      </c>
      <c r="F129" s="16">
        <v>11160189</v>
      </c>
      <c r="G129" s="21">
        <v>42664</v>
      </c>
      <c r="H129" s="16" t="s">
        <v>308</v>
      </c>
      <c r="I129" s="16" t="s">
        <v>274</v>
      </c>
      <c r="J129" s="26" t="s">
        <v>186</v>
      </c>
      <c r="K129" s="22">
        <v>66949</v>
      </c>
    </row>
    <row r="130" spans="1:11" ht="27" x14ac:dyDescent="0.3">
      <c r="A130" s="237" t="s">
        <v>240</v>
      </c>
      <c r="B130" s="1" t="s">
        <v>27</v>
      </c>
      <c r="C130" s="16" t="s">
        <v>119</v>
      </c>
      <c r="D130" s="16" t="s">
        <v>119</v>
      </c>
      <c r="E130" s="16" t="s">
        <v>246</v>
      </c>
      <c r="F130" s="16">
        <v>11160190</v>
      </c>
      <c r="G130" s="21">
        <v>42664</v>
      </c>
      <c r="H130" s="16" t="s">
        <v>309</v>
      </c>
      <c r="I130" s="16" t="s">
        <v>30</v>
      </c>
      <c r="J130" s="26" t="s">
        <v>31</v>
      </c>
      <c r="K130" s="22">
        <v>289118</v>
      </c>
    </row>
    <row r="131" spans="1:11" ht="27" x14ac:dyDescent="0.3">
      <c r="A131" s="237" t="s">
        <v>240</v>
      </c>
      <c r="B131" s="1" t="s">
        <v>27</v>
      </c>
      <c r="C131" s="16" t="s">
        <v>119</v>
      </c>
      <c r="D131" s="16" t="s">
        <v>119</v>
      </c>
      <c r="E131" s="16" t="s">
        <v>246</v>
      </c>
      <c r="F131" s="16">
        <v>11160191</v>
      </c>
      <c r="G131" s="21">
        <v>42664</v>
      </c>
      <c r="H131" s="16" t="s">
        <v>310</v>
      </c>
      <c r="I131" s="16" t="s">
        <v>30</v>
      </c>
      <c r="J131" s="26" t="s">
        <v>31</v>
      </c>
      <c r="K131" s="22">
        <v>201677</v>
      </c>
    </row>
    <row r="132" spans="1:11" ht="15.75" x14ac:dyDescent="0.3">
      <c r="A132" s="237" t="s">
        <v>240</v>
      </c>
      <c r="B132" s="15" t="s">
        <v>12</v>
      </c>
      <c r="C132" s="16" t="s">
        <v>119</v>
      </c>
      <c r="D132" s="16" t="s">
        <v>119</v>
      </c>
      <c r="E132" s="16" t="s">
        <v>246</v>
      </c>
      <c r="F132" s="16">
        <v>11160192</v>
      </c>
      <c r="G132" s="21">
        <v>42664</v>
      </c>
      <c r="H132" s="16" t="s">
        <v>311</v>
      </c>
      <c r="I132" s="16" t="s">
        <v>312</v>
      </c>
      <c r="J132" s="26" t="s">
        <v>313</v>
      </c>
      <c r="K132" s="22">
        <v>592000</v>
      </c>
    </row>
    <row r="133" spans="1:11" ht="15.75" x14ac:dyDescent="0.3">
      <c r="A133" s="237" t="s">
        <v>240</v>
      </c>
      <c r="B133" s="15" t="s">
        <v>12</v>
      </c>
      <c r="C133" s="16" t="s">
        <v>119</v>
      </c>
      <c r="D133" s="16" t="s">
        <v>119</v>
      </c>
      <c r="E133" s="16" t="s">
        <v>246</v>
      </c>
      <c r="F133" s="16">
        <v>11160193</v>
      </c>
      <c r="G133" s="21">
        <v>42664</v>
      </c>
      <c r="H133" s="16" t="s">
        <v>314</v>
      </c>
      <c r="I133" s="16" t="s">
        <v>315</v>
      </c>
      <c r="J133" s="26" t="s">
        <v>316</v>
      </c>
      <c r="K133" s="22">
        <v>737800</v>
      </c>
    </row>
    <row r="134" spans="1:11" ht="15.75" x14ac:dyDescent="0.3">
      <c r="A134" s="237" t="s">
        <v>240</v>
      </c>
      <c r="B134" s="9" t="s">
        <v>71</v>
      </c>
      <c r="C134" s="16" t="s">
        <v>119</v>
      </c>
      <c r="D134" s="16" t="s">
        <v>119</v>
      </c>
      <c r="E134" s="16" t="s">
        <v>246</v>
      </c>
      <c r="F134" s="16">
        <v>11160194</v>
      </c>
      <c r="G134" s="21">
        <v>42667</v>
      </c>
      <c r="H134" s="16" t="s">
        <v>317</v>
      </c>
      <c r="I134" s="16" t="s">
        <v>274</v>
      </c>
      <c r="J134" s="26" t="s">
        <v>186</v>
      </c>
      <c r="K134" s="22">
        <v>186052</v>
      </c>
    </row>
    <row r="135" spans="1:11" ht="15.75" x14ac:dyDescent="0.3">
      <c r="A135" s="237" t="s">
        <v>240</v>
      </c>
      <c r="B135" s="15" t="s">
        <v>12</v>
      </c>
      <c r="C135" s="16" t="s">
        <v>119</v>
      </c>
      <c r="D135" s="16" t="s">
        <v>119</v>
      </c>
      <c r="E135" s="16" t="s">
        <v>304</v>
      </c>
      <c r="F135" s="16">
        <v>11160038</v>
      </c>
      <c r="G135" s="21">
        <v>42667</v>
      </c>
      <c r="H135" s="16" t="s">
        <v>318</v>
      </c>
      <c r="I135" s="27" t="s">
        <v>319</v>
      </c>
      <c r="J135" s="26" t="s">
        <v>320</v>
      </c>
      <c r="K135" s="22">
        <v>2917668</v>
      </c>
    </row>
    <row r="136" spans="1:11" ht="15.75" x14ac:dyDescent="0.3">
      <c r="A136" s="237" t="s">
        <v>240</v>
      </c>
      <c r="B136" s="9" t="s">
        <v>71</v>
      </c>
      <c r="C136" s="16" t="s">
        <v>119</v>
      </c>
      <c r="D136" s="16" t="s">
        <v>119</v>
      </c>
      <c r="E136" s="16" t="s">
        <v>246</v>
      </c>
      <c r="F136" s="16">
        <v>11160195</v>
      </c>
      <c r="G136" s="21">
        <v>42667</v>
      </c>
      <c r="H136" s="16" t="s">
        <v>321</v>
      </c>
      <c r="I136" s="16" t="s">
        <v>274</v>
      </c>
      <c r="J136" s="26" t="s">
        <v>186</v>
      </c>
      <c r="K136" s="22">
        <v>74949</v>
      </c>
    </row>
    <row r="137" spans="1:11" ht="15.75" x14ac:dyDescent="0.3">
      <c r="A137" s="237" t="s">
        <v>240</v>
      </c>
      <c r="B137" s="9" t="s">
        <v>71</v>
      </c>
      <c r="C137" s="16" t="s">
        <v>119</v>
      </c>
      <c r="D137" s="16" t="s">
        <v>119</v>
      </c>
      <c r="E137" s="16" t="s">
        <v>246</v>
      </c>
      <c r="F137" s="16">
        <v>11160196</v>
      </c>
      <c r="G137" s="21">
        <v>42668</v>
      </c>
      <c r="H137" s="16" t="s">
        <v>322</v>
      </c>
      <c r="I137" s="16" t="s">
        <v>274</v>
      </c>
      <c r="J137" s="26" t="s">
        <v>186</v>
      </c>
      <c r="K137" s="22">
        <v>128949</v>
      </c>
    </row>
    <row r="138" spans="1:11" ht="27" x14ac:dyDescent="0.3">
      <c r="A138" s="237" t="s">
        <v>240</v>
      </c>
      <c r="B138" s="9" t="s">
        <v>89</v>
      </c>
      <c r="C138" s="29" t="s">
        <v>119</v>
      </c>
      <c r="D138" s="30" t="s">
        <v>119</v>
      </c>
      <c r="E138" s="32" t="s">
        <v>97</v>
      </c>
      <c r="F138" s="16">
        <v>897278</v>
      </c>
      <c r="G138" s="21">
        <v>42668</v>
      </c>
      <c r="H138" s="18" t="s">
        <v>323</v>
      </c>
      <c r="I138" s="27" t="s">
        <v>259</v>
      </c>
      <c r="J138" s="20" t="s">
        <v>260</v>
      </c>
      <c r="K138" s="22">
        <v>248991</v>
      </c>
    </row>
    <row r="139" spans="1:11" ht="27" x14ac:dyDescent="0.3">
      <c r="A139" s="237" t="s">
        <v>240</v>
      </c>
      <c r="B139" s="9" t="s">
        <v>89</v>
      </c>
      <c r="C139" s="16" t="s">
        <v>119</v>
      </c>
      <c r="D139" s="16" t="s">
        <v>119</v>
      </c>
      <c r="E139" s="17" t="s">
        <v>97</v>
      </c>
      <c r="F139" s="26">
        <v>6366153</v>
      </c>
      <c r="G139" s="33">
        <v>42668</v>
      </c>
      <c r="H139" s="27" t="s">
        <v>324</v>
      </c>
      <c r="I139" s="27" t="s">
        <v>325</v>
      </c>
      <c r="J139" s="20" t="s">
        <v>326</v>
      </c>
      <c r="K139" s="22">
        <v>912078</v>
      </c>
    </row>
    <row r="140" spans="1:11" ht="27" x14ac:dyDescent="0.3">
      <c r="A140" s="237" t="s">
        <v>240</v>
      </c>
      <c r="B140" s="1" t="s">
        <v>27</v>
      </c>
      <c r="C140" s="16" t="s">
        <v>119</v>
      </c>
      <c r="D140" s="16" t="s">
        <v>119</v>
      </c>
      <c r="E140" s="16" t="s">
        <v>246</v>
      </c>
      <c r="F140" s="16">
        <v>11160197</v>
      </c>
      <c r="G140" s="21">
        <v>42671</v>
      </c>
      <c r="H140" s="16" t="s">
        <v>327</v>
      </c>
      <c r="I140" s="16" t="s">
        <v>30</v>
      </c>
      <c r="J140" s="26" t="s">
        <v>31</v>
      </c>
      <c r="K140" s="22">
        <v>151807</v>
      </c>
    </row>
    <row r="141" spans="1:11" ht="27" x14ac:dyDescent="0.3">
      <c r="A141" s="237" t="s">
        <v>240</v>
      </c>
      <c r="B141" s="9" t="s">
        <v>89</v>
      </c>
      <c r="C141" s="29" t="s">
        <v>119</v>
      </c>
      <c r="D141" s="30" t="s">
        <v>119</v>
      </c>
      <c r="E141" s="32" t="s">
        <v>97</v>
      </c>
      <c r="F141" s="16">
        <v>898217</v>
      </c>
      <c r="G141" s="21">
        <v>42671</v>
      </c>
      <c r="H141" s="18" t="s">
        <v>328</v>
      </c>
      <c r="I141" s="27" t="s">
        <v>259</v>
      </c>
      <c r="J141" s="20" t="s">
        <v>260</v>
      </c>
      <c r="K141" s="22">
        <v>674457</v>
      </c>
    </row>
    <row r="142" spans="1:11" ht="27" x14ac:dyDescent="0.3">
      <c r="A142" s="237" t="s">
        <v>240</v>
      </c>
      <c r="B142" s="9" t="s">
        <v>89</v>
      </c>
      <c r="C142" s="29" t="s">
        <v>119</v>
      </c>
      <c r="D142" s="30" t="s">
        <v>119</v>
      </c>
      <c r="E142" s="32" t="s">
        <v>97</v>
      </c>
      <c r="F142" s="16">
        <v>898089</v>
      </c>
      <c r="G142" s="21">
        <v>42671</v>
      </c>
      <c r="H142" s="18" t="s">
        <v>329</v>
      </c>
      <c r="I142" s="27" t="s">
        <v>259</v>
      </c>
      <c r="J142" s="20" t="s">
        <v>260</v>
      </c>
      <c r="K142" s="22">
        <v>81989</v>
      </c>
    </row>
    <row r="143" spans="1:11" ht="27" x14ac:dyDescent="0.3">
      <c r="A143" s="237" t="s">
        <v>240</v>
      </c>
      <c r="B143" s="9" t="s">
        <v>89</v>
      </c>
      <c r="C143" s="29" t="s">
        <v>119</v>
      </c>
      <c r="D143" s="30" t="s">
        <v>119</v>
      </c>
      <c r="E143" s="32" t="s">
        <v>97</v>
      </c>
      <c r="F143" s="16">
        <v>898090</v>
      </c>
      <c r="G143" s="21">
        <v>42671</v>
      </c>
      <c r="H143" s="18" t="s">
        <v>329</v>
      </c>
      <c r="I143" s="27" t="s">
        <v>259</v>
      </c>
      <c r="J143" s="20" t="s">
        <v>260</v>
      </c>
      <c r="K143" s="22">
        <v>123147</v>
      </c>
    </row>
    <row r="144" spans="1:11" ht="15.75" x14ac:dyDescent="0.3">
      <c r="A144" s="237" t="s">
        <v>240</v>
      </c>
      <c r="B144" s="15" t="s">
        <v>12</v>
      </c>
      <c r="C144" s="16" t="s">
        <v>119</v>
      </c>
      <c r="D144" s="16" t="s">
        <v>119</v>
      </c>
      <c r="E144" s="16" t="s">
        <v>304</v>
      </c>
      <c r="F144" s="16">
        <v>11160041</v>
      </c>
      <c r="G144" s="21">
        <v>42674</v>
      </c>
      <c r="H144" s="16" t="s">
        <v>330</v>
      </c>
      <c r="I144" s="27" t="s">
        <v>331</v>
      </c>
      <c r="J144" s="26" t="s">
        <v>332</v>
      </c>
      <c r="K144" s="22">
        <v>2706155</v>
      </c>
    </row>
    <row r="145" spans="1:11" ht="15.75" x14ac:dyDescent="0.3">
      <c r="A145" s="237" t="s">
        <v>240</v>
      </c>
      <c r="B145" s="15" t="s">
        <v>12</v>
      </c>
      <c r="C145" s="16" t="s">
        <v>119</v>
      </c>
      <c r="D145" s="16" t="s">
        <v>119</v>
      </c>
      <c r="E145" s="16" t="s">
        <v>304</v>
      </c>
      <c r="F145" s="16">
        <v>11160042</v>
      </c>
      <c r="G145" s="21">
        <v>42674</v>
      </c>
      <c r="H145" s="16" t="s">
        <v>333</v>
      </c>
      <c r="I145" s="27" t="s">
        <v>212</v>
      </c>
      <c r="J145" s="26" t="s">
        <v>213</v>
      </c>
      <c r="K145" s="22">
        <v>656880</v>
      </c>
    </row>
    <row r="146" spans="1:11" x14ac:dyDescent="0.25">
      <c r="A146" s="60" t="s">
        <v>334</v>
      </c>
      <c r="B146" s="60" t="s">
        <v>335</v>
      </c>
      <c r="C146" s="62" t="s">
        <v>119</v>
      </c>
      <c r="D146" s="63" t="s">
        <v>119</v>
      </c>
      <c r="E146" s="64" t="s">
        <v>14</v>
      </c>
      <c r="F146" s="142">
        <v>14160141</v>
      </c>
      <c r="G146" s="159">
        <v>42646</v>
      </c>
      <c r="H146" s="64" t="s">
        <v>336</v>
      </c>
      <c r="I146" s="65" t="s">
        <v>212</v>
      </c>
      <c r="J146" s="59" t="s">
        <v>213</v>
      </c>
      <c r="K146" s="160">
        <v>781963</v>
      </c>
    </row>
    <row r="147" spans="1:11" ht="27" x14ac:dyDescent="0.25">
      <c r="A147" s="60" t="s">
        <v>334</v>
      </c>
      <c r="B147" s="61" t="s">
        <v>179</v>
      </c>
      <c r="C147" s="62" t="s">
        <v>337</v>
      </c>
      <c r="D147" s="63">
        <v>42110</v>
      </c>
      <c r="E147" s="64" t="s">
        <v>28</v>
      </c>
      <c r="F147" s="142">
        <v>14160239</v>
      </c>
      <c r="G147" s="159">
        <v>42646</v>
      </c>
      <c r="H147" s="66" t="s">
        <v>338</v>
      </c>
      <c r="I147" s="65" t="s">
        <v>339</v>
      </c>
      <c r="J147" s="59" t="s">
        <v>340</v>
      </c>
      <c r="K147" s="160">
        <v>85000</v>
      </c>
    </row>
    <row r="148" spans="1:11" x14ac:dyDescent="0.25">
      <c r="A148" s="60" t="s">
        <v>334</v>
      </c>
      <c r="B148" s="61" t="s">
        <v>179</v>
      </c>
      <c r="C148" s="62" t="s">
        <v>337</v>
      </c>
      <c r="D148" s="63">
        <v>42110</v>
      </c>
      <c r="E148" s="64" t="s">
        <v>28</v>
      </c>
      <c r="F148" s="142">
        <v>14160240</v>
      </c>
      <c r="G148" s="159">
        <v>42646</v>
      </c>
      <c r="H148" s="64" t="s">
        <v>341</v>
      </c>
      <c r="I148" s="65" t="s">
        <v>342</v>
      </c>
      <c r="J148" s="59" t="s">
        <v>343</v>
      </c>
      <c r="K148" s="160">
        <v>155556</v>
      </c>
    </row>
    <row r="149" spans="1:11" x14ac:dyDescent="0.25">
      <c r="A149" s="60" t="s">
        <v>334</v>
      </c>
      <c r="B149" s="61" t="s">
        <v>179</v>
      </c>
      <c r="C149" s="62" t="s">
        <v>337</v>
      </c>
      <c r="D149" s="63">
        <v>42110</v>
      </c>
      <c r="E149" s="64" t="s">
        <v>28</v>
      </c>
      <c r="F149" s="142">
        <v>14160241</v>
      </c>
      <c r="G149" s="159">
        <v>42646</v>
      </c>
      <c r="H149" s="64" t="s">
        <v>344</v>
      </c>
      <c r="I149" s="65" t="s">
        <v>342</v>
      </c>
      <c r="J149" s="59" t="s">
        <v>343</v>
      </c>
      <c r="K149" s="160">
        <v>109889</v>
      </c>
    </row>
    <row r="150" spans="1:11" x14ac:dyDescent="0.25">
      <c r="A150" s="60" t="s">
        <v>334</v>
      </c>
      <c r="B150" s="60" t="s">
        <v>335</v>
      </c>
      <c r="C150" s="62" t="s">
        <v>119</v>
      </c>
      <c r="D150" s="63" t="s">
        <v>119</v>
      </c>
      <c r="E150" s="64" t="s">
        <v>14</v>
      </c>
      <c r="F150" s="142">
        <v>14160142</v>
      </c>
      <c r="G150" s="159">
        <v>42647</v>
      </c>
      <c r="H150" s="64" t="s">
        <v>345</v>
      </c>
      <c r="I150" s="65" t="s">
        <v>346</v>
      </c>
      <c r="J150" s="59" t="s">
        <v>347</v>
      </c>
      <c r="K150" s="160">
        <v>261788</v>
      </c>
    </row>
    <row r="151" spans="1:11" ht="27" x14ac:dyDescent="0.25">
      <c r="A151" s="60" t="s">
        <v>334</v>
      </c>
      <c r="B151" s="60" t="s">
        <v>335</v>
      </c>
      <c r="C151" s="62" t="s">
        <v>119</v>
      </c>
      <c r="D151" s="63" t="s">
        <v>119</v>
      </c>
      <c r="E151" s="64" t="s">
        <v>14</v>
      </c>
      <c r="F151" s="142">
        <v>14160143</v>
      </c>
      <c r="G151" s="159">
        <v>42654</v>
      </c>
      <c r="H151" s="64" t="s">
        <v>348</v>
      </c>
      <c r="I151" s="67" t="s">
        <v>349</v>
      </c>
      <c r="J151" s="59" t="s">
        <v>350</v>
      </c>
      <c r="K151" s="160">
        <v>421617</v>
      </c>
    </row>
    <row r="152" spans="1:11" x14ac:dyDescent="0.25">
      <c r="A152" s="60" t="s">
        <v>334</v>
      </c>
      <c r="B152" s="60" t="s">
        <v>335</v>
      </c>
      <c r="C152" s="62" t="s">
        <v>119</v>
      </c>
      <c r="D152" s="63" t="s">
        <v>119</v>
      </c>
      <c r="E152" s="64" t="s">
        <v>28</v>
      </c>
      <c r="F152" s="142">
        <v>14160242</v>
      </c>
      <c r="G152" s="159">
        <v>42654</v>
      </c>
      <c r="H152" s="68" t="s">
        <v>351</v>
      </c>
      <c r="I152" s="65" t="s">
        <v>352</v>
      </c>
      <c r="J152" s="59" t="s">
        <v>353</v>
      </c>
      <c r="K152" s="160">
        <v>380000</v>
      </c>
    </row>
    <row r="153" spans="1:11" x14ac:dyDescent="0.25">
      <c r="A153" s="60" t="s">
        <v>334</v>
      </c>
      <c r="B153" s="60" t="s">
        <v>335</v>
      </c>
      <c r="C153" s="62" t="s">
        <v>119</v>
      </c>
      <c r="D153" s="63" t="s">
        <v>119</v>
      </c>
      <c r="E153" s="64" t="s">
        <v>14</v>
      </c>
      <c r="F153" s="142">
        <v>14160144</v>
      </c>
      <c r="G153" s="159">
        <v>42654</v>
      </c>
      <c r="H153" s="64" t="s">
        <v>354</v>
      </c>
      <c r="I153" s="67" t="s">
        <v>355</v>
      </c>
      <c r="J153" s="59" t="s">
        <v>356</v>
      </c>
      <c r="K153" s="160">
        <v>97937</v>
      </c>
    </row>
    <row r="154" spans="1:11" x14ac:dyDescent="0.25">
      <c r="A154" s="60" t="s">
        <v>334</v>
      </c>
      <c r="B154" s="60" t="s">
        <v>335</v>
      </c>
      <c r="C154" s="62" t="s">
        <v>119</v>
      </c>
      <c r="D154" s="63" t="s">
        <v>119</v>
      </c>
      <c r="E154" s="64" t="s">
        <v>14</v>
      </c>
      <c r="F154" s="142">
        <v>14160145</v>
      </c>
      <c r="G154" s="159">
        <v>42654</v>
      </c>
      <c r="H154" s="66" t="s">
        <v>357</v>
      </c>
      <c r="I154" s="67" t="s">
        <v>355</v>
      </c>
      <c r="J154" s="59" t="s">
        <v>356</v>
      </c>
      <c r="K154" s="160">
        <v>97492</v>
      </c>
    </row>
    <row r="155" spans="1:11" x14ac:dyDescent="0.25">
      <c r="A155" s="60" t="s">
        <v>334</v>
      </c>
      <c r="B155" s="60" t="s">
        <v>335</v>
      </c>
      <c r="C155" s="62" t="s">
        <v>119</v>
      </c>
      <c r="D155" s="63" t="s">
        <v>119</v>
      </c>
      <c r="E155" s="64" t="s">
        <v>14</v>
      </c>
      <c r="F155" s="142">
        <v>14160146</v>
      </c>
      <c r="G155" s="159">
        <v>42654</v>
      </c>
      <c r="H155" s="64" t="s">
        <v>358</v>
      </c>
      <c r="I155" s="65" t="s">
        <v>359</v>
      </c>
      <c r="J155" s="59" t="s">
        <v>360</v>
      </c>
      <c r="K155" s="160">
        <v>212871</v>
      </c>
    </row>
    <row r="156" spans="1:11" x14ac:dyDescent="0.25">
      <c r="A156" s="60" t="s">
        <v>334</v>
      </c>
      <c r="B156" s="60" t="s">
        <v>335</v>
      </c>
      <c r="C156" s="62" t="s">
        <v>119</v>
      </c>
      <c r="D156" s="63" t="s">
        <v>119</v>
      </c>
      <c r="E156" s="64" t="s">
        <v>14</v>
      </c>
      <c r="F156" s="142">
        <v>14160147</v>
      </c>
      <c r="G156" s="159">
        <v>42654</v>
      </c>
      <c r="H156" s="64" t="s">
        <v>361</v>
      </c>
      <c r="I156" s="65" t="s">
        <v>359</v>
      </c>
      <c r="J156" s="59" t="s">
        <v>360</v>
      </c>
      <c r="K156" s="160">
        <v>22658</v>
      </c>
    </row>
    <row r="157" spans="1:11" x14ac:dyDescent="0.25">
      <c r="A157" s="60" t="s">
        <v>334</v>
      </c>
      <c r="B157" s="60" t="s">
        <v>335</v>
      </c>
      <c r="C157" s="62" t="s">
        <v>119</v>
      </c>
      <c r="D157" s="63" t="s">
        <v>119</v>
      </c>
      <c r="E157" s="64" t="s">
        <v>28</v>
      </c>
      <c r="F157" s="142">
        <v>14160148</v>
      </c>
      <c r="G157" s="159">
        <v>42654</v>
      </c>
      <c r="H157" s="64" t="s">
        <v>362</v>
      </c>
      <c r="I157" s="67" t="s">
        <v>363</v>
      </c>
      <c r="J157" s="59" t="s">
        <v>364</v>
      </c>
      <c r="K157" s="160">
        <v>74009</v>
      </c>
    </row>
    <row r="158" spans="1:11" x14ac:dyDescent="0.25">
      <c r="A158" s="60" t="s">
        <v>334</v>
      </c>
      <c r="B158" s="61" t="s">
        <v>12</v>
      </c>
      <c r="C158" s="62" t="s">
        <v>119</v>
      </c>
      <c r="D158" s="63" t="s">
        <v>119</v>
      </c>
      <c r="E158" s="64" t="s">
        <v>28</v>
      </c>
      <c r="F158" s="142">
        <v>14160243</v>
      </c>
      <c r="G158" s="159">
        <v>42655</v>
      </c>
      <c r="H158" s="64" t="s">
        <v>365</v>
      </c>
      <c r="I158" s="65" t="s">
        <v>366</v>
      </c>
      <c r="J158" s="59" t="s">
        <v>367</v>
      </c>
      <c r="K158" s="160">
        <v>727090</v>
      </c>
    </row>
    <row r="159" spans="1:11" x14ac:dyDescent="0.25">
      <c r="A159" s="60" t="s">
        <v>334</v>
      </c>
      <c r="B159" s="61" t="s">
        <v>12</v>
      </c>
      <c r="C159" s="62" t="s">
        <v>119</v>
      </c>
      <c r="D159" s="63" t="s">
        <v>119</v>
      </c>
      <c r="E159" s="64" t="s">
        <v>28</v>
      </c>
      <c r="F159" s="142">
        <v>14160149</v>
      </c>
      <c r="G159" s="159">
        <v>42655</v>
      </c>
      <c r="H159" s="64" t="s">
        <v>368</v>
      </c>
      <c r="I159" s="67" t="s">
        <v>369</v>
      </c>
      <c r="J159" s="59" t="s">
        <v>370</v>
      </c>
      <c r="K159" s="160">
        <v>464100</v>
      </c>
    </row>
    <row r="160" spans="1:11" x14ac:dyDescent="0.25">
      <c r="A160" s="60" t="s">
        <v>334</v>
      </c>
      <c r="B160" s="60" t="s">
        <v>335</v>
      </c>
      <c r="C160" s="62" t="s">
        <v>119</v>
      </c>
      <c r="D160" s="63" t="s">
        <v>119</v>
      </c>
      <c r="E160" s="64" t="s">
        <v>28</v>
      </c>
      <c r="F160" s="142">
        <v>14160244</v>
      </c>
      <c r="G160" s="159">
        <v>42655</v>
      </c>
      <c r="H160" s="64" t="s">
        <v>371</v>
      </c>
      <c r="I160" s="67" t="s">
        <v>363</v>
      </c>
      <c r="J160" s="59" t="s">
        <v>364</v>
      </c>
      <c r="K160" s="160">
        <v>652963</v>
      </c>
    </row>
    <row r="161" spans="1:11" x14ac:dyDescent="0.25">
      <c r="A161" s="60" t="s">
        <v>334</v>
      </c>
      <c r="B161" s="61" t="s">
        <v>12</v>
      </c>
      <c r="C161" s="62" t="s">
        <v>119</v>
      </c>
      <c r="D161" s="63" t="s">
        <v>119</v>
      </c>
      <c r="E161" s="64" t="s">
        <v>28</v>
      </c>
      <c r="F161" s="142">
        <v>14160150</v>
      </c>
      <c r="G161" s="159">
        <v>42655</v>
      </c>
      <c r="H161" s="64" t="s">
        <v>372</v>
      </c>
      <c r="I161" s="67" t="s">
        <v>373</v>
      </c>
      <c r="J161" s="59" t="s">
        <v>374</v>
      </c>
      <c r="K161" s="160">
        <v>1444065</v>
      </c>
    </row>
    <row r="162" spans="1:11" ht="27" x14ac:dyDescent="0.25">
      <c r="A162" s="60" t="s">
        <v>334</v>
      </c>
      <c r="B162" s="1" t="s">
        <v>27</v>
      </c>
      <c r="C162" s="62" t="s">
        <v>119</v>
      </c>
      <c r="D162" s="63" t="s">
        <v>119</v>
      </c>
      <c r="E162" s="64" t="s">
        <v>14</v>
      </c>
      <c r="F162" s="142">
        <v>14160151</v>
      </c>
      <c r="G162" s="159">
        <v>42656</v>
      </c>
      <c r="H162" s="64" t="s">
        <v>375</v>
      </c>
      <c r="I162" s="65" t="s">
        <v>376</v>
      </c>
      <c r="J162" s="59" t="s">
        <v>377</v>
      </c>
      <c r="K162" s="160">
        <v>1995868</v>
      </c>
    </row>
    <row r="163" spans="1:11" x14ac:dyDescent="0.25">
      <c r="A163" s="60" t="s">
        <v>334</v>
      </c>
      <c r="B163" s="60" t="s">
        <v>56</v>
      </c>
      <c r="C163" s="62" t="s">
        <v>378</v>
      </c>
      <c r="D163" s="63">
        <v>42605</v>
      </c>
      <c r="E163" s="64" t="s">
        <v>14</v>
      </c>
      <c r="F163" s="142">
        <v>14160152</v>
      </c>
      <c r="G163" s="159">
        <v>42656</v>
      </c>
      <c r="H163" s="64" t="s">
        <v>379</v>
      </c>
      <c r="I163" s="65" t="s">
        <v>380</v>
      </c>
      <c r="J163" s="59" t="s">
        <v>381</v>
      </c>
      <c r="K163" s="160">
        <v>4175865</v>
      </c>
    </row>
    <row r="164" spans="1:11" ht="27" x14ac:dyDescent="0.25">
      <c r="A164" s="60" t="s">
        <v>334</v>
      </c>
      <c r="B164" s="1" t="s">
        <v>27</v>
      </c>
      <c r="C164" s="62" t="s">
        <v>119</v>
      </c>
      <c r="D164" s="63" t="s">
        <v>119</v>
      </c>
      <c r="E164" s="64" t="s">
        <v>28</v>
      </c>
      <c r="F164" s="142">
        <v>14160245</v>
      </c>
      <c r="G164" s="159">
        <v>42656</v>
      </c>
      <c r="H164" s="64" t="s">
        <v>382</v>
      </c>
      <c r="I164" s="67" t="s">
        <v>383</v>
      </c>
      <c r="J164" s="59" t="s">
        <v>384</v>
      </c>
      <c r="K164" s="160">
        <v>95000</v>
      </c>
    </row>
    <row r="165" spans="1:11" ht="27" x14ac:dyDescent="0.25">
      <c r="A165" s="60" t="s">
        <v>334</v>
      </c>
      <c r="B165" s="1" t="s">
        <v>27</v>
      </c>
      <c r="C165" s="62" t="s">
        <v>119</v>
      </c>
      <c r="D165" s="63" t="s">
        <v>119</v>
      </c>
      <c r="E165" s="64" t="s">
        <v>28</v>
      </c>
      <c r="F165" s="142">
        <v>14160246</v>
      </c>
      <c r="G165" s="159">
        <v>42656</v>
      </c>
      <c r="H165" s="64" t="s">
        <v>385</v>
      </c>
      <c r="I165" s="67" t="s">
        <v>386</v>
      </c>
      <c r="J165" s="59" t="s">
        <v>387</v>
      </c>
      <c r="K165" s="160">
        <v>110000</v>
      </c>
    </row>
    <row r="166" spans="1:11" x14ac:dyDescent="0.25">
      <c r="A166" s="60" t="s">
        <v>334</v>
      </c>
      <c r="B166" s="60" t="s">
        <v>335</v>
      </c>
      <c r="C166" s="62" t="s">
        <v>119</v>
      </c>
      <c r="D166" s="63" t="s">
        <v>119</v>
      </c>
      <c r="E166" s="64" t="s">
        <v>14</v>
      </c>
      <c r="F166" s="142">
        <v>14160153</v>
      </c>
      <c r="G166" s="159">
        <v>42657</v>
      </c>
      <c r="H166" s="64" t="s">
        <v>388</v>
      </c>
      <c r="I166" s="67" t="s">
        <v>355</v>
      </c>
      <c r="J166" s="59" t="s">
        <v>356</v>
      </c>
      <c r="K166" s="160">
        <v>390121</v>
      </c>
    </row>
    <row r="167" spans="1:11" ht="40.5" x14ac:dyDescent="0.25">
      <c r="A167" s="60" t="s">
        <v>334</v>
      </c>
      <c r="B167" s="60" t="s">
        <v>335</v>
      </c>
      <c r="C167" s="62" t="s">
        <v>119</v>
      </c>
      <c r="D167" s="63" t="s">
        <v>119</v>
      </c>
      <c r="E167" s="64" t="s">
        <v>14</v>
      </c>
      <c r="F167" s="142">
        <v>14160154</v>
      </c>
      <c r="G167" s="159">
        <v>42657</v>
      </c>
      <c r="H167" s="66" t="s">
        <v>389</v>
      </c>
      <c r="I167" s="65" t="s">
        <v>212</v>
      </c>
      <c r="J167" s="59" t="s">
        <v>213</v>
      </c>
      <c r="K167" s="160">
        <v>170865</v>
      </c>
    </row>
    <row r="168" spans="1:11" x14ac:dyDescent="0.25">
      <c r="A168" s="60" t="s">
        <v>334</v>
      </c>
      <c r="B168" s="60" t="s">
        <v>335</v>
      </c>
      <c r="C168" s="62" t="s">
        <v>119</v>
      </c>
      <c r="D168" s="63" t="s">
        <v>119</v>
      </c>
      <c r="E168" s="64" t="s">
        <v>14</v>
      </c>
      <c r="F168" s="142">
        <v>14160155</v>
      </c>
      <c r="G168" s="159">
        <v>42657</v>
      </c>
      <c r="H168" s="64" t="s">
        <v>388</v>
      </c>
      <c r="I168" s="65" t="s">
        <v>202</v>
      </c>
      <c r="J168" s="59" t="s">
        <v>203</v>
      </c>
      <c r="K168" s="160">
        <v>378986</v>
      </c>
    </row>
    <row r="169" spans="1:11" x14ac:dyDescent="0.25">
      <c r="A169" s="60" t="s">
        <v>334</v>
      </c>
      <c r="B169" s="60" t="s">
        <v>56</v>
      </c>
      <c r="C169" s="62" t="s">
        <v>390</v>
      </c>
      <c r="D169" s="63">
        <v>42655</v>
      </c>
      <c r="E169" s="64" t="s">
        <v>28</v>
      </c>
      <c r="F169" s="142">
        <v>14160247</v>
      </c>
      <c r="G169" s="159">
        <v>42657</v>
      </c>
      <c r="H169" s="64" t="s">
        <v>391</v>
      </c>
      <c r="I169" s="65" t="s">
        <v>392</v>
      </c>
      <c r="J169" s="59" t="s">
        <v>393</v>
      </c>
      <c r="K169" s="160">
        <v>332642</v>
      </c>
    </row>
    <row r="170" spans="1:11" ht="27" x14ac:dyDescent="0.25">
      <c r="A170" s="60" t="s">
        <v>334</v>
      </c>
      <c r="B170" s="1" t="s">
        <v>27</v>
      </c>
      <c r="C170" s="62" t="s">
        <v>119</v>
      </c>
      <c r="D170" s="63" t="s">
        <v>119</v>
      </c>
      <c r="E170" s="64" t="s">
        <v>28</v>
      </c>
      <c r="F170" s="142">
        <v>14160248</v>
      </c>
      <c r="G170" s="159">
        <v>42657</v>
      </c>
      <c r="H170" s="64" t="s">
        <v>394</v>
      </c>
      <c r="I170" s="65" t="s">
        <v>395</v>
      </c>
      <c r="J170" s="59" t="s">
        <v>396</v>
      </c>
      <c r="K170" s="160">
        <v>778543</v>
      </c>
    </row>
    <row r="171" spans="1:11" ht="27" x14ac:dyDescent="0.25">
      <c r="A171" s="60" t="s">
        <v>334</v>
      </c>
      <c r="B171" s="60" t="s">
        <v>335</v>
      </c>
      <c r="C171" s="62" t="s">
        <v>119</v>
      </c>
      <c r="D171" s="63" t="s">
        <v>119</v>
      </c>
      <c r="E171" s="64" t="s">
        <v>14</v>
      </c>
      <c r="F171" s="142">
        <v>14160156</v>
      </c>
      <c r="G171" s="159">
        <v>42660</v>
      </c>
      <c r="H171" s="64" t="s">
        <v>397</v>
      </c>
      <c r="I171" s="67" t="s">
        <v>349</v>
      </c>
      <c r="J171" s="59" t="s">
        <v>350</v>
      </c>
      <c r="K171" s="160">
        <v>92261</v>
      </c>
    </row>
    <row r="172" spans="1:11" x14ac:dyDescent="0.25">
      <c r="A172" s="60" t="s">
        <v>334</v>
      </c>
      <c r="B172" s="61" t="s">
        <v>12</v>
      </c>
      <c r="C172" s="62" t="s">
        <v>119</v>
      </c>
      <c r="D172" s="63" t="s">
        <v>119</v>
      </c>
      <c r="E172" s="64" t="s">
        <v>14</v>
      </c>
      <c r="F172" s="142">
        <v>14160157</v>
      </c>
      <c r="G172" s="159">
        <v>42660</v>
      </c>
      <c r="H172" s="68" t="s">
        <v>398</v>
      </c>
      <c r="I172" s="65" t="s">
        <v>399</v>
      </c>
      <c r="J172" s="59" t="s">
        <v>400</v>
      </c>
      <c r="K172" s="160">
        <v>221480</v>
      </c>
    </row>
    <row r="173" spans="1:11" x14ac:dyDescent="0.25">
      <c r="A173" s="60" t="s">
        <v>334</v>
      </c>
      <c r="B173" s="60" t="s">
        <v>335</v>
      </c>
      <c r="C173" s="62" t="s">
        <v>119</v>
      </c>
      <c r="D173" s="63" t="s">
        <v>119</v>
      </c>
      <c r="E173" s="64" t="s">
        <v>14</v>
      </c>
      <c r="F173" s="142">
        <v>14160158</v>
      </c>
      <c r="G173" s="159">
        <v>42660</v>
      </c>
      <c r="H173" s="64" t="s">
        <v>401</v>
      </c>
      <c r="I173" s="65" t="s">
        <v>402</v>
      </c>
      <c r="J173" s="59" t="s">
        <v>403</v>
      </c>
      <c r="K173" s="160">
        <v>182782</v>
      </c>
    </row>
    <row r="174" spans="1:11" x14ac:dyDescent="0.25">
      <c r="A174" s="60" t="s">
        <v>334</v>
      </c>
      <c r="B174" s="60" t="s">
        <v>335</v>
      </c>
      <c r="C174" s="62" t="s">
        <v>119</v>
      </c>
      <c r="D174" s="63" t="s">
        <v>119</v>
      </c>
      <c r="E174" s="64" t="s">
        <v>28</v>
      </c>
      <c r="F174" s="142">
        <v>14160159</v>
      </c>
      <c r="G174" s="159">
        <v>42660</v>
      </c>
      <c r="H174" s="64" t="s">
        <v>371</v>
      </c>
      <c r="I174" s="67" t="s">
        <v>363</v>
      </c>
      <c r="J174" s="59" t="s">
        <v>364</v>
      </c>
      <c r="K174" s="160">
        <v>652963</v>
      </c>
    </row>
    <row r="175" spans="1:11" x14ac:dyDescent="0.25">
      <c r="A175" s="60" t="s">
        <v>334</v>
      </c>
      <c r="B175" s="60" t="s">
        <v>335</v>
      </c>
      <c r="C175" s="62" t="s">
        <v>119</v>
      </c>
      <c r="D175" s="63" t="s">
        <v>119</v>
      </c>
      <c r="E175" s="64" t="s">
        <v>28</v>
      </c>
      <c r="F175" s="142">
        <v>14160249</v>
      </c>
      <c r="G175" s="159">
        <v>42660</v>
      </c>
      <c r="H175" s="64" t="s">
        <v>404</v>
      </c>
      <c r="I175" s="65" t="s">
        <v>405</v>
      </c>
      <c r="J175" s="59" t="s">
        <v>31</v>
      </c>
      <c r="K175" s="160">
        <v>253823</v>
      </c>
    </row>
    <row r="176" spans="1:11" ht="27" x14ac:dyDescent="0.25">
      <c r="A176" s="60" t="s">
        <v>334</v>
      </c>
      <c r="B176" s="1" t="s">
        <v>27</v>
      </c>
      <c r="C176" s="62" t="s">
        <v>119</v>
      </c>
      <c r="D176" s="63" t="s">
        <v>119</v>
      </c>
      <c r="E176" s="64" t="s">
        <v>28</v>
      </c>
      <c r="F176" s="142">
        <v>14160250</v>
      </c>
      <c r="G176" s="159">
        <v>42660</v>
      </c>
      <c r="H176" s="64" t="s">
        <v>406</v>
      </c>
      <c r="I176" s="65" t="s">
        <v>407</v>
      </c>
      <c r="J176" s="59" t="s">
        <v>408</v>
      </c>
      <c r="K176" s="160">
        <v>272222</v>
      </c>
    </row>
    <row r="177" spans="1:11" x14ac:dyDescent="0.25">
      <c r="A177" s="60" t="s">
        <v>334</v>
      </c>
      <c r="B177" s="60" t="s">
        <v>335</v>
      </c>
      <c r="C177" s="62" t="s">
        <v>119</v>
      </c>
      <c r="D177" s="63" t="s">
        <v>119</v>
      </c>
      <c r="E177" s="64" t="s">
        <v>14</v>
      </c>
      <c r="F177" s="142">
        <v>14160160</v>
      </c>
      <c r="G177" s="159">
        <v>42660</v>
      </c>
      <c r="H177" s="64" t="s">
        <v>409</v>
      </c>
      <c r="I177" s="65" t="s">
        <v>212</v>
      </c>
      <c r="J177" s="59" t="s">
        <v>213</v>
      </c>
      <c r="K177" s="160">
        <v>41996</v>
      </c>
    </row>
    <row r="178" spans="1:11" ht="27" x14ac:dyDescent="0.25">
      <c r="A178" s="60" t="s">
        <v>334</v>
      </c>
      <c r="B178" s="1" t="s">
        <v>27</v>
      </c>
      <c r="C178" s="62" t="s">
        <v>119</v>
      </c>
      <c r="D178" s="63" t="s">
        <v>119</v>
      </c>
      <c r="E178" s="64" t="s">
        <v>28</v>
      </c>
      <c r="F178" s="142">
        <v>14160251</v>
      </c>
      <c r="G178" s="159">
        <v>42660</v>
      </c>
      <c r="H178" s="64" t="s">
        <v>410</v>
      </c>
      <c r="I178" s="65" t="s">
        <v>407</v>
      </c>
      <c r="J178" s="59" t="s">
        <v>408</v>
      </c>
      <c r="K178" s="160">
        <v>77778</v>
      </c>
    </row>
    <row r="179" spans="1:11" ht="27" x14ac:dyDescent="0.25">
      <c r="A179" s="60" t="s">
        <v>334</v>
      </c>
      <c r="B179" s="1" t="s">
        <v>27</v>
      </c>
      <c r="C179" s="62" t="s">
        <v>119</v>
      </c>
      <c r="D179" s="63" t="s">
        <v>119</v>
      </c>
      <c r="E179" s="64" t="s">
        <v>28</v>
      </c>
      <c r="F179" s="142">
        <v>14160252</v>
      </c>
      <c r="G179" s="159">
        <v>42660</v>
      </c>
      <c r="H179" s="64" t="s">
        <v>411</v>
      </c>
      <c r="I179" s="65" t="s">
        <v>407</v>
      </c>
      <c r="J179" s="59" t="s">
        <v>408</v>
      </c>
      <c r="K179" s="160">
        <v>77778</v>
      </c>
    </row>
    <row r="180" spans="1:11" ht="27" x14ac:dyDescent="0.25">
      <c r="A180" s="60" t="s">
        <v>334</v>
      </c>
      <c r="B180" s="1" t="s">
        <v>27</v>
      </c>
      <c r="C180" s="62" t="s">
        <v>119</v>
      </c>
      <c r="D180" s="63" t="s">
        <v>119</v>
      </c>
      <c r="E180" s="64" t="s">
        <v>28</v>
      </c>
      <c r="F180" s="142">
        <v>14160253</v>
      </c>
      <c r="G180" s="159">
        <v>42661</v>
      </c>
      <c r="H180" s="64" t="s">
        <v>412</v>
      </c>
      <c r="I180" s="65" t="s">
        <v>407</v>
      </c>
      <c r="J180" s="59" t="s">
        <v>408</v>
      </c>
      <c r="K180" s="160">
        <v>77778</v>
      </c>
    </row>
    <row r="181" spans="1:11" x14ac:dyDescent="0.25">
      <c r="A181" s="60" t="s">
        <v>334</v>
      </c>
      <c r="B181" s="9" t="s">
        <v>71</v>
      </c>
      <c r="C181" s="62" t="s">
        <v>413</v>
      </c>
      <c r="D181" s="63">
        <v>40193</v>
      </c>
      <c r="E181" s="64" t="s">
        <v>28</v>
      </c>
      <c r="F181" s="142">
        <v>14160254</v>
      </c>
      <c r="G181" s="159">
        <v>42661</v>
      </c>
      <c r="H181" s="64" t="s">
        <v>414</v>
      </c>
      <c r="I181" s="65" t="s">
        <v>415</v>
      </c>
      <c r="J181" s="59" t="s">
        <v>186</v>
      </c>
      <c r="K181" s="160">
        <v>279688</v>
      </c>
    </row>
    <row r="182" spans="1:11" ht="27" x14ac:dyDescent="0.25">
      <c r="A182" s="60" t="s">
        <v>334</v>
      </c>
      <c r="B182" s="1" t="s">
        <v>27</v>
      </c>
      <c r="C182" s="62" t="s">
        <v>119</v>
      </c>
      <c r="D182" s="63" t="s">
        <v>119</v>
      </c>
      <c r="E182" s="64" t="s">
        <v>28</v>
      </c>
      <c r="F182" s="142">
        <v>14160255</v>
      </c>
      <c r="G182" s="159">
        <v>42661</v>
      </c>
      <c r="H182" s="64" t="s">
        <v>416</v>
      </c>
      <c r="I182" s="65" t="s">
        <v>407</v>
      </c>
      <c r="J182" s="59" t="s">
        <v>408</v>
      </c>
      <c r="K182" s="160">
        <v>77778</v>
      </c>
    </row>
    <row r="183" spans="1:11" x14ac:dyDescent="0.25">
      <c r="A183" s="60" t="s">
        <v>334</v>
      </c>
      <c r="B183" s="60" t="s">
        <v>335</v>
      </c>
      <c r="C183" s="62" t="s">
        <v>119</v>
      </c>
      <c r="D183" s="63" t="s">
        <v>119</v>
      </c>
      <c r="E183" s="64" t="s">
        <v>14</v>
      </c>
      <c r="F183" s="142">
        <v>14160161</v>
      </c>
      <c r="G183" s="159">
        <v>42661</v>
      </c>
      <c r="H183" s="64" t="s">
        <v>417</v>
      </c>
      <c r="I183" s="65" t="s">
        <v>418</v>
      </c>
      <c r="J183" s="59" t="s">
        <v>419</v>
      </c>
      <c r="K183" s="160">
        <v>42385</v>
      </c>
    </row>
    <row r="184" spans="1:11" ht="27" x14ac:dyDescent="0.25">
      <c r="A184" s="60" t="s">
        <v>334</v>
      </c>
      <c r="B184" s="1" t="s">
        <v>27</v>
      </c>
      <c r="C184" s="62" t="s">
        <v>119</v>
      </c>
      <c r="D184" s="63" t="s">
        <v>119</v>
      </c>
      <c r="E184" s="64" t="s">
        <v>28</v>
      </c>
      <c r="F184" s="142">
        <v>14160256</v>
      </c>
      <c r="G184" s="159">
        <v>42661</v>
      </c>
      <c r="H184" s="64" t="s">
        <v>420</v>
      </c>
      <c r="I184" s="67" t="s">
        <v>421</v>
      </c>
      <c r="J184" s="59" t="s">
        <v>422</v>
      </c>
      <c r="K184" s="160">
        <v>125000</v>
      </c>
    </row>
    <row r="185" spans="1:11" x14ac:dyDescent="0.25">
      <c r="A185" s="60" t="s">
        <v>334</v>
      </c>
      <c r="B185" s="60" t="s">
        <v>335</v>
      </c>
      <c r="C185" s="62" t="s">
        <v>119</v>
      </c>
      <c r="D185" s="63" t="s">
        <v>119</v>
      </c>
      <c r="E185" s="64" t="s">
        <v>28</v>
      </c>
      <c r="F185" s="142">
        <v>14160257</v>
      </c>
      <c r="G185" s="159">
        <v>42662</v>
      </c>
      <c r="H185" s="64" t="s">
        <v>423</v>
      </c>
      <c r="I185" s="65" t="s">
        <v>405</v>
      </c>
      <c r="J185" s="59" t="s">
        <v>31</v>
      </c>
      <c r="K185" s="160">
        <v>282564</v>
      </c>
    </row>
    <row r="186" spans="1:11" x14ac:dyDescent="0.25">
      <c r="A186" s="60" t="s">
        <v>334</v>
      </c>
      <c r="B186" s="60" t="s">
        <v>335</v>
      </c>
      <c r="C186" s="62" t="s">
        <v>119</v>
      </c>
      <c r="D186" s="63" t="s">
        <v>119</v>
      </c>
      <c r="E186" s="64" t="s">
        <v>28</v>
      </c>
      <c r="F186" s="142">
        <v>14160258</v>
      </c>
      <c r="G186" s="159">
        <v>42662</v>
      </c>
      <c r="H186" s="64" t="s">
        <v>424</v>
      </c>
      <c r="I186" s="65" t="s">
        <v>405</v>
      </c>
      <c r="J186" s="59" t="s">
        <v>31</v>
      </c>
      <c r="K186" s="160">
        <v>207146</v>
      </c>
    </row>
    <row r="187" spans="1:11" x14ac:dyDescent="0.25">
      <c r="A187" s="60" t="s">
        <v>334</v>
      </c>
      <c r="B187" s="61" t="s">
        <v>179</v>
      </c>
      <c r="C187" s="62" t="s">
        <v>425</v>
      </c>
      <c r="D187" s="63">
        <v>42223</v>
      </c>
      <c r="E187" s="64" t="s">
        <v>28</v>
      </c>
      <c r="F187" s="142">
        <v>14160259</v>
      </c>
      <c r="G187" s="159">
        <v>42662</v>
      </c>
      <c r="H187" s="64" t="s">
        <v>426</v>
      </c>
      <c r="I187" s="65" t="s">
        <v>427</v>
      </c>
      <c r="J187" s="59" t="s">
        <v>428</v>
      </c>
      <c r="K187" s="160">
        <v>208000</v>
      </c>
    </row>
    <row r="188" spans="1:11" x14ac:dyDescent="0.25">
      <c r="A188" s="60" t="s">
        <v>334</v>
      </c>
      <c r="B188" s="60" t="s">
        <v>335</v>
      </c>
      <c r="C188" s="62" t="s">
        <v>119</v>
      </c>
      <c r="D188" s="63" t="s">
        <v>119</v>
      </c>
      <c r="E188" s="64" t="s">
        <v>28</v>
      </c>
      <c r="F188" s="142">
        <v>14160260</v>
      </c>
      <c r="G188" s="159">
        <v>42662</v>
      </c>
      <c r="H188" s="64" t="s">
        <v>429</v>
      </c>
      <c r="I188" s="67" t="s">
        <v>363</v>
      </c>
      <c r="J188" s="59" t="s">
        <v>364</v>
      </c>
      <c r="K188" s="160">
        <v>1279000</v>
      </c>
    </row>
    <row r="189" spans="1:11" x14ac:dyDescent="0.25">
      <c r="A189" s="60" t="s">
        <v>334</v>
      </c>
      <c r="B189" s="60" t="s">
        <v>335</v>
      </c>
      <c r="C189" s="62" t="s">
        <v>119</v>
      </c>
      <c r="D189" s="63" t="s">
        <v>119</v>
      </c>
      <c r="E189" s="64" t="s">
        <v>28</v>
      </c>
      <c r="F189" s="142">
        <v>14160261</v>
      </c>
      <c r="G189" s="159">
        <v>42662</v>
      </c>
      <c r="H189" s="64" t="s">
        <v>429</v>
      </c>
      <c r="I189" s="67" t="s">
        <v>363</v>
      </c>
      <c r="J189" s="59" t="s">
        <v>364</v>
      </c>
      <c r="K189" s="160">
        <v>652963</v>
      </c>
    </row>
    <row r="190" spans="1:11" x14ac:dyDescent="0.25">
      <c r="A190" s="60" t="s">
        <v>334</v>
      </c>
      <c r="B190" s="60" t="s">
        <v>335</v>
      </c>
      <c r="C190" s="62" t="s">
        <v>119</v>
      </c>
      <c r="D190" s="63" t="s">
        <v>119</v>
      </c>
      <c r="E190" s="64" t="s">
        <v>28</v>
      </c>
      <c r="F190" s="142">
        <v>14160262</v>
      </c>
      <c r="G190" s="159">
        <v>42664</v>
      </c>
      <c r="H190" s="64" t="s">
        <v>430</v>
      </c>
      <c r="I190" s="65" t="s">
        <v>405</v>
      </c>
      <c r="J190" s="59" t="s">
        <v>31</v>
      </c>
      <c r="K190" s="160">
        <v>183675</v>
      </c>
    </row>
    <row r="191" spans="1:11" x14ac:dyDescent="0.25">
      <c r="A191" s="60" t="s">
        <v>334</v>
      </c>
      <c r="B191" s="61" t="s">
        <v>12</v>
      </c>
      <c r="C191" s="62" t="s">
        <v>119</v>
      </c>
      <c r="D191" s="63" t="s">
        <v>119</v>
      </c>
      <c r="E191" s="64" t="s">
        <v>14</v>
      </c>
      <c r="F191" s="142">
        <v>14160162</v>
      </c>
      <c r="G191" s="159">
        <v>42667</v>
      </c>
      <c r="H191" s="64" t="s">
        <v>431</v>
      </c>
      <c r="I191" s="65" t="s">
        <v>432</v>
      </c>
      <c r="J191" s="59" t="s">
        <v>433</v>
      </c>
      <c r="K191" s="160">
        <v>127980</v>
      </c>
    </row>
    <row r="192" spans="1:11" x14ac:dyDescent="0.25">
      <c r="A192" s="60" t="s">
        <v>334</v>
      </c>
      <c r="B192" s="61" t="s">
        <v>12</v>
      </c>
      <c r="C192" s="62" t="s">
        <v>119</v>
      </c>
      <c r="D192" s="63" t="s">
        <v>119</v>
      </c>
      <c r="E192" s="64" t="s">
        <v>28</v>
      </c>
      <c r="F192" s="142">
        <v>14160263</v>
      </c>
      <c r="G192" s="159">
        <v>42667</v>
      </c>
      <c r="H192" s="64" t="s">
        <v>434</v>
      </c>
      <c r="I192" s="65" t="s">
        <v>435</v>
      </c>
      <c r="J192" s="59" t="s">
        <v>436</v>
      </c>
      <c r="K192" s="160">
        <v>813960</v>
      </c>
    </row>
    <row r="193" spans="1:11" ht="40.5" x14ac:dyDescent="0.25">
      <c r="A193" s="60" t="s">
        <v>334</v>
      </c>
      <c r="B193" s="61" t="s">
        <v>12</v>
      </c>
      <c r="C193" s="62" t="s">
        <v>119</v>
      </c>
      <c r="D193" s="63" t="s">
        <v>119</v>
      </c>
      <c r="E193" s="64" t="s">
        <v>28</v>
      </c>
      <c r="F193" s="142">
        <v>14160264</v>
      </c>
      <c r="G193" s="159">
        <v>42667</v>
      </c>
      <c r="H193" s="69" t="s">
        <v>437</v>
      </c>
      <c r="I193" s="65" t="s">
        <v>438</v>
      </c>
      <c r="J193" s="59" t="s">
        <v>439</v>
      </c>
      <c r="K193" s="160">
        <v>427778</v>
      </c>
    </row>
    <row r="194" spans="1:11" ht="27" x14ac:dyDescent="0.25">
      <c r="A194" s="60" t="s">
        <v>334</v>
      </c>
      <c r="B194" s="1" t="s">
        <v>27</v>
      </c>
      <c r="C194" s="62" t="s">
        <v>119</v>
      </c>
      <c r="D194" s="63" t="s">
        <v>119</v>
      </c>
      <c r="E194" s="64" t="s">
        <v>28</v>
      </c>
      <c r="F194" s="142">
        <v>14160265</v>
      </c>
      <c r="G194" s="159">
        <v>42668</v>
      </c>
      <c r="H194" s="64" t="s">
        <v>440</v>
      </c>
      <c r="I194" s="65" t="s">
        <v>407</v>
      </c>
      <c r="J194" s="59" t="s">
        <v>408</v>
      </c>
      <c r="K194" s="160">
        <v>77778</v>
      </c>
    </row>
    <row r="195" spans="1:11" ht="27" x14ac:dyDescent="0.25">
      <c r="A195" s="60" t="s">
        <v>334</v>
      </c>
      <c r="B195" s="1" t="s">
        <v>27</v>
      </c>
      <c r="C195" s="62" t="s">
        <v>119</v>
      </c>
      <c r="D195" s="63" t="s">
        <v>119</v>
      </c>
      <c r="E195" s="64" t="s">
        <v>28</v>
      </c>
      <c r="F195" s="142">
        <v>14160266</v>
      </c>
      <c r="G195" s="159">
        <v>42668</v>
      </c>
      <c r="H195" s="64" t="s">
        <v>441</v>
      </c>
      <c r="I195" s="65" t="s">
        <v>407</v>
      </c>
      <c r="J195" s="59" t="s">
        <v>408</v>
      </c>
      <c r="K195" s="160">
        <v>155556</v>
      </c>
    </row>
    <row r="196" spans="1:11" x14ac:dyDescent="0.25">
      <c r="A196" s="60" t="s">
        <v>334</v>
      </c>
      <c r="B196" s="60" t="s">
        <v>335</v>
      </c>
      <c r="C196" s="62" t="s">
        <v>119</v>
      </c>
      <c r="D196" s="63" t="s">
        <v>119</v>
      </c>
      <c r="E196" s="64" t="s">
        <v>14</v>
      </c>
      <c r="F196" s="142">
        <v>14160163</v>
      </c>
      <c r="G196" s="159">
        <v>42668</v>
      </c>
      <c r="H196" s="64" t="s">
        <v>442</v>
      </c>
      <c r="I196" s="65" t="s">
        <v>212</v>
      </c>
      <c r="J196" s="59" t="s">
        <v>213</v>
      </c>
      <c r="K196" s="160">
        <v>91118</v>
      </c>
    </row>
    <row r="197" spans="1:11" ht="27" x14ac:dyDescent="0.25">
      <c r="A197" s="60" t="s">
        <v>334</v>
      </c>
      <c r="B197" s="61" t="s">
        <v>12</v>
      </c>
      <c r="C197" s="62" t="s">
        <v>119</v>
      </c>
      <c r="D197" s="63" t="s">
        <v>119</v>
      </c>
      <c r="E197" s="64" t="s">
        <v>28</v>
      </c>
      <c r="F197" s="142">
        <v>14160267</v>
      </c>
      <c r="G197" s="159">
        <v>42669</v>
      </c>
      <c r="H197" s="66" t="s">
        <v>443</v>
      </c>
      <c r="I197" s="65" t="s">
        <v>444</v>
      </c>
      <c r="J197" s="59" t="s">
        <v>445</v>
      </c>
      <c r="K197" s="160">
        <v>74970</v>
      </c>
    </row>
    <row r="198" spans="1:11" x14ac:dyDescent="0.25">
      <c r="A198" s="60" t="s">
        <v>334</v>
      </c>
      <c r="B198" s="61" t="s">
        <v>12</v>
      </c>
      <c r="C198" s="62" t="s">
        <v>119</v>
      </c>
      <c r="D198" s="63" t="s">
        <v>119</v>
      </c>
      <c r="E198" s="64" t="s">
        <v>28</v>
      </c>
      <c r="F198" s="142">
        <v>14160164</v>
      </c>
      <c r="G198" s="159">
        <v>42670</v>
      </c>
      <c r="H198" s="64" t="s">
        <v>446</v>
      </c>
      <c r="I198" s="67" t="s">
        <v>447</v>
      </c>
      <c r="J198" s="59" t="s">
        <v>448</v>
      </c>
      <c r="K198" s="160">
        <v>297976</v>
      </c>
    </row>
    <row r="199" spans="1:11" x14ac:dyDescent="0.25">
      <c r="A199" s="60" t="s">
        <v>334</v>
      </c>
      <c r="B199" s="61" t="s">
        <v>12</v>
      </c>
      <c r="C199" s="62" t="s">
        <v>119</v>
      </c>
      <c r="D199" s="63" t="s">
        <v>119</v>
      </c>
      <c r="E199" s="64" t="s">
        <v>14</v>
      </c>
      <c r="F199" s="142">
        <v>14160165</v>
      </c>
      <c r="G199" s="159">
        <v>42670</v>
      </c>
      <c r="H199" s="64" t="s">
        <v>449</v>
      </c>
      <c r="I199" s="65" t="s">
        <v>450</v>
      </c>
      <c r="J199" s="59" t="s">
        <v>451</v>
      </c>
      <c r="K199" s="160">
        <v>923847</v>
      </c>
    </row>
    <row r="200" spans="1:11" x14ac:dyDescent="0.25">
      <c r="A200" s="60" t="s">
        <v>334</v>
      </c>
      <c r="B200" s="61" t="s">
        <v>12</v>
      </c>
      <c r="C200" s="62" t="s">
        <v>119</v>
      </c>
      <c r="D200" s="63" t="s">
        <v>119</v>
      </c>
      <c r="E200" s="64" t="s">
        <v>14</v>
      </c>
      <c r="F200" s="142">
        <v>14160166</v>
      </c>
      <c r="G200" s="159">
        <v>42670</v>
      </c>
      <c r="H200" s="64" t="s">
        <v>452</v>
      </c>
      <c r="I200" s="65" t="s">
        <v>453</v>
      </c>
      <c r="J200" s="59" t="s">
        <v>454</v>
      </c>
      <c r="K200" s="160">
        <v>809455</v>
      </c>
    </row>
    <row r="201" spans="1:11" x14ac:dyDescent="0.25">
      <c r="A201" s="60" t="s">
        <v>334</v>
      </c>
      <c r="B201" s="60" t="s">
        <v>56</v>
      </c>
      <c r="C201" s="62" t="s">
        <v>455</v>
      </c>
      <c r="D201" s="63">
        <v>42668</v>
      </c>
      <c r="E201" s="64" t="s">
        <v>28</v>
      </c>
      <c r="F201" s="142">
        <v>14160268</v>
      </c>
      <c r="G201" s="159">
        <v>42670</v>
      </c>
      <c r="H201" s="64" t="s">
        <v>456</v>
      </c>
      <c r="I201" s="65" t="s">
        <v>457</v>
      </c>
      <c r="J201" s="59" t="s">
        <v>458</v>
      </c>
      <c r="K201" s="160">
        <v>468453</v>
      </c>
    </row>
    <row r="202" spans="1:11" ht="27" x14ac:dyDescent="0.25">
      <c r="A202" s="60" t="s">
        <v>334</v>
      </c>
      <c r="B202" s="1" t="s">
        <v>27</v>
      </c>
      <c r="C202" s="62" t="s">
        <v>119</v>
      </c>
      <c r="D202" s="63" t="s">
        <v>119</v>
      </c>
      <c r="E202" s="68" t="s">
        <v>28</v>
      </c>
      <c r="F202" s="62">
        <v>14160269</v>
      </c>
      <c r="G202" s="63">
        <v>42671</v>
      </c>
      <c r="H202" s="68" t="s">
        <v>459</v>
      </c>
      <c r="I202" s="65" t="s">
        <v>395</v>
      </c>
      <c r="J202" s="59" t="s">
        <v>396</v>
      </c>
      <c r="K202" s="160">
        <v>342206</v>
      </c>
    </row>
    <row r="203" spans="1:11" x14ac:dyDescent="0.25">
      <c r="A203" s="60" t="s">
        <v>334</v>
      </c>
      <c r="B203" s="61" t="s">
        <v>12</v>
      </c>
      <c r="C203" s="62" t="s">
        <v>119</v>
      </c>
      <c r="D203" s="63" t="s">
        <v>119</v>
      </c>
      <c r="E203" s="68" t="s">
        <v>28</v>
      </c>
      <c r="F203" s="142">
        <v>14160270</v>
      </c>
      <c r="G203" s="63">
        <v>42671</v>
      </c>
      <c r="H203" s="68" t="s">
        <v>460</v>
      </c>
      <c r="I203" s="65" t="s">
        <v>392</v>
      </c>
      <c r="J203" s="59" t="s">
        <v>393</v>
      </c>
      <c r="K203" s="161">
        <v>464157</v>
      </c>
    </row>
    <row r="204" spans="1:11" x14ac:dyDescent="0.25">
      <c r="A204" s="175" t="s">
        <v>334</v>
      </c>
      <c r="B204" s="9" t="s">
        <v>89</v>
      </c>
      <c r="C204" s="62" t="s">
        <v>13</v>
      </c>
      <c r="D204" s="63" t="s">
        <v>13</v>
      </c>
      <c r="E204" s="64" t="s">
        <v>120</v>
      </c>
      <c r="F204" s="142">
        <v>2854395</v>
      </c>
      <c r="G204" s="159">
        <v>42659</v>
      </c>
      <c r="H204" s="68" t="s">
        <v>461</v>
      </c>
      <c r="I204" s="68" t="s">
        <v>462</v>
      </c>
      <c r="J204" s="162" t="s">
        <v>463</v>
      </c>
      <c r="K204" s="160">
        <v>302186</v>
      </c>
    </row>
    <row r="205" spans="1:11" x14ac:dyDescent="0.25">
      <c r="A205" s="175" t="s">
        <v>334</v>
      </c>
      <c r="B205" s="9" t="s">
        <v>89</v>
      </c>
      <c r="C205" s="62" t="s">
        <v>13</v>
      </c>
      <c r="D205" s="63" t="s">
        <v>13</v>
      </c>
      <c r="E205" s="64" t="s">
        <v>120</v>
      </c>
      <c r="F205" s="142">
        <v>91634545</v>
      </c>
      <c r="G205" s="159">
        <v>42649</v>
      </c>
      <c r="H205" s="68" t="s">
        <v>464</v>
      </c>
      <c r="I205" s="68" t="s">
        <v>462</v>
      </c>
      <c r="J205" s="162" t="s">
        <v>463</v>
      </c>
      <c r="K205" s="160">
        <v>166350</v>
      </c>
    </row>
    <row r="206" spans="1:11" x14ac:dyDescent="0.25">
      <c r="A206" s="175" t="s">
        <v>334</v>
      </c>
      <c r="B206" s="9" t="s">
        <v>89</v>
      </c>
      <c r="C206" s="62" t="s">
        <v>13</v>
      </c>
      <c r="D206" s="63" t="s">
        <v>13</v>
      </c>
      <c r="E206" s="64" t="s">
        <v>120</v>
      </c>
      <c r="F206" s="142">
        <v>16041819</v>
      </c>
      <c r="G206" s="159">
        <v>42667</v>
      </c>
      <c r="H206" s="68" t="s">
        <v>465</v>
      </c>
      <c r="I206" s="68" t="s">
        <v>466</v>
      </c>
      <c r="J206" s="162" t="s">
        <v>467</v>
      </c>
      <c r="K206" s="160">
        <v>1482064</v>
      </c>
    </row>
    <row r="207" spans="1:11" x14ac:dyDescent="0.25">
      <c r="A207" s="175" t="s">
        <v>334</v>
      </c>
      <c r="B207" s="9" t="s">
        <v>89</v>
      </c>
      <c r="C207" s="62" t="s">
        <v>13</v>
      </c>
      <c r="D207" s="63" t="s">
        <v>13</v>
      </c>
      <c r="E207" s="64" t="s">
        <v>120</v>
      </c>
      <c r="F207" s="142">
        <v>16018347</v>
      </c>
      <c r="G207" s="159">
        <v>42662</v>
      </c>
      <c r="H207" s="68" t="s">
        <v>468</v>
      </c>
      <c r="I207" s="68" t="s">
        <v>466</v>
      </c>
      <c r="J207" s="162" t="s">
        <v>467</v>
      </c>
      <c r="K207" s="160">
        <v>2367792</v>
      </c>
    </row>
    <row r="208" spans="1:11" x14ac:dyDescent="0.25">
      <c r="A208" s="175" t="s">
        <v>334</v>
      </c>
      <c r="B208" s="9" t="s">
        <v>89</v>
      </c>
      <c r="C208" s="62" t="s">
        <v>13</v>
      </c>
      <c r="D208" s="63" t="s">
        <v>13</v>
      </c>
      <c r="E208" s="64" t="s">
        <v>120</v>
      </c>
      <c r="F208" s="142">
        <v>16014830</v>
      </c>
      <c r="G208" s="159">
        <v>42662</v>
      </c>
      <c r="H208" s="68" t="s">
        <v>469</v>
      </c>
      <c r="I208" s="68" t="s">
        <v>466</v>
      </c>
      <c r="J208" s="162" t="s">
        <v>467</v>
      </c>
      <c r="K208" s="160">
        <v>1763524</v>
      </c>
    </row>
    <row r="209" spans="1:11" ht="27" x14ac:dyDescent="0.25">
      <c r="A209" s="175" t="s">
        <v>334</v>
      </c>
      <c r="B209" s="1" t="s">
        <v>27</v>
      </c>
      <c r="C209" s="62" t="s">
        <v>13</v>
      </c>
      <c r="D209" s="63" t="s">
        <v>13</v>
      </c>
      <c r="E209" s="64" t="s">
        <v>120</v>
      </c>
      <c r="F209" s="142">
        <v>2662</v>
      </c>
      <c r="G209" s="159">
        <v>42646</v>
      </c>
      <c r="H209" s="68" t="s">
        <v>471</v>
      </c>
      <c r="I209" s="68" t="s">
        <v>472</v>
      </c>
      <c r="J209" s="162" t="s">
        <v>473</v>
      </c>
      <c r="K209" s="160">
        <v>112669</v>
      </c>
    </row>
    <row r="210" spans="1:11" ht="27" x14ac:dyDescent="0.25">
      <c r="A210" s="175" t="s">
        <v>334</v>
      </c>
      <c r="B210" s="1" t="s">
        <v>27</v>
      </c>
      <c r="C210" s="62" t="s">
        <v>13</v>
      </c>
      <c r="D210" s="63" t="s">
        <v>13</v>
      </c>
      <c r="E210" s="64" t="s">
        <v>120</v>
      </c>
      <c r="F210" s="142">
        <v>2662</v>
      </c>
      <c r="G210" s="159">
        <v>42646</v>
      </c>
      <c r="H210" s="68" t="s">
        <v>474</v>
      </c>
      <c r="I210" s="68" t="s">
        <v>472</v>
      </c>
      <c r="J210" s="162" t="s">
        <v>473</v>
      </c>
      <c r="K210" s="160">
        <v>127806</v>
      </c>
    </row>
    <row r="211" spans="1:11" ht="27" x14ac:dyDescent="0.25">
      <c r="A211" s="175" t="s">
        <v>334</v>
      </c>
      <c r="B211" s="1" t="s">
        <v>27</v>
      </c>
      <c r="C211" s="62" t="s">
        <v>13</v>
      </c>
      <c r="D211" s="63" t="s">
        <v>13</v>
      </c>
      <c r="E211" s="64" t="s">
        <v>120</v>
      </c>
      <c r="F211" s="142">
        <v>2662</v>
      </c>
      <c r="G211" s="159">
        <v>42646</v>
      </c>
      <c r="H211" s="68" t="s">
        <v>475</v>
      </c>
      <c r="I211" s="68" t="s">
        <v>472</v>
      </c>
      <c r="J211" s="162" t="s">
        <v>473</v>
      </c>
      <c r="K211" s="160">
        <v>64260</v>
      </c>
    </row>
    <row r="212" spans="1:11" ht="27" x14ac:dyDescent="0.25">
      <c r="A212" s="175" t="s">
        <v>334</v>
      </c>
      <c r="B212" s="1" t="s">
        <v>27</v>
      </c>
      <c r="C212" s="62" t="s">
        <v>13</v>
      </c>
      <c r="D212" s="63" t="s">
        <v>13</v>
      </c>
      <c r="E212" s="64" t="s">
        <v>120</v>
      </c>
      <c r="F212" s="142">
        <v>2662</v>
      </c>
      <c r="G212" s="159">
        <v>42646</v>
      </c>
      <c r="H212" s="68" t="s">
        <v>476</v>
      </c>
      <c r="I212" s="68" t="s">
        <v>472</v>
      </c>
      <c r="J212" s="162" t="s">
        <v>473</v>
      </c>
      <c r="K212" s="160">
        <v>330439</v>
      </c>
    </row>
    <row r="213" spans="1:11" x14ac:dyDescent="0.25">
      <c r="A213" s="175" t="s">
        <v>334</v>
      </c>
      <c r="B213" s="60" t="s">
        <v>56</v>
      </c>
      <c r="C213" s="62" t="s">
        <v>477</v>
      </c>
      <c r="D213" s="63">
        <v>42579</v>
      </c>
      <c r="E213" s="64" t="s">
        <v>120</v>
      </c>
      <c r="F213" s="142" t="s">
        <v>119</v>
      </c>
      <c r="G213" s="159">
        <v>42662</v>
      </c>
      <c r="H213" s="68" t="s">
        <v>478</v>
      </c>
      <c r="I213" s="68" t="s">
        <v>479</v>
      </c>
      <c r="J213" s="162" t="s">
        <v>480</v>
      </c>
      <c r="K213" s="160">
        <v>250000</v>
      </c>
    </row>
    <row r="214" spans="1:11" x14ac:dyDescent="0.25">
      <c r="A214" s="175" t="s">
        <v>334</v>
      </c>
      <c r="B214" s="60" t="s">
        <v>56</v>
      </c>
      <c r="C214" s="62" t="s">
        <v>481</v>
      </c>
      <c r="D214" s="63">
        <v>42608</v>
      </c>
      <c r="E214" s="64" t="s">
        <v>120</v>
      </c>
      <c r="F214" s="142" t="s">
        <v>119</v>
      </c>
      <c r="G214" s="159">
        <v>42662</v>
      </c>
      <c r="H214" s="68" t="s">
        <v>478</v>
      </c>
      <c r="I214" s="68" t="s">
        <v>479</v>
      </c>
      <c r="J214" s="162" t="s">
        <v>480</v>
      </c>
      <c r="K214" s="160">
        <v>250000</v>
      </c>
    </row>
    <row r="215" spans="1:11" x14ac:dyDescent="0.25">
      <c r="A215" s="175" t="s">
        <v>334</v>
      </c>
      <c r="B215" s="60" t="s">
        <v>56</v>
      </c>
      <c r="C215" s="62" t="s">
        <v>482</v>
      </c>
      <c r="D215" s="63">
        <v>42279</v>
      </c>
      <c r="E215" s="64" t="s">
        <v>120</v>
      </c>
      <c r="F215" s="142" t="s">
        <v>119</v>
      </c>
      <c r="G215" s="159">
        <v>42669</v>
      </c>
      <c r="H215" s="68" t="s">
        <v>478</v>
      </c>
      <c r="I215" s="68" t="s">
        <v>483</v>
      </c>
      <c r="J215" s="162" t="s">
        <v>484</v>
      </c>
      <c r="K215" s="160">
        <v>157386</v>
      </c>
    </row>
    <row r="216" spans="1:11" x14ac:dyDescent="0.25">
      <c r="A216" s="175" t="s">
        <v>334</v>
      </c>
      <c r="B216" s="60" t="s">
        <v>56</v>
      </c>
      <c r="C216" s="62" t="s">
        <v>482</v>
      </c>
      <c r="D216" s="63">
        <v>42279</v>
      </c>
      <c r="E216" s="64" t="s">
        <v>120</v>
      </c>
      <c r="F216" s="142" t="s">
        <v>119</v>
      </c>
      <c r="G216" s="159">
        <v>42669</v>
      </c>
      <c r="H216" s="68" t="s">
        <v>478</v>
      </c>
      <c r="I216" s="68" t="s">
        <v>485</v>
      </c>
      <c r="J216" s="162" t="s">
        <v>486</v>
      </c>
      <c r="K216" s="160">
        <v>314874</v>
      </c>
    </row>
    <row r="217" spans="1:11" x14ac:dyDescent="0.25">
      <c r="A217" s="175" t="s">
        <v>334</v>
      </c>
      <c r="B217" s="60" t="s">
        <v>56</v>
      </c>
      <c r="C217" s="62" t="s">
        <v>482</v>
      </c>
      <c r="D217" s="63">
        <v>42279</v>
      </c>
      <c r="E217" s="64" t="s">
        <v>120</v>
      </c>
      <c r="F217" s="142" t="s">
        <v>119</v>
      </c>
      <c r="G217" s="159">
        <v>42669</v>
      </c>
      <c r="H217" s="68" t="s">
        <v>478</v>
      </c>
      <c r="I217" s="68" t="s">
        <v>487</v>
      </c>
      <c r="J217" s="162" t="s">
        <v>488</v>
      </c>
      <c r="K217" s="160">
        <v>157346</v>
      </c>
    </row>
    <row r="218" spans="1:11" x14ac:dyDescent="0.25">
      <c r="A218" s="175" t="s">
        <v>334</v>
      </c>
      <c r="B218" s="60" t="s">
        <v>56</v>
      </c>
      <c r="C218" s="62" t="s">
        <v>482</v>
      </c>
      <c r="D218" s="63">
        <v>42279</v>
      </c>
      <c r="E218" s="64" t="s">
        <v>120</v>
      </c>
      <c r="F218" s="142" t="s">
        <v>119</v>
      </c>
      <c r="G218" s="159">
        <v>42669</v>
      </c>
      <c r="H218" s="68" t="s">
        <v>489</v>
      </c>
      <c r="I218" s="68" t="s">
        <v>485</v>
      </c>
      <c r="J218" s="162" t="s">
        <v>486</v>
      </c>
      <c r="K218" s="160">
        <v>209956</v>
      </c>
    </row>
    <row r="219" spans="1:11" ht="40.5" x14ac:dyDescent="0.25">
      <c r="A219" s="39" t="s">
        <v>490</v>
      </c>
      <c r="B219" s="9" t="s">
        <v>89</v>
      </c>
      <c r="C219" s="35" t="s">
        <v>13</v>
      </c>
      <c r="D219" s="36" t="s">
        <v>13</v>
      </c>
      <c r="E219" s="34" t="s">
        <v>97</v>
      </c>
      <c r="F219" s="71">
        <v>10974814</v>
      </c>
      <c r="G219" s="36">
        <v>42644</v>
      </c>
      <c r="H219" s="37" t="s">
        <v>493</v>
      </c>
      <c r="I219" s="34" t="s">
        <v>494</v>
      </c>
      <c r="J219" s="46" t="s">
        <v>495</v>
      </c>
      <c r="K219" s="38">
        <v>113593</v>
      </c>
    </row>
    <row r="220" spans="1:11" ht="27" x14ac:dyDescent="0.25">
      <c r="A220" s="39" t="s">
        <v>490</v>
      </c>
      <c r="B220" s="9" t="s">
        <v>89</v>
      </c>
      <c r="C220" s="35" t="s">
        <v>13</v>
      </c>
      <c r="D220" s="36" t="s">
        <v>13</v>
      </c>
      <c r="E220" s="72" t="s">
        <v>90</v>
      </c>
      <c r="F220" s="70">
        <v>923588.93602699996</v>
      </c>
      <c r="G220" s="36">
        <v>42647</v>
      </c>
      <c r="H220" s="37" t="s">
        <v>496</v>
      </c>
      <c r="I220" s="34" t="s">
        <v>497</v>
      </c>
      <c r="J220" s="46" t="s">
        <v>498</v>
      </c>
      <c r="K220" s="38">
        <v>90600</v>
      </c>
    </row>
    <row r="221" spans="1:11" ht="27" x14ac:dyDescent="0.25">
      <c r="A221" s="39" t="s">
        <v>490</v>
      </c>
      <c r="B221" s="9" t="s">
        <v>89</v>
      </c>
      <c r="C221" s="35" t="s">
        <v>13</v>
      </c>
      <c r="D221" s="36" t="s">
        <v>13</v>
      </c>
      <c r="E221" s="72" t="s">
        <v>90</v>
      </c>
      <c r="F221" s="70">
        <v>47025</v>
      </c>
      <c r="G221" s="36">
        <v>42648</v>
      </c>
      <c r="H221" s="37" t="s">
        <v>499</v>
      </c>
      <c r="I221" s="34" t="s">
        <v>497</v>
      </c>
      <c r="J221" s="46" t="s">
        <v>498</v>
      </c>
      <c r="K221" s="38">
        <v>54584</v>
      </c>
    </row>
    <row r="222" spans="1:11" ht="27" x14ac:dyDescent="0.25">
      <c r="A222" s="39" t="s">
        <v>490</v>
      </c>
      <c r="B222" s="9" t="s">
        <v>71</v>
      </c>
      <c r="C222" s="35" t="s">
        <v>500</v>
      </c>
      <c r="D222" s="36">
        <v>40857</v>
      </c>
      <c r="E222" s="34" t="s">
        <v>28</v>
      </c>
      <c r="F222" s="71">
        <v>19160232</v>
      </c>
      <c r="G222" s="36">
        <v>42650</v>
      </c>
      <c r="H222" s="37" t="s">
        <v>501</v>
      </c>
      <c r="I222" s="34" t="s">
        <v>185</v>
      </c>
      <c r="J222" s="46" t="s">
        <v>186</v>
      </c>
      <c r="K222" s="38">
        <v>272618</v>
      </c>
    </row>
    <row r="223" spans="1:11" ht="27" x14ac:dyDescent="0.25">
      <c r="A223" s="39" t="s">
        <v>490</v>
      </c>
      <c r="B223" s="39" t="s">
        <v>12</v>
      </c>
      <c r="C223" s="35" t="s">
        <v>13</v>
      </c>
      <c r="D223" s="36" t="s">
        <v>13</v>
      </c>
      <c r="E223" s="34" t="s">
        <v>14</v>
      </c>
      <c r="F223" s="71">
        <v>19160059</v>
      </c>
      <c r="G223" s="36">
        <v>42650</v>
      </c>
      <c r="H223" s="37" t="s">
        <v>502</v>
      </c>
      <c r="I223" s="34" t="s">
        <v>503</v>
      </c>
      <c r="J223" s="46" t="s">
        <v>504</v>
      </c>
      <c r="K223" s="38">
        <v>84000</v>
      </c>
    </row>
    <row r="224" spans="1:11" ht="27" x14ac:dyDescent="0.25">
      <c r="A224" s="72" t="s">
        <v>490</v>
      </c>
      <c r="B224" s="39" t="s">
        <v>12</v>
      </c>
      <c r="C224" s="35" t="s">
        <v>13</v>
      </c>
      <c r="D224" s="36" t="s">
        <v>13</v>
      </c>
      <c r="E224" s="72" t="s">
        <v>28</v>
      </c>
      <c r="F224" s="70">
        <v>19160230</v>
      </c>
      <c r="G224" s="36">
        <v>42650</v>
      </c>
      <c r="H224" s="37" t="s">
        <v>505</v>
      </c>
      <c r="I224" s="34" t="s">
        <v>506</v>
      </c>
      <c r="J224" s="46" t="s">
        <v>507</v>
      </c>
      <c r="K224" s="38">
        <v>12900</v>
      </c>
    </row>
    <row r="225" spans="1:11" ht="40.5" x14ac:dyDescent="0.25">
      <c r="A225" s="72" t="s">
        <v>490</v>
      </c>
      <c r="B225" s="39" t="s">
        <v>12</v>
      </c>
      <c r="C225" s="35" t="s">
        <v>13</v>
      </c>
      <c r="D225" s="36" t="s">
        <v>13</v>
      </c>
      <c r="E225" s="72" t="s">
        <v>28</v>
      </c>
      <c r="F225" s="70">
        <v>19160231</v>
      </c>
      <c r="G225" s="36">
        <v>42650</v>
      </c>
      <c r="H225" s="37" t="s">
        <v>508</v>
      </c>
      <c r="I225" s="34" t="s">
        <v>509</v>
      </c>
      <c r="J225" s="46" t="s">
        <v>510</v>
      </c>
      <c r="K225" s="38">
        <v>27500</v>
      </c>
    </row>
    <row r="226" spans="1:11" ht="27" x14ac:dyDescent="0.25">
      <c r="A226" s="39" t="s">
        <v>490</v>
      </c>
      <c r="B226" s="9" t="s">
        <v>89</v>
      </c>
      <c r="C226" s="35" t="s">
        <v>13</v>
      </c>
      <c r="D226" s="36" t="s">
        <v>13</v>
      </c>
      <c r="E226" s="34" t="s">
        <v>97</v>
      </c>
      <c r="F226" s="70">
        <v>9063654.8319505006</v>
      </c>
      <c r="G226" s="36">
        <v>42650</v>
      </c>
      <c r="H226" s="37" t="s">
        <v>511</v>
      </c>
      <c r="I226" s="34" t="s">
        <v>512</v>
      </c>
      <c r="J226" s="46" t="s">
        <v>513</v>
      </c>
      <c r="K226" s="38">
        <v>187979</v>
      </c>
    </row>
    <row r="227" spans="1:11" ht="27" x14ac:dyDescent="0.25">
      <c r="A227" s="39" t="s">
        <v>490</v>
      </c>
      <c r="B227" s="9" t="s">
        <v>89</v>
      </c>
      <c r="C227" s="35" t="s">
        <v>13</v>
      </c>
      <c r="D227" s="36" t="s">
        <v>13</v>
      </c>
      <c r="E227" s="72" t="s">
        <v>97</v>
      </c>
      <c r="F227" s="71" t="s">
        <v>514</v>
      </c>
      <c r="G227" s="36">
        <v>42650</v>
      </c>
      <c r="H227" s="37" t="s">
        <v>515</v>
      </c>
      <c r="I227" s="34" t="s">
        <v>491</v>
      </c>
      <c r="J227" s="46" t="s">
        <v>492</v>
      </c>
      <c r="K227" s="38">
        <v>466844</v>
      </c>
    </row>
    <row r="228" spans="1:11" ht="27" x14ac:dyDescent="0.25">
      <c r="A228" s="39" t="s">
        <v>490</v>
      </c>
      <c r="B228" s="60" t="s">
        <v>335</v>
      </c>
      <c r="C228" s="35" t="s">
        <v>516</v>
      </c>
      <c r="D228" s="36" t="s">
        <v>13</v>
      </c>
      <c r="E228" s="34" t="s">
        <v>14</v>
      </c>
      <c r="F228" s="71">
        <v>19160058</v>
      </c>
      <c r="G228" s="36">
        <v>42650</v>
      </c>
      <c r="H228" s="37" t="s">
        <v>517</v>
      </c>
      <c r="I228" s="34" t="s">
        <v>518</v>
      </c>
      <c r="J228" s="46" t="s">
        <v>203</v>
      </c>
      <c r="K228" s="38">
        <v>807677</v>
      </c>
    </row>
    <row r="229" spans="1:11" ht="27" x14ac:dyDescent="0.25">
      <c r="A229" s="39" t="s">
        <v>490</v>
      </c>
      <c r="B229" s="60" t="s">
        <v>335</v>
      </c>
      <c r="C229" s="35" t="s">
        <v>516</v>
      </c>
      <c r="D229" s="36" t="s">
        <v>13</v>
      </c>
      <c r="E229" s="34" t="s">
        <v>14</v>
      </c>
      <c r="F229" s="71">
        <v>19160057</v>
      </c>
      <c r="G229" s="36">
        <v>42650</v>
      </c>
      <c r="H229" s="37" t="s">
        <v>519</v>
      </c>
      <c r="I229" s="34" t="s">
        <v>520</v>
      </c>
      <c r="J229" s="46" t="s">
        <v>521</v>
      </c>
      <c r="K229" s="38">
        <v>4193447</v>
      </c>
    </row>
    <row r="230" spans="1:11" ht="27" x14ac:dyDescent="0.25">
      <c r="A230" s="39" t="s">
        <v>490</v>
      </c>
      <c r="B230" s="9" t="s">
        <v>71</v>
      </c>
      <c r="C230" s="35" t="s">
        <v>500</v>
      </c>
      <c r="D230" s="36">
        <v>40857</v>
      </c>
      <c r="E230" s="34" t="s">
        <v>28</v>
      </c>
      <c r="F230" s="71">
        <v>19160233</v>
      </c>
      <c r="G230" s="36">
        <v>42654</v>
      </c>
      <c r="H230" s="37" t="s">
        <v>522</v>
      </c>
      <c r="I230" s="34" t="s">
        <v>185</v>
      </c>
      <c r="J230" s="46" t="s">
        <v>186</v>
      </c>
      <c r="K230" s="38">
        <v>136949</v>
      </c>
    </row>
    <row r="231" spans="1:11" ht="27" x14ac:dyDescent="0.25">
      <c r="A231" s="39" t="s">
        <v>490</v>
      </c>
      <c r="B231" s="9" t="s">
        <v>71</v>
      </c>
      <c r="C231" s="35" t="s">
        <v>500</v>
      </c>
      <c r="D231" s="36">
        <v>40857</v>
      </c>
      <c r="E231" s="34" t="s">
        <v>28</v>
      </c>
      <c r="F231" s="71">
        <v>19160234</v>
      </c>
      <c r="G231" s="36">
        <v>42654</v>
      </c>
      <c r="H231" s="37" t="s">
        <v>522</v>
      </c>
      <c r="I231" s="34" t="s">
        <v>185</v>
      </c>
      <c r="J231" s="46" t="s">
        <v>186</v>
      </c>
      <c r="K231" s="38">
        <v>244501</v>
      </c>
    </row>
    <row r="232" spans="1:11" ht="27" x14ac:dyDescent="0.25">
      <c r="A232" s="39" t="s">
        <v>490</v>
      </c>
      <c r="B232" s="1" t="s">
        <v>27</v>
      </c>
      <c r="C232" s="35" t="s">
        <v>13</v>
      </c>
      <c r="D232" s="36" t="s">
        <v>13</v>
      </c>
      <c r="E232" s="72" t="s">
        <v>28</v>
      </c>
      <c r="F232" s="70">
        <v>19160236</v>
      </c>
      <c r="G232" s="36">
        <v>42655</v>
      </c>
      <c r="H232" s="37" t="s">
        <v>523</v>
      </c>
      <c r="I232" s="34" t="s">
        <v>524</v>
      </c>
      <c r="J232" s="46" t="s">
        <v>31</v>
      </c>
      <c r="K232" s="38">
        <v>25000</v>
      </c>
    </row>
    <row r="233" spans="1:11" ht="27" x14ac:dyDescent="0.25">
      <c r="A233" s="39" t="s">
        <v>490</v>
      </c>
      <c r="B233" s="39" t="s">
        <v>12</v>
      </c>
      <c r="C233" s="35" t="s">
        <v>13</v>
      </c>
      <c r="D233" s="36" t="s">
        <v>13</v>
      </c>
      <c r="E233" s="34" t="s">
        <v>28</v>
      </c>
      <c r="F233" s="70">
        <v>19160235</v>
      </c>
      <c r="G233" s="36">
        <v>42655</v>
      </c>
      <c r="H233" s="37" t="s">
        <v>525</v>
      </c>
      <c r="I233" s="34" t="s">
        <v>526</v>
      </c>
      <c r="J233" s="46" t="s">
        <v>527</v>
      </c>
      <c r="K233" s="38">
        <v>39560</v>
      </c>
    </row>
    <row r="234" spans="1:11" ht="27" x14ac:dyDescent="0.25">
      <c r="A234" s="39" t="s">
        <v>490</v>
      </c>
      <c r="B234" s="39" t="s">
        <v>12</v>
      </c>
      <c r="C234" s="35" t="s">
        <v>13</v>
      </c>
      <c r="D234" s="36" t="s">
        <v>13</v>
      </c>
      <c r="E234" s="72" t="s">
        <v>28</v>
      </c>
      <c r="F234" s="70">
        <v>19160237</v>
      </c>
      <c r="G234" s="36">
        <v>42655</v>
      </c>
      <c r="H234" s="37" t="s">
        <v>528</v>
      </c>
      <c r="I234" s="34" t="s">
        <v>529</v>
      </c>
      <c r="J234" s="46" t="s">
        <v>530</v>
      </c>
      <c r="K234" s="38">
        <v>59500</v>
      </c>
    </row>
    <row r="235" spans="1:11" ht="27" x14ac:dyDescent="0.25">
      <c r="A235" s="39" t="s">
        <v>490</v>
      </c>
      <c r="B235" s="39" t="s">
        <v>12</v>
      </c>
      <c r="C235" s="35" t="s">
        <v>13</v>
      </c>
      <c r="D235" s="36" t="s">
        <v>13</v>
      </c>
      <c r="E235" s="72" t="s">
        <v>28</v>
      </c>
      <c r="F235" s="70">
        <v>19160238</v>
      </c>
      <c r="G235" s="36">
        <v>42655</v>
      </c>
      <c r="H235" s="37" t="s">
        <v>531</v>
      </c>
      <c r="I235" s="34" t="s">
        <v>532</v>
      </c>
      <c r="J235" s="46" t="s">
        <v>533</v>
      </c>
      <c r="K235" s="38">
        <v>1738367</v>
      </c>
    </row>
    <row r="236" spans="1:11" ht="27" x14ac:dyDescent="0.25">
      <c r="A236" s="39" t="s">
        <v>490</v>
      </c>
      <c r="B236" s="9" t="s">
        <v>71</v>
      </c>
      <c r="C236" s="35" t="s">
        <v>500</v>
      </c>
      <c r="D236" s="36">
        <v>40857</v>
      </c>
      <c r="E236" s="34" t="s">
        <v>28</v>
      </c>
      <c r="F236" s="71">
        <v>19160240</v>
      </c>
      <c r="G236" s="36">
        <v>42656</v>
      </c>
      <c r="H236" s="37" t="s">
        <v>501</v>
      </c>
      <c r="I236" s="34" t="s">
        <v>185</v>
      </c>
      <c r="J236" s="46" t="s">
        <v>186</v>
      </c>
      <c r="K236" s="38">
        <v>174949</v>
      </c>
    </row>
    <row r="237" spans="1:11" ht="27" x14ac:dyDescent="0.25">
      <c r="A237" s="39" t="s">
        <v>490</v>
      </c>
      <c r="B237" s="9" t="s">
        <v>71</v>
      </c>
      <c r="C237" s="35" t="s">
        <v>500</v>
      </c>
      <c r="D237" s="36">
        <v>40857</v>
      </c>
      <c r="E237" s="34" t="s">
        <v>28</v>
      </c>
      <c r="F237" s="71">
        <v>19160241</v>
      </c>
      <c r="G237" s="36">
        <v>42656</v>
      </c>
      <c r="H237" s="37" t="s">
        <v>522</v>
      </c>
      <c r="I237" s="34" t="s">
        <v>185</v>
      </c>
      <c r="J237" s="46" t="s">
        <v>186</v>
      </c>
      <c r="K237" s="38">
        <v>338949</v>
      </c>
    </row>
    <row r="238" spans="1:11" ht="27" x14ac:dyDescent="0.25">
      <c r="A238" s="39" t="s">
        <v>490</v>
      </c>
      <c r="B238" s="9" t="s">
        <v>71</v>
      </c>
      <c r="C238" s="35" t="s">
        <v>500</v>
      </c>
      <c r="D238" s="36">
        <v>40857</v>
      </c>
      <c r="E238" s="34" t="s">
        <v>28</v>
      </c>
      <c r="F238" s="71">
        <v>19160242</v>
      </c>
      <c r="G238" s="36">
        <v>42656</v>
      </c>
      <c r="H238" s="37" t="s">
        <v>522</v>
      </c>
      <c r="I238" s="34" t="s">
        <v>185</v>
      </c>
      <c r="J238" s="46" t="s">
        <v>186</v>
      </c>
      <c r="K238" s="38">
        <v>38052</v>
      </c>
    </row>
    <row r="239" spans="1:11" ht="27" x14ac:dyDescent="0.25">
      <c r="A239" s="39" t="s">
        <v>490</v>
      </c>
      <c r="B239" s="39" t="s">
        <v>12</v>
      </c>
      <c r="C239" s="35" t="s">
        <v>13</v>
      </c>
      <c r="D239" s="36" t="s">
        <v>13</v>
      </c>
      <c r="E239" s="34" t="s">
        <v>28</v>
      </c>
      <c r="F239" s="70">
        <v>19160243</v>
      </c>
      <c r="G239" s="36">
        <v>42656</v>
      </c>
      <c r="H239" s="37" t="s">
        <v>534</v>
      </c>
      <c r="I239" s="34" t="s">
        <v>535</v>
      </c>
      <c r="J239" s="46" t="s">
        <v>536</v>
      </c>
      <c r="K239" s="38">
        <v>533750</v>
      </c>
    </row>
    <row r="240" spans="1:11" ht="27" x14ac:dyDescent="0.25">
      <c r="A240" s="39" t="s">
        <v>490</v>
      </c>
      <c r="B240" s="1" t="s">
        <v>27</v>
      </c>
      <c r="C240" s="35" t="s">
        <v>13</v>
      </c>
      <c r="D240" s="36" t="s">
        <v>13</v>
      </c>
      <c r="E240" s="72" t="s">
        <v>28</v>
      </c>
      <c r="F240" s="70">
        <v>19160244</v>
      </c>
      <c r="G240" s="36">
        <v>42657</v>
      </c>
      <c r="H240" s="37" t="s">
        <v>537</v>
      </c>
      <c r="I240" s="34" t="s">
        <v>538</v>
      </c>
      <c r="J240" s="46" t="s">
        <v>539</v>
      </c>
      <c r="K240" s="38">
        <v>191801</v>
      </c>
    </row>
    <row r="241" spans="1:11" ht="27" x14ac:dyDescent="0.25">
      <c r="A241" s="39" t="s">
        <v>490</v>
      </c>
      <c r="B241" s="1" t="s">
        <v>27</v>
      </c>
      <c r="C241" s="35" t="s">
        <v>13</v>
      </c>
      <c r="D241" s="36" t="s">
        <v>13</v>
      </c>
      <c r="E241" s="72" t="s">
        <v>28</v>
      </c>
      <c r="F241" s="70">
        <v>19160245</v>
      </c>
      <c r="G241" s="36">
        <v>42657</v>
      </c>
      <c r="H241" s="37" t="s">
        <v>540</v>
      </c>
      <c r="I241" s="34" t="s">
        <v>541</v>
      </c>
      <c r="J241" s="46" t="s">
        <v>542</v>
      </c>
      <c r="K241" s="38">
        <v>74000</v>
      </c>
    </row>
    <row r="242" spans="1:11" ht="27" x14ac:dyDescent="0.25">
      <c r="A242" s="39" t="s">
        <v>490</v>
      </c>
      <c r="B242" s="39" t="s">
        <v>179</v>
      </c>
      <c r="C242" s="35" t="s">
        <v>543</v>
      </c>
      <c r="D242" s="36">
        <v>42654</v>
      </c>
      <c r="E242" s="72" t="s">
        <v>28</v>
      </c>
      <c r="F242" s="70">
        <v>19160249</v>
      </c>
      <c r="G242" s="36">
        <v>42657</v>
      </c>
      <c r="H242" s="37" t="s">
        <v>544</v>
      </c>
      <c r="I242" s="34" t="s">
        <v>545</v>
      </c>
      <c r="J242" s="46" t="s">
        <v>546</v>
      </c>
      <c r="K242" s="38">
        <v>3796200</v>
      </c>
    </row>
    <row r="243" spans="1:11" ht="27" x14ac:dyDescent="0.25">
      <c r="A243" s="72" t="s">
        <v>490</v>
      </c>
      <c r="B243" s="39" t="s">
        <v>12</v>
      </c>
      <c r="C243" s="35" t="s">
        <v>13</v>
      </c>
      <c r="D243" s="36" t="s">
        <v>13</v>
      </c>
      <c r="E243" s="72" t="s">
        <v>28</v>
      </c>
      <c r="F243" s="70">
        <v>19160246</v>
      </c>
      <c r="G243" s="36">
        <v>42657</v>
      </c>
      <c r="H243" s="37" t="s">
        <v>547</v>
      </c>
      <c r="I243" s="34" t="s">
        <v>548</v>
      </c>
      <c r="J243" s="46" t="s">
        <v>549</v>
      </c>
      <c r="K243" s="38">
        <v>430780</v>
      </c>
    </row>
    <row r="244" spans="1:11" ht="27" x14ac:dyDescent="0.25">
      <c r="A244" s="39" t="s">
        <v>490</v>
      </c>
      <c r="B244" s="39" t="s">
        <v>12</v>
      </c>
      <c r="C244" s="35" t="s">
        <v>13</v>
      </c>
      <c r="D244" s="36" t="s">
        <v>13</v>
      </c>
      <c r="E244" s="34" t="s">
        <v>14</v>
      </c>
      <c r="F244" s="70">
        <v>19160061</v>
      </c>
      <c r="G244" s="36">
        <v>42657</v>
      </c>
      <c r="H244" s="37" t="s">
        <v>550</v>
      </c>
      <c r="I244" s="34" t="s">
        <v>551</v>
      </c>
      <c r="J244" s="46" t="s">
        <v>552</v>
      </c>
      <c r="K244" s="38">
        <v>179400</v>
      </c>
    </row>
    <row r="245" spans="1:11" ht="27" x14ac:dyDescent="0.25">
      <c r="A245" s="72" t="s">
        <v>490</v>
      </c>
      <c r="B245" s="39" t="s">
        <v>12</v>
      </c>
      <c r="C245" s="35" t="s">
        <v>13</v>
      </c>
      <c r="D245" s="36" t="s">
        <v>13</v>
      </c>
      <c r="E245" s="72" t="s">
        <v>28</v>
      </c>
      <c r="F245" s="70">
        <v>19160247</v>
      </c>
      <c r="G245" s="36">
        <v>42657</v>
      </c>
      <c r="H245" s="37" t="s">
        <v>553</v>
      </c>
      <c r="I245" s="34" t="s">
        <v>535</v>
      </c>
      <c r="J245" s="46" t="s">
        <v>554</v>
      </c>
      <c r="K245" s="38">
        <v>133201</v>
      </c>
    </row>
    <row r="246" spans="1:11" ht="27" x14ac:dyDescent="0.25">
      <c r="A246" s="39" t="s">
        <v>490</v>
      </c>
      <c r="B246" s="39" t="s">
        <v>12</v>
      </c>
      <c r="C246" s="35" t="s">
        <v>13</v>
      </c>
      <c r="D246" s="36" t="s">
        <v>13</v>
      </c>
      <c r="E246" s="72" t="s">
        <v>28</v>
      </c>
      <c r="F246" s="71">
        <v>19160248</v>
      </c>
      <c r="G246" s="36">
        <v>42657</v>
      </c>
      <c r="H246" s="37" t="s">
        <v>555</v>
      </c>
      <c r="I246" s="34" t="s">
        <v>556</v>
      </c>
      <c r="J246" s="46" t="s">
        <v>557</v>
      </c>
      <c r="K246" s="38">
        <v>410550</v>
      </c>
    </row>
    <row r="247" spans="1:11" ht="27" x14ac:dyDescent="0.25">
      <c r="A247" s="39" t="s">
        <v>490</v>
      </c>
      <c r="B247" s="1" t="s">
        <v>27</v>
      </c>
      <c r="C247" s="35" t="s">
        <v>13</v>
      </c>
      <c r="D247" s="36" t="s">
        <v>13</v>
      </c>
      <c r="E247" s="72" t="s">
        <v>28</v>
      </c>
      <c r="F247" s="70">
        <v>19160250</v>
      </c>
      <c r="G247" s="36">
        <v>42660</v>
      </c>
      <c r="H247" s="37" t="s">
        <v>558</v>
      </c>
      <c r="I247" s="34" t="s">
        <v>524</v>
      </c>
      <c r="J247" s="46" t="s">
        <v>31</v>
      </c>
      <c r="K247" s="38">
        <v>231268</v>
      </c>
    </row>
    <row r="248" spans="1:11" ht="27" x14ac:dyDescent="0.25">
      <c r="A248" s="39" t="s">
        <v>490</v>
      </c>
      <c r="B248" s="39" t="s">
        <v>12</v>
      </c>
      <c r="C248" s="35" t="s">
        <v>13</v>
      </c>
      <c r="D248" s="36" t="s">
        <v>13</v>
      </c>
      <c r="E248" s="34" t="s">
        <v>14</v>
      </c>
      <c r="F248" s="70">
        <v>19160062</v>
      </c>
      <c r="G248" s="36">
        <v>42660</v>
      </c>
      <c r="H248" s="37" t="s">
        <v>559</v>
      </c>
      <c r="I248" s="34" t="s">
        <v>346</v>
      </c>
      <c r="J248" s="46" t="s">
        <v>347</v>
      </c>
      <c r="K248" s="38">
        <v>210540</v>
      </c>
    </row>
    <row r="249" spans="1:11" ht="40.5" x14ac:dyDescent="0.25">
      <c r="A249" s="39" t="s">
        <v>490</v>
      </c>
      <c r="B249" s="39" t="s">
        <v>12</v>
      </c>
      <c r="C249" s="35" t="s">
        <v>13</v>
      </c>
      <c r="D249" s="36" t="s">
        <v>13</v>
      </c>
      <c r="E249" s="34" t="s">
        <v>28</v>
      </c>
      <c r="F249" s="71">
        <v>19160251</v>
      </c>
      <c r="G249" s="36">
        <v>42660</v>
      </c>
      <c r="H249" s="37" t="s">
        <v>560</v>
      </c>
      <c r="I249" s="34" t="s">
        <v>561</v>
      </c>
      <c r="J249" s="46" t="s">
        <v>562</v>
      </c>
      <c r="K249" s="38">
        <v>1354696</v>
      </c>
    </row>
    <row r="250" spans="1:11" ht="27" x14ac:dyDescent="0.25">
      <c r="A250" s="39" t="s">
        <v>490</v>
      </c>
      <c r="B250" s="39" t="s">
        <v>12</v>
      </c>
      <c r="C250" s="35" t="s">
        <v>13</v>
      </c>
      <c r="D250" s="36" t="s">
        <v>13</v>
      </c>
      <c r="E250" s="72" t="s">
        <v>28</v>
      </c>
      <c r="F250" s="71">
        <v>19160255</v>
      </c>
      <c r="G250" s="36">
        <v>42660</v>
      </c>
      <c r="H250" s="37" t="s">
        <v>563</v>
      </c>
      <c r="I250" s="34" t="s">
        <v>564</v>
      </c>
      <c r="J250" s="46" t="s">
        <v>565</v>
      </c>
      <c r="K250" s="38">
        <v>2227350</v>
      </c>
    </row>
    <row r="251" spans="1:11" ht="27" x14ac:dyDescent="0.25">
      <c r="A251" s="39" t="s">
        <v>490</v>
      </c>
      <c r="B251" s="1" t="s">
        <v>27</v>
      </c>
      <c r="C251" s="35" t="s">
        <v>13</v>
      </c>
      <c r="D251" s="36" t="s">
        <v>13</v>
      </c>
      <c r="E251" s="72" t="s">
        <v>28</v>
      </c>
      <c r="F251" s="70">
        <v>19160254</v>
      </c>
      <c r="G251" s="36">
        <v>42662</v>
      </c>
      <c r="H251" s="37" t="s">
        <v>558</v>
      </c>
      <c r="I251" s="34" t="s">
        <v>524</v>
      </c>
      <c r="J251" s="46" t="s">
        <v>31</v>
      </c>
      <c r="K251" s="38">
        <v>118572</v>
      </c>
    </row>
    <row r="252" spans="1:11" ht="27" x14ac:dyDescent="0.25">
      <c r="A252" s="39" t="s">
        <v>490</v>
      </c>
      <c r="B252" s="9" t="s">
        <v>89</v>
      </c>
      <c r="C252" s="35" t="s">
        <v>13</v>
      </c>
      <c r="D252" s="36" t="s">
        <v>13</v>
      </c>
      <c r="E252" s="72" t="s">
        <v>97</v>
      </c>
      <c r="F252" s="71">
        <v>4255405</v>
      </c>
      <c r="G252" s="36">
        <v>42662</v>
      </c>
      <c r="H252" s="37" t="s">
        <v>566</v>
      </c>
      <c r="I252" s="34" t="s">
        <v>491</v>
      </c>
      <c r="J252" s="46" t="s">
        <v>492</v>
      </c>
      <c r="K252" s="38">
        <v>165130</v>
      </c>
    </row>
    <row r="253" spans="1:11" ht="27" x14ac:dyDescent="0.25">
      <c r="A253" s="39" t="s">
        <v>490</v>
      </c>
      <c r="B253" s="9" t="s">
        <v>71</v>
      </c>
      <c r="C253" s="35" t="s">
        <v>500</v>
      </c>
      <c r="D253" s="36">
        <v>40857</v>
      </c>
      <c r="E253" s="34" t="s">
        <v>28</v>
      </c>
      <c r="F253" s="71">
        <v>19160252</v>
      </c>
      <c r="G253" s="36">
        <v>42662</v>
      </c>
      <c r="H253" s="37" t="s">
        <v>522</v>
      </c>
      <c r="I253" s="34" t="s">
        <v>185</v>
      </c>
      <c r="J253" s="46" t="s">
        <v>186</v>
      </c>
      <c r="K253" s="38">
        <v>211898</v>
      </c>
    </row>
    <row r="254" spans="1:11" ht="27" x14ac:dyDescent="0.25">
      <c r="A254" s="39" t="s">
        <v>490</v>
      </c>
      <c r="B254" s="9" t="s">
        <v>71</v>
      </c>
      <c r="C254" s="35" t="s">
        <v>500</v>
      </c>
      <c r="D254" s="36">
        <v>40857</v>
      </c>
      <c r="E254" s="34" t="s">
        <v>28</v>
      </c>
      <c r="F254" s="71">
        <v>19160253</v>
      </c>
      <c r="G254" s="36">
        <v>42662</v>
      </c>
      <c r="H254" s="37" t="s">
        <v>522</v>
      </c>
      <c r="I254" s="34" t="s">
        <v>185</v>
      </c>
      <c r="J254" s="46" t="s">
        <v>186</v>
      </c>
      <c r="K254" s="38">
        <v>140449</v>
      </c>
    </row>
    <row r="255" spans="1:11" ht="27" x14ac:dyDescent="0.25">
      <c r="A255" s="39" t="s">
        <v>490</v>
      </c>
      <c r="B255" s="9" t="s">
        <v>71</v>
      </c>
      <c r="C255" s="35" t="s">
        <v>500</v>
      </c>
      <c r="D255" s="36">
        <v>40857</v>
      </c>
      <c r="E255" s="34" t="s">
        <v>28</v>
      </c>
      <c r="F255" s="70">
        <v>19160256</v>
      </c>
      <c r="G255" s="36">
        <v>42663</v>
      </c>
      <c r="H255" s="37" t="s">
        <v>522</v>
      </c>
      <c r="I255" s="34" t="s">
        <v>185</v>
      </c>
      <c r="J255" s="46" t="s">
        <v>186</v>
      </c>
      <c r="K255" s="38">
        <v>87681</v>
      </c>
    </row>
    <row r="256" spans="1:11" ht="27" x14ac:dyDescent="0.25">
      <c r="A256" s="39" t="s">
        <v>490</v>
      </c>
      <c r="B256" s="9" t="s">
        <v>89</v>
      </c>
      <c r="C256" s="35" t="s">
        <v>13</v>
      </c>
      <c r="D256" s="36" t="s">
        <v>13</v>
      </c>
      <c r="E256" s="72" t="s">
        <v>97</v>
      </c>
      <c r="F256" s="71">
        <v>4255144</v>
      </c>
      <c r="G256" s="36">
        <v>42663</v>
      </c>
      <c r="H256" s="37" t="s">
        <v>566</v>
      </c>
      <c r="I256" s="34" t="s">
        <v>491</v>
      </c>
      <c r="J256" s="46" t="s">
        <v>492</v>
      </c>
      <c r="K256" s="38">
        <v>656128</v>
      </c>
    </row>
    <row r="257" spans="1:11" ht="27" x14ac:dyDescent="0.25">
      <c r="A257" s="39" t="s">
        <v>490</v>
      </c>
      <c r="B257" s="9" t="s">
        <v>71</v>
      </c>
      <c r="C257" s="35" t="s">
        <v>500</v>
      </c>
      <c r="D257" s="36">
        <v>40857</v>
      </c>
      <c r="E257" s="34" t="s">
        <v>28</v>
      </c>
      <c r="F257" s="70">
        <v>19160257</v>
      </c>
      <c r="G257" s="36">
        <v>42664</v>
      </c>
      <c r="H257" s="37" t="s">
        <v>522</v>
      </c>
      <c r="I257" s="34" t="s">
        <v>185</v>
      </c>
      <c r="J257" s="46" t="s">
        <v>186</v>
      </c>
      <c r="K257" s="38">
        <v>77449</v>
      </c>
    </row>
    <row r="258" spans="1:11" ht="27" x14ac:dyDescent="0.25">
      <c r="A258" s="39" t="s">
        <v>490</v>
      </c>
      <c r="B258" s="60" t="s">
        <v>335</v>
      </c>
      <c r="C258" s="35" t="s">
        <v>516</v>
      </c>
      <c r="D258" s="36" t="s">
        <v>13</v>
      </c>
      <c r="E258" s="34" t="s">
        <v>14</v>
      </c>
      <c r="F258" s="70">
        <v>19160063</v>
      </c>
      <c r="G258" s="36">
        <v>42664</v>
      </c>
      <c r="H258" s="37" t="s">
        <v>567</v>
      </c>
      <c r="I258" s="34" t="s">
        <v>568</v>
      </c>
      <c r="J258" s="46" t="s">
        <v>569</v>
      </c>
      <c r="K258" s="38">
        <v>234294</v>
      </c>
    </row>
    <row r="259" spans="1:11" ht="27" x14ac:dyDescent="0.25">
      <c r="A259" s="39" t="s">
        <v>490</v>
      </c>
      <c r="B259" s="9" t="s">
        <v>71</v>
      </c>
      <c r="C259" s="35" t="s">
        <v>500</v>
      </c>
      <c r="D259" s="36">
        <v>40857</v>
      </c>
      <c r="E259" s="34" t="s">
        <v>28</v>
      </c>
      <c r="F259" s="70">
        <v>19160259</v>
      </c>
      <c r="G259" s="36">
        <v>42669</v>
      </c>
      <c r="H259" s="37" t="s">
        <v>522</v>
      </c>
      <c r="I259" s="34" t="s">
        <v>185</v>
      </c>
      <c r="J259" s="46" t="s">
        <v>186</v>
      </c>
      <c r="K259" s="38">
        <v>218949</v>
      </c>
    </row>
    <row r="260" spans="1:11" ht="40.5" x14ac:dyDescent="0.25">
      <c r="A260" s="39" t="s">
        <v>490</v>
      </c>
      <c r="B260" s="39" t="s">
        <v>12</v>
      </c>
      <c r="C260" s="35" t="s">
        <v>13</v>
      </c>
      <c r="D260" s="36" t="s">
        <v>13</v>
      </c>
      <c r="E260" s="72" t="s">
        <v>28</v>
      </c>
      <c r="F260" s="70">
        <v>19160258</v>
      </c>
      <c r="G260" s="36">
        <v>42669</v>
      </c>
      <c r="H260" s="37" t="s">
        <v>570</v>
      </c>
      <c r="I260" s="34" t="s">
        <v>571</v>
      </c>
      <c r="J260" s="46" t="s">
        <v>572</v>
      </c>
      <c r="K260" s="38">
        <v>170000</v>
      </c>
    </row>
    <row r="261" spans="1:11" ht="27" x14ac:dyDescent="0.25">
      <c r="A261" s="39" t="s">
        <v>490</v>
      </c>
      <c r="B261" s="9" t="s">
        <v>71</v>
      </c>
      <c r="C261" s="35" t="s">
        <v>500</v>
      </c>
      <c r="D261" s="36">
        <v>40857</v>
      </c>
      <c r="E261" s="34" t="s">
        <v>28</v>
      </c>
      <c r="F261" s="70">
        <v>19160260</v>
      </c>
      <c r="G261" s="36">
        <v>42670</v>
      </c>
      <c r="H261" s="37" t="s">
        <v>522</v>
      </c>
      <c r="I261" s="34" t="s">
        <v>185</v>
      </c>
      <c r="J261" s="46" t="s">
        <v>186</v>
      </c>
      <c r="K261" s="38">
        <v>102493</v>
      </c>
    </row>
    <row r="262" spans="1:11" ht="27" x14ac:dyDescent="0.25">
      <c r="A262" s="39" t="s">
        <v>490</v>
      </c>
      <c r="B262" s="9" t="s">
        <v>71</v>
      </c>
      <c r="C262" s="35" t="s">
        <v>500</v>
      </c>
      <c r="D262" s="36">
        <v>40857</v>
      </c>
      <c r="E262" s="34" t="s">
        <v>28</v>
      </c>
      <c r="F262" s="70">
        <v>19160261</v>
      </c>
      <c r="G262" s="36">
        <v>42670</v>
      </c>
      <c r="H262" s="37" t="s">
        <v>522</v>
      </c>
      <c r="I262" s="34" t="s">
        <v>185</v>
      </c>
      <c r="J262" s="46" t="s">
        <v>186</v>
      </c>
      <c r="K262" s="38">
        <v>25000</v>
      </c>
    </row>
    <row r="263" spans="1:11" ht="27" x14ac:dyDescent="0.25">
      <c r="A263" s="39" t="s">
        <v>490</v>
      </c>
      <c r="B263" s="9" t="s">
        <v>71</v>
      </c>
      <c r="C263" s="35" t="s">
        <v>500</v>
      </c>
      <c r="D263" s="36">
        <v>40857</v>
      </c>
      <c r="E263" s="34" t="s">
        <v>28</v>
      </c>
      <c r="F263" s="70">
        <v>19160262</v>
      </c>
      <c r="G263" s="36">
        <v>42670</v>
      </c>
      <c r="H263" s="37" t="s">
        <v>522</v>
      </c>
      <c r="I263" s="34" t="s">
        <v>185</v>
      </c>
      <c r="J263" s="46" t="s">
        <v>186</v>
      </c>
      <c r="K263" s="38">
        <v>100449</v>
      </c>
    </row>
    <row r="264" spans="1:11" ht="27" x14ac:dyDescent="0.25">
      <c r="A264" s="39" t="s">
        <v>490</v>
      </c>
      <c r="B264" s="9" t="s">
        <v>71</v>
      </c>
      <c r="C264" s="35" t="s">
        <v>500</v>
      </c>
      <c r="D264" s="36">
        <v>40857</v>
      </c>
      <c r="E264" s="34" t="s">
        <v>28</v>
      </c>
      <c r="F264" s="70">
        <v>19160263</v>
      </c>
      <c r="G264" s="36">
        <v>42670</v>
      </c>
      <c r="H264" s="37" t="s">
        <v>522</v>
      </c>
      <c r="I264" s="34" t="s">
        <v>185</v>
      </c>
      <c r="J264" s="46" t="s">
        <v>186</v>
      </c>
      <c r="K264" s="38">
        <v>100449</v>
      </c>
    </row>
    <row r="265" spans="1:11" ht="27" x14ac:dyDescent="0.25">
      <c r="A265" s="39" t="s">
        <v>490</v>
      </c>
      <c r="B265" s="9" t="s">
        <v>89</v>
      </c>
      <c r="C265" s="35" t="s">
        <v>13</v>
      </c>
      <c r="D265" s="36" t="s">
        <v>13</v>
      </c>
      <c r="E265" s="72" t="s">
        <v>97</v>
      </c>
      <c r="F265" s="71">
        <v>4262891</v>
      </c>
      <c r="G265" s="36">
        <v>42670</v>
      </c>
      <c r="H265" s="37" t="s">
        <v>573</v>
      </c>
      <c r="I265" s="34" t="s">
        <v>491</v>
      </c>
      <c r="J265" s="46" t="s">
        <v>492</v>
      </c>
      <c r="K265" s="38">
        <v>572288</v>
      </c>
    </row>
    <row r="266" spans="1:11" ht="27" x14ac:dyDescent="0.25">
      <c r="A266" s="39" t="s">
        <v>490</v>
      </c>
      <c r="B266" s="1" t="s">
        <v>27</v>
      </c>
      <c r="C266" s="35" t="s">
        <v>13</v>
      </c>
      <c r="D266" s="36" t="s">
        <v>13</v>
      </c>
      <c r="E266" s="72" t="s">
        <v>28</v>
      </c>
      <c r="F266" s="71">
        <v>19160264</v>
      </c>
      <c r="G266" s="36">
        <v>42671</v>
      </c>
      <c r="H266" s="37" t="s">
        <v>574</v>
      </c>
      <c r="I266" s="34" t="s">
        <v>575</v>
      </c>
      <c r="J266" s="46" t="s">
        <v>396</v>
      </c>
      <c r="K266" s="38">
        <v>124740</v>
      </c>
    </row>
    <row r="267" spans="1:11" ht="40.5" x14ac:dyDescent="0.25">
      <c r="A267" s="39" t="s">
        <v>490</v>
      </c>
      <c r="B267" s="1" t="s">
        <v>27</v>
      </c>
      <c r="C267" s="35" t="s">
        <v>13</v>
      </c>
      <c r="D267" s="36" t="s">
        <v>13</v>
      </c>
      <c r="E267" s="72" t="s">
        <v>28</v>
      </c>
      <c r="F267" s="71">
        <v>19160267</v>
      </c>
      <c r="G267" s="36">
        <v>42671</v>
      </c>
      <c r="H267" s="37" t="s">
        <v>576</v>
      </c>
      <c r="I267" s="34" t="s">
        <v>538</v>
      </c>
      <c r="J267" s="46" t="s">
        <v>577</v>
      </c>
      <c r="K267" s="38">
        <v>117902</v>
      </c>
    </row>
    <row r="268" spans="1:11" ht="27" x14ac:dyDescent="0.25">
      <c r="A268" s="39" t="s">
        <v>490</v>
      </c>
      <c r="B268" s="9" t="s">
        <v>71</v>
      </c>
      <c r="C268" s="35" t="s">
        <v>500</v>
      </c>
      <c r="D268" s="36">
        <v>40857</v>
      </c>
      <c r="E268" s="34" t="s">
        <v>28</v>
      </c>
      <c r="F268" s="70">
        <v>19160265</v>
      </c>
      <c r="G268" s="36">
        <v>42671</v>
      </c>
      <c r="H268" s="37" t="s">
        <v>522</v>
      </c>
      <c r="I268" s="34" t="s">
        <v>185</v>
      </c>
      <c r="J268" s="46" t="s">
        <v>186</v>
      </c>
      <c r="K268" s="38">
        <v>83449</v>
      </c>
    </row>
    <row r="269" spans="1:11" ht="27" x14ac:dyDescent="0.25">
      <c r="A269" s="39" t="s">
        <v>490</v>
      </c>
      <c r="B269" s="39" t="s">
        <v>12</v>
      </c>
      <c r="C269" s="35" t="s">
        <v>13</v>
      </c>
      <c r="D269" s="36" t="s">
        <v>13</v>
      </c>
      <c r="E269" s="72" t="s">
        <v>28</v>
      </c>
      <c r="F269" s="71">
        <v>19160266</v>
      </c>
      <c r="G269" s="36">
        <v>42671</v>
      </c>
      <c r="H269" s="37" t="s">
        <v>578</v>
      </c>
      <c r="I269" s="34" t="s">
        <v>579</v>
      </c>
      <c r="J269" s="46" t="s">
        <v>580</v>
      </c>
      <c r="K269" s="38">
        <v>39835</v>
      </c>
    </row>
    <row r="270" spans="1:11" ht="40.5" x14ac:dyDescent="0.25">
      <c r="A270" s="39" t="s">
        <v>490</v>
      </c>
      <c r="B270" s="1" t="s">
        <v>27</v>
      </c>
      <c r="C270" s="35" t="s">
        <v>13</v>
      </c>
      <c r="D270" s="36" t="s">
        <v>13</v>
      </c>
      <c r="E270" s="34" t="s">
        <v>14</v>
      </c>
      <c r="F270" s="71">
        <v>19160064</v>
      </c>
      <c r="G270" s="36">
        <v>42671</v>
      </c>
      <c r="H270" s="37" t="s">
        <v>581</v>
      </c>
      <c r="I270" s="34" t="s">
        <v>582</v>
      </c>
      <c r="J270" s="46" t="s">
        <v>583</v>
      </c>
      <c r="K270" s="38">
        <v>5100000</v>
      </c>
    </row>
    <row r="271" spans="1:11" ht="27" x14ac:dyDescent="0.25">
      <c r="A271" s="238" t="s">
        <v>584</v>
      </c>
      <c r="B271" s="9" t="s">
        <v>89</v>
      </c>
      <c r="C271" s="73" t="s">
        <v>13</v>
      </c>
      <c r="D271" s="74" t="s">
        <v>13</v>
      </c>
      <c r="E271" s="73" t="s">
        <v>585</v>
      </c>
      <c r="F271" s="75">
        <v>254</v>
      </c>
      <c r="G271" s="74">
        <v>42649</v>
      </c>
      <c r="H271" s="76" t="s">
        <v>586</v>
      </c>
      <c r="I271" s="73" t="s">
        <v>587</v>
      </c>
      <c r="J271" s="73" t="s">
        <v>588</v>
      </c>
      <c r="K271" s="77">
        <v>65181</v>
      </c>
    </row>
    <row r="272" spans="1:11" ht="27" x14ac:dyDescent="0.25">
      <c r="A272" s="238" t="s">
        <v>584</v>
      </c>
      <c r="B272" s="9" t="s">
        <v>89</v>
      </c>
      <c r="C272" s="73" t="s">
        <v>13</v>
      </c>
      <c r="D272" s="74" t="s">
        <v>13</v>
      </c>
      <c r="E272" s="73" t="s">
        <v>585</v>
      </c>
      <c r="F272" s="75">
        <v>255</v>
      </c>
      <c r="G272" s="74">
        <v>42649</v>
      </c>
      <c r="H272" s="76" t="s">
        <v>589</v>
      </c>
      <c r="I272" s="73" t="s">
        <v>587</v>
      </c>
      <c r="J272" s="73" t="s">
        <v>588</v>
      </c>
      <c r="K272" s="77">
        <v>16629</v>
      </c>
    </row>
    <row r="273" spans="1:11" ht="27" x14ac:dyDescent="0.25">
      <c r="A273" s="238" t="s">
        <v>584</v>
      </c>
      <c r="B273" s="9" t="s">
        <v>89</v>
      </c>
      <c r="C273" s="73" t="s">
        <v>13</v>
      </c>
      <c r="D273" s="74" t="s">
        <v>13</v>
      </c>
      <c r="E273" s="73" t="s">
        <v>585</v>
      </c>
      <c r="F273" s="75">
        <v>256</v>
      </c>
      <c r="G273" s="74">
        <v>42649</v>
      </c>
      <c r="H273" s="76" t="s">
        <v>590</v>
      </c>
      <c r="I273" s="73" t="s">
        <v>587</v>
      </c>
      <c r="J273" s="73" t="s">
        <v>588</v>
      </c>
      <c r="K273" s="77">
        <v>42382</v>
      </c>
    </row>
    <row r="274" spans="1:11" ht="27" x14ac:dyDescent="0.25">
      <c r="A274" s="238" t="s">
        <v>584</v>
      </c>
      <c r="B274" s="9" t="s">
        <v>89</v>
      </c>
      <c r="C274" s="73" t="s">
        <v>13</v>
      </c>
      <c r="D274" s="74" t="s">
        <v>13</v>
      </c>
      <c r="E274" s="73" t="s">
        <v>585</v>
      </c>
      <c r="F274" s="75">
        <v>257</v>
      </c>
      <c r="G274" s="74">
        <v>42649</v>
      </c>
      <c r="H274" s="76" t="s">
        <v>591</v>
      </c>
      <c r="I274" s="73" t="s">
        <v>592</v>
      </c>
      <c r="J274" s="73" t="s">
        <v>593</v>
      </c>
      <c r="K274" s="77">
        <v>198900</v>
      </c>
    </row>
    <row r="275" spans="1:11" ht="27" x14ac:dyDescent="0.25">
      <c r="A275" s="238" t="s">
        <v>584</v>
      </c>
      <c r="B275" s="9" t="s">
        <v>89</v>
      </c>
      <c r="C275" s="73" t="s">
        <v>13</v>
      </c>
      <c r="D275" s="74" t="s">
        <v>13</v>
      </c>
      <c r="E275" s="73" t="s">
        <v>585</v>
      </c>
      <c r="F275" s="75">
        <v>258</v>
      </c>
      <c r="G275" s="74">
        <v>42649</v>
      </c>
      <c r="H275" s="76" t="s">
        <v>594</v>
      </c>
      <c r="I275" s="73" t="s">
        <v>592</v>
      </c>
      <c r="J275" s="73" t="s">
        <v>593</v>
      </c>
      <c r="K275" s="77">
        <v>449200</v>
      </c>
    </row>
    <row r="276" spans="1:11" ht="27" x14ac:dyDescent="0.25">
      <c r="A276" s="238" t="s">
        <v>584</v>
      </c>
      <c r="B276" s="9" t="s">
        <v>89</v>
      </c>
      <c r="C276" s="73" t="s">
        <v>13</v>
      </c>
      <c r="D276" s="74" t="s">
        <v>13</v>
      </c>
      <c r="E276" s="73" t="s">
        <v>585</v>
      </c>
      <c r="F276" s="75">
        <v>259</v>
      </c>
      <c r="G276" s="74">
        <v>42649</v>
      </c>
      <c r="H276" s="76" t="s">
        <v>595</v>
      </c>
      <c r="I276" s="73" t="s">
        <v>592</v>
      </c>
      <c r="J276" s="73" t="s">
        <v>593</v>
      </c>
      <c r="K276" s="77">
        <v>126600</v>
      </c>
    </row>
    <row r="277" spans="1:11" ht="27" x14ac:dyDescent="0.25">
      <c r="A277" s="238" t="s">
        <v>584</v>
      </c>
      <c r="B277" s="9" t="s">
        <v>89</v>
      </c>
      <c r="C277" s="73" t="s">
        <v>13</v>
      </c>
      <c r="D277" s="74" t="s">
        <v>13</v>
      </c>
      <c r="E277" s="73" t="s">
        <v>585</v>
      </c>
      <c r="F277" s="75">
        <v>260</v>
      </c>
      <c r="G277" s="74">
        <v>42649</v>
      </c>
      <c r="H277" s="76" t="s">
        <v>596</v>
      </c>
      <c r="I277" s="73" t="s">
        <v>592</v>
      </c>
      <c r="J277" s="73" t="s">
        <v>593</v>
      </c>
      <c r="K277" s="77">
        <v>436800</v>
      </c>
    </row>
    <row r="278" spans="1:11" ht="27" x14ac:dyDescent="0.25">
      <c r="A278" s="238" t="s">
        <v>584</v>
      </c>
      <c r="B278" s="9" t="s">
        <v>89</v>
      </c>
      <c r="C278" s="73" t="s">
        <v>13</v>
      </c>
      <c r="D278" s="74" t="s">
        <v>13</v>
      </c>
      <c r="E278" s="73" t="s">
        <v>585</v>
      </c>
      <c r="F278" s="75">
        <v>261</v>
      </c>
      <c r="G278" s="74">
        <v>42649</v>
      </c>
      <c r="H278" s="76" t="s">
        <v>597</v>
      </c>
      <c r="I278" s="73" t="s">
        <v>592</v>
      </c>
      <c r="J278" s="73" t="s">
        <v>593</v>
      </c>
      <c r="K278" s="77">
        <v>797500</v>
      </c>
    </row>
    <row r="279" spans="1:11" ht="27" x14ac:dyDescent="0.25">
      <c r="A279" s="238" t="s">
        <v>584</v>
      </c>
      <c r="B279" s="9" t="s">
        <v>89</v>
      </c>
      <c r="C279" s="73" t="s">
        <v>13</v>
      </c>
      <c r="D279" s="74" t="s">
        <v>13</v>
      </c>
      <c r="E279" s="73" t="s">
        <v>585</v>
      </c>
      <c r="F279" s="75">
        <v>262</v>
      </c>
      <c r="G279" s="74">
        <v>42649</v>
      </c>
      <c r="H279" s="76" t="s">
        <v>598</v>
      </c>
      <c r="I279" s="73" t="s">
        <v>592</v>
      </c>
      <c r="J279" s="73" t="s">
        <v>593</v>
      </c>
      <c r="K279" s="77">
        <v>851200</v>
      </c>
    </row>
    <row r="280" spans="1:11" ht="27" x14ac:dyDescent="0.25">
      <c r="A280" s="238" t="s">
        <v>584</v>
      </c>
      <c r="B280" s="9" t="s">
        <v>89</v>
      </c>
      <c r="C280" s="73" t="s">
        <v>13</v>
      </c>
      <c r="D280" s="74" t="s">
        <v>13</v>
      </c>
      <c r="E280" s="73" t="s">
        <v>585</v>
      </c>
      <c r="F280" s="75">
        <v>263</v>
      </c>
      <c r="G280" s="74">
        <v>42649</v>
      </c>
      <c r="H280" s="76" t="s">
        <v>599</v>
      </c>
      <c r="I280" s="73" t="s">
        <v>592</v>
      </c>
      <c r="J280" s="73" t="s">
        <v>593</v>
      </c>
      <c r="K280" s="77">
        <v>175200</v>
      </c>
    </row>
    <row r="281" spans="1:11" ht="27" x14ac:dyDescent="0.25">
      <c r="A281" s="238" t="s">
        <v>584</v>
      </c>
      <c r="B281" s="9" t="s">
        <v>89</v>
      </c>
      <c r="C281" s="73" t="s">
        <v>13</v>
      </c>
      <c r="D281" s="74" t="s">
        <v>13</v>
      </c>
      <c r="E281" s="73" t="s">
        <v>585</v>
      </c>
      <c r="F281" s="75">
        <v>264</v>
      </c>
      <c r="G281" s="74">
        <v>42649</v>
      </c>
      <c r="H281" s="76" t="s">
        <v>600</v>
      </c>
      <c r="I281" s="73" t="s">
        <v>592</v>
      </c>
      <c r="J281" s="73" t="s">
        <v>593</v>
      </c>
      <c r="K281" s="77">
        <f>80000+18800+22600</f>
        <v>121400</v>
      </c>
    </row>
    <row r="282" spans="1:11" ht="27" x14ac:dyDescent="0.25">
      <c r="A282" s="238" t="s">
        <v>584</v>
      </c>
      <c r="B282" s="9" t="s">
        <v>89</v>
      </c>
      <c r="C282" s="73" t="s">
        <v>13</v>
      </c>
      <c r="D282" s="74" t="s">
        <v>13</v>
      </c>
      <c r="E282" s="73" t="s">
        <v>585</v>
      </c>
      <c r="F282" s="75">
        <v>265</v>
      </c>
      <c r="G282" s="74">
        <v>42654</v>
      </c>
      <c r="H282" s="76" t="s">
        <v>601</v>
      </c>
      <c r="I282" s="73" t="s">
        <v>587</v>
      </c>
      <c r="J282" s="73" t="s">
        <v>588</v>
      </c>
      <c r="K282" s="77">
        <v>119003</v>
      </c>
    </row>
    <row r="283" spans="1:11" ht="27" x14ac:dyDescent="0.25">
      <c r="A283" s="238" t="s">
        <v>584</v>
      </c>
      <c r="B283" s="9" t="s">
        <v>89</v>
      </c>
      <c r="C283" s="73" t="s">
        <v>13</v>
      </c>
      <c r="D283" s="74" t="s">
        <v>13</v>
      </c>
      <c r="E283" s="73" t="s">
        <v>585</v>
      </c>
      <c r="F283" s="75">
        <v>266</v>
      </c>
      <c r="G283" s="74">
        <v>42654</v>
      </c>
      <c r="H283" s="76" t="s">
        <v>602</v>
      </c>
      <c r="I283" s="73" t="s">
        <v>587</v>
      </c>
      <c r="J283" s="73" t="s">
        <v>588</v>
      </c>
      <c r="K283" s="77">
        <v>28193</v>
      </c>
    </row>
    <row r="284" spans="1:11" ht="27" x14ac:dyDescent="0.25">
      <c r="A284" s="238" t="s">
        <v>584</v>
      </c>
      <c r="B284" s="9" t="s">
        <v>89</v>
      </c>
      <c r="C284" s="73" t="s">
        <v>13</v>
      </c>
      <c r="D284" s="74" t="s">
        <v>13</v>
      </c>
      <c r="E284" s="73" t="s">
        <v>585</v>
      </c>
      <c r="F284" s="75">
        <v>267</v>
      </c>
      <c r="G284" s="74">
        <v>42654</v>
      </c>
      <c r="H284" s="76" t="s">
        <v>603</v>
      </c>
      <c r="I284" s="73" t="s">
        <v>592</v>
      </c>
      <c r="J284" s="73" t="s">
        <v>593</v>
      </c>
      <c r="K284" s="77">
        <v>67900</v>
      </c>
    </row>
    <row r="285" spans="1:11" ht="27" x14ac:dyDescent="0.25">
      <c r="A285" s="238" t="s">
        <v>584</v>
      </c>
      <c r="B285" s="9" t="s">
        <v>89</v>
      </c>
      <c r="C285" s="73" t="s">
        <v>13</v>
      </c>
      <c r="D285" s="74" t="s">
        <v>13</v>
      </c>
      <c r="E285" s="73" t="s">
        <v>585</v>
      </c>
      <c r="F285" s="75">
        <v>268</v>
      </c>
      <c r="G285" s="74">
        <v>42656</v>
      </c>
      <c r="H285" s="76" t="s">
        <v>604</v>
      </c>
      <c r="I285" s="73" t="s">
        <v>605</v>
      </c>
      <c r="J285" s="73" t="s">
        <v>111</v>
      </c>
      <c r="K285" s="77">
        <v>16576</v>
      </c>
    </row>
    <row r="286" spans="1:11" ht="27" x14ac:dyDescent="0.25">
      <c r="A286" s="238" t="s">
        <v>584</v>
      </c>
      <c r="B286" s="9" t="s">
        <v>89</v>
      </c>
      <c r="C286" s="73" t="s">
        <v>13</v>
      </c>
      <c r="D286" s="74" t="s">
        <v>13</v>
      </c>
      <c r="E286" s="73" t="s">
        <v>585</v>
      </c>
      <c r="F286" s="75">
        <v>269</v>
      </c>
      <c r="G286" s="74">
        <v>42656</v>
      </c>
      <c r="H286" s="76" t="s">
        <v>606</v>
      </c>
      <c r="I286" s="73" t="s">
        <v>605</v>
      </c>
      <c r="J286" s="73" t="s">
        <v>111</v>
      </c>
      <c r="K286" s="77">
        <v>16303</v>
      </c>
    </row>
    <row r="287" spans="1:11" ht="27" x14ac:dyDescent="0.25">
      <c r="A287" s="238" t="s">
        <v>584</v>
      </c>
      <c r="B287" s="9" t="s">
        <v>89</v>
      </c>
      <c r="C287" s="73" t="s">
        <v>13</v>
      </c>
      <c r="D287" s="74" t="s">
        <v>13</v>
      </c>
      <c r="E287" s="73" t="s">
        <v>585</v>
      </c>
      <c r="F287" s="75">
        <v>270</v>
      </c>
      <c r="G287" s="74">
        <v>42656</v>
      </c>
      <c r="H287" s="76" t="s">
        <v>607</v>
      </c>
      <c r="I287" s="73" t="s">
        <v>605</v>
      </c>
      <c r="J287" s="73" t="s">
        <v>111</v>
      </c>
      <c r="K287" s="77">
        <v>16375</v>
      </c>
    </row>
    <row r="288" spans="1:11" ht="27" x14ac:dyDescent="0.25">
      <c r="A288" s="238" t="s">
        <v>584</v>
      </c>
      <c r="B288" s="9" t="s">
        <v>89</v>
      </c>
      <c r="C288" s="73" t="s">
        <v>13</v>
      </c>
      <c r="D288" s="74" t="s">
        <v>13</v>
      </c>
      <c r="E288" s="73" t="s">
        <v>585</v>
      </c>
      <c r="F288" s="75">
        <v>271</v>
      </c>
      <c r="G288" s="74">
        <v>42656</v>
      </c>
      <c r="H288" s="76" t="s">
        <v>608</v>
      </c>
      <c r="I288" s="73" t="s">
        <v>605</v>
      </c>
      <c r="J288" s="73" t="s">
        <v>111</v>
      </c>
      <c r="K288" s="77">
        <v>16419</v>
      </c>
    </row>
    <row r="289" spans="1:11" ht="27" x14ac:dyDescent="0.25">
      <c r="A289" s="238" t="s">
        <v>584</v>
      </c>
      <c r="B289" s="9" t="s">
        <v>89</v>
      </c>
      <c r="C289" s="73" t="s">
        <v>13</v>
      </c>
      <c r="D289" s="74" t="s">
        <v>13</v>
      </c>
      <c r="E289" s="73" t="s">
        <v>585</v>
      </c>
      <c r="F289" s="75">
        <v>272</v>
      </c>
      <c r="G289" s="74">
        <v>42656</v>
      </c>
      <c r="H289" s="76" t="s">
        <v>609</v>
      </c>
      <c r="I289" s="73" t="s">
        <v>605</v>
      </c>
      <c r="J289" s="73" t="s">
        <v>111</v>
      </c>
      <c r="K289" s="77">
        <v>16100</v>
      </c>
    </row>
    <row r="290" spans="1:11" ht="27" x14ac:dyDescent="0.25">
      <c r="A290" s="238" t="s">
        <v>584</v>
      </c>
      <c r="B290" s="9" t="s">
        <v>89</v>
      </c>
      <c r="C290" s="73" t="s">
        <v>13</v>
      </c>
      <c r="D290" s="74" t="s">
        <v>13</v>
      </c>
      <c r="E290" s="73" t="s">
        <v>585</v>
      </c>
      <c r="F290" s="75">
        <v>273</v>
      </c>
      <c r="G290" s="74">
        <v>42656</v>
      </c>
      <c r="H290" s="76" t="s">
        <v>610</v>
      </c>
      <c r="I290" s="73" t="s">
        <v>605</v>
      </c>
      <c r="J290" s="73" t="s">
        <v>111</v>
      </c>
      <c r="K290" s="77">
        <v>16904</v>
      </c>
    </row>
    <row r="291" spans="1:11" ht="27" x14ac:dyDescent="0.25">
      <c r="A291" s="238" t="s">
        <v>584</v>
      </c>
      <c r="B291" s="9" t="s">
        <v>89</v>
      </c>
      <c r="C291" s="73" t="s">
        <v>13</v>
      </c>
      <c r="D291" s="74" t="s">
        <v>13</v>
      </c>
      <c r="E291" s="73" t="s">
        <v>585</v>
      </c>
      <c r="F291" s="75">
        <v>274</v>
      </c>
      <c r="G291" s="74">
        <v>42656</v>
      </c>
      <c r="H291" s="76" t="s">
        <v>611</v>
      </c>
      <c r="I291" s="73" t="s">
        <v>605</v>
      </c>
      <c r="J291" s="73" t="s">
        <v>111</v>
      </c>
      <c r="K291" s="77">
        <v>16232</v>
      </c>
    </row>
    <row r="292" spans="1:11" ht="27" x14ac:dyDescent="0.25">
      <c r="A292" s="238" t="s">
        <v>584</v>
      </c>
      <c r="B292" s="9" t="s">
        <v>89</v>
      </c>
      <c r="C292" s="73" t="s">
        <v>13</v>
      </c>
      <c r="D292" s="74" t="s">
        <v>13</v>
      </c>
      <c r="E292" s="73" t="s">
        <v>585</v>
      </c>
      <c r="F292" s="75">
        <v>275</v>
      </c>
      <c r="G292" s="74">
        <v>42656</v>
      </c>
      <c r="H292" s="76" t="s">
        <v>612</v>
      </c>
      <c r="I292" s="73" t="s">
        <v>605</v>
      </c>
      <c r="J292" s="73" t="s">
        <v>111</v>
      </c>
      <c r="K292" s="77">
        <v>17163</v>
      </c>
    </row>
    <row r="293" spans="1:11" ht="27" x14ac:dyDescent="0.25">
      <c r="A293" s="238" t="s">
        <v>584</v>
      </c>
      <c r="B293" s="9" t="s">
        <v>89</v>
      </c>
      <c r="C293" s="73" t="s">
        <v>13</v>
      </c>
      <c r="D293" s="74" t="s">
        <v>13</v>
      </c>
      <c r="E293" s="73" t="s">
        <v>585</v>
      </c>
      <c r="F293" s="75">
        <v>276</v>
      </c>
      <c r="G293" s="74">
        <v>42656</v>
      </c>
      <c r="H293" s="76" t="s">
        <v>613</v>
      </c>
      <c r="I293" s="73" t="s">
        <v>614</v>
      </c>
      <c r="J293" s="73" t="s">
        <v>615</v>
      </c>
      <c r="K293" s="77">
        <v>44990</v>
      </c>
    </row>
    <row r="294" spans="1:11" ht="27" x14ac:dyDescent="0.25">
      <c r="A294" s="238" t="s">
        <v>584</v>
      </c>
      <c r="B294" s="9" t="s">
        <v>89</v>
      </c>
      <c r="C294" s="73" t="s">
        <v>13</v>
      </c>
      <c r="D294" s="74" t="s">
        <v>13</v>
      </c>
      <c r="E294" s="73" t="s">
        <v>585</v>
      </c>
      <c r="F294" s="75">
        <v>277</v>
      </c>
      <c r="G294" s="74">
        <v>42660</v>
      </c>
      <c r="H294" s="76" t="s">
        <v>616</v>
      </c>
      <c r="I294" s="73" t="s">
        <v>587</v>
      </c>
      <c r="J294" s="73" t="s">
        <v>588</v>
      </c>
      <c r="K294" s="77">
        <v>32085</v>
      </c>
    </row>
    <row r="295" spans="1:11" ht="27" x14ac:dyDescent="0.25">
      <c r="A295" s="238" t="s">
        <v>584</v>
      </c>
      <c r="B295" s="9" t="s">
        <v>89</v>
      </c>
      <c r="C295" s="73" t="s">
        <v>13</v>
      </c>
      <c r="D295" s="74" t="s">
        <v>13</v>
      </c>
      <c r="E295" s="73" t="s">
        <v>585</v>
      </c>
      <c r="F295" s="75">
        <v>278</v>
      </c>
      <c r="G295" s="74">
        <v>42664</v>
      </c>
      <c r="H295" s="76" t="s">
        <v>617</v>
      </c>
      <c r="I295" s="73" t="s">
        <v>587</v>
      </c>
      <c r="J295" s="73" t="s">
        <v>588</v>
      </c>
      <c r="K295" s="77">
        <v>19693</v>
      </c>
    </row>
    <row r="296" spans="1:11" ht="27" x14ac:dyDescent="0.25">
      <c r="A296" s="238" t="s">
        <v>584</v>
      </c>
      <c r="B296" s="9" t="s">
        <v>89</v>
      </c>
      <c r="C296" s="73" t="s">
        <v>13</v>
      </c>
      <c r="D296" s="74" t="s">
        <v>13</v>
      </c>
      <c r="E296" s="73" t="s">
        <v>585</v>
      </c>
      <c r="F296" s="75">
        <v>279</v>
      </c>
      <c r="G296" s="74">
        <v>42664</v>
      </c>
      <c r="H296" s="76" t="s">
        <v>618</v>
      </c>
      <c r="I296" s="73" t="s">
        <v>587</v>
      </c>
      <c r="J296" s="73" t="s">
        <v>588</v>
      </c>
      <c r="K296" s="77">
        <v>23142</v>
      </c>
    </row>
    <row r="297" spans="1:11" ht="27" x14ac:dyDescent="0.25">
      <c r="A297" s="238" t="s">
        <v>584</v>
      </c>
      <c r="B297" s="9" t="s">
        <v>89</v>
      </c>
      <c r="C297" s="73" t="s">
        <v>13</v>
      </c>
      <c r="D297" s="74" t="s">
        <v>13</v>
      </c>
      <c r="E297" s="73" t="s">
        <v>585</v>
      </c>
      <c r="F297" s="75">
        <v>280</v>
      </c>
      <c r="G297" s="74">
        <v>42670</v>
      </c>
      <c r="H297" s="76" t="s">
        <v>619</v>
      </c>
      <c r="I297" s="73" t="s">
        <v>614</v>
      </c>
      <c r="J297" s="73" t="s">
        <v>615</v>
      </c>
      <c r="K297" s="77">
        <v>44990</v>
      </c>
    </row>
    <row r="298" spans="1:11" ht="27" x14ac:dyDescent="0.25">
      <c r="A298" s="238" t="s">
        <v>584</v>
      </c>
      <c r="B298" s="60" t="s">
        <v>335</v>
      </c>
      <c r="C298" s="73" t="s">
        <v>13</v>
      </c>
      <c r="D298" s="74" t="s">
        <v>13</v>
      </c>
      <c r="E298" s="78" t="s">
        <v>166</v>
      </c>
      <c r="F298" s="75">
        <v>4160054</v>
      </c>
      <c r="G298" s="74">
        <v>42646</v>
      </c>
      <c r="H298" s="76" t="s">
        <v>620</v>
      </c>
      <c r="I298" s="73" t="s">
        <v>621</v>
      </c>
      <c r="J298" s="73" t="s">
        <v>622</v>
      </c>
      <c r="K298" s="77">
        <v>52072</v>
      </c>
    </row>
    <row r="299" spans="1:11" ht="27" x14ac:dyDescent="0.25">
      <c r="A299" s="238" t="s">
        <v>584</v>
      </c>
      <c r="B299" s="60" t="s">
        <v>335</v>
      </c>
      <c r="C299" s="73" t="s">
        <v>13</v>
      </c>
      <c r="D299" s="74" t="s">
        <v>13</v>
      </c>
      <c r="E299" s="78" t="s">
        <v>166</v>
      </c>
      <c r="F299" s="75">
        <v>4160055</v>
      </c>
      <c r="G299" s="74">
        <v>42646</v>
      </c>
      <c r="H299" s="76" t="s">
        <v>623</v>
      </c>
      <c r="I299" s="73" t="s">
        <v>621</v>
      </c>
      <c r="J299" s="73" t="s">
        <v>622</v>
      </c>
      <c r="K299" s="77">
        <v>229158</v>
      </c>
    </row>
    <row r="300" spans="1:11" ht="40.5" x14ac:dyDescent="0.25">
      <c r="A300" s="238" t="s">
        <v>584</v>
      </c>
      <c r="B300" s="60" t="s">
        <v>335</v>
      </c>
      <c r="C300" s="73" t="s">
        <v>13</v>
      </c>
      <c r="D300" s="74" t="s">
        <v>13</v>
      </c>
      <c r="E300" s="78" t="s">
        <v>166</v>
      </c>
      <c r="F300" s="75">
        <v>4160056</v>
      </c>
      <c r="G300" s="74">
        <v>42646</v>
      </c>
      <c r="H300" s="76" t="s">
        <v>624</v>
      </c>
      <c r="I300" s="73" t="s">
        <v>621</v>
      </c>
      <c r="J300" s="73" t="s">
        <v>622</v>
      </c>
      <c r="K300" s="77">
        <v>339293</v>
      </c>
    </row>
    <row r="301" spans="1:11" ht="67.5" x14ac:dyDescent="0.25">
      <c r="A301" s="238" t="s">
        <v>584</v>
      </c>
      <c r="B301" s="79" t="s">
        <v>12</v>
      </c>
      <c r="C301" s="80" t="s">
        <v>625</v>
      </c>
      <c r="D301" s="74">
        <v>42642</v>
      </c>
      <c r="E301" s="78" t="s">
        <v>159</v>
      </c>
      <c r="F301" s="75">
        <v>4160409</v>
      </c>
      <c r="G301" s="74">
        <v>42646</v>
      </c>
      <c r="H301" s="76" t="s">
        <v>626</v>
      </c>
      <c r="I301" s="73" t="s">
        <v>627</v>
      </c>
      <c r="J301" s="73" t="s">
        <v>628</v>
      </c>
      <c r="K301" s="77">
        <v>250000</v>
      </c>
    </row>
    <row r="302" spans="1:11" ht="40.5" x14ac:dyDescent="0.25">
      <c r="A302" s="238" t="s">
        <v>584</v>
      </c>
      <c r="B302" s="79" t="s">
        <v>12</v>
      </c>
      <c r="C302" s="73" t="s">
        <v>13</v>
      </c>
      <c r="D302" s="74" t="s">
        <v>13</v>
      </c>
      <c r="E302" s="78" t="s">
        <v>159</v>
      </c>
      <c r="F302" s="75">
        <v>4160410</v>
      </c>
      <c r="G302" s="74">
        <v>42646</v>
      </c>
      <c r="H302" s="76" t="s">
        <v>629</v>
      </c>
      <c r="I302" s="73" t="s">
        <v>630</v>
      </c>
      <c r="J302" s="73" t="s">
        <v>631</v>
      </c>
      <c r="K302" s="77">
        <v>541450</v>
      </c>
    </row>
    <row r="303" spans="1:11" ht="40.5" x14ac:dyDescent="0.25">
      <c r="A303" s="238" t="s">
        <v>584</v>
      </c>
      <c r="B303" s="1" t="s">
        <v>27</v>
      </c>
      <c r="C303" s="73" t="s">
        <v>13</v>
      </c>
      <c r="D303" s="74" t="s">
        <v>13</v>
      </c>
      <c r="E303" s="78" t="s">
        <v>159</v>
      </c>
      <c r="F303" s="75">
        <v>4160411</v>
      </c>
      <c r="G303" s="74">
        <v>42646</v>
      </c>
      <c r="H303" s="76" t="s">
        <v>632</v>
      </c>
      <c r="I303" s="73" t="s">
        <v>524</v>
      </c>
      <c r="J303" s="73" t="s">
        <v>31</v>
      </c>
      <c r="K303" s="77">
        <v>104387</v>
      </c>
    </row>
    <row r="304" spans="1:11" ht="27" x14ac:dyDescent="0.25">
      <c r="A304" s="238" t="s">
        <v>584</v>
      </c>
      <c r="B304" s="79" t="s">
        <v>12</v>
      </c>
      <c r="C304" s="73" t="s">
        <v>13</v>
      </c>
      <c r="D304" s="74" t="s">
        <v>13</v>
      </c>
      <c r="E304" s="78" t="s">
        <v>159</v>
      </c>
      <c r="F304" s="75">
        <v>4160412</v>
      </c>
      <c r="G304" s="74">
        <v>42646</v>
      </c>
      <c r="H304" s="76" t="s">
        <v>633</v>
      </c>
      <c r="I304" s="73" t="s">
        <v>380</v>
      </c>
      <c r="J304" s="73" t="s">
        <v>381</v>
      </c>
      <c r="K304" s="77">
        <v>1215000</v>
      </c>
    </row>
    <row r="305" spans="1:11" ht="27" x14ac:dyDescent="0.25">
      <c r="A305" s="238" t="s">
        <v>584</v>
      </c>
      <c r="B305" s="60" t="s">
        <v>335</v>
      </c>
      <c r="C305" s="73" t="s">
        <v>13</v>
      </c>
      <c r="D305" s="74" t="s">
        <v>13</v>
      </c>
      <c r="E305" s="78" t="s">
        <v>166</v>
      </c>
      <c r="F305" s="75">
        <v>4160057</v>
      </c>
      <c r="G305" s="74">
        <v>42647</v>
      </c>
      <c r="H305" s="76" t="s">
        <v>634</v>
      </c>
      <c r="I305" s="73" t="s">
        <v>621</v>
      </c>
      <c r="J305" s="73" t="s">
        <v>622</v>
      </c>
      <c r="K305" s="77">
        <v>1978458</v>
      </c>
    </row>
    <row r="306" spans="1:11" ht="27" x14ac:dyDescent="0.25">
      <c r="A306" s="238" t="s">
        <v>584</v>
      </c>
      <c r="B306" s="60" t="s">
        <v>335</v>
      </c>
      <c r="C306" s="73" t="s">
        <v>13</v>
      </c>
      <c r="D306" s="74" t="s">
        <v>13</v>
      </c>
      <c r="E306" s="78" t="s">
        <v>166</v>
      </c>
      <c r="F306" s="75">
        <v>4160058</v>
      </c>
      <c r="G306" s="74">
        <v>42647</v>
      </c>
      <c r="H306" s="76" t="s">
        <v>635</v>
      </c>
      <c r="I306" s="73" t="s">
        <v>621</v>
      </c>
      <c r="J306" s="73" t="s">
        <v>622</v>
      </c>
      <c r="K306" s="77">
        <v>546948</v>
      </c>
    </row>
    <row r="307" spans="1:11" ht="40.5" x14ac:dyDescent="0.25">
      <c r="A307" s="238" t="s">
        <v>584</v>
      </c>
      <c r="B307" s="79" t="s">
        <v>12</v>
      </c>
      <c r="C307" s="80" t="s">
        <v>636</v>
      </c>
      <c r="D307" s="74">
        <v>42647</v>
      </c>
      <c r="E307" s="78" t="s">
        <v>166</v>
      </c>
      <c r="F307" s="75">
        <v>4160059</v>
      </c>
      <c r="G307" s="74">
        <v>42647</v>
      </c>
      <c r="H307" s="76" t="s">
        <v>637</v>
      </c>
      <c r="I307" s="73" t="s">
        <v>380</v>
      </c>
      <c r="J307" s="73" t="s">
        <v>381</v>
      </c>
      <c r="K307" s="77">
        <v>688860</v>
      </c>
    </row>
    <row r="308" spans="1:11" ht="40.5" x14ac:dyDescent="0.25">
      <c r="A308" s="238" t="s">
        <v>584</v>
      </c>
      <c r="B308" s="79" t="s">
        <v>12</v>
      </c>
      <c r="C308" s="73" t="s">
        <v>13</v>
      </c>
      <c r="D308" s="74" t="s">
        <v>13</v>
      </c>
      <c r="E308" s="78" t="s">
        <v>159</v>
      </c>
      <c r="F308" s="75">
        <v>4160414</v>
      </c>
      <c r="G308" s="74">
        <v>42648</v>
      </c>
      <c r="H308" s="76" t="s">
        <v>638</v>
      </c>
      <c r="I308" s="73" t="s">
        <v>639</v>
      </c>
      <c r="J308" s="73" t="s">
        <v>640</v>
      </c>
      <c r="K308" s="77">
        <v>523600</v>
      </c>
    </row>
    <row r="309" spans="1:11" ht="27" x14ac:dyDescent="0.25">
      <c r="A309" s="238" t="s">
        <v>584</v>
      </c>
      <c r="B309" s="79" t="s">
        <v>12</v>
      </c>
      <c r="C309" s="73" t="s">
        <v>13</v>
      </c>
      <c r="D309" s="74">
        <v>42647</v>
      </c>
      <c r="E309" s="78" t="s">
        <v>166</v>
      </c>
      <c r="F309" s="75">
        <v>4160060</v>
      </c>
      <c r="G309" s="74">
        <v>42650</v>
      </c>
      <c r="H309" s="76" t="s">
        <v>641</v>
      </c>
      <c r="I309" s="73" t="s">
        <v>518</v>
      </c>
      <c r="J309" s="73" t="s">
        <v>203</v>
      </c>
      <c r="K309" s="77">
        <v>346361</v>
      </c>
    </row>
    <row r="310" spans="1:11" ht="27" x14ac:dyDescent="0.25">
      <c r="A310" s="238" t="s">
        <v>584</v>
      </c>
      <c r="B310" s="79" t="s">
        <v>12</v>
      </c>
      <c r="C310" s="73" t="s">
        <v>13</v>
      </c>
      <c r="D310" s="74">
        <v>42647</v>
      </c>
      <c r="E310" s="78" t="s">
        <v>166</v>
      </c>
      <c r="F310" s="75">
        <v>4160061</v>
      </c>
      <c r="G310" s="74">
        <v>42650</v>
      </c>
      <c r="H310" s="76" t="s">
        <v>641</v>
      </c>
      <c r="I310" s="73" t="s">
        <v>212</v>
      </c>
      <c r="J310" s="73" t="s">
        <v>213</v>
      </c>
      <c r="K310" s="77">
        <v>794504</v>
      </c>
    </row>
    <row r="311" spans="1:11" ht="27" x14ac:dyDescent="0.25">
      <c r="A311" s="238" t="s">
        <v>584</v>
      </c>
      <c r="B311" s="79" t="s">
        <v>12</v>
      </c>
      <c r="C311" s="73" t="s">
        <v>13</v>
      </c>
      <c r="D311" s="74" t="s">
        <v>13</v>
      </c>
      <c r="E311" s="78" t="s">
        <v>159</v>
      </c>
      <c r="F311" s="75">
        <v>4160415</v>
      </c>
      <c r="G311" s="74">
        <v>42650</v>
      </c>
      <c r="H311" s="76" t="s">
        <v>642</v>
      </c>
      <c r="I311" s="73" t="s">
        <v>643</v>
      </c>
      <c r="J311" s="73" t="s">
        <v>644</v>
      </c>
      <c r="K311" s="77">
        <v>1082900</v>
      </c>
    </row>
    <row r="312" spans="1:11" ht="40.5" x14ac:dyDescent="0.25">
      <c r="A312" s="238" t="s">
        <v>584</v>
      </c>
      <c r="B312" s="1" t="s">
        <v>27</v>
      </c>
      <c r="C312" s="73" t="s">
        <v>13</v>
      </c>
      <c r="D312" s="74" t="s">
        <v>13</v>
      </c>
      <c r="E312" s="78" t="s">
        <v>159</v>
      </c>
      <c r="F312" s="75">
        <v>4160416</v>
      </c>
      <c r="G312" s="74">
        <v>42650</v>
      </c>
      <c r="H312" s="76" t="s">
        <v>645</v>
      </c>
      <c r="I312" s="73" t="s">
        <v>524</v>
      </c>
      <c r="J312" s="73" t="s">
        <v>31</v>
      </c>
      <c r="K312" s="77">
        <v>102328</v>
      </c>
    </row>
    <row r="313" spans="1:11" ht="27" x14ac:dyDescent="0.25">
      <c r="A313" s="238" t="s">
        <v>584</v>
      </c>
      <c r="B313" s="9" t="s">
        <v>71</v>
      </c>
      <c r="C313" s="80" t="s">
        <v>646</v>
      </c>
      <c r="D313" s="74">
        <v>41183</v>
      </c>
      <c r="E313" s="78" t="s">
        <v>159</v>
      </c>
      <c r="F313" s="75">
        <v>4160417</v>
      </c>
      <c r="G313" s="74">
        <v>42656</v>
      </c>
      <c r="H313" s="76" t="s">
        <v>647</v>
      </c>
      <c r="I313" s="73" t="s">
        <v>648</v>
      </c>
      <c r="J313" s="73" t="s">
        <v>86</v>
      </c>
      <c r="K313" s="77">
        <v>29820</v>
      </c>
    </row>
    <row r="314" spans="1:11" ht="27" x14ac:dyDescent="0.25">
      <c r="A314" s="238" t="s">
        <v>584</v>
      </c>
      <c r="B314" s="60" t="s">
        <v>56</v>
      </c>
      <c r="C314" s="80" t="s">
        <v>649</v>
      </c>
      <c r="D314" s="81">
        <v>42494</v>
      </c>
      <c r="E314" s="78" t="s">
        <v>159</v>
      </c>
      <c r="F314" s="75">
        <v>4160418</v>
      </c>
      <c r="G314" s="74">
        <v>42656</v>
      </c>
      <c r="H314" s="76" t="s">
        <v>650</v>
      </c>
      <c r="I314" s="73" t="s">
        <v>651</v>
      </c>
      <c r="J314" s="73" t="s">
        <v>652</v>
      </c>
      <c r="K314" s="77">
        <v>104897</v>
      </c>
    </row>
    <row r="315" spans="1:11" ht="40.5" x14ac:dyDescent="0.25">
      <c r="A315" s="238" t="s">
        <v>584</v>
      </c>
      <c r="B315" s="79" t="s">
        <v>12</v>
      </c>
      <c r="C315" s="73" t="s">
        <v>13</v>
      </c>
      <c r="D315" s="74" t="s">
        <v>13</v>
      </c>
      <c r="E315" s="78" t="s">
        <v>159</v>
      </c>
      <c r="F315" s="75">
        <v>4160419</v>
      </c>
      <c r="G315" s="74">
        <v>42656</v>
      </c>
      <c r="H315" s="76" t="s">
        <v>653</v>
      </c>
      <c r="I315" s="73" t="s">
        <v>654</v>
      </c>
      <c r="J315" s="73" t="s">
        <v>655</v>
      </c>
      <c r="K315" s="77">
        <v>245500</v>
      </c>
    </row>
    <row r="316" spans="1:11" ht="27" x14ac:dyDescent="0.25">
      <c r="A316" s="238" t="s">
        <v>584</v>
      </c>
      <c r="B316" s="60" t="s">
        <v>56</v>
      </c>
      <c r="C316" s="80" t="s">
        <v>656</v>
      </c>
      <c r="D316" s="81">
        <v>42293</v>
      </c>
      <c r="E316" s="78" t="s">
        <v>159</v>
      </c>
      <c r="F316" s="75">
        <v>4160420</v>
      </c>
      <c r="G316" s="74">
        <v>42656</v>
      </c>
      <c r="H316" s="82" t="s">
        <v>657</v>
      </c>
      <c r="I316" s="73" t="s">
        <v>658</v>
      </c>
      <c r="J316" s="73" t="s">
        <v>659</v>
      </c>
      <c r="K316" s="77">
        <v>157346</v>
      </c>
    </row>
    <row r="317" spans="1:11" ht="27" x14ac:dyDescent="0.25">
      <c r="A317" s="238" t="s">
        <v>584</v>
      </c>
      <c r="B317" s="60" t="s">
        <v>56</v>
      </c>
      <c r="C317" s="80" t="s">
        <v>656</v>
      </c>
      <c r="D317" s="81">
        <v>42293</v>
      </c>
      <c r="E317" s="78" t="s">
        <v>159</v>
      </c>
      <c r="F317" s="75">
        <v>4160421</v>
      </c>
      <c r="G317" s="74">
        <v>42656</v>
      </c>
      <c r="H317" s="82" t="s">
        <v>660</v>
      </c>
      <c r="I317" s="73" t="s">
        <v>658</v>
      </c>
      <c r="J317" s="73" t="s">
        <v>659</v>
      </c>
      <c r="K317" s="77">
        <v>104897</v>
      </c>
    </row>
    <row r="318" spans="1:11" ht="27" x14ac:dyDescent="0.25">
      <c r="A318" s="238" t="s">
        <v>584</v>
      </c>
      <c r="B318" s="60" t="s">
        <v>56</v>
      </c>
      <c r="C318" s="80" t="s">
        <v>656</v>
      </c>
      <c r="D318" s="81">
        <v>42293</v>
      </c>
      <c r="E318" s="78" t="s">
        <v>159</v>
      </c>
      <c r="F318" s="75">
        <v>4160422</v>
      </c>
      <c r="G318" s="74">
        <v>42656</v>
      </c>
      <c r="H318" s="82" t="s">
        <v>650</v>
      </c>
      <c r="I318" s="73" t="s">
        <v>658</v>
      </c>
      <c r="J318" s="73" t="s">
        <v>659</v>
      </c>
      <c r="K318" s="77">
        <v>104897</v>
      </c>
    </row>
    <row r="319" spans="1:11" ht="27" x14ac:dyDescent="0.25">
      <c r="A319" s="238" t="s">
        <v>584</v>
      </c>
      <c r="B319" s="60" t="s">
        <v>56</v>
      </c>
      <c r="C319" s="80" t="s">
        <v>656</v>
      </c>
      <c r="D319" s="81">
        <v>42293</v>
      </c>
      <c r="E319" s="78" t="s">
        <v>159</v>
      </c>
      <c r="F319" s="75">
        <v>4160423</v>
      </c>
      <c r="G319" s="74">
        <v>42656</v>
      </c>
      <c r="H319" s="82" t="s">
        <v>650</v>
      </c>
      <c r="I319" s="73" t="s">
        <v>658</v>
      </c>
      <c r="J319" s="73" t="s">
        <v>659</v>
      </c>
      <c r="K319" s="77">
        <v>104897</v>
      </c>
    </row>
    <row r="320" spans="1:11" ht="27" x14ac:dyDescent="0.25">
      <c r="A320" s="238" t="s">
        <v>584</v>
      </c>
      <c r="B320" s="60" t="s">
        <v>56</v>
      </c>
      <c r="C320" s="80" t="s">
        <v>656</v>
      </c>
      <c r="D320" s="81">
        <v>42293</v>
      </c>
      <c r="E320" s="78" t="s">
        <v>159</v>
      </c>
      <c r="F320" s="75">
        <v>4160424</v>
      </c>
      <c r="G320" s="74">
        <v>42656</v>
      </c>
      <c r="H320" s="82" t="s">
        <v>661</v>
      </c>
      <c r="I320" s="73" t="s">
        <v>658</v>
      </c>
      <c r="J320" s="73" t="s">
        <v>659</v>
      </c>
      <c r="K320" s="77">
        <v>104897</v>
      </c>
    </row>
    <row r="321" spans="1:11" ht="27" x14ac:dyDescent="0.25">
      <c r="A321" s="238" t="s">
        <v>584</v>
      </c>
      <c r="B321" s="60" t="s">
        <v>56</v>
      </c>
      <c r="C321" s="80" t="s">
        <v>662</v>
      </c>
      <c r="D321" s="74">
        <v>42293</v>
      </c>
      <c r="E321" s="78" t="s">
        <v>159</v>
      </c>
      <c r="F321" s="75">
        <v>4160425</v>
      </c>
      <c r="G321" s="74">
        <v>42656</v>
      </c>
      <c r="H321" s="82" t="s">
        <v>663</v>
      </c>
      <c r="I321" s="73" t="s">
        <v>664</v>
      </c>
      <c r="J321" s="73" t="s">
        <v>665</v>
      </c>
      <c r="K321" s="77">
        <v>157346</v>
      </c>
    </row>
    <row r="322" spans="1:11" ht="27" x14ac:dyDescent="0.25">
      <c r="A322" s="238" t="s">
        <v>584</v>
      </c>
      <c r="B322" s="60" t="s">
        <v>56</v>
      </c>
      <c r="C322" s="80" t="s">
        <v>662</v>
      </c>
      <c r="D322" s="74">
        <v>42293</v>
      </c>
      <c r="E322" s="78" t="s">
        <v>159</v>
      </c>
      <c r="F322" s="75">
        <v>4160426</v>
      </c>
      <c r="G322" s="74">
        <v>42656</v>
      </c>
      <c r="H322" s="82" t="s">
        <v>666</v>
      </c>
      <c r="I322" s="73" t="s">
        <v>664</v>
      </c>
      <c r="J322" s="73" t="s">
        <v>665</v>
      </c>
      <c r="K322" s="77">
        <v>157346</v>
      </c>
    </row>
    <row r="323" spans="1:11" ht="27" x14ac:dyDescent="0.25">
      <c r="A323" s="238" t="s">
        <v>584</v>
      </c>
      <c r="B323" s="60" t="s">
        <v>56</v>
      </c>
      <c r="C323" s="80" t="s">
        <v>662</v>
      </c>
      <c r="D323" s="74">
        <v>42293</v>
      </c>
      <c r="E323" s="78" t="s">
        <v>159</v>
      </c>
      <c r="F323" s="75">
        <v>4160427</v>
      </c>
      <c r="G323" s="74">
        <v>42656</v>
      </c>
      <c r="H323" s="82" t="s">
        <v>666</v>
      </c>
      <c r="I323" s="73" t="s">
        <v>664</v>
      </c>
      <c r="J323" s="73" t="s">
        <v>665</v>
      </c>
      <c r="K323" s="77">
        <v>157346</v>
      </c>
    </row>
    <row r="324" spans="1:11" ht="27" x14ac:dyDescent="0.25">
      <c r="A324" s="238" t="s">
        <v>584</v>
      </c>
      <c r="B324" s="60" t="s">
        <v>56</v>
      </c>
      <c r="C324" s="80" t="s">
        <v>662</v>
      </c>
      <c r="D324" s="74">
        <v>42293</v>
      </c>
      <c r="E324" s="78" t="s">
        <v>159</v>
      </c>
      <c r="F324" s="75">
        <v>4160428</v>
      </c>
      <c r="G324" s="74">
        <v>42656</v>
      </c>
      <c r="H324" s="82" t="s">
        <v>657</v>
      </c>
      <c r="I324" s="73" t="s">
        <v>664</v>
      </c>
      <c r="J324" s="73" t="s">
        <v>665</v>
      </c>
      <c r="K324" s="77">
        <v>157346</v>
      </c>
    </row>
    <row r="325" spans="1:11" ht="27" x14ac:dyDescent="0.25">
      <c r="A325" s="238" t="s">
        <v>584</v>
      </c>
      <c r="B325" s="60" t="s">
        <v>56</v>
      </c>
      <c r="C325" s="80" t="s">
        <v>662</v>
      </c>
      <c r="D325" s="74">
        <v>42293</v>
      </c>
      <c r="E325" s="78" t="s">
        <v>159</v>
      </c>
      <c r="F325" s="75">
        <v>4160429</v>
      </c>
      <c r="G325" s="74">
        <v>42656</v>
      </c>
      <c r="H325" s="82" t="s">
        <v>667</v>
      </c>
      <c r="I325" s="73" t="s">
        <v>664</v>
      </c>
      <c r="J325" s="73" t="s">
        <v>665</v>
      </c>
      <c r="K325" s="77">
        <v>157346</v>
      </c>
    </row>
    <row r="326" spans="1:11" ht="27" x14ac:dyDescent="0.25">
      <c r="A326" s="238" t="s">
        <v>584</v>
      </c>
      <c r="B326" s="9" t="s">
        <v>71</v>
      </c>
      <c r="C326" s="80" t="s">
        <v>668</v>
      </c>
      <c r="D326" s="74">
        <v>42279</v>
      </c>
      <c r="E326" s="78" t="s">
        <v>159</v>
      </c>
      <c r="F326" s="75">
        <v>4160430</v>
      </c>
      <c r="G326" s="74">
        <v>42656</v>
      </c>
      <c r="H326" s="82" t="s">
        <v>669</v>
      </c>
      <c r="I326" s="73" t="s">
        <v>670</v>
      </c>
      <c r="J326" s="73" t="s">
        <v>671</v>
      </c>
      <c r="K326" s="77">
        <v>157355</v>
      </c>
    </row>
    <row r="327" spans="1:11" ht="27" x14ac:dyDescent="0.25">
      <c r="A327" s="238" t="s">
        <v>584</v>
      </c>
      <c r="B327" s="9" t="s">
        <v>71</v>
      </c>
      <c r="C327" s="80" t="s">
        <v>668</v>
      </c>
      <c r="D327" s="74">
        <v>42279</v>
      </c>
      <c r="E327" s="78" t="s">
        <v>159</v>
      </c>
      <c r="F327" s="75">
        <v>4160431</v>
      </c>
      <c r="G327" s="74">
        <v>42656</v>
      </c>
      <c r="H327" s="82" t="s">
        <v>669</v>
      </c>
      <c r="I327" s="73" t="s">
        <v>670</v>
      </c>
      <c r="J327" s="73" t="s">
        <v>671</v>
      </c>
      <c r="K327" s="77">
        <v>157355</v>
      </c>
    </row>
    <row r="328" spans="1:11" ht="27" x14ac:dyDescent="0.25">
      <c r="A328" s="238" t="s">
        <v>584</v>
      </c>
      <c r="B328" s="9" t="s">
        <v>71</v>
      </c>
      <c r="C328" s="80" t="s">
        <v>668</v>
      </c>
      <c r="D328" s="74">
        <v>42279</v>
      </c>
      <c r="E328" s="78" t="s">
        <v>159</v>
      </c>
      <c r="F328" s="75">
        <v>4160432</v>
      </c>
      <c r="G328" s="74">
        <v>42656</v>
      </c>
      <c r="H328" s="82" t="s">
        <v>669</v>
      </c>
      <c r="I328" s="73" t="s">
        <v>670</v>
      </c>
      <c r="J328" s="73" t="s">
        <v>671</v>
      </c>
      <c r="K328" s="77">
        <v>157355</v>
      </c>
    </row>
    <row r="329" spans="1:11" ht="27" x14ac:dyDescent="0.25">
      <c r="A329" s="238" t="s">
        <v>584</v>
      </c>
      <c r="B329" s="1" t="s">
        <v>27</v>
      </c>
      <c r="C329" s="73" t="s">
        <v>13</v>
      </c>
      <c r="D329" s="74" t="s">
        <v>13</v>
      </c>
      <c r="E329" s="73" t="s">
        <v>159</v>
      </c>
      <c r="F329" s="75">
        <v>4160433</v>
      </c>
      <c r="G329" s="74">
        <v>42656</v>
      </c>
      <c r="H329" s="76" t="s">
        <v>672</v>
      </c>
      <c r="I329" s="73" t="s">
        <v>470</v>
      </c>
      <c r="J329" s="73" t="s">
        <v>100</v>
      </c>
      <c r="K329" s="77">
        <v>1283212</v>
      </c>
    </row>
    <row r="330" spans="1:11" ht="40.5" x14ac:dyDescent="0.25">
      <c r="A330" s="238" t="s">
        <v>584</v>
      </c>
      <c r="B330" s="1" t="s">
        <v>27</v>
      </c>
      <c r="C330" s="73" t="s">
        <v>13</v>
      </c>
      <c r="D330" s="74" t="s">
        <v>13</v>
      </c>
      <c r="E330" s="78" t="s">
        <v>159</v>
      </c>
      <c r="F330" s="75">
        <v>4160435</v>
      </c>
      <c r="G330" s="74">
        <v>42656</v>
      </c>
      <c r="H330" s="76" t="s">
        <v>673</v>
      </c>
      <c r="I330" s="73" t="s">
        <v>524</v>
      </c>
      <c r="J330" s="73" t="s">
        <v>31</v>
      </c>
      <c r="K330" s="77">
        <v>444484</v>
      </c>
    </row>
    <row r="331" spans="1:11" ht="67.5" x14ac:dyDescent="0.25">
      <c r="A331" s="238" t="s">
        <v>584</v>
      </c>
      <c r="B331" s="1" t="s">
        <v>27</v>
      </c>
      <c r="C331" s="73" t="s">
        <v>13</v>
      </c>
      <c r="D331" s="74" t="s">
        <v>13</v>
      </c>
      <c r="E331" s="78" t="s">
        <v>159</v>
      </c>
      <c r="F331" s="75">
        <v>4160436</v>
      </c>
      <c r="G331" s="74">
        <v>42656</v>
      </c>
      <c r="H331" s="76" t="s">
        <v>674</v>
      </c>
      <c r="I331" s="73" t="s">
        <v>524</v>
      </c>
      <c r="J331" s="73" t="s">
        <v>31</v>
      </c>
      <c r="K331" s="77">
        <v>62764</v>
      </c>
    </row>
    <row r="332" spans="1:11" ht="54" x14ac:dyDescent="0.25">
      <c r="A332" s="238" t="s">
        <v>584</v>
      </c>
      <c r="B332" s="1" t="s">
        <v>27</v>
      </c>
      <c r="C332" s="73" t="s">
        <v>13</v>
      </c>
      <c r="D332" s="74" t="s">
        <v>13</v>
      </c>
      <c r="E332" s="78" t="s">
        <v>159</v>
      </c>
      <c r="F332" s="75">
        <v>4160437</v>
      </c>
      <c r="G332" s="74">
        <v>42656</v>
      </c>
      <c r="H332" s="76" t="s">
        <v>675</v>
      </c>
      <c r="I332" s="73" t="s">
        <v>524</v>
      </c>
      <c r="J332" s="73" t="s">
        <v>31</v>
      </c>
      <c r="K332" s="77">
        <v>102400</v>
      </c>
    </row>
    <row r="333" spans="1:11" ht="40.5" x14ac:dyDescent="0.25">
      <c r="A333" s="238" t="s">
        <v>584</v>
      </c>
      <c r="B333" s="1" t="s">
        <v>27</v>
      </c>
      <c r="C333" s="73" t="s">
        <v>13</v>
      </c>
      <c r="D333" s="74" t="s">
        <v>13</v>
      </c>
      <c r="E333" s="78" t="s">
        <v>159</v>
      </c>
      <c r="F333" s="75">
        <v>4160438</v>
      </c>
      <c r="G333" s="74">
        <v>42656</v>
      </c>
      <c r="H333" s="76" t="s">
        <v>676</v>
      </c>
      <c r="I333" s="73" t="s">
        <v>524</v>
      </c>
      <c r="J333" s="73" t="s">
        <v>31</v>
      </c>
      <c r="K333" s="77">
        <v>172726</v>
      </c>
    </row>
    <row r="334" spans="1:11" ht="27" x14ac:dyDescent="0.25">
      <c r="A334" s="238" t="s">
        <v>584</v>
      </c>
      <c r="B334" s="79" t="s">
        <v>12</v>
      </c>
      <c r="C334" s="73" t="s">
        <v>13</v>
      </c>
      <c r="D334" s="74">
        <v>42647</v>
      </c>
      <c r="E334" s="78" t="s">
        <v>166</v>
      </c>
      <c r="F334" s="75">
        <v>4160062</v>
      </c>
      <c r="G334" s="74">
        <v>42657</v>
      </c>
      <c r="H334" s="76" t="s">
        <v>677</v>
      </c>
      <c r="I334" s="73" t="s">
        <v>678</v>
      </c>
      <c r="J334" s="73" t="s">
        <v>679</v>
      </c>
      <c r="K334" s="77">
        <v>79980</v>
      </c>
    </row>
    <row r="335" spans="1:11" ht="27" x14ac:dyDescent="0.25">
      <c r="A335" s="238" t="s">
        <v>584</v>
      </c>
      <c r="B335" s="9" t="s">
        <v>89</v>
      </c>
      <c r="C335" s="73" t="s">
        <v>13</v>
      </c>
      <c r="D335" s="74" t="s">
        <v>13</v>
      </c>
      <c r="E335" s="73" t="s">
        <v>159</v>
      </c>
      <c r="F335" s="75">
        <v>4160439</v>
      </c>
      <c r="G335" s="74">
        <v>42657</v>
      </c>
      <c r="H335" s="76" t="s">
        <v>680</v>
      </c>
      <c r="I335" s="73" t="s">
        <v>681</v>
      </c>
      <c r="J335" s="73" t="s">
        <v>682</v>
      </c>
      <c r="K335" s="77">
        <v>98175</v>
      </c>
    </row>
    <row r="336" spans="1:11" ht="27" x14ac:dyDescent="0.25">
      <c r="A336" s="238" t="s">
        <v>584</v>
      </c>
      <c r="B336" s="60" t="s">
        <v>56</v>
      </c>
      <c r="C336" s="80" t="s">
        <v>683</v>
      </c>
      <c r="D336" s="74">
        <v>42436</v>
      </c>
      <c r="E336" s="78" t="s">
        <v>159</v>
      </c>
      <c r="F336" s="75">
        <v>4160441</v>
      </c>
      <c r="G336" s="74">
        <v>42657</v>
      </c>
      <c r="H336" s="82" t="s">
        <v>684</v>
      </c>
      <c r="I336" s="73" t="s">
        <v>685</v>
      </c>
      <c r="J336" s="73" t="s">
        <v>686</v>
      </c>
      <c r="K336" s="77">
        <v>19040</v>
      </c>
    </row>
    <row r="337" spans="1:11" ht="40.5" x14ac:dyDescent="0.25">
      <c r="A337" s="238" t="s">
        <v>584</v>
      </c>
      <c r="B337" s="1" t="s">
        <v>27</v>
      </c>
      <c r="C337" s="73" t="s">
        <v>13</v>
      </c>
      <c r="D337" s="74" t="s">
        <v>13</v>
      </c>
      <c r="E337" s="78" t="s">
        <v>159</v>
      </c>
      <c r="F337" s="75">
        <v>4160442</v>
      </c>
      <c r="G337" s="74">
        <v>42657</v>
      </c>
      <c r="H337" s="76" t="s">
        <v>687</v>
      </c>
      <c r="I337" s="73" t="s">
        <v>524</v>
      </c>
      <c r="J337" s="73" t="s">
        <v>31</v>
      </c>
      <c r="K337" s="77">
        <v>142036</v>
      </c>
    </row>
    <row r="338" spans="1:11" ht="40.5" x14ac:dyDescent="0.25">
      <c r="A338" s="238" t="s">
        <v>584</v>
      </c>
      <c r="B338" s="1" t="s">
        <v>27</v>
      </c>
      <c r="C338" s="73" t="s">
        <v>13</v>
      </c>
      <c r="D338" s="74" t="s">
        <v>13</v>
      </c>
      <c r="E338" s="78" t="s">
        <v>159</v>
      </c>
      <c r="F338" s="75">
        <v>4160443</v>
      </c>
      <c r="G338" s="74">
        <v>42657</v>
      </c>
      <c r="H338" s="76" t="s">
        <v>688</v>
      </c>
      <c r="I338" s="73" t="s">
        <v>524</v>
      </c>
      <c r="J338" s="73" t="s">
        <v>31</v>
      </c>
      <c r="K338" s="77">
        <v>142036</v>
      </c>
    </row>
    <row r="339" spans="1:11" ht="40.5" x14ac:dyDescent="0.25">
      <c r="A339" s="238" t="s">
        <v>584</v>
      </c>
      <c r="B339" s="1" t="s">
        <v>27</v>
      </c>
      <c r="C339" s="73" t="s">
        <v>13</v>
      </c>
      <c r="D339" s="74" t="s">
        <v>13</v>
      </c>
      <c r="E339" s="78" t="s">
        <v>159</v>
      </c>
      <c r="F339" s="75">
        <v>4160444</v>
      </c>
      <c r="G339" s="74">
        <v>42657</v>
      </c>
      <c r="H339" s="76" t="s">
        <v>689</v>
      </c>
      <c r="I339" s="73" t="s">
        <v>524</v>
      </c>
      <c r="J339" s="73" t="s">
        <v>31</v>
      </c>
      <c r="K339" s="77">
        <v>156451</v>
      </c>
    </row>
    <row r="340" spans="1:11" ht="54" x14ac:dyDescent="0.25">
      <c r="A340" s="238" t="s">
        <v>584</v>
      </c>
      <c r="B340" s="1" t="s">
        <v>27</v>
      </c>
      <c r="C340" s="73" t="s">
        <v>13</v>
      </c>
      <c r="D340" s="74" t="s">
        <v>13</v>
      </c>
      <c r="E340" s="78" t="s">
        <v>159</v>
      </c>
      <c r="F340" s="75">
        <v>4160445</v>
      </c>
      <c r="G340" s="74">
        <v>42660</v>
      </c>
      <c r="H340" s="76" t="s">
        <v>690</v>
      </c>
      <c r="I340" s="73" t="s">
        <v>524</v>
      </c>
      <c r="J340" s="73" t="s">
        <v>31</v>
      </c>
      <c r="K340" s="77">
        <v>163315</v>
      </c>
    </row>
    <row r="341" spans="1:11" ht="27" x14ac:dyDescent="0.25">
      <c r="A341" s="238" t="s">
        <v>584</v>
      </c>
      <c r="B341" s="1" t="s">
        <v>27</v>
      </c>
      <c r="C341" s="73" t="s">
        <v>13</v>
      </c>
      <c r="D341" s="74" t="s">
        <v>13</v>
      </c>
      <c r="E341" s="78" t="s">
        <v>159</v>
      </c>
      <c r="F341" s="75">
        <v>4160446</v>
      </c>
      <c r="G341" s="74">
        <v>42660</v>
      </c>
      <c r="H341" s="82" t="s">
        <v>691</v>
      </c>
      <c r="I341" s="73" t="s">
        <v>692</v>
      </c>
      <c r="J341" s="73" t="s">
        <v>693</v>
      </c>
      <c r="K341" s="77">
        <v>17399</v>
      </c>
    </row>
    <row r="342" spans="1:11" ht="40.5" x14ac:dyDescent="0.25">
      <c r="A342" s="238" t="s">
        <v>584</v>
      </c>
      <c r="B342" s="79" t="s">
        <v>179</v>
      </c>
      <c r="C342" s="80" t="s">
        <v>694</v>
      </c>
      <c r="D342" s="74">
        <v>42639</v>
      </c>
      <c r="E342" s="78" t="s">
        <v>159</v>
      </c>
      <c r="F342" s="75">
        <v>4160447</v>
      </c>
      <c r="G342" s="74">
        <v>42660</v>
      </c>
      <c r="H342" s="76" t="s">
        <v>695</v>
      </c>
      <c r="I342" s="73" t="s">
        <v>696</v>
      </c>
      <c r="J342" s="73" t="s">
        <v>697</v>
      </c>
      <c r="K342" s="77">
        <v>1190793</v>
      </c>
    </row>
    <row r="343" spans="1:11" ht="27" x14ac:dyDescent="0.25">
      <c r="A343" s="238" t="s">
        <v>584</v>
      </c>
      <c r="B343" s="60" t="s">
        <v>56</v>
      </c>
      <c r="C343" s="80" t="s">
        <v>698</v>
      </c>
      <c r="D343" s="74">
        <v>42639</v>
      </c>
      <c r="E343" s="78" t="s">
        <v>159</v>
      </c>
      <c r="F343" s="75">
        <v>4160448</v>
      </c>
      <c r="G343" s="74">
        <v>42660</v>
      </c>
      <c r="H343" s="76" t="s">
        <v>699</v>
      </c>
      <c r="I343" s="73" t="s">
        <v>700</v>
      </c>
      <c r="J343" s="73" t="s">
        <v>701</v>
      </c>
      <c r="K343" s="77">
        <v>9355661</v>
      </c>
    </row>
    <row r="344" spans="1:11" ht="40.5" x14ac:dyDescent="0.25">
      <c r="A344" s="238" t="s">
        <v>584</v>
      </c>
      <c r="B344" s="60" t="s">
        <v>56</v>
      </c>
      <c r="C344" s="80" t="s">
        <v>702</v>
      </c>
      <c r="D344" s="74">
        <v>42646</v>
      </c>
      <c r="E344" s="78" t="s">
        <v>159</v>
      </c>
      <c r="F344" s="75">
        <v>4160449</v>
      </c>
      <c r="G344" s="74">
        <v>42660</v>
      </c>
      <c r="H344" s="76" t="s">
        <v>703</v>
      </c>
      <c r="I344" s="73" t="s">
        <v>630</v>
      </c>
      <c r="J344" s="73" t="s">
        <v>631</v>
      </c>
      <c r="K344" s="77">
        <v>345100</v>
      </c>
    </row>
    <row r="345" spans="1:11" ht="40.5" x14ac:dyDescent="0.25">
      <c r="A345" s="238" t="s">
        <v>584</v>
      </c>
      <c r="B345" s="60" t="s">
        <v>56</v>
      </c>
      <c r="C345" s="80" t="s">
        <v>704</v>
      </c>
      <c r="D345" s="74">
        <v>42646</v>
      </c>
      <c r="E345" s="78" t="s">
        <v>159</v>
      </c>
      <c r="F345" s="75">
        <v>4160450</v>
      </c>
      <c r="G345" s="74">
        <v>42660</v>
      </c>
      <c r="H345" s="76" t="s">
        <v>705</v>
      </c>
      <c r="I345" s="73" t="s">
        <v>706</v>
      </c>
      <c r="J345" s="73" t="s">
        <v>707</v>
      </c>
      <c r="K345" s="77">
        <v>688415</v>
      </c>
    </row>
    <row r="346" spans="1:11" ht="27" x14ac:dyDescent="0.25">
      <c r="A346" s="238" t="s">
        <v>584</v>
      </c>
      <c r="B346" s="79" t="s">
        <v>12</v>
      </c>
      <c r="C346" s="73" t="s">
        <v>13</v>
      </c>
      <c r="D346" s="74">
        <v>42647</v>
      </c>
      <c r="E346" s="78" t="s">
        <v>159</v>
      </c>
      <c r="F346" s="75">
        <v>4160451</v>
      </c>
      <c r="G346" s="74">
        <v>42660</v>
      </c>
      <c r="H346" s="76" t="s">
        <v>708</v>
      </c>
      <c r="I346" s="73" t="s">
        <v>709</v>
      </c>
      <c r="J346" s="73" t="s">
        <v>710</v>
      </c>
      <c r="K346" s="77">
        <v>1625000</v>
      </c>
    </row>
    <row r="347" spans="1:11" ht="54" x14ac:dyDescent="0.25">
      <c r="A347" s="238" t="s">
        <v>584</v>
      </c>
      <c r="B347" s="1" t="s">
        <v>27</v>
      </c>
      <c r="C347" s="73" t="s">
        <v>13</v>
      </c>
      <c r="D347" s="74" t="s">
        <v>13</v>
      </c>
      <c r="E347" s="78" t="s">
        <v>159</v>
      </c>
      <c r="F347" s="75">
        <v>4160452</v>
      </c>
      <c r="G347" s="74">
        <v>42662</v>
      </c>
      <c r="H347" s="76" t="s">
        <v>711</v>
      </c>
      <c r="I347" s="73" t="s">
        <v>524</v>
      </c>
      <c r="J347" s="73" t="s">
        <v>31</v>
      </c>
      <c r="K347" s="77">
        <v>191564</v>
      </c>
    </row>
    <row r="348" spans="1:11" ht="40.5" x14ac:dyDescent="0.25">
      <c r="A348" s="238" t="s">
        <v>584</v>
      </c>
      <c r="B348" s="1" t="s">
        <v>27</v>
      </c>
      <c r="C348" s="73" t="s">
        <v>13</v>
      </c>
      <c r="D348" s="74" t="s">
        <v>13</v>
      </c>
      <c r="E348" s="78" t="s">
        <v>159</v>
      </c>
      <c r="F348" s="75">
        <v>4160453</v>
      </c>
      <c r="G348" s="74">
        <v>42662</v>
      </c>
      <c r="H348" s="76" t="s">
        <v>712</v>
      </c>
      <c r="I348" s="73" t="s">
        <v>524</v>
      </c>
      <c r="J348" s="73" t="s">
        <v>31</v>
      </c>
      <c r="K348" s="77">
        <v>102400</v>
      </c>
    </row>
    <row r="349" spans="1:11" ht="27" x14ac:dyDescent="0.25">
      <c r="A349" s="238" t="s">
        <v>584</v>
      </c>
      <c r="B349" s="1" t="s">
        <v>27</v>
      </c>
      <c r="C349" s="73" t="s">
        <v>13</v>
      </c>
      <c r="D349" s="74" t="s">
        <v>13</v>
      </c>
      <c r="E349" s="78" t="s">
        <v>159</v>
      </c>
      <c r="F349" s="75">
        <v>4160454</v>
      </c>
      <c r="G349" s="74">
        <v>42664</v>
      </c>
      <c r="H349" s="82" t="s">
        <v>713</v>
      </c>
      <c r="I349" s="73" t="s">
        <v>692</v>
      </c>
      <c r="J349" s="73" t="s">
        <v>693</v>
      </c>
      <c r="K349" s="77">
        <v>69335</v>
      </c>
    </row>
    <row r="350" spans="1:11" ht="40.5" x14ac:dyDescent="0.25">
      <c r="A350" s="238" t="s">
        <v>584</v>
      </c>
      <c r="B350" s="1" t="s">
        <v>27</v>
      </c>
      <c r="C350" s="73" t="s">
        <v>13</v>
      </c>
      <c r="D350" s="74" t="s">
        <v>13</v>
      </c>
      <c r="E350" s="78" t="s">
        <v>159</v>
      </c>
      <c r="F350" s="75">
        <v>4160063</v>
      </c>
      <c r="G350" s="74">
        <v>42668</v>
      </c>
      <c r="H350" s="76" t="s">
        <v>714</v>
      </c>
      <c r="I350" s="73" t="s">
        <v>524</v>
      </c>
      <c r="J350" s="73" t="s">
        <v>31</v>
      </c>
      <c r="K350" s="77">
        <v>142036</v>
      </c>
    </row>
    <row r="351" spans="1:11" ht="54" x14ac:dyDescent="0.25">
      <c r="A351" s="238" t="s">
        <v>584</v>
      </c>
      <c r="B351" s="1" t="s">
        <v>27</v>
      </c>
      <c r="C351" s="73" t="s">
        <v>13</v>
      </c>
      <c r="D351" s="74" t="s">
        <v>13</v>
      </c>
      <c r="E351" s="78" t="s">
        <v>159</v>
      </c>
      <c r="F351" s="75">
        <v>4160455</v>
      </c>
      <c r="G351" s="74">
        <v>42668</v>
      </c>
      <c r="H351" s="76" t="s">
        <v>715</v>
      </c>
      <c r="I351" s="73" t="s">
        <v>524</v>
      </c>
      <c r="J351" s="73" t="s">
        <v>31</v>
      </c>
      <c r="K351" s="77">
        <v>308829</v>
      </c>
    </row>
    <row r="352" spans="1:11" ht="54" x14ac:dyDescent="0.25">
      <c r="A352" s="238" t="s">
        <v>584</v>
      </c>
      <c r="B352" s="1" t="s">
        <v>27</v>
      </c>
      <c r="C352" s="73" t="s">
        <v>13</v>
      </c>
      <c r="D352" s="74" t="s">
        <v>13</v>
      </c>
      <c r="E352" s="78" t="s">
        <v>159</v>
      </c>
      <c r="F352" s="75">
        <v>4160456</v>
      </c>
      <c r="G352" s="74">
        <v>42668</v>
      </c>
      <c r="H352" s="76" t="s">
        <v>716</v>
      </c>
      <c r="I352" s="73" t="s">
        <v>524</v>
      </c>
      <c r="J352" s="73" t="s">
        <v>31</v>
      </c>
      <c r="K352" s="77">
        <v>308829</v>
      </c>
    </row>
    <row r="353" spans="1:11" ht="40.5" x14ac:dyDescent="0.25">
      <c r="A353" s="238" t="s">
        <v>584</v>
      </c>
      <c r="B353" s="1" t="s">
        <v>27</v>
      </c>
      <c r="C353" s="73" t="s">
        <v>13</v>
      </c>
      <c r="D353" s="74" t="s">
        <v>13</v>
      </c>
      <c r="E353" s="78" t="s">
        <v>159</v>
      </c>
      <c r="F353" s="75">
        <v>4160457</v>
      </c>
      <c r="G353" s="74">
        <v>42668</v>
      </c>
      <c r="H353" s="76" t="s">
        <v>717</v>
      </c>
      <c r="I353" s="73" t="s">
        <v>524</v>
      </c>
      <c r="J353" s="73" t="s">
        <v>31</v>
      </c>
      <c r="K353" s="77">
        <v>77950</v>
      </c>
    </row>
    <row r="354" spans="1:11" ht="40.5" x14ac:dyDescent="0.25">
      <c r="A354" s="238" t="s">
        <v>584</v>
      </c>
      <c r="B354" s="1" t="s">
        <v>27</v>
      </c>
      <c r="C354" s="73" t="s">
        <v>13</v>
      </c>
      <c r="D354" s="74" t="s">
        <v>13</v>
      </c>
      <c r="E354" s="78" t="s">
        <v>159</v>
      </c>
      <c r="F354" s="75">
        <v>4160458</v>
      </c>
      <c r="G354" s="74">
        <v>42668</v>
      </c>
      <c r="H354" s="76" t="s">
        <v>718</v>
      </c>
      <c r="I354" s="73" t="s">
        <v>524</v>
      </c>
      <c r="J354" s="73" t="s">
        <v>31</v>
      </c>
      <c r="K354" s="77">
        <v>172726</v>
      </c>
    </row>
    <row r="355" spans="1:11" ht="40.5" x14ac:dyDescent="0.25">
      <c r="A355" s="238" t="s">
        <v>584</v>
      </c>
      <c r="B355" s="1" t="s">
        <v>27</v>
      </c>
      <c r="C355" s="73" t="s">
        <v>13</v>
      </c>
      <c r="D355" s="74" t="s">
        <v>13</v>
      </c>
      <c r="E355" s="78" t="s">
        <v>159</v>
      </c>
      <c r="F355" s="75">
        <v>4160459</v>
      </c>
      <c r="G355" s="74">
        <v>42668</v>
      </c>
      <c r="H355" s="76" t="s">
        <v>719</v>
      </c>
      <c r="I355" s="73" t="s">
        <v>524</v>
      </c>
      <c r="J355" s="73" t="s">
        <v>31</v>
      </c>
      <c r="K355" s="77">
        <v>142036</v>
      </c>
    </row>
    <row r="356" spans="1:11" ht="54" x14ac:dyDescent="0.25">
      <c r="A356" s="238" t="s">
        <v>584</v>
      </c>
      <c r="B356" s="1" t="s">
        <v>27</v>
      </c>
      <c r="C356" s="73" t="s">
        <v>13</v>
      </c>
      <c r="D356" s="74" t="s">
        <v>13</v>
      </c>
      <c r="E356" s="78" t="s">
        <v>159</v>
      </c>
      <c r="F356" s="75">
        <v>4160460</v>
      </c>
      <c r="G356" s="74">
        <v>42668</v>
      </c>
      <c r="H356" s="76" t="s">
        <v>720</v>
      </c>
      <c r="I356" s="73" t="s">
        <v>524</v>
      </c>
      <c r="J356" s="73" t="s">
        <v>31</v>
      </c>
      <c r="K356" s="77">
        <v>126747</v>
      </c>
    </row>
    <row r="357" spans="1:11" ht="40.5" x14ac:dyDescent="0.25">
      <c r="A357" s="238" t="s">
        <v>584</v>
      </c>
      <c r="B357" s="1" t="s">
        <v>27</v>
      </c>
      <c r="C357" s="73" t="s">
        <v>13</v>
      </c>
      <c r="D357" s="74" t="s">
        <v>13</v>
      </c>
      <c r="E357" s="78" t="s">
        <v>159</v>
      </c>
      <c r="F357" s="75">
        <v>4160461</v>
      </c>
      <c r="G357" s="74">
        <v>42668</v>
      </c>
      <c r="H357" s="76" t="s">
        <v>721</v>
      </c>
      <c r="I357" s="73" t="s">
        <v>524</v>
      </c>
      <c r="J357" s="73" t="s">
        <v>31</v>
      </c>
      <c r="K357" s="77">
        <v>142036</v>
      </c>
    </row>
    <row r="358" spans="1:11" ht="40.5" x14ac:dyDescent="0.25">
      <c r="A358" s="238" t="s">
        <v>584</v>
      </c>
      <c r="B358" s="1" t="s">
        <v>27</v>
      </c>
      <c r="C358" s="73" t="s">
        <v>13</v>
      </c>
      <c r="D358" s="74" t="s">
        <v>13</v>
      </c>
      <c r="E358" s="78" t="s">
        <v>159</v>
      </c>
      <c r="F358" s="75">
        <v>4160462</v>
      </c>
      <c r="G358" s="74">
        <v>42668</v>
      </c>
      <c r="H358" s="76" t="s">
        <v>722</v>
      </c>
      <c r="I358" s="73" t="s">
        <v>524</v>
      </c>
      <c r="J358" s="73" t="s">
        <v>31</v>
      </c>
      <c r="K358" s="77">
        <v>142036</v>
      </c>
    </row>
    <row r="359" spans="1:11" x14ac:dyDescent="0.25">
      <c r="A359" s="238" t="s">
        <v>584</v>
      </c>
      <c r="B359" s="60" t="s">
        <v>56</v>
      </c>
      <c r="C359" s="80" t="s">
        <v>723</v>
      </c>
      <c r="D359" s="74">
        <v>42669</v>
      </c>
      <c r="E359" s="78" t="s">
        <v>159</v>
      </c>
      <c r="F359" s="75">
        <v>4160463</v>
      </c>
      <c r="G359" s="74">
        <v>42670</v>
      </c>
      <c r="H359" s="76" t="s">
        <v>724</v>
      </c>
      <c r="I359" s="73" t="s">
        <v>725</v>
      </c>
      <c r="J359" s="73" t="s">
        <v>726</v>
      </c>
      <c r="K359" s="77">
        <v>192780</v>
      </c>
    </row>
    <row r="360" spans="1:11" ht="27" x14ac:dyDescent="0.25">
      <c r="A360" s="238" t="s">
        <v>584</v>
      </c>
      <c r="B360" s="60" t="s">
        <v>56</v>
      </c>
      <c r="C360" s="80" t="s">
        <v>656</v>
      </c>
      <c r="D360" s="81">
        <v>42293</v>
      </c>
      <c r="E360" s="78" t="s">
        <v>159</v>
      </c>
      <c r="F360" s="75">
        <v>4160464</v>
      </c>
      <c r="G360" s="74">
        <v>42670</v>
      </c>
      <c r="H360" s="82" t="s">
        <v>660</v>
      </c>
      <c r="I360" s="73" t="s">
        <v>658</v>
      </c>
      <c r="J360" s="73" t="s">
        <v>659</v>
      </c>
      <c r="K360" s="77">
        <v>104931</v>
      </c>
    </row>
    <row r="361" spans="1:11" ht="27" x14ac:dyDescent="0.25">
      <c r="A361" s="238" t="s">
        <v>584</v>
      </c>
      <c r="B361" s="60" t="s">
        <v>56</v>
      </c>
      <c r="C361" s="80" t="s">
        <v>656</v>
      </c>
      <c r="D361" s="81">
        <v>42293</v>
      </c>
      <c r="E361" s="78" t="s">
        <v>159</v>
      </c>
      <c r="F361" s="75">
        <v>4160465</v>
      </c>
      <c r="G361" s="74">
        <v>42670</v>
      </c>
      <c r="H361" s="82" t="s">
        <v>727</v>
      </c>
      <c r="I361" s="73" t="s">
        <v>658</v>
      </c>
      <c r="J361" s="73" t="s">
        <v>659</v>
      </c>
      <c r="K361" s="77">
        <v>104917</v>
      </c>
    </row>
    <row r="362" spans="1:11" ht="27" x14ac:dyDescent="0.25">
      <c r="A362" s="238" t="s">
        <v>584</v>
      </c>
      <c r="B362" s="60" t="s">
        <v>56</v>
      </c>
      <c r="C362" s="80" t="s">
        <v>656</v>
      </c>
      <c r="D362" s="81">
        <v>42293</v>
      </c>
      <c r="E362" s="78" t="s">
        <v>159</v>
      </c>
      <c r="F362" s="75">
        <v>4160466</v>
      </c>
      <c r="G362" s="74">
        <v>42670</v>
      </c>
      <c r="H362" s="82" t="s">
        <v>728</v>
      </c>
      <c r="I362" s="73" t="s">
        <v>658</v>
      </c>
      <c r="J362" s="73" t="s">
        <v>659</v>
      </c>
      <c r="K362" s="77">
        <v>295401</v>
      </c>
    </row>
    <row r="363" spans="1:11" ht="27" x14ac:dyDescent="0.25">
      <c r="A363" s="238" t="s">
        <v>584</v>
      </c>
      <c r="B363" s="60" t="s">
        <v>56</v>
      </c>
      <c r="C363" s="80" t="s">
        <v>656</v>
      </c>
      <c r="D363" s="81">
        <v>42293</v>
      </c>
      <c r="E363" s="78" t="s">
        <v>159</v>
      </c>
      <c r="F363" s="75">
        <v>4160467</v>
      </c>
      <c r="G363" s="74">
        <v>42670</v>
      </c>
      <c r="H363" s="82" t="s">
        <v>647</v>
      </c>
      <c r="I363" s="73" t="s">
        <v>658</v>
      </c>
      <c r="J363" s="73" t="s">
        <v>659</v>
      </c>
      <c r="K363" s="77">
        <v>123290</v>
      </c>
    </row>
    <row r="364" spans="1:11" ht="40.5" x14ac:dyDescent="0.25">
      <c r="A364" s="238" t="s">
        <v>584</v>
      </c>
      <c r="B364" s="79" t="s">
        <v>12</v>
      </c>
      <c r="C364" s="73" t="s">
        <v>13</v>
      </c>
      <c r="D364" s="74" t="s">
        <v>13</v>
      </c>
      <c r="E364" s="78" t="s">
        <v>159</v>
      </c>
      <c r="F364" s="75">
        <v>4160468</v>
      </c>
      <c r="G364" s="74">
        <v>42671</v>
      </c>
      <c r="H364" s="76" t="s">
        <v>729</v>
      </c>
      <c r="I364" s="73" t="s">
        <v>730</v>
      </c>
      <c r="J364" s="73" t="s">
        <v>731</v>
      </c>
      <c r="K364" s="77">
        <v>452200</v>
      </c>
    </row>
    <row r="365" spans="1:11" ht="27" x14ac:dyDescent="0.25">
      <c r="A365" s="238" t="s">
        <v>584</v>
      </c>
      <c r="B365" s="79" t="s">
        <v>12</v>
      </c>
      <c r="C365" s="73" t="s">
        <v>13</v>
      </c>
      <c r="D365" s="74" t="s">
        <v>13</v>
      </c>
      <c r="E365" s="78" t="s">
        <v>159</v>
      </c>
      <c r="F365" s="75">
        <v>4160469</v>
      </c>
      <c r="G365" s="74">
        <v>42671</v>
      </c>
      <c r="H365" s="76" t="s">
        <v>732</v>
      </c>
      <c r="I365" s="73" t="s">
        <v>733</v>
      </c>
      <c r="J365" s="73" t="s">
        <v>734</v>
      </c>
      <c r="K365" s="77">
        <v>561680</v>
      </c>
    </row>
    <row r="366" spans="1:11" ht="27" x14ac:dyDescent="0.25">
      <c r="A366" s="238" t="s">
        <v>584</v>
      </c>
      <c r="B366" s="79" t="s">
        <v>12</v>
      </c>
      <c r="C366" s="73" t="s">
        <v>13</v>
      </c>
      <c r="D366" s="74" t="s">
        <v>13</v>
      </c>
      <c r="E366" s="78" t="s">
        <v>159</v>
      </c>
      <c r="F366" s="75">
        <v>4160470</v>
      </c>
      <c r="G366" s="74">
        <v>42671</v>
      </c>
      <c r="H366" s="76" t="s">
        <v>735</v>
      </c>
      <c r="I366" s="73" t="s">
        <v>733</v>
      </c>
      <c r="J366" s="73" t="s">
        <v>734</v>
      </c>
      <c r="K366" s="77">
        <v>606900</v>
      </c>
    </row>
    <row r="367" spans="1:11" ht="40.5" x14ac:dyDescent="0.25">
      <c r="A367" s="238" t="s">
        <v>584</v>
      </c>
      <c r="B367" s="60" t="s">
        <v>335</v>
      </c>
      <c r="C367" s="73" t="s">
        <v>13</v>
      </c>
      <c r="D367" s="74" t="s">
        <v>13</v>
      </c>
      <c r="E367" s="78" t="s">
        <v>159</v>
      </c>
      <c r="F367" s="75">
        <v>4160471</v>
      </c>
      <c r="G367" s="74">
        <v>42671</v>
      </c>
      <c r="H367" s="76" t="s">
        <v>736</v>
      </c>
      <c r="I367" s="73" t="s">
        <v>737</v>
      </c>
      <c r="J367" s="73" t="s">
        <v>738</v>
      </c>
      <c r="K367" s="77">
        <v>34597227</v>
      </c>
    </row>
    <row r="368" spans="1:11" ht="27" x14ac:dyDescent="0.3">
      <c r="A368" s="3" t="s">
        <v>739</v>
      </c>
      <c r="B368" s="9" t="s">
        <v>71</v>
      </c>
      <c r="C368" s="163" t="s">
        <v>740</v>
      </c>
      <c r="D368" s="164">
        <v>42279</v>
      </c>
      <c r="E368" s="163" t="s">
        <v>119</v>
      </c>
      <c r="F368" s="163" t="s">
        <v>119</v>
      </c>
      <c r="G368" s="83">
        <v>42671</v>
      </c>
      <c r="H368" s="165" t="s">
        <v>741</v>
      </c>
      <c r="I368" s="84" t="s">
        <v>742</v>
      </c>
      <c r="J368" s="163" t="s">
        <v>743</v>
      </c>
      <c r="K368" s="85">
        <v>50000</v>
      </c>
    </row>
    <row r="369" spans="1:11" ht="27" x14ac:dyDescent="0.3">
      <c r="A369" s="3" t="s">
        <v>739</v>
      </c>
      <c r="B369" s="9" t="s">
        <v>71</v>
      </c>
      <c r="C369" s="163" t="s">
        <v>740</v>
      </c>
      <c r="D369" s="164">
        <v>42279</v>
      </c>
      <c r="E369" s="163" t="s">
        <v>119</v>
      </c>
      <c r="F369" s="163" t="s">
        <v>119</v>
      </c>
      <c r="G369" s="83">
        <v>42671</v>
      </c>
      <c r="H369" s="165" t="s">
        <v>744</v>
      </c>
      <c r="I369" s="84" t="s">
        <v>745</v>
      </c>
      <c r="J369" s="163" t="s">
        <v>746</v>
      </c>
      <c r="K369" s="85">
        <v>26250</v>
      </c>
    </row>
    <row r="370" spans="1:11" ht="27" x14ac:dyDescent="0.3">
      <c r="A370" s="3" t="s">
        <v>739</v>
      </c>
      <c r="B370" s="9" t="s">
        <v>71</v>
      </c>
      <c r="C370" s="163" t="s">
        <v>740</v>
      </c>
      <c r="D370" s="164">
        <v>42279</v>
      </c>
      <c r="E370" s="163" t="s">
        <v>119</v>
      </c>
      <c r="F370" s="163" t="s">
        <v>119</v>
      </c>
      <c r="G370" s="83">
        <v>42671</v>
      </c>
      <c r="H370" s="165" t="s">
        <v>744</v>
      </c>
      <c r="I370" s="84" t="s">
        <v>745</v>
      </c>
      <c r="J370" s="163" t="s">
        <v>746</v>
      </c>
      <c r="K370" s="85">
        <v>26238</v>
      </c>
    </row>
    <row r="371" spans="1:11" ht="27" x14ac:dyDescent="0.3">
      <c r="A371" s="3" t="s">
        <v>739</v>
      </c>
      <c r="B371" s="9" t="s">
        <v>71</v>
      </c>
      <c r="C371" s="163" t="s">
        <v>740</v>
      </c>
      <c r="D371" s="164">
        <v>42279</v>
      </c>
      <c r="E371" s="163" t="s">
        <v>119</v>
      </c>
      <c r="F371" s="163" t="s">
        <v>119</v>
      </c>
      <c r="G371" s="83">
        <v>42671</v>
      </c>
      <c r="H371" s="165" t="s">
        <v>744</v>
      </c>
      <c r="I371" s="84" t="s">
        <v>745</v>
      </c>
      <c r="J371" s="163" t="s">
        <v>746</v>
      </c>
      <c r="K371" s="85">
        <v>26238</v>
      </c>
    </row>
    <row r="372" spans="1:11" ht="27" x14ac:dyDescent="0.3">
      <c r="A372" s="3" t="s">
        <v>739</v>
      </c>
      <c r="B372" s="1" t="s">
        <v>27</v>
      </c>
      <c r="C372" s="163" t="s">
        <v>119</v>
      </c>
      <c r="D372" s="164" t="s">
        <v>119</v>
      </c>
      <c r="E372" s="163" t="s">
        <v>159</v>
      </c>
      <c r="F372" s="163">
        <v>7160245</v>
      </c>
      <c r="G372" s="83">
        <v>42668</v>
      </c>
      <c r="H372" s="165" t="s">
        <v>747</v>
      </c>
      <c r="I372" s="84" t="s">
        <v>748</v>
      </c>
      <c r="J372" s="163" t="s">
        <v>749</v>
      </c>
      <c r="K372" s="85">
        <v>241253</v>
      </c>
    </row>
    <row r="373" spans="1:11" ht="15.75" x14ac:dyDescent="0.3">
      <c r="A373" s="3" t="s">
        <v>739</v>
      </c>
      <c r="B373" s="7" t="s">
        <v>12</v>
      </c>
      <c r="C373" s="163" t="s">
        <v>119</v>
      </c>
      <c r="D373" s="164" t="s">
        <v>119</v>
      </c>
      <c r="E373" s="163" t="s">
        <v>159</v>
      </c>
      <c r="F373" s="163">
        <v>7160251</v>
      </c>
      <c r="G373" s="83">
        <v>42668</v>
      </c>
      <c r="H373" s="165" t="s">
        <v>750</v>
      </c>
      <c r="I373" s="84" t="s">
        <v>751</v>
      </c>
      <c r="J373" s="163" t="s">
        <v>752</v>
      </c>
      <c r="K373" s="85">
        <v>175999</v>
      </c>
    </row>
    <row r="374" spans="1:11" ht="27" x14ac:dyDescent="0.3">
      <c r="A374" s="3" t="s">
        <v>739</v>
      </c>
      <c r="B374" s="1" t="s">
        <v>27</v>
      </c>
      <c r="C374" s="163" t="s">
        <v>119</v>
      </c>
      <c r="D374" s="164" t="s">
        <v>119</v>
      </c>
      <c r="E374" s="163" t="s">
        <v>159</v>
      </c>
      <c r="F374" s="163">
        <v>7160252</v>
      </c>
      <c r="G374" s="83">
        <v>42668</v>
      </c>
      <c r="H374" s="165" t="s">
        <v>753</v>
      </c>
      <c r="I374" s="84" t="s">
        <v>754</v>
      </c>
      <c r="J374" s="163" t="s">
        <v>755</v>
      </c>
      <c r="K374" s="85">
        <v>160650</v>
      </c>
    </row>
    <row r="375" spans="1:11" ht="15.75" x14ac:dyDescent="0.3">
      <c r="A375" s="3" t="s">
        <v>739</v>
      </c>
      <c r="B375" s="7" t="s">
        <v>12</v>
      </c>
      <c r="C375" s="163" t="s">
        <v>119</v>
      </c>
      <c r="D375" s="164" t="s">
        <v>119</v>
      </c>
      <c r="E375" s="163" t="s">
        <v>159</v>
      </c>
      <c r="F375" s="163">
        <v>7160254</v>
      </c>
      <c r="G375" s="83">
        <v>42668</v>
      </c>
      <c r="H375" s="165" t="s">
        <v>756</v>
      </c>
      <c r="I375" s="84" t="s">
        <v>757</v>
      </c>
      <c r="J375" s="163" t="s">
        <v>758</v>
      </c>
      <c r="K375" s="85">
        <v>135000</v>
      </c>
    </row>
    <row r="376" spans="1:11" ht="27" x14ac:dyDescent="0.3">
      <c r="A376" s="3" t="s">
        <v>739</v>
      </c>
      <c r="B376" s="1" t="s">
        <v>27</v>
      </c>
      <c r="C376" s="163" t="s">
        <v>119</v>
      </c>
      <c r="D376" s="164" t="s">
        <v>119</v>
      </c>
      <c r="E376" s="163" t="s">
        <v>159</v>
      </c>
      <c r="F376" s="163">
        <v>7160255</v>
      </c>
      <c r="G376" s="83">
        <v>42668</v>
      </c>
      <c r="H376" s="165" t="s">
        <v>759</v>
      </c>
      <c r="I376" s="84" t="s">
        <v>760</v>
      </c>
      <c r="J376" s="163" t="s">
        <v>761</v>
      </c>
      <c r="K376" s="85">
        <v>787185</v>
      </c>
    </row>
    <row r="377" spans="1:11" ht="15.75" x14ac:dyDescent="0.3">
      <c r="A377" s="3" t="s">
        <v>739</v>
      </c>
      <c r="B377" s="9" t="s">
        <v>71</v>
      </c>
      <c r="C377" s="163" t="s">
        <v>119</v>
      </c>
      <c r="D377" s="164" t="s">
        <v>119</v>
      </c>
      <c r="E377" s="163" t="s">
        <v>159</v>
      </c>
      <c r="F377" s="163">
        <v>7160256</v>
      </c>
      <c r="G377" s="83">
        <v>42668</v>
      </c>
      <c r="H377" s="165" t="s">
        <v>762</v>
      </c>
      <c r="I377" s="84" t="s">
        <v>185</v>
      </c>
      <c r="J377" s="163" t="s">
        <v>763</v>
      </c>
      <c r="K377" s="85">
        <v>134942</v>
      </c>
    </row>
    <row r="378" spans="1:11" ht="27" x14ac:dyDescent="0.3">
      <c r="A378" s="3" t="s">
        <v>739</v>
      </c>
      <c r="B378" s="9" t="s">
        <v>71</v>
      </c>
      <c r="C378" s="163" t="s">
        <v>764</v>
      </c>
      <c r="D378" s="164">
        <v>42643</v>
      </c>
      <c r="E378" s="163" t="s">
        <v>159</v>
      </c>
      <c r="F378" s="163">
        <v>7160257</v>
      </c>
      <c r="G378" s="83">
        <v>42668</v>
      </c>
      <c r="H378" s="165" t="s">
        <v>765</v>
      </c>
      <c r="I378" s="84" t="s">
        <v>766</v>
      </c>
      <c r="J378" s="163" t="s">
        <v>767</v>
      </c>
      <c r="K378" s="85">
        <v>62724102</v>
      </c>
    </row>
    <row r="379" spans="1:11" ht="27" x14ac:dyDescent="0.3">
      <c r="A379" s="3" t="s">
        <v>739</v>
      </c>
      <c r="B379" s="7" t="s">
        <v>12</v>
      </c>
      <c r="C379" s="163" t="s">
        <v>119</v>
      </c>
      <c r="D379" s="164" t="s">
        <v>119</v>
      </c>
      <c r="E379" s="163" t="s">
        <v>159</v>
      </c>
      <c r="F379" s="163">
        <v>7160259</v>
      </c>
      <c r="G379" s="83">
        <v>42668</v>
      </c>
      <c r="H379" s="165" t="s">
        <v>768</v>
      </c>
      <c r="I379" s="84" t="s">
        <v>769</v>
      </c>
      <c r="J379" s="163" t="s">
        <v>770</v>
      </c>
      <c r="K379" s="85">
        <v>600000</v>
      </c>
    </row>
    <row r="380" spans="1:11" ht="15.75" x14ac:dyDescent="0.3">
      <c r="A380" s="3" t="s">
        <v>739</v>
      </c>
      <c r="B380" s="7" t="s">
        <v>12</v>
      </c>
      <c r="C380" s="163" t="s">
        <v>119</v>
      </c>
      <c r="D380" s="164" t="s">
        <v>119</v>
      </c>
      <c r="E380" s="163" t="s">
        <v>166</v>
      </c>
      <c r="F380" s="163">
        <v>7160065</v>
      </c>
      <c r="G380" s="83">
        <v>42668</v>
      </c>
      <c r="H380" s="165" t="s">
        <v>771</v>
      </c>
      <c r="I380" s="84" t="s">
        <v>772</v>
      </c>
      <c r="J380" s="163" t="s">
        <v>773</v>
      </c>
      <c r="K380" s="85">
        <v>214294</v>
      </c>
    </row>
    <row r="381" spans="1:11" ht="15.75" x14ac:dyDescent="0.3">
      <c r="A381" s="3" t="s">
        <v>739</v>
      </c>
      <c r="B381" s="7" t="s">
        <v>12</v>
      </c>
      <c r="C381" s="163" t="s">
        <v>119</v>
      </c>
      <c r="D381" s="164" t="s">
        <v>119</v>
      </c>
      <c r="E381" s="163" t="s">
        <v>166</v>
      </c>
      <c r="F381" s="163">
        <v>7160066</v>
      </c>
      <c r="G381" s="83">
        <v>42668</v>
      </c>
      <c r="H381" s="165" t="s">
        <v>771</v>
      </c>
      <c r="I381" s="84" t="s">
        <v>774</v>
      </c>
      <c r="J381" s="163" t="s">
        <v>775</v>
      </c>
      <c r="K381" s="85">
        <v>1853617</v>
      </c>
    </row>
    <row r="382" spans="1:11" ht="15.75" x14ac:dyDescent="0.3">
      <c r="A382" s="3" t="s">
        <v>739</v>
      </c>
      <c r="B382" s="7" t="s">
        <v>12</v>
      </c>
      <c r="C382" s="163" t="s">
        <v>119</v>
      </c>
      <c r="D382" s="164" t="s">
        <v>119</v>
      </c>
      <c r="E382" s="163" t="s">
        <v>159</v>
      </c>
      <c r="F382" s="163">
        <v>7160260</v>
      </c>
      <c r="G382" s="83">
        <v>42668</v>
      </c>
      <c r="H382" s="165" t="s">
        <v>776</v>
      </c>
      <c r="I382" s="84" t="s">
        <v>777</v>
      </c>
      <c r="J382" s="163" t="s">
        <v>778</v>
      </c>
      <c r="K382" s="85">
        <v>576100</v>
      </c>
    </row>
    <row r="383" spans="1:11" ht="27" x14ac:dyDescent="0.3">
      <c r="A383" s="3" t="s">
        <v>739</v>
      </c>
      <c r="B383" s="7" t="s">
        <v>12</v>
      </c>
      <c r="C383" s="163" t="s">
        <v>119</v>
      </c>
      <c r="D383" s="164" t="s">
        <v>119</v>
      </c>
      <c r="E383" s="163" t="s">
        <v>159</v>
      </c>
      <c r="F383" s="163">
        <v>7160261</v>
      </c>
      <c r="G383" s="83">
        <v>42668</v>
      </c>
      <c r="H383" s="165" t="s">
        <v>779</v>
      </c>
      <c r="I383" s="84" t="s">
        <v>780</v>
      </c>
      <c r="J383" s="163" t="s">
        <v>781</v>
      </c>
      <c r="K383" s="85">
        <v>2237200</v>
      </c>
    </row>
    <row r="384" spans="1:11" ht="15.75" x14ac:dyDescent="0.3">
      <c r="A384" s="3" t="s">
        <v>739</v>
      </c>
      <c r="B384" s="7" t="s">
        <v>12</v>
      </c>
      <c r="C384" s="163" t="s">
        <v>119</v>
      </c>
      <c r="D384" s="164" t="s">
        <v>119</v>
      </c>
      <c r="E384" s="163" t="s">
        <v>159</v>
      </c>
      <c r="F384" s="163">
        <v>7160262</v>
      </c>
      <c r="G384" s="83">
        <v>42668</v>
      </c>
      <c r="H384" s="165" t="s">
        <v>782</v>
      </c>
      <c r="I384" s="84" t="s">
        <v>783</v>
      </c>
      <c r="J384" s="163" t="s">
        <v>784</v>
      </c>
      <c r="K384" s="85">
        <v>148410</v>
      </c>
    </row>
    <row r="385" spans="1:11" ht="15.75" x14ac:dyDescent="0.3">
      <c r="A385" s="3" t="s">
        <v>739</v>
      </c>
      <c r="B385" s="7" t="s">
        <v>12</v>
      </c>
      <c r="C385" s="163" t="s">
        <v>119</v>
      </c>
      <c r="D385" s="164" t="s">
        <v>119</v>
      </c>
      <c r="E385" s="163" t="s">
        <v>159</v>
      </c>
      <c r="F385" s="163">
        <v>7160263</v>
      </c>
      <c r="G385" s="83">
        <v>42668</v>
      </c>
      <c r="H385" s="165" t="s">
        <v>785</v>
      </c>
      <c r="I385" s="84" t="s">
        <v>786</v>
      </c>
      <c r="J385" s="163" t="s">
        <v>787</v>
      </c>
      <c r="K385" s="85">
        <v>1393641</v>
      </c>
    </row>
    <row r="386" spans="1:11" ht="27" x14ac:dyDescent="0.3">
      <c r="A386" s="3" t="s">
        <v>739</v>
      </c>
      <c r="B386" s="1" t="s">
        <v>27</v>
      </c>
      <c r="C386" s="163" t="s">
        <v>119</v>
      </c>
      <c r="D386" s="164" t="s">
        <v>119</v>
      </c>
      <c r="E386" s="163" t="s">
        <v>159</v>
      </c>
      <c r="F386" s="163">
        <v>7160264</v>
      </c>
      <c r="G386" s="83">
        <v>42668</v>
      </c>
      <c r="H386" s="165" t="s">
        <v>788</v>
      </c>
      <c r="I386" s="84" t="s">
        <v>760</v>
      </c>
      <c r="J386" s="163" t="s">
        <v>761</v>
      </c>
      <c r="K386" s="85">
        <v>146418</v>
      </c>
    </row>
    <row r="387" spans="1:11" ht="27" x14ac:dyDescent="0.3">
      <c r="A387" s="3" t="s">
        <v>739</v>
      </c>
      <c r="B387" s="1" t="s">
        <v>27</v>
      </c>
      <c r="C387" s="163" t="s">
        <v>119</v>
      </c>
      <c r="D387" s="164" t="s">
        <v>119</v>
      </c>
      <c r="E387" s="163" t="s">
        <v>159</v>
      </c>
      <c r="F387" s="163">
        <v>7160265</v>
      </c>
      <c r="G387" s="83">
        <v>42668</v>
      </c>
      <c r="H387" s="165" t="s">
        <v>789</v>
      </c>
      <c r="I387" s="84" t="s">
        <v>790</v>
      </c>
      <c r="J387" s="163" t="s">
        <v>791</v>
      </c>
      <c r="K387" s="85">
        <v>374220</v>
      </c>
    </row>
    <row r="388" spans="1:11" ht="27" x14ac:dyDescent="0.3">
      <c r="A388" s="3" t="s">
        <v>739</v>
      </c>
      <c r="B388" s="9" t="s">
        <v>71</v>
      </c>
      <c r="C388" s="163" t="s">
        <v>119</v>
      </c>
      <c r="D388" s="164" t="s">
        <v>119</v>
      </c>
      <c r="E388" s="163" t="s">
        <v>159</v>
      </c>
      <c r="F388" s="163">
        <v>7160266</v>
      </c>
      <c r="G388" s="83">
        <v>42668</v>
      </c>
      <c r="H388" s="165" t="s">
        <v>792</v>
      </c>
      <c r="I388" s="84" t="s">
        <v>185</v>
      </c>
      <c r="J388" s="163" t="s">
        <v>763</v>
      </c>
      <c r="K388" s="85">
        <v>283878</v>
      </c>
    </row>
    <row r="389" spans="1:11" ht="15.75" x14ac:dyDescent="0.3">
      <c r="A389" s="3" t="s">
        <v>739</v>
      </c>
      <c r="B389" s="7" t="s">
        <v>12</v>
      </c>
      <c r="C389" s="163" t="s">
        <v>119</v>
      </c>
      <c r="D389" s="164" t="s">
        <v>119</v>
      </c>
      <c r="E389" s="163" t="s">
        <v>159</v>
      </c>
      <c r="F389" s="163">
        <v>7160267</v>
      </c>
      <c r="G389" s="83">
        <v>42668</v>
      </c>
      <c r="H389" s="165" t="s">
        <v>793</v>
      </c>
      <c r="I389" s="84" t="s">
        <v>780</v>
      </c>
      <c r="J389" s="163" t="s">
        <v>781</v>
      </c>
      <c r="K389" s="85">
        <v>42000</v>
      </c>
    </row>
    <row r="390" spans="1:11" ht="15.75" x14ac:dyDescent="0.3">
      <c r="A390" s="3" t="s">
        <v>739</v>
      </c>
      <c r="B390" s="7" t="s">
        <v>12</v>
      </c>
      <c r="C390" s="163" t="s">
        <v>119</v>
      </c>
      <c r="D390" s="164" t="s">
        <v>119</v>
      </c>
      <c r="E390" s="163" t="s">
        <v>166</v>
      </c>
      <c r="F390" s="163">
        <v>7160067</v>
      </c>
      <c r="G390" s="83">
        <v>42668</v>
      </c>
      <c r="H390" s="165" t="s">
        <v>794</v>
      </c>
      <c r="I390" s="84" t="s">
        <v>795</v>
      </c>
      <c r="J390" s="163" t="s">
        <v>796</v>
      </c>
      <c r="K390" s="85">
        <v>88500</v>
      </c>
    </row>
    <row r="391" spans="1:11" ht="15.75" x14ac:dyDescent="0.3">
      <c r="A391" s="3" t="s">
        <v>739</v>
      </c>
      <c r="B391" s="60" t="s">
        <v>335</v>
      </c>
      <c r="C391" s="163" t="s">
        <v>119</v>
      </c>
      <c r="D391" s="164" t="s">
        <v>119</v>
      </c>
      <c r="E391" s="163" t="s">
        <v>166</v>
      </c>
      <c r="F391" s="163">
        <v>7160068</v>
      </c>
      <c r="G391" s="83">
        <v>42668</v>
      </c>
      <c r="H391" s="165" t="s">
        <v>797</v>
      </c>
      <c r="I391" s="84" t="s">
        <v>798</v>
      </c>
      <c r="J391" s="163" t="s">
        <v>799</v>
      </c>
      <c r="K391" s="85">
        <v>2679735</v>
      </c>
    </row>
    <row r="392" spans="1:11" ht="27" x14ac:dyDescent="0.3">
      <c r="A392" s="3" t="s">
        <v>739</v>
      </c>
      <c r="B392" s="7" t="s">
        <v>12</v>
      </c>
      <c r="C392" s="163" t="s">
        <v>119</v>
      </c>
      <c r="D392" s="164" t="s">
        <v>119</v>
      </c>
      <c r="E392" s="163" t="s">
        <v>166</v>
      </c>
      <c r="F392" s="163">
        <v>7160069</v>
      </c>
      <c r="G392" s="83">
        <v>42668</v>
      </c>
      <c r="H392" s="165" t="s">
        <v>800</v>
      </c>
      <c r="I392" s="84" t="s">
        <v>801</v>
      </c>
      <c r="J392" s="163" t="s">
        <v>802</v>
      </c>
      <c r="K392" s="85">
        <v>29750</v>
      </c>
    </row>
    <row r="393" spans="1:11" ht="27" x14ac:dyDescent="0.3">
      <c r="A393" s="3" t="s">
        <v>739</v>
      </c>
      <c r="B393" s="9" t="s">
        <v>71</v>
      </c>
      <c r="C393" s="163" t="s">
        <v>119</v>
      </c>
      <c r="D393" s="164" t="s">
        <v>119</v>
      </c>
      <c r="E393" s="163" t="s">
        <v>159</v>
      </c>
      <c r="F393" s="163">
        <v>7160268</v>
      </c>
      <c r="G393" s="83">
        <v>42668</v>
      </c>
      <c r="H393" s="165" t="s">
        <v>792</v>
      </c>
      <c r="I393" s="84" t="s">
        <v>185</v>
      </c>
      <c r="J393" s="163" t="s">
        <v>763</v>
      </c>
      <c r="K393" s="85">
        <v>178474</v>
      </c>
    </row>
    <row r="394" spans="1:11" ht="15.75" x14ac:dyDescent="0.3">
      <c r="A394" s="3" t="s">
        <v>739</v>
      </c>
      <c r="B394" s="7" t="s">
        <v>12</v>
      </c>
      <c r="C394" s="163" t="s">
        <v>119</v>
      </c>
      <c r="D394" s="164" t="s">
        <v>119</v>
      </c>
      <c r="E394" s="163" t="s">
        <v>166</v>
      </c>
      <c r="F394" s="163">
        <v>7160070</v>
      </c>
      <c r="G394" s="83">
        <v>42671</v>
      </c>
      <c r="H394" s="165" t="s">
        <v>803</v>
      </c>
      <c r="I394" s="84" t="s">
        <v>518</v>
      </c>
      <c r="J394" s="163" t="s">
        <v>804</v>
      </c>
      <c r="K394" s="85">
        <v>38842</v>
      </c>
    </row>
    <row r="395" spans="1:11" ht="15.75" x14ac:dyDescent="0.3">
      <c r="A395" s="3" t="s">
        <v>739</v>
      </c>
      <c r="B395" s="7" t="s">
        <v>12</v>
      </c>
      <c r="C395" s="163" t="s">
        <v>119</v>
      </c>
      <c r="D395" s="164" t="s">
        <v>119</v>
      </c>
      <c r="E395" s="163" t="s">
        <v>159</v>
      </c>
      <c r="F395" s="163">
        <v>7160270</v>
      </c>
      <c r="G395" s="83">
        <v>42671</v>
      </c>
      <c r="H395" s="165" t="s">
        <v>805</v>
      </c>
      <c r="I395" s="84" t="s">
        <v>806</v>
      </c>
      <c r="J395" s="163" t="s">
        <v>807</v>
      </c>
      <c r="K395" s="85">
        <v>18000</v>
      </c>
    </row>
    <row r="396" spans="1:11" ht="15.75" x14ac:dyDescent="0.3">
      <c r="A396" s="3" t="s">
        <v>739</v>
      </c>
      <c r="B396" s="7" t="s">
        <v>12</v>
      </c>
      <c r="C396" s="163" t="s">
        <v>119</v>
      </c>
      <c r="D396" s="164" t="s">
        <v>119</v>
      </c>
      <c r="E396" s="163" t="s">
        <v>166</v>
      </c>
      <c r="F396" s="163">
        <v>7160071</v>
      </c>
      <c r="G396" s="83">
        <v>42671</v>
      </c>
      <c r="H396" s="165" t="s">
        <v>808</v>
      </c>
      <c r="I396" s="84" t="s">
        <v>518</v>
      </c>
      <c r="J396" s="163" t="s">
        <v>804</v>
      </c>
      <c r="K396" s="85">
        <v>144904</v>
      </c>
    </row>
    <row r="397" spans="1:11" ht="15.75" x14ac:dyDescent="0.3">
      <c r="A397" s="3" t="s">
        <v>739</v>
      </c>
      <c r="B397" s="7" t="s">
        <v>12</v>
      </c>
      <c r="C397" s="163" t="s">
        <v>119</v>
      </c>
      <c r="D397" s="164" t="s">
        <v>119</v>
      </c>
      <c r="E397" s="163" t="s">
        <v>166</v>
      </c>
      <c r="F397" s="163">
        <v>7160072</v>
      </c>
      <c r="G397" s="83">
        <v>42671</v>
      </c>
      <c r="H397" s="165" t="s">
        <v>809</v>
      </c>
      <c r="I397" s="84" t="s">
        <v>518</v>
      </c>
      <c r="J397" s="163" t="s">
        <v>804</v>
      </c>
      <c r="K397" s="85">
        <v>494657</v>
      </c>
    </row>
    <row r="398" spans="1:11" ht="15.75" x14ac:dyDescent="0.3">
      <c r="A398" s="3" t="s">
        <v>739</v>
      </c>
      <c r="B398" s="7" t="s">
        <v>12</v>
      </c>
      <c r="C398" s="163" t="s">
        <v>119</v>
      </c>
      <c r="D398" s="164" t="s">
        <v>119</v>
      </c>
      <c r="E398" s="163" t="s">
        <v>166</v>
      </c>
      <c r="F398" s="163">
        <v>7160073</v>
      </c>
      <c r="G398" s="83">
        <v>42671</v>
      </c>
      <c r="H398" s="165" t="s">
        <v>810</v>
      </c>
      <c r="I398" s="84" t="s">
        <v>811</v>
      </c>
      <c r="J398" s="163" t="s">
        <v>812</v>
      </c>
      <c r="K398" s="85">
        <v>90901</v>
      </c>
    </row>
    <row r="399" spans="1:11" ht="27" x14ac:dyDescent="0.3">
      <c r="A399" s="3" t="s">
        <v>739</v>
      </c>
      <c r="B399" s="7" t="s">
        <v>12</v>
      </c>
      <c r="C399" s="163" t="s">
        <v>119</v>
      </c>
      <c r="D399" s="164" t="s">
        <v>119</v>
      </c>
      <c r="E399" s="163" t="s">
        <v>159</v>
      </c>
      <c r="F399" s="163">
        <v>7160271</v>
      </c>
      <c r="G399" s="83">
        <v>42671</v>
      </c>
      <c r="H399" s="165" t="s">
        <v>813</v>
      </c>
      <c r="I399" s="84" t="s">
        <v>780</v>
      </c>
      <c r="J399" s="163" t="s">
        <v>781</v>
      </c>
      <c r="K399" s="85">
        <v>90000</v>
      </c>
    </row>
    <row r="400" spans="1:11" ht="15.75" x14ac:dyDescent="0.3">
      <c r="A400" s="3" t="s">
        <v>739</v>
      </c>
      <c r="B400" s="7" t="s">
        <v>12</v>
      </c>
      <c r="C400" s="163" t="s">
        <v>119</v>
      </c>
      <c r="D400" s="164" t="s">
        <v>119</v>
      </c>
      <c r="E400" s="163" t="s">
        <v>159</v>
      </c>
      <c r="F400" s="163">
        <v>7160272</v>
      </c>
      <c r="G400" s="83">
        <v>42671</v>
      </c>
      <c r="H400" s="165" t="s">
        <v>750</v>
      </c>
      <c r="I400" s="84" t="s">
        <v>751</v>
      </c>
      <c r="J400" s="163" t="s">
        <v>752</v>
      </c>
      <c r="K400" s="85">
        <v>79800</v>
      </c>
    </row>
    <row r="401" spans="1:11" ht="40.5" x14ac:dyDescent="0.3">
      <c r="A401" s="3" t="s">
        <v>739</v>
      </c>
      <c r="B401" s="7" t="s">
        <v>179</v>
      </c>
      <c r="C401" s="163" t="s">
        <v>814</v>
      </c>
      <c r="D401" s="164">
        <v>42670</v>
      </c>
      <c r="E401" s="163" t="s">
        <v>166</v>
      </c>
      <c r="F401" s="163">
        <v>7160074</v>
      </c>
      <c r="G401" s="83">
        <v>42671</v>
      </c>
      <c r="H401" s="165" t="s">
        <v>815</v>
      </c>
      <c r="I401" s="84" t="s">
        <v>816</v>
      </c>
      <c r="J401" s="163" t="s">
        <v>817</v>
      </c>
      <c r="K401" s="85">
        <v>3759999</v>
      </c>
    </row>
    <row r="402" spans="1:11" ht="27" x14ac:dyDescent="0.3">
      <c r="A402" s="3" t="s">
        <v>739</v>
      </c>
      <c r="B402" s="9" t="s">
        <v>89</v>
      </c>
      <c r="C402" s="163" t="s">
        <v>119</v>
      </c>
      <c r="D402" s="163" t="s">
        <v>119</v>
      </c>
      <c r="E402" s="4" t="s">
        <v>120</v>
      </c>
      <c r="F402" s="4" t="s">
        <v>13</v>
      </c>
      <c r="G402" s="83">
        <v>42660</v>
      </c>
      <c r="H402" s="166" t="s">
        <v>818</v>
      </c>
      <c r="I402" s="84" t="s">
        <v>819</v>
      </c>
      <c r="J402" s="163" t="s">
        <v>820</v>
      </c>
      <c r="K402" s="85">
        <v>17238</v>
      </c>
    </row>
    <row r="403" spans="1:11" ht="27" x14ac:dyDescent="0.3">
      <c r="A403" s="3" t="s">
        <v>739</v>
      </c>
      <c r="B403" s="9" t="s">
        <v>89</v>
      </c>
      <c r="C403" s="163" t="s">
        <v>119</v>
      </c>
      <c r="D403" s="163" t="s">
        <v>119</v>
      </c>
      <c r="E403" s="4" t="s">
        <v>120</v>
      </c>
      <c r="F403" s="4" t="s">
        <v>13</v>
      </c>
      <c r="G403" s="83">
        <v>42663</v>
      </c>
      <c r="H403" s="167" t="s">
        <v>821</v>
      </c>
      <c r="I403" s="86" t="s">
        <v>822</v>
      </c>
      <c r="J403" s="168" t="s">
        <v>124</v>
      </c>
      <c r="K403" s="87">
        <v>917600</v>
      </c>
    </row>
    <row r="404" spans="1:11" ht="27" x14ac:dyDescent="0.3">
      <c r="A404" s="3" t="s">
        <v>739</v>
      </c>
      <c r="B404" s="9" t="s">
        <v>89</v>
      </c>
      <c r="C404" s="163" t="s">
        <v>119</v>
      </c>
      <c r="D404" s="163" t="s">
        <v>119</v>
      </c>
      <c r="E404" s="4" t="s">
        <v>120</v>
      </c>
      <c r="F404" s="4" t="s">
        <v>13</v>
      </c>
      <c r="G404" s="83">
        <v>42663</v>
      </c>
      <c r="H404" s="167" t="s">
        <v>823</v>
      </c>
      <c r="I404" s="86" t="s">
        <v>824</v>
      </c>
      <c r="J404" s="168" t="s">
        <v>825</v>
      </c>
      <c r="K404" s="87">
        <v>25720</v>
      </c>
    </row>
    <row r="405" spans="1:11" ht="27" x14ac:dyDescent="0.3">
      <c r="A405" s="3" t="s">
        <v>739</v>
      </c>
      <c r="B405" s="9" t="s">
        <v>89</v>
      </c>
      <c r="C405" s="163" t="s">
        <v>119</v>
      </c>
      <c r="D405" s="163" t="s">
        <v>119</v>
      </c>
      <c r="E405" s="4" t="s">
        <v>120</v>
      </c>
      <c r="F405" s="4" t="s">
        <v>13</v>
      </c>
      <c r="G405" s="83">
        <v>42663</v>
      </c>
      <c r="H405" s="167" t="s">
        <v>826</v>
      </c>
      <c r="I405" s="86" t="s">
        <v>824</v>
      </c>
      <c r="J405" s="168" t="s">
        <v>825</v>
      </c>
      <c r="K405" s="87">
        <v>23750</v>
      </c>
    </row>
    <row r="406" spans="1:11" ht="27" x14ac:dyDescent="0.3">
      <c r="A406" s="3" t="s">
        <v>739</v>
      </c>
      <c r="B406" s="9" t="s">
        <v>89</v>
      </c>
      <c r="C406" s="163" t="s">
        <v>119</v>
      </c>
      <c r="D406" s="163" t="s">
        <v>119</v>
      </c>
      <c r="E406" s="4" t="s">
        <v>120</v>
      </c>
      <c r="F406" s="4" t="s">
        <v>13</v>
      </c>
      <c r="G406" s="83">
        <v>42663</v>
      </c>
      <c r="H406" s="167" t="s">
        <v>827</v>
      </c>
      <c r="I406" s="86" t="s">
        <v>824</v>
      </c>
      <c r="J406" s="168" t="s">
        <v>825</v>
      </c>
      <c r="K406" s="87">
        <v>13320</v>
      </c>
    </row>
    <row r="407" spans="1:11" ht="27" x14ac:dyDescent="0.3">
      <c r="A407" s="3" t="s">
        <v>739</v>
      </c>
      <c r="B407" s="9" t="s">
        <v>89</v>
      </c>
      <c r="C407" s="163" t="s">
        <v>119</v>
      </c>
      <c r="D407" s="163" t="s">
        <v>119</v>
      </c>
      <c r="E407" s="4" t="s">
        <v>120</v>
      </c>
      <c r="F407" s="4" t="s">
        <v>13</v>
      </c>
      <c r="G407" s="83">
        <v>42663</v>
      </c>
      <c r="H407" s="167" t="s">
        <v>828</v>
      </c>
      <c r="I407" s="86" t="s">
        <v>822</v>
      </c>
      <c r="J407" s="168" t="s">
        <v>124</v>
      </c>
      <c r="K407" s="87">
        <v>115400</v>
      </c>
    </row>
    <row r="408" spans="1:11" ht="27" x14ac:dyDescent="0.3">
      <c r="A408" s="3" t="s">
        <v>739</v>
      </c>
      <c r="B408" s="9" t="s">
        <v>89</v>
      </c>
      <c r="C408" s="163" t="s">
        <v>119</v>
      </c>
      <c r="D408" s="163" t="s">
        <v>119</v>
      </c>
      <c r="E408" s="4" t="s">
        <v>120</v>
      </c>
      <c r="F408" s="4" t="s">
        <v>13</v>
      </c>
      <c r="G408" s="83">
        <v>42667</v>
      </c>
      <c r="H408" s="167" t="s">
        <v>829</v>
      </c>
      <c r="I408" s="86" t="s">
        <v>822</v>
      </c>
      <c r="J408" s="168" t="s">
        <v>124</v>
      </c>
      <c r="K408" s="87">
        <v>149400</v>
      </c>
    </row>
    <row r="409" spans="1:11" ht="27" x14ac:dyDescent="0.3">
      <c r="A409" s="3" t="s">
        <v>739</v>
      </c>
      <c r="B409" s="9" t="s">
        <v>89</v>
      </c>
      <c r="C409" s="163" t="s">
        <v>119</v>
      </c>
      <c r="D409" s="163" t="s">
        <v>119</v>
      </c>
      <c r="E409" s="4" t="s">
        <v>120</v>
      </c>
      <c r="F409" s="4" t="s">
        <v>13</v>
      </c>
      <c r="G409" s="83">
        <v>42667</v>
      </c>
      <c r="H409" s="167" t="s">
        <v>830</v>
      </c>
      <c r="I409" s="86" t="s">
        <v>822</v>
      </c>
      <c r="J409" s="168" t="s">
        <v>124</v>
      </c>
      <c r="K409" s="87">
        <v>190900</v>
      </c>
    </row>
    <row r="410" spans="1:11" ht="27" x14ac:dyDescent="0.3">
      <c r="A410" s="3" t="s">
        <v>739</v>
      </c>
      <c r="B410" s="9" t="s">
        <v>89</v>
      </c>
      <c r="C410" s="163" t="s">
        <v>119</v>
      </c>
      <c r="D410" s="163" t="s">
        <v>119</v>
      </c>
      <c r="E410" s="4" t="s">
        <v>120</v>
      </c>
      <c r="F410" s="4" t="s">
        <v>13</v>
      </c>
      <c r="G410" s="83">
        <v>42667</v>
      </c>
      <c r="H410" s="167" t="s">
        <v>831</v>
      </c>
      <c r="I410" s="86" t="s">
        <v>822</v>
      </c>
      <c r="J410" s="168" t="s">
        <v>124</v>
      </c>
      <c r="K410" s="87">
        <v>125300</v>
      </c>
    </row>
    <row r="411" spans="1:11" ht="27" x14ac:dyDescent="0.3">
      <c r="A411" s="3" t="s">
        <v>739</v>
      </c>
      <c r="B411" s="9" t="s">
        <v>89</v>
      </c>
      <c r="C411" s="163" t="s">
        <v>119</v>
      </c>
      <c r="D411" s="163" t="s">
        <v>119</v>
      </c>
      <c r="E411" s="4" t="s">
        <v>120</v>
      </c>
      <c r="F411" s="4" t="s">
        <v>13</v>
      </c>
      <c r="G411" s="83">
        <v>42667</v>
      </c>
      <c r="H411" s="167" t="s">
        <v>832</v>
      </c>
      <c r="I411" s="86" t="s">
        <v>824</v>
      </c>
      <c r="J411" s="168" t="s">
        <v>825</v>
      </c>
      <c r="K411" s="87">
        <v>8450</v>
      </c>
    </row>
    <row r="412" spans="1:11" ht="27" x14ac:dyDescent="0.3">
      <c r="A412" s="3" t="s">
        <v>739</v>
      </c>
      <c r="B412" s="9" t="s">
        <v>89</v>
      </c>
      <c r="C412" s="163" t="s">
        <v>119</v>
      </c>
      <c r="D412" s="163" t="s">
        <v>119</v>
      </c>
      <c r="E412" s="4" t="s">
        <v>120</v>
      </c>
      <c r="F412" s="4" t="s">
        <v>13</v>
      </c>
      <c r="G412" s="83">
        <v>42667</v>
      </c>
      <c r="H412" s="167" t="s">
        <v>833</v>
      </c>
      <c r="I412" s="86" t="s">
        <v>824</v>
      </c>
      <c r="J412" s="168" t="s">
        <v>825</v>
      </c>
      <c r="K412" s="87">
        <v>47240</v>
      </c>
    </row>
    <row r="413" spans="1:11" ht="27" x14ac:dyDescent="0.3">
      <c r="A413" s="3" t="s">
        <v>739</v>
      </c>
      <c r="B413" s="9" t="s">
        <v>89</v>
      </c>
      <c r="C413" s="163" t="s">
        <v>119</v>
      </c>
      <c r="D413" s="163" t="s">
        <v>119</v>
      </c>
      <c r="E413" s="4" t="s">
        <v>120</v>
      </c>
      <c r="F413" s="4" t="s">
        <v>13</v>
      </c>
      <c r="G413" s="83">
        <v>42667</v>
      </c>
      <c r="H413" s="167" t="s">
        <v>834</v>
      </c>
      <c r="I413" s="86" t="s">
        <v>822</v>
      </c>
      <c r="J413" s="168" t="s">
        <v>124</v>
      </c>
      <c r="K413" s="87">
        <v>1295200</v>
      </c>
    </row>
    <row r="414" spans="1:11" ht="27" x14ac:dyDescent="0.3">
      <c r="A414" s="3" t="s">
        <v>739</v>
      </c>
      <c r="B414" s="9" t="s">
        <v>89</v>
      </c>
      <c r="C414" s="163" t="s">
        <v>119</v>
      </c>
      <c r="D414" s="163" t="s">
        <v>119</v>
      </c>
      <c r="E414" s="4" t="s">
        <v>120</v>
      </c>
      <c r="F414" s="4" t="s">
        <v>13</v>
      </c>
      <c r="G414" s="83">
        <v>42667</v>
      </c>
      <c r="H414" s="167" t="s">
        <v>835</v>
      </c>
      <c r="I414" s="86" t="s">
        <v>822</v>
      </c>
      <c r="J414" s="168" t="s">
        <v>124</v>
      </c>
      <c r="K414" s="87">
        <f>214300+433000+321400</f>
        <v>968700</v>
      </c>
    </row>
    <row r="415" spans="1:11" ht="27" x14ac:dyDescent="0.3">
      <c r="A415" s="3" t="s">
        <v>739</v>
      </c>
      <c r="B415" s="9" t="s">
        <v>89</v>
      </c>
      <c r="C415" s="163" t="s">
        <v>119</v>
      </c>
      <c r="D415" s="163" t="s">
        <v>119</v>
      </c>
      <c r="E415" s="4" t="s">
        <v>120</v>
      </c>
      <c r="F415" s="4" t="s">
        <v>13</v>
      </c>
      <c r="G415" s="83">
        <v>42674</v>
      </c>
      <c r="H415" s="167" t="s">
        <v>836</v>
      </c>
      <c r="I415" s="86" t="s">
        <v>822</v>
      </c>
      <c r="J415" s="168" t="s">
        <v>124</v>
      </c>
      <c r="K415" s="87">
        <v>579600</v>
      </c>
    </row>
    <row r="416" spans="1:11" ht="27" x14ac:dyDescent="0.3">
      <c r="A416" s="3" t="s">
        <v>739</v>
      </c>
      <c r="B416" s="9" t="s">
        <v>89</v>
      </c>
      <c r="C416" s="163" t="s">
        <v>119</v>
      </c>
      <c r="D416" s="163" t="s">
        <v>119</v>
      </c>
      <c r="E416" s="4" t="s">
        <v>120</v>
      </c>
      <c r="F416" s="4" t="s">
        <v>13</v>
      </c>
      <c r="G416" s="83">
        <v>42674</v>
      </c>
      <c r="H416" s="167" t="s">
        <v>837</v>
      </c>
      <c r="I416" s="86" t="s">
        <v>824</v>
      </c>
      <c r="J416" s="168" t="s">
        <v>825</v>
      </c>
      <c r="K416" s="87">
        <f>67700+15200</f>
        <v>82900</v>
      </c>
    </row>
    <row r="417" spans="1:11" ht="27" x14ac:dyDescent="0.3">
      <c r="A417" s="3" t="s">
        <v>739</v>
      </c>
      <c r="B417" s="9" t="s">
        <v>89</v>
      </c>
      <c r="C417" s="163" t="s">
        <v>119</v>
      </c>
      <c r="D417" s="163" t="s">
        <v>119</v>
      </c>
      <c r="E417" s="4" t="s">
        <v>120</v>
      </c>
      <c r="F417" s="4" t="s">
        <v>13</v>
      </c>
      <c r="G417" s="83">
        <v>42674</v>
      </c>
      <c r="H417" s="167" t="s">
        <v>838</v>
      </c>
      <c r="I417" s="86" t="s">
        <v>824</v>
      </c>
      <c r="J417" s="168" t="s">
        <v>825</v>
      </c>
      <c r="K417" s="87">
        <v>12810</v>
      </c>
    </row>
    <row r="418" spans="1:11" ht="27" x14ac:dyDescent="0.3">
      <c r="A418" s="3" t="s">
        <v>739</v>
      </c>
      <c r="B418" s="9" t="s">
        <v>89</v>
      </c>
      <c r="C418" s="163" t="s">
        <v>119</v>
      </c>
      <c r="D418" s="163" t="s">
        <v>119</v>
      </c>
      <c r="E418" s="4" t="s">
        <v>120</v>
      </c>
      <c r="F418" s="4" t="s">
        <v>13</v>
      </c>
      <c r="G418" s="83">
        <v>42674</v>
      </c>
      <c r="H418" s="167" t="s">
        <v>839</v>
      </c>
      <c r="I418" s="86" t="s">
        <v>824</v>
      </c>
      <c r="J418" s="168" t="s">
        <v>825</v>
      </c>
      <c r="K418" s="87">
        <v>61740</v>
      </c>
    </row>
    <row r="419" spans="1:11" ht="27" x14ac:dyDescent="0.3">
      <c r="A419" s="3" t="s">
        <v>739</v>
      </c>
      <c r="B419" s="9" t="s">
        <v>89</v>
      </c>
      <c r="C419" s="163" t="s">
        <v>119</v>
      </c>
      <c r="D419" s="163" t="s">
        <v>119</v>
      </c>
      <c r="E419" s="4" t="s">
        <v>120</v>
      </c>
      <c r="F419" s="4" t="s">
        <v>13</v>
      </c>
      <c r="G419" s="83">
        <v>42674</v>
      </c>
      <c r="H419" s="167" t="s">
        <v>840</v>
      </c>
      <c r="I419" s="86" t="s">
        <v>824</v>
      </c>
      <c r="J419" s="168" t="s">
        <v>825</v>
      </c>
      <c r="K419" s="87">
        <v>130940</v>
      </c>
    </row>
    <row r="420" spans="1:11" ht="27" x14ac:dyDescent="0.3">
      <c r="A420" s="3" t="s">
        <v>739</v>
      </c>
      <c r="B420" s="9" t="s">
        <v>89</v>
      </c>
      <c r="C420" s="163" t="s">
        <v>119</v>
      </c>
      <c r="D420" s="163" t="s">
        <v>119</v>
      </c>
      <c r="E420" s="4" t="s">
        <v>120</v>
      </c>
      <c r="F420" s="4" t="s">
        <v>13</v>
      </c>
      <c r="G420" s="83">
        <v>42674</v>
      </c>
      <c r="H420" s="167" t="s">
        <v>841</v>
      </c>
      <c r="I420" s="86" t="s">
        <v>824</v>
      </c>
      <c r="J420" s="168" t="s">
        <v>825</v>
      </c>
      <c r="K420" s="87">
        <v>38900</v>
      </c>
    </row>
    <row r="421" spans="1:11" ht="27" x14ac:dyDescent="0.3">
      <c r="A421" s="3" t="s">
        <v>739</v>
      </c>
      <c r="B421" s="9" t="s">
        <v>89</v>
      </c>
      <c r="C421" s="163" t="s">
        <v>119</v>
      </c>
      <c r="D421" s="163" t="s">
        <v>119</v>
      </c>
      <c r="E421" s="4" t="s">
        <v>120</v>
      </c>
      <c r="F421" s="4" t="s">
        <v>13</v>
      </c>
      <c r="G421" s="83">
        <v>42674</v>
      </c>
      <c r="H421" s="167" t="s">
        <v>842</v>
      </c>
      <c r="I421" s="86" t="s">
        <v>822</v>
      </c>
      <c r="J421" s="168" t="s">
        <v>124</v>
      </c>
      <c r="K421" s="87">
        <v>254700</v>
      </c>
    </row>
    <row r="422" spans="1:11" ht="27" x14ac:dyDescent="0.3">
      <c r="A422" s="3" t="s">
        <v>739</v>
      </c>
      <c r="B422" s="9" t="s">
        <v>89</v>
      </c>
      <c r="C422" s="163" t="s">
        <v>119</v>
      </c>
      <c r="D422" s="163" t="s">
        <v>119</v>
      </c>
      <c r="E422" s="4" t="s">
        <v>120</v>
      </c>
      <c r="F422" s="4" t="s">
        <v>13</v>
      </c>
      <c r="G422" s="83">
        <v>42674</v>
      </c>
      <c r="H422" s="167" t="s">
        <v>843</v>
      </c>
      <c r="I422" s="86" t="s">
        <v>822</v>
      </c>
      <c r="J422" s="168" t="s">
        <v>124</v>
      </c>
      <c r="K422" s="87">
        <f>5300+53900+44100</f>
        <v>103300</v>
      </c>
    </row>
    <row r="423" spans="1:11" ht="27" x14ac:dyDescent="0.25">
      <c r="A423" s="3" t="s">
        <v>844</v>
      </c>
      <c r="B423" s="3" t="s">
        <v>12</v>
      </c>
      <c r="C423" s="4" t="s">
        <v>845</v>
      </c>
      <c r="D423" s="4" t="s">
        <v>845</v>
      </c>
      <c r="E423" s="4" t="s">
        <v>846</v>
      </c>
      <c r="F423" s="169">
        <v>1160071</v>
      </c>
      <c r="G423" s="170">
        <v>42657</v>
      </c>
      <c r="H423" s="1" t="s">
        <v>847</v>
      </c>
      <c r="I423" s="171" t="s">
        <v>848</v>
      </c>
      <c r="J423" s="172" t="s">
        <v>849</v>
      </c>
      <c r="K423" s="173">
        <v>970207</v>
      </c>
    </row>
    <row r="424" spans="1:11" ht="27" x14ac:dyDescent="0.25">
      <c r="A424" s="3" t="s">
        <v>844</v>
      </c>
      <c r="B424" s="3" t="s">
        <v>12</v>
      </c>
      <c r="C424" s="4" t="s">
        <v>845</v>
      </c>
      <c r="D424" s="4" t="s">
        <v>845</v>
      </c>
      <c r="E424" s="4" t="s">
        <v>850</v>
      </c>
      <c r="F424" s="169">
        <v>1160073</v>
      </c>
      <c r="G424" s="170">
        <v>42657</v>
      </c>
      <c r="H424" s="1" t="s">
        <v>851</v>
      </c>
      <c r="I424" s="171" t="s">
        <v>852</v>
      </c>
      <c r="J424" s="172" t="s">
        <v>853</v>
      </c>
      <c r="K424" s="173">
        <v>697911</v>
      </c>
    </row>
    <row r="425" spans="1:11" ht="40.5" x14ac:dyDescent="0.25">
      <c r="A425" s="3" t="s">
        <v>844</v>
      </c>
      <c r="B425" s="3" t="s">
        <v>12</v>
      </c>
      <c r="C425" s="4" t="s">
        <v>845</v>
      </c>
      <c r="D425" s="4" t="s">
        <v>845</v>
      </c>
      <c r="E425" s="4" t="s">
        <v>846</v>
      </c>
      <c r="F425" s="169">
        <v>1160072</v>
      </c>
      <c r="G425" s="170">
        <v>42657</v>
      </c>
      <c r="H425" s="1" t="s">
        <v>854</v>
      </c>
      <c r="I425" s="171" t="s">
        <v>855</v>
      </c>
      <c r="J425" s="172" t="s">
        <v>856</v>
      </c>
      <c r="K425" s="173">
        <v>190400</v>
      </c>
    </row>
    <row r="426" spans="1:11" ht="40.5" x14ac:dyDescent="0.25">
      <c r="A426" s="3" t="s">
        <v>844</v>
      </c>
      <c r="B426" s="3" t="s">
        <v>12</v>
      </c>
      <c r="C426" s="4" t="s">
        <v>845</v>
      </c>
      <c r="D426" s="4" t="s">
        <v>845</v>
      </c>
      <c r="E426" s="4" t="s">
        <v>846</v>
      </c>
      <c r="F426" s="169">
        <v>1160073</v>
      </c>
      <c r="G426" s="170">
        <v>42657</v>
      </c>
      <c r="H426" s="1" t="s">
        <v>857</v>
      </c>
      <c r="I426" s="171" t="s">
        <v>858</v>
      </c>
      <c r="J426" s="172" t="s">
        <v>859</v>
      </c>
      <c r="K426" s="173">
        <v>300000</v>
      </c>
    </row>
    <row r="427" spans="1:11" ht="40.5" x14ac:dyDescent="0.25">
      <c r="A427" s="3" t="s">
        <v>844</v>
      </c>
      <c r="B427" s="3" t="s">
        <v>12</v>
      </c>
      <c r="C427" s="4" t="s">
        <v>845</v>
      </c>
      <c r="D427" s="4" t="s">
        <v>845</v>
      </c>
      <c r="E427" s="4" t="s">
        <v>846</v>
      </c>
      <c r="F427" s="169">
        <v>1160074</v>
      </c>
      <c r="G427" s="170">
        <v>42657</v>
      </c>
      <c r="H427" s="1" t="s">
        <v>860</v>
      </c>
      <c r="I427" s="171" t="s">
        <v>861</v>
      </c>
      <c r="J427" s="172" t="s">
        <v>862</v>
      </c>
      <c r="K427" s="173">
        <v>94070</v>
      </c>
    </row>
    <row r="428" spans="1:11" ht="40.5" x14ac:dyDescent="0.25">
      <c r="A428" s="3" t="s">
        <v>844</v>
      </c>
      <c r="B428" s="3" t="s">
        <v>12</v>
      </c>
      <c r="C428" s="4" t="s">
        <v>845</v>
      </c>
      <c r="D428" s="4" t="s">
        <v>845</v>
      </c>
      <c r="E428" s="4" t="s">
        <v>850</v>
      </c>
      <c r="F428" s="169">
        <v>1160074</v>
      </c>
      <c r="G428" s="170">
        <v>42657</v>
      </c>
      <c r="H428" s="1" t="s">
        <v>863</v>
      </c>
      <c r="I428" s="171" t="s">
        <v>864</v>
      </c>
      <c r="J428" s="172" t="s">
        <v>865</v>
      </c>
      <c r="K428" s="173">
        <v>317700</v>
      </c>
    </row>
    <row r="429" spans="1:11" ht="40.5" x14ac:dyDescent="0.25">
      <c r="A429" s="3" t="s">
        <v>844</v>
      </c>
      <c r="B429" s="3" t="s">
        <v>12</v>
      </c>
      <c r="C429" s="4" t="s">
        <v>845</v>
      </c>
      <c r="D429" s="4" t="s">
        <v>845</v>
      </c>
      <c r="E429" s="4" t="s">
        <v>850</v>
      </c>
      <c r="F429" s="169">
        <v>1160075</v>
      </c>
      <c r="G429" s="170">
        <v>42662</v>
      </c>
      <c r="H429" s="1" t="s">
        <v>866</v>
      </c>
      <c r="I429" s="171" t="s">
        <v>867</v>
      </c>
      <c r="J429" s="172" t="s">
        <v>868</v>
      </c>
      <c r="K429" s="173">
        <v>70686</v>
      </c>
    </row>
    <row r="430" spans="1:11" ht="54" x14ac:dyDescent="0.25">
      <c r="A430" s="3" t="s">
        <v>844</v>
      </c>
      <c r="B430" s="3" t="s">
        <v>12</v>
      </c>
      <c r="C430" s="4" t="s">
        <v>845</v>
      </c>
      <c r="D430" s="4" t="s">
        <v>845</v>
      </c>
      <c r="E430" s="4" t="s">
        <v>850</v>
      </c>
      <c r="F430" s="169">
        <v>1160076</v>
      </c>
      <c r="G430" s="170">
        <v>42664</v>
      </c>
      <c r="H430" s="1" t="s">
        <v>869</v>
      </c>
      <c r="I430" s="171" t="s">
        <v>870</v>
      </c>
      <c r="J430" s="172" t="s">
        <v>871</v>
      </c>
      <c r="K430" s="173">
        <v>357000</v>
      </c>
    </row>
    <row r="431" spans="1:11" ht="40.5" x14ac:dyDescent="0.25">
      <c r="A431" s="3" t="s">
        <v>844</v>
      </c>
      <c r="B431" s="3" t="s">
        <v>12</v>
      </c>
      <c r="C431" s="4" t="s">
        <v>845</v>
      </c>
      <c r="D431" s="4" t="s">
        <v>845</v>
      </c>
      <c r="E431" s="4" t="s">
        <v>850</v>
      </c>
      <c r="F431" s="169">
        <v>1160077</v>
      </c>
      <c r="G431" s="170">
        <v>42664</v>
      </c>
      <c r="H431" s="1" t="s">
        <v>872</v>
      </c>
      <c r="I431" s="171" t="s">
        <v>870</v>
      </c>
      <c r="J431" s="172" t="s">
        <v>871</v>
      </c>
      <c r="K431" s="173">
        <v>107100</v>
      </c>
    </row>
    <row r="432" spans="1:11" ht="27" x14ac:dyDescent="0.25">
      <c r="A432" s="3" t="s">
        <v>844</v>
      </c>
      <c r="B432" s="3" t="s">
        <v>12</v>
      </c>
      <c r="C432" s="4" t="s">
        <v>845</v>
      </c>
      <c r="D432" s="4" t="s">
        <v>845</v>
      </c>
      <c r="E432" s="4" t="s">
        <v>850</v>
      </c>
      <c r="F432" s="169">
        <v>1160079</v>
      </c>
      <c r="G432" s="170">
        <v>42664</v>
      </c>
      <c r="H432" s="1" t="s">
        <v>873</v>
      </c>
      <c r="I432" s="171" t="s">
        <v>874</v>
      </c>
      <c r="J432" s="172" t="s">
        <v>875</v>
      </c>
      <c r="K432" s="173">
        <v>90440</v>
      </c>
    </row>
    <row r="433" spans="1:11" ht="40.5" x14ac:dyDescent="0.25">
      <c r="A433" s="3" t="s">
        <v>844</v>
      </c>
      <c r="B433" s="3" t="s">
        <v>12</v>
      </c>
      <c r="C433" s="4" t="s">
        <v>845</v>
      </c>
      <c r="D433" s="4" t="s">
        <v>845</v>
      </c>
      <c r="E433" s="4" t="s">
        <v>850</v>
      </c>
      <c r="F433" s="169">
        <v>1160080</v>
      </c>
      <c r="G433" s="170">
        <v>42667</v>
      </c>
      <c r="H433" s="1" t="s">
        <v>876</v>
      </c>
      <c r="I433" s="171" t="s">
        <v>864</v>
      </c>
      <c r="J433" s="172" t="s">
        <v>865</v>
      </c>
      <c r="K433" s="173">
        <v>128940</v>
      </c>
    </row>
    <row r="434" spans="1:11" ht="27" x14ac:dyDescent="0.25">
      <c r="A434" s="3" t="s">
        <v>844</v>
      </c>
      <c r="B434" s="3" t="s">
        <v>12</v>
      </c>
      <c r="C434" s="4" t="s">
        <v>845</v>
      </c>
      <c r="D434" s="4" t="s">
        <v>845</v>
      </c>
      <c r="E434" s="4" t="s">
        <v>850</v>
      </c>
      <c r="F434" s="169">
        <v>1160081</v>
      </c>
      <c r="G434" s="170">
        <v>42667</v>
      </c>
      <c r="H434" s="1" t="s">
        <v>877</v>
      </c>
      <c r="I434" s="171" t="s">
        <v>870</v>
      </c>
      <c r="J434" s="172" t="s">
        <v>871</v>
      </c>
      <c r="K434" s="173">
        <v>979430</v>
      </c>
    </row>
    <row r="435" spans="1:11" ht="27" x14ac:dyDescent="0.25">
      <c r="A435" s="3" t="s">
        <v>844</v>
      </c>
      <c r="B435" s="3" t="s">
        <v>12</v>
      </c>
      <c r="C435" s="4" t="s">
        <v>845</v>
      </c>
      <c r="D435" s="4" t="s">
        <v>845</v>
      </c>
      <c r="E435" s="4" t="s">
        <v>850</v>
      </c>
      <c r="F435" s="169">
        <v>1160082</v>
      </c>
      <c r="G435" s="170">
        <v>42667</v>
      </c>
      <c r="H435" s="1" t="s">
        <v>878</v>
      </c>
      <c r="I435" s="171" t="s">
        <v>879</v>
      </c>
      <c r="J435" s="172" t="s">
        <v>880</v>
      </c>
      <c r="K435" s="173">
        <v>87025</v>
      </c>
    </row>
    <row r="436" spans="1:11" ht="27" x14ac:dyDescent="0.25">
      <c r="A436" s="3" t="s">
        <v>844</v>
      </c>
      <c r="B436" s="3" t="s">
        <v>12</v>
      </c>
      <c r="C436" s="4" t="s">
        <v>845</v>
      </c>
      <c r="D436" s="4" t="s">
        <v>845</v>
      </c>
      <c r="E436" s="4" t="s">
        <v>846</v>
      </c>
      <c r="F436" s="169">
        <v>1160075</v>
      </c>
      <c r="G436" s="170">
        <v>42667</v>
      </c>
      <c r="H436" s="1" t="s">
        <v>881</v>
      </c>
      <c r="I436" s="171" t="s">
        <v>848</v>
      </c>
      <c r="J436" s="172" t="s">
        <v>849</v>
      </c>
      <c r="K436" s="173">
        <v>1313760</v>
      </c>
    </row>
    <row r="437" spans="1:11" ht="27" x14ac:dyDescent="0.25">
      <c r="A437" s="3" t="s">
        <v>844</v>
      </c>
      <c r="B437" s="3" t="s">
        <v>12</v>
      </c>
      <c r="C437" s="4" t="s">
        <v>845</v>
      </c>
      <c r="D437" s="4" t="s">
        <v>845</v>
      </c>
      <c r="E437" s="4" t="s">
        <v>850</v>
      </c>
      <c r="F437" s="169">
        <v>1160083</v>
      </c>
      <c r="G437" s="170">
        <v>42668</v>
      </c>
      <c r="H437" s="1" t="s">
        <v>882</v>
      </c>
      <c r="I437" s="171" t="s">
        <v>883</v>
      </c>
      <c r="J437" s="172" t="s">
        <v>884</v>
      </c>
      <c r="K437" s="173">
        <v>96390</v>
      </c>
    </row>
    <row r="438" spans="1:11" ht="27" x14ac:dyDescent="0.25">
      <c r="A438" s="3" t="s">
        <v>844</v>
      </c>
      <c r="B438" s="3" t="s">
        <v>12</v>
      </c>
      <c r="C438" s="4" t="s">
        <v>845</v>
      </c>
      <c r="D438" s="4" t="s">
        <v>845</v>
      </c>
      <c r="E438" s="4" t="s">
        <v>850</v>
      </c>
      <c r="F438" s="169">
        <v>1160084</v>
      </c>
      <c r="G438" s="170">
        <v>42668</v>
      </c>
      <c r="H438" s="1" t="s">
        <v>885</v>
      </c>
      <c r="I438" s="171" t="s">
        <v>886</v>
      </c>
      <c r="J438" s="172" t="s">
        <v>887</v>
      </c>
      <c r="K438" s="173">
        <v>134850</v>
      </c>
    </row>
    <row r="439" spans="1:11" ht="27" x14ac:dyDescent="0.25">
      <c r="A439" s="3" t="s">
        <v>844</v>
      </c>
      <c r="B439" s="3" t="s">
        <v>12</v>
      </c>
      <c r="C439" s="4" t="s">
        <v>845</v>
      </c>
      <c r="D439" s="4" t="s">
        <v>845</v>
      </c>
      <c r="E439" s="4" t="s">
        <v>850</v>
      </c>
      <c r="F439" s="169">
        <v>1160085</v>
      </c>
      <c r="G439" s="170">
        <v>42668</v>
      </c>
      <c r="H439" s="1" t="s">
        <v>888</v>
      </c>
      <c r="I439" s="171" t="s">
        <v>889</v>
      </c>
      <c r="J439" s="172" t="s">
        <v>890</v>
      </c>
      <c r="K439" s="173">
        <v>225916</v>
      </c>
    </row>
    <row r="440" spans="1:11" ht="27" x14ac:dyDescent="0.25">
      <c r="A440" s="3" t="s">
        <v>844</v>
      </c>
      <c r="B440" s="3" t="s">
        <v>12</v>
      </c>
      <c r="C440" s="4" t="s">
        <v>845</v>
      </c>
      <c r="D440" s="4" t="s">
        <v>845</v>
      </c>
      <c r="E440" s="4" t="s">
        <v>846</v>
      </c>
      <c r="F440" s="169">
        <v>1160076</v>
      </c>
      <c r="G440" s="170">
        <v>42670</v>
      </c>
      <c r="H440" s="1" t="s">
        <v>891</v>
      </c>
      <c r="I440" s="171" t="s">
        <v>892</v>
      </c>
      <c r="J440" s="172" t="s">
        <v>893</v>
      </c>
      <c r="K440" s="173">
        <v>2280030</v>
      </c>
    </row>
    <row r="441" spans="1:11" ht="27" x14ac:dyDescent="0.25">
      <c r="A441" s="3" t="s">
        <v>844</v>
      </c>
      <c r="B441" s="3" t="s">
        <v>12</v>
      </c>
      <c r="C441" s="4" t="s">
        <v>845</v>
      </c>
      <c r="D441" s="4" t="s">
        <v>845</v>
      </c>
      <c r="E441" s="4" t="s">
        <v>850</v>
      </c>
      <c r="F441" s="169">
        <v>1160086</v>
      </c>
      <c r="G441" s="170">
        <v>42670</v>
      </c>
      <c r="H441" s="1" t="s">
        <v>894</v>
      </c>
      <c r="I441" s="171" t="s">
        <v>864</v>
      </c>
      <c r="J441" s="172" t="s">
        <v>865</v>
      </c>
      <c r="K441" s="173">
        <v>179849</v>
      </c>
    </row>
    <row r="442" spans="1:11" ht="27" x14ac:dyDescent="0.25">
      <c r="A442" s="3" t="s">
        <v>844</v>
      </c>
      <c r="B442" s="3" t="s">
        <v>12</v>
      </c>
      <c r="C442" s="4" t="s">
        <v>845</v>
      </c>
      <c r="D442" s="4" t="s">
        <v>845</v>
      </c>
      <c r="E442" s="4" t="s">
        <v>850</v>
      </c>
      <c r="F442" s="169">
        <v>1160087</v>
      </c>
      <c r="G442" s="170">
        <v>42671</v>
      </c>
      <c r="H442" s="1" t="s">
        <v>895</v>
      </c>
      <c r="I442" s="171" t="s">
        <v>870</v>
      </c>
      <c r="J442" s="172" t="s">
        <v>871</v>
      </c>
      <c r="K442" s="173">
        <v>75398</v>
      </c>
    </row>
    <row r="443" spans="1:11" ht="54" x14ac:dyDescent="0.25">
      <c r="A443" s="3" t="s">
        <v>844</v>
      </c>
      <c r="B443" s="3" t="s">
        <v>12</v>
      </c>
      <c r="C443" s="4" t="s">
        <v>845</v>
      </c>
      <c r="D443" s="4" t="s">
        <v>845</v>
      </c>
      <c r="E443" s="4" t="s">
        <v>850</v>
      </c>
      <c r="F443" s="169">
        <v>1160088</v>
      </c>
      <c r="G443" s="170">
        <v>42671</v>
      </c>
      <c r="H443" s="1" t="s">
        <v>896</v>
      </c>
      <c r="I443" s="171" t="s">
        <v>897</v>
      </c>
      <c r="J443" s="172" t="s">
        <v>898</v>
      </c>
      <c r="K443" s="173">
        <v>702100</v>
      </c>
    </row>
    <row r="444" spans="1:11" ht="27" x14ac:dyDescent="0.25">
      <c r="A444" s="3" t="s">
        <v>844</v>
      </c>
      <c r="B444" s="3" t="s">
        <v>12</v>
      </c>
      <c r="C444" s="4" t="s">
        <v>845</v>
      </c>
      <c r="D444" s="4" t="s">
        <v>845</v>
      </c>
      <c r="E444" s="4" t="s">
        <v>850</v>
      </c>
      <c r="F444" s="169">
        <v>1160090</v>
      </c>
      <c r="G444" s="170">
        <v>42671</v>
      </c>
      <c r="H444" s="1" t="s">
        <v>899</v>
      </c>
      <c r="I444" s="171" t="s">
        <v>900</v>
      </c>
      <c r="J444" s="172" t="s">
        <v>901</v>
      </c>
      <c r="K444" s="173">
        <v>799900</v>
      </c>
    </row>
    <row r="445" spans="1:11" ht="27" x14ac:dyDescent="0.25">
      <c r="A445" s="3" t="s">
        <v>844</v>
      </c>
      <c r="B445" s="3" t="s">
        <v>12</v>
      </c>
      <c r="C445" s="4" t="s">
        <v>845</v>
      </c>
      <c r="D445" s="4" t="s">
        <v>845</v>
      </c>
      <c r="E445" s="4" t="s">
        <v>850</v>
      </c>
      <c r="F445" s="169">
        <v>1160092</v>
      </c>
      <c r="G445" s="170">
        <v>42671</v>
      </c>
      <c r="H445" s="1" t="s">
        <v>902</v>
      </c>
      <c r="I445" s="171" t="s">
        <v>900</v>
      </c>
      <c r="J445" s="172" t="s">
        <v>901</v>
      </c>
      <c r="K445" s="173">
        <v>399900</v>
      </c>
    </row>
    <row r="446" spans="1:11" ht="27" x14ac:dyDescent="0.25">
      <c r="A446" s="3" t="s">
        <v>844</v>
      </c>
      <c r="B446" s="3" t="s">
        <v>12</v>
      </c>
      <c r="C446" s="4" t="s">
        <v>845</v>
      </c>
      <c r="D446" s="4" t="s">
        <v>845</v>
      </c>
      <c r="E446" s="4" t="s">
        <v>850</v>
      </c>
      <c r="F446" s="169">
        <v>1160093</v>
      </c>
      <c r="G446" s="170">
        <v>42671</v>
      </c>
      <c r="H446" s="1" t="s">
        <v>903</v>
      </c>
      <c r="I446" s="171" t="s">
        <v>900</v>
      </c>
      <c r="J446" s="172" t="s">
        <v>901</v>
      </c>
      <c r="K446" s="173">
        <v>199900</v>
      </c>
    </row>
    <row r="447" spans="1:11" ht="27" x14ac:dyDescent="0.25">
      <c r="A447" s="3" t="s">
        <v>844</v>
      </c>
      <c r="B447" s="3" t="s">
        <v>12</v>
      </c>
      <c r="C447" s="4" t="s">
        <v>845</v>
      </c>
      <c r="D447" s="4" t="s">
        <v>845</v>
      </c>
      <c r="E447" s="4" t="s">
        <v>850</v>
      </c>
      <c r="F447" s="169">
        <v>1160094</v>
      </c>
      <c r="G447" s="170">
        <v>42671</v>
      </c>
      <c r="H447" s="1" t="s">
        <v>904</v>
      </c>
      <c r="I447" s="171" t="s">
        <v>900</v>
      </c>
      <c r="J447" s="172" t="s">
        <v>901</v>
      </c>
      <c r="K447" s="173">
        <v>92900</v>
      </c>
    </row>
    <row r="448" spans="1:11" ht="27" x14ac:dyDescent="0.25">
      <c r="A448" s="3" t="s">
        <v>844</v>
      </c>
      <c r="B448" s="3" t="s">
        <v>12</v>
      </c>
      <c r="C448" s="4" t="s">
        <v>845</v>
      </c>
      <c r="D448" s="4" t="s">
        <v>845</v>
      </c>
      <c r="E448" s="4" t="s">
        <v>850</v>
      </c>
      <c r="F448" s="169">
        <v>1160095</v>
      </c>
      <c r="G448" s="170">
        <v>42671</v>
      </c>
      <c r="H448" s="1" t="s">
        <v>905</v>
      </c>
      <c r="I448" s="171" t="s">
        <v>906</v>
      </c>
      <c r="J448" s="172" t="s">
        <v>907</v>
      </c>
      <c r="K448" s="173">
        <v>875900</v>
      </c>
    </row>
    <row r="449" spans="1:11" ht="40.5" x14ac:dyDescent="0.25">
      <c r="A449" s="3" t="s">
        <v>844</v>
      </c>
      <c r="B449" s="3" t="s">
        <v>12</v>
      </c>
      <c r="C449" s="4" t="s">
        <v>845</v>
      </c>
      <c r="D449" s="4" t="s">
        <v>845</v>
      </c>
      <c r="E449" s="4" t="s">
        <v>846</v>
      </c>
      <c r="F449" s="169">
        <v>1160077</v>
      </c>
      <c r="G449" s="170">
        <v>42671</v>
      </c>
      <c r="H449" s="1" t="s">
        <v>908</v>
      </c>
      <c r="I449" s="171" t="s">
        <v>909</v>
      </c>
      <c r="J449" s="172" t="s">
        <v>910</v>
      </c>
      <c r="K449" s="173">
        <v>291550</v>
      </c>
    </row>
    <row r="450" spans="1:11" ht="27" x14ac:dyDescent="0.25">
      <c r="A450" s="3" t="s">
        <v>844</v>
      </c>
      <c r="B450" s="3" t="s">
        <v>12</v>
      </c>
      <c r="C450" s="4" t="s">
        <v>845</v>
      </c>
      <c r="D450" s="4" t="s">
        <v>845</v>
      </c>
      <c r="E450" s="4" t="s">
        <v>850</v>
      </c>
      <c r="F450" s="169">
        <v>1160096</v>
      </c>
      <c r="G450" s="170">
        <v>42671</v>
      </c>
      <c r="H450" s="1" t="s">
        <v>911</v>
      </c>
      <c r="I450" s="171" t="s">
        <v>912</v>
      </c>
      <c r="J450" s="172" t="s">
        <v>913</v>
      </c>
      <c r="K450" s="173">
        <v>1657670</v>
      </c>
    </row>
    <row r="451" spans="1:11" ht="27" x14ac:dyDescent="0.25">
      <c r="A451" s="3" t="s">
        <v>844</v>
      </c>
      <c r="B451" s="9" t="s">
        <v>89</v>
      </c>
      <c r="C451" s="4" t="s">
        <v>845</v>
      </c>
      <c r="D451" s="4" t="s">
        <v>845</v>
      </c>
      <c r="E451" s="4" t="s">
        <v>120</v>
      </c>
      <c r="F451" s="4">
        <v>799</v>
      </c>
      <c r="G451" s="170">
        <v>42654</v>
      </c>
      <c r="H451" s="1" t="s">
        <v>914</v>
      </c>
      <c r="I451" s="3" t="s">
        <v>915</v>
      </c>
      <c r="J451" s="172" t="s">
        <v>916</v>
      </c>
      <c r="K451" s="174">
        <v>53750</v>
      </c>
    </row>
    <row r="452" spans="1:11" x14ac:dyDescent="0.25">
      <c r="A452" s="3" t="s">
        <v>844</v>
      </c>
      <c r="B452" s="9" t="s">
        <v>89</v>
      </c>
      <c r="C452" s="4" t="s">
        <v>845</v>
      </c>
      <c r="D452" s="4" t="s">
        <v>845</v>
      </c>
      <c r="E452" s="4" t="s">
        <v>120</v>
      </c>
      <c r="F452" s="4">
        <v>799</v>
      </c>
      <c r="G452" s="170">
        <v>42654</v>
      </c>
      <c r="H452" s="1" t="s">
        <v>917</v>
      </c>
      <c r="I452" s="3" t="s">
        <v>915</v>
      </c>
      <c r="J452" s="172" t="s">
        <v>916</v>
      </c>
      <c r="K452" s="174">
        <v>47900</v>
      </c>
    </row>
    <row r="453" spans="1:11" x14ac:dyDescent="0.25">
      <c r="A453" s="3" t="s">
        <v>844</v>
      </c>
      <c r="B453" s="9" t="s">
        <v>89</v>
      </c>
      <c r="C453" s="4" t="s">
        <v>845</v>
      </c>
      <c r="D453" s="4" t="s">
        <v>845</v>
      </c>
      <c r="E453" s="4" t="s">
        <v>120</v>
      </c>
      <c r="F453" s="4">
        <v>799</v>
      </c>
      <c r="G453" s="170">
        <v>42654</v>
      </c>
      <c r="H453" s="1" t="s">
        <v>918</v>
      </c>
      <c r="I453" s="3" t="s">
        <v>915</v>
      </c>
      <c r="J453" s="172" t="s">
        <v>916</v>
      </c>
      <c r="K453" s="174">
        <v>21350</v>
      </c>
    </row>
    <row r="454" spans="1:11" ht="27" x14ac:dyDescent="0.25">
      <c r="A454" s="3" t="s">
        <v>844</v>
      </c>
      <c r="B454" s="9" t="s">
        <v>89</v>
      </c>
      <c r="C454" s="4" t="s">
        <v>845</v>
      </c>
      <c r="D454" s="4" t="s">
        <v>845</v>
      </c>
      <c r="E454" s="4" t="s">
        <v>120</v>
      </c>
      <c r="F454" s="4">
        <v>799</v>
      </c>
      <c r="G454" s="170">
        <v>42654</v>
      </c>
      <c r="H454" s="1" t="s">
        <v>919</v>
      </c>
      <c r="I454" s="3" t="s">
        <v>915</v>
      </c>
      <c r="J454" s="172" t="s">
        <v>916</v>
      </c>
      <c r="K454" s="174">
        <v>36150</v>
      </c>
    </row>
    <row r="455" spans="1:11" ht="27" x14ac:dyDescent="0.25">
      <c r="A455" s="3" t="s">
        <v>844</v>
      </c>
      <c r="B455" s="9" t="s">
        <v>89</v>
      </c>
      <c r="C455" s="4" t="s">
        <v>845</v>
      </c>
      <c r="D455" s="4" t="s">
        <v>845</v>
      </c>
      <c r="E455" s="4" t="s">
        <v>120</v>
      </c>
      <c r="F455" s="4">
        <v>867</v>
      </c>
      <c r="G455" s="170">
        <v>42670</v>
      </c>
      <c r="H455" s="1" t="s">
        <v>920</v>
      </c>
      <c r="I455" s="3" t="s">
        <v>915</v>
      </c>
      <c r="J455" s="172" t="s">
        <v>916</v>
      </c>
      <c r="K455" s="174">
        <v>800</v>
      </c>
    </row>
    <row r="456" spans="1:11" ht="27" x14ac:dyDescent="0.25">
      <c r="A456" s="3" t="s">
        <v>844</v>
      </c>
      <c r="B456" s="9" t="s">
        <v>89</v>
      </c>
      <c r="C456" s="4" t="s">
        <v>845</v>
      </c>
      <c r="D456" s="4" t="s">
        <v>845</v>
      </c>
      <c r="E456" s="4" t="s">
        <v>120</v>
      </c>
      <c r="F456" s="169">
        <v>849</v>
      </c>
      <c r="G456" s="170">
        <v>42667</v>
      </c>
      <c r="H456" s="1" t="s">
        <v>921</v>
      </c>
      <c r="I456" s="3" t="s">
        <v>915</v>
      </c>
      <c r="J456" s="172" t="s">
        <v>916</v>
      </c>
      <c r="K456" s="173">
        <v>152450</v>
      </c>
    </row>
    <row r="457" spans="1:11" ht="27" x14ac:dyDescent="0.25">
      <c r="A457" s="3" t="s">
        <v>844</v>
      </c>
      <c r="B457" s="9" t="s">
        <v>89</v>
      </c>
      <c r="C457" s="4" t="s">
        <v>845</v>
      </c>
      <c r="D457" s="4" t="s">
        <v>845</v>
      </c>
      <c r="E457" s="4" t="s">
        <v>120</v>
      </c>
      <c r="F457" s="4">
        <v>811</v>
      </c>
      <c r="G457" s="170">
        <v>42654</v>
      </c>
      <c r="H457" s="1" t="s">
        <v>922</v>
      </c>
      <c r="I457" s="3" t="s">
        <v>923</v>
      </c>
      <c r="J457" s="172" t="s">
        <v>924</v>
      </c>
      <c r="K457" s="174">
        <v>88500</v>
      </c>
    </row>
    <row r="458" spans="1:11" ht="27" x14ac:dyDescent="0.25">
      <c r="A458" s="3" t="s">
        <v>844</v>
      </c>
      <c r="B458" s="9" t="s">
        <v>89</v>
      </c>
      <c r="C458" s="4" t="s">
        <v>845</v>
      </c>
      <c r="D458" s="4" t="s">
        <v>845</v>
      </c>
      <c r="E458" s="4" t="s">
        <v>120</v>
      </c>
      <c r="F458" s="4">
        <v>810</v>
      </c>
      <c r="G458" s="170">
        <v>42654</v>
      </c>
      <c r="H458" s="1" t="s">
        <v>922</v>
      </c>
      <c r="I458" s="3" t="s">
        <v>923</v>
      </c>
      <c r="J458" s="172" t="s">
        <v>924</v>
      </c>
      <c r="K458" s="174">
        <v>29400</v>
      </c>
    </row>
    <row r="459" spans="1:11" ht="27" x14ac:dyDescent="0.25">
      <c r="A459" s="3" t="s">
        <v>844</v>
      </c>
      <c r="B459" s="9" t="s">
        <v>89</v>
      </c>
      <c r="C459" s="4" t="s">
        <v>845</v>
      </c>
      <c r="D459" s="4" t="s">
        <v>845</v>
      </c>
      <c r="E459" s="4" t="s">
        <v>120</v>
      </c>
      <c r="F459" s="4">
        <v>809</v>
      </c>
      <c r="G459" s="170">
        <v>42654</v>
      </c>
      <c r="H459" s="1" t="s">
        <v>922</v>
      </c>
      <c r="I459" s="3" t="s">
        <v>923</v>
      </c>
      <c r="J459" s="172" t="s">
        <v>924</v>
      </c>
      <c r="K459" s="174">
        <v>43400</v>
      </c>
    </row>
    <row r="460" spans="1:11" ht="27" x14ac:dyDescent="0.25">
      <c r="A460" s="3" t="s">
        <v>844</v>
      </c>
      <c r="B460" s="9" t="s">
        <v>89</v>
      </c>
      <c r="C460" s="4" t="s">
        <v>845</v>
      </c>
      <c r="D460" s="4" t="s">
        <v>845</v>
      </c>
      <c r="E460" s="4" t="s">
        <v>120</v>
      </c>
      <c r="F460" s="4">
        <v>808</v>
      </c>
      <c r="G460" s="170">
        <v>42654</v>
      </c>
      <c r="H460" s="1" t="s">
        <v>922</v>
      </c>
      <c r="I460" s="3" t="s">
        <v>923</v>
      </c>
      <c r="J460" s="172" t="s">
        <v>924</v>
      </c>
      <c r="K460" s="174">
        <v>107100</v>
      </c>
    </row>
    <row r="461" spans="1:11" ht="27" x14ac:dyDescent="0.25">
      <c r="A461" s="3" t="s">
        <v>844</v>
      </c>
      <c r="B461" s="9" t="s">
        <v>89</v>
      </c>
      <c r="C461" s="4" t="s">
        <v>845</v>
      </c>
      <c r="D461" s="4" t="s">
        <v>845</v>
      </c>
      <c r="E461" s="4" t="s">
        <v>120</v>
      </c>
      <c r="F461" s="4">
        <v>807</v>
      </c>
      <c r="G461" s="170">
        <v>42654</v>
      </c>
      <c r="H461" s="1" t="s">
        <v>922</v>
      </c>
      <c r="I461" s="3" t="s">
        <v>923</v>
      </c>
      <c r="J461" s="172" t="s">
        <v>924</v>
      </c>
      <c r="K461" s="174">
        <v>67800</v>
      </c>
    </row>
    <row r="462" spans="1:11" x14ac:dyDescent="0.25">
      <c r="A462" s="3" t="s">
        <v>844</v>
      </c>
      <c r="B462" s="9" t="s">
        <v>89</v>
      </c>
      <c r="C462" s="4" t="s">
        <v>845</v>
      </c>
      <c r="D462" s="4" t="s">
        <v>845</v>
      </c>
      <c r="E462" s="4" t="s">
        <v>120</v>
      </c>
      <c r="F462" s="4">
        <v>814</v>
      </c>
      <c r="G462" s="170">
        <v>42654</v>
      </c>
      <c r="H462" s="1" t="s">
        <v>925</v>
      </c>
      <c r="I462" s="3" t="s">
        <v>923</v>
      </c>
      <c r="J462" s="172" t="s">
        <v>924</v>
      </c>
      <c r="K462" s="174">
        <v>707400</v>
      </c>
    </row>
    <row r="463" spans="1:11" x14ac:dyDescent="0.25">
      <c r="A463" s="3" t="s">
        <v>844</v>
      </c>
      <c r="B463" s="9" t="s">
        <v>89</v>
      </c>
      <c r="C463" s="4" t="s">
        <v>845</v>
      </c>
      <c r="D463" s="4" t="s">
        <v>845</v>
      </c>
      <c r="E463" s="4" t="s">
        <v>120</v>
      </c>
      <c r="F463" s="4">
        <v>813</v>
      </c>
      <c r="G463" s="170">
        <v>42654</v>
      </c>
      <c r="H463" s="1" t="s">
        <v>926</v>
      </c>
      <c r="I463" s="3" t="s">
        <v>923</v>
      </c>
      <c r="J463" s="172" t="s">
        <v>924</v>
      </c>
      <c r="K463" s="174">
        <v>217300</v>
      </c>
    </row>
    <row r="464" spans="1:11" ht="27" x14ac:dyDescent="0.25">
      <c r="A464" s="3" t="s">
        <v>844</v>
      </c>
      <c r="B464" s="9" t="s">
        <v>89</v>
      </c>
      <c r="C464" s="4" t="s">
        <v>845</v>
      </c>
      <c r="D464" s="4" t="s">
        <v>845</v>
      </c>
      <c r="E464" s="4" t="s">
        <v>120</v>
      </c>
      <c r="F464" s="4">
        <v>806</v>
      </c>
      <c r="G464" s="170">
        <v>42654</v>
      </c>
      <c r="H464" s="1" t="s">
        <v>927</v>
      </c>
      <c r="I464" s="3" t="s">
        <v>923</v>
      </c>
      <c r="J464" s="172" t="s">
        <v>928</v>
      </c>
      <c r="K464" s="174">
        <v>796200</v>
      </c>
    </row>
    <row r="465" spans="1:11" ht="27" x14ac:dyDescent="0.25">
      <c r="A465" s="3" t="s">
        <v>844</v>
      </c>
      <c r="B465" s="9" t="s">
        <v>89</v>
      </c>
      <c r="C465" s="4" t="s">
        <v>845</v>
      </c>
      <c r="D465" s="4" t="s">
        <v>845</v>
      </c>
      <c r="E465" s="4" t="s">
        <v>120</v>
      </c>
      <c r="F465" s="4">
        <v>812</v>
      </c>
      <c r="G465" s="170">
        <v>42654</v>
      </c>
      <c r="H465" s="1" t="s">
        <v>929</v>
      </c>
      <c r="I465" s="3" t="s">
        <v>923</v>
      </c>
      <c r="J465" s="172" t="s">
        <v>924</v>
      </c>
      <c r="K465" s="174">
        <v>184200</v>
      </c>
    </row>
    <row r="466" spans="1:11" ht="27" x14ac:dyDescent="0.25">
      <c r="A466" s="3" t="s">
        <v>844</v>
      </c>
      <c r="B466" s="1" t="s">
        <v>27</v>
      </c>
      <c r="C466" s="4" t="s">
        <v>845</v>
      </c>
      <c r="D466" s="4" t="s">
        <v>845</v>
      </c>
      <c r="E466" s="4" t="s">
        <v>120</v>
      </c>
      <c r="F466" s="169">
        <v>835</v>
      </c>
      <c r="G466" s="170">
        <v>42662</v>
      </c>
      <c r="H466" s="1" t="s">
        <v>930</v>
      </c>
      <c r="I466" s="3" t="s">
        <v>470</v>
      </c>
      <c r="J466" s="172" t="s">
        <v>931</v>
      </c>
      <c r="K466" s="173">
        <v>8054</v>
      </c>
    </row>
    <row r="467" spans="1:11" ht="27" x14ac:dyDescent="0.25">
      <c r="A467" s="3" t="s">
        <v>844</v>
      </c>
      <c r="B467" s="1" t="s">
        <v>27</v>
      </c>
      <c r="C467" s="4" t="s">
        <v>845</v>
      </c>
      <c r="D467" s="4" t="s">
        <v>845</v>
      </c>
      <c r="E467" s="4" t="s">
        <v>120</v>
      </c>
      <c r="F467" s="169">
        <v>834</v>
      </c>
      <c r="G467" s="170">
        <v>42662</v>
      </c>
      <c r="H467" s="1" t="s">
        <v>930</v>
      </c>
      <c r="I467" s="3" t="s">
        <v>470</v>
      </c>
      <c r="J467" s="172" t="s">
        <v>931</v>
      </c>
      <c r="K467" s="173">
        <v>2646</v>
      </c>
    </row>
    <row r="468" spans="1:11" ht="27" x14ac:dyDescent="0.25">
      <c r="A468" s="3" t="s">
        <v>844</v>
      </c>
      <c r="B468" s="1" t="s">
        <v>27</v>
      </c>
      <c r="C468" s="4" t="s">
        <v>845</v>
      </c>
      <c r="D468" s="4" t="s">
        <v>845</v>
      </c>
      <c r="E468" s="4" t="s">
        <v>120</v>
      </c>
      <c r="F468" s="169">
        <v>833</v>
      </c>
      <c r="G468" s="170">
        <v>42662</v>
      </c>
      <c r="H468" s="1" t="s">
        <v>930</v>
      </c>
      <c r="I468" s="3" t="s">
        <v>470</v>
      </c>
      <c r="J468" s="172" t="s">
        <v>100</v>
      </c>
      <c r="K468" s="173">
        <v>19577</v>
      </c>
    </row>
    <row r="469" spans="1:11" ht="40.5" x14ac:dyDescent="0.25">
      <c r="A469" s="3" t="s">
        <v>932</v>
      </c>
      <c r="B469" s="60" t="s">
        <v>56</v>
      </c>
      <c r="C469" s="89" t="s">
        <v>933</v>
      </c>
      <c r="D469" s="90">
        <v>42373</v>
      </c>
      <c r="E469" s="91" t="s">
        <v>28</v>
      </c>
      <c r="F469" s="92">
        <v>15160224</v>
      </c>
      <c r="G469" s="8">
        <v>42646</v>
      </c>
      <c r="H469" s="93" t="s">
        <v>934</v>
      </c>
      <c r="I469" s="11" t="s">
        <v>935</v>
      </c>
      <c r="J469" s="12" t="s">
        <v>936</v>
      </c>
      <c r="K469" s="94">
        <v>6534001</v>
      </c>
    </row>
    <row r="470" spans="1:11" ht="40.5" x14ac:dyDescent="0.25">
      <c r="A470" s="3" t="s">
        <v>932</v>
      </c>
      <c r="B470" s="88" t="s">
        <v>12</v>
      </c>
      <c r="C470" s="89" t="s">
        <v>119</v>
      </c>
      <c r="D470" s="90" t="s">
        <v>119</v>
      </c>
      <c r="E470" s="91" t="s">
        <v>28</v>
      </c>
      <c r="F470" s="92">
        <v>15160225</v>
      </c>
      <c r="G470" s="8">
        <v>42646</v>
      </c>
      <c r="H470" s="95" t="s">
        <v>937</v>
      </c>
      <c r="I470" s="11" t="s">
        <v>938</v>
      </c>
      <c r="J470" s="12" t="s">
        <v>939</v>
      </c>
      <c r="K470" s="94">
        <v>492603</v>
      </c>
    </row>
    <row r="471" spans="1:11" ht="27" x14ac:dyDescent="0.25">
      <c r="A471" s="3" t="s">
        <v>932</v>
      </c>
      <c r="B471" s="1" t="s">
        <v>27</v>
      </c>
      <c r="C471" s="89" t="s">
        <v>119</v>
      </c>
      <c r="D471" s="90" t="s">
        <v>119</v>
      </c>
      <c r="E471" s="91" t="s">
        <v>14</v>
      </c>
      <c r="F471" s="92">
        <v>15160176</v>
      </c>
      <c r="G471" s="8">
        <v>42647</v>
      </c>
      <c r="H471" s="95" t="s">
        <v>940</v>
      </c>
      <c r="I471" s="11" t="s">
        <v>941</v>
      </c>
      <c r="J471" s="12" t="s">
        <v>583</v>
      </c>
      <c r="K471" s="94">
        <v>3249999</v>
      </c>
    </row>
    <row r="472" spans="1:11" ht="27" x14ac:dyDescent="0.25">
      <c r="A472" s="3" t="s">
        <v>932</v>
      </c>
      <c r="B472" s="9" t="s">
        <v>71</v>
      </c>
      <c r="C472" s="89" t="s">
        <v>942</v>
      </c>
      <c r="D472" s="90">
        <v>42205</v>
      </c>
      <c r="E472" s="91" t="s">
        <v>28</v>
      </c>
      <c r="F472" s="92">
        <v>15160226</v>
      </c>
      <c r="G472" s="8">
        <v>42647</v>
      </c>
      <c r="H472" s="95" t="s">
        <v>943</v>
      </c>
      <c r="I472" s="11" t="s">
        <v>944</v>
      </c>
      <c r="J472" s="12" t="s">
        <v>945</v>
      </c>
      <c r="K472" s="94">
        <v>212000</v>
      </c>
    </row>
    <row r="473" spans="1:11" ht="27" x14ac:dyDescent="0.25">
      <c r="A473" s="3" t="s">
        <v>932</v>
      </c>
      <c r="B473" s="9" t="s">
        <v>71</v>
      </c>
      <c r="C473" s="89" t="s">
        <v>119</v>
      </c>
      <c r="D473" s="90" t="s">
        <v>119</v>
      </c>
      <c r="E473" s="91" t="s">
        <v>28</v>
      </c>
      <c r="F473" s="92">
        <v>15160227</v>
      </c>
      <c r="G473" s="8">
        <v>42647</v>
      </c>
      <c r="H473" s="95" t="s">
        <v>946</v>
      </c>
      <c r="I473" s="11" t="s">
        <v>185</v>
      </c>
      <c r="J473" s="12" t="s">
        <v>186</v>
      </c>
      <c r="K473" s="94">
        <v>134943</v>
      </c>
    </row>
    <row r="474" spans="1:11" ht="27" x14ac:dyDescent="0.25">
      <c r="A474" s="3" t="s">
        <v>932</v>
      </c>
      <c r="B474" s="1" t="s">
        <v>27</v>
      </c>
      <c r="C474" s="89" t="s">
        <v>119</v>
      </c>
      <c r="D474" s="90" t="s">
        <v>119</v>
      </c>
      <c r="E474" s="91" t="s">
        <v>14</v>
      </c>
      <c r="F474" s="92">
        <v>15160177</v>
      </c>
      <c r="G474" s="8">
        <v>42647</v>
      </c>
      <c r="H474" s="95" t="s">
        <v>947</v>
      </c>
      <c r="I474" s="11" t="s">
        <v>935</v>
      </c>
      <c r="J474" s="12" t="s">
        <v>936</v>
      </c>
      <c r="K474" s="94">
        <v>201001</v>
      </c>
    </row>
    <row r="475" spans="1:11" ht="54" x14ac:dyDescent="0.25">
      <c r="A475" s="3" t="s">
        <v>932</v>
      </c>
      <c r="B475" s="1" t="s">
        <v>27</v>
      </c>
      <c r="C475" s="89" t="s">
        <v>948</v>
      </c>
      <c r="D475" s="90">
        <v>41054</v>
      </c>
      <c r="E475" s="91" t="s">
        <v>28</v>
      </c>
      <c r="F475" s="92">
        <v>15160228</v>
      </c>
      <c r="G475" s="8">
        <v>42654</v>
      </c>
      <c r="H475" s="95" t="s">
        <v>949</v>
      </c>
      <c r="I475" s="11" t="s">
        <v>950</v>
      </c>
      <c r="J475" s="12" t="s">
        <v>396</v>
      </c>
      <c r="K475" s="94">
        <v>118500</v>
      </c>
    </row>
    <row r="476" spans="1:11" ht="27" x14ac:dyDescent="0.25">
      <c r="A476" s="3" t="s">
        <v>932</v>
      </c>
      <c r="B476" s="60" t="s">
        <v>335</v>
      </c>
      <c r="C476" s="89" t="s">
        <v>948</v>
      </c>
      <c r="D476" s="90">
        <v>41054</v>
      </c>
      <c r="E476" s="91" t="s">
        <v>14</v>
      </c>
      <c r="F476" s="92">
        <v>15160178</v>
      </c>
      <c r="G476" s="8">
        <v>42654</v>
      </c>
      <c r="H476" s="95" t="s">
        <v>951</v>
      </c>
      <c r="I476" s="11" t="s">
        <v>864</v>
      </c>
      <c r="J476" s="12" t="s">
        <v>347</v>
      </c>
      <c r="K476" s="94">
        <v>103555</v>
      </c>
    </row>
    <row r="477" spans="1:11" ht="27" x14ac:dyDescent="0.25">
      <c r="A477" s="3" t="s">
        <v>932</v>
      </c>
      <c r="B477" s="9" t="s">
        <v>71</v>
      </c>
      <c r="C477" s="89" t="s">
        <v>942</v>
      </c>
      <c r="D477" s="90">
        <v>42205</v>
      </c>
      <c r="E477" s="91" t="s">
        <v>28</v>
      </c>
      <c r="F477" s="92">
        <v>15160229</v>
      </c>
      <c r="G477" s="8">
        <v>42655</v>
      </c>
      <c r="H477" s="95" t="s">
        <v>952</v>
      </c>
      <c r="I477" s="11" t="s">
        <v>953</v>
      </c>
      <c r="J477" s="12" t="s">
        <v>954</v>
      </c>
      <c r="K477" s="94">
        <v>424001</v>
      </c>
    </row>
    <row r="478" spans="1:11" ht="54" x14ac:dyDescent="0.25">
      <c r="A478" s="3" t="s">
        <v>932</v>
      </c>
      <c r="B478" s="60" t="s">
        <v>335</v>
      </c>
      <c r="C478" s="89" t="s">
        <v>948</v>
      </c>
      <c r="D478" s="90">
        <v>41054</v>
      </c>
      <c r="E478" s="91" t="s">
        <v>14</v>
      </c>
      <c r="F478" s="92">
        <v>15160179</v>
      </c>
      <c r="G478" s="8">
        <v>42655</v>
      </c>
      <c r="H478" s="95" t="s">
        <v>955</v>
      </c>
      <c r="I478" s="11" t="s">
        <v>956</v>
      </c>
      <c r="J478" s="12" t="s">
        <v>957</v>
      </c>
      <c r="K478" s="94">
        <v>1964390</v>
      </c>
    </row>
    <row r="479" spans="1:11" ht="54" x14ac:dyDescent="0.25">
      <c r="A479" s="3" t="s">
        <v>932</v>
      </c>
      <c r="B479" s="88" t="s">
        <v>12</v>
      </c>
      <c r="C479" s="89" t="s">
        <v>119</v>
      </c>
      <c r="D479" s="90" t="s">
        <v>119</v>
      </c>
      <c r="E479" s="91" t="s">
        <v>28</v>
      </c>
      <c r="F479" s="92">
        <v>15160230</v>
      </c>
      <c r="G479" s="8">
        <v>42655</v>
      </c>
      <c r="H479" s="95" t="s">
        <v>958</v>
      </c>
      <c r="I479" s="11" t="s">
        <v>959</v>
      </c>
      <c r="J479" s="12" t="s">
        <v>960</v>
      </c>
      <c r="K479" s="94">
        <v>406000</v>
      </c>
    </row>
    <row r="480" spans="1:11" ht="54" x14ac:dyDescent="0.25">
      <c r="A480" s="3" t="s">
        <v>932</v>
      </c>
      <c r="B480" s="88" t="s">
        <v>12</v>
      </c>
      <c r="C480" s="89" t="s">
        <v>119</v>
      </c>
      <c r="D480" s="90" t="s">
        <v>119</v>
      </c>
      <c r="E480" s="91" t="s">
        <v>28</v>
      </c>
      <c r="F480" s="92">
        <v>15160231</v>
      </c>
      <c r="G480" s="8">
        <v>42655</v>
      </c>
      <c r="H480" s="93" t="s">
        <v>961</v>
      </c>
      <c r="I480" s="11" t="s">
        <v>959</v>
      </c>
      <c r="J480" s="12" t="s">
        <v>960</v>
      </c>
      <c r="K480" s="94">
        <v>154000</v>
      </c>
    </row>
    <row r="481" spans="1:11" ht="40.5" x14ac:dyDescent="0.25">
      <c r="A481" s="3" t="s">
        <v>932</v>
      </c>
      <c r="B481" s="60" t="s">
        <v>56</v>
      </c>
      <c r="C481" s="89" t="s">
        <v>962</v>
      </c>
      <c r="D481" s="90">
        <v>42655</v>
      </c>
      <c r="E481" s="91" t="s">
        <v>28</v>
      </c>
      <c r="F481" s="92">
        <v>15160232</v>
      </c>
      <c r="G481" s="8">
        <v>42656</v>
      </c>
      <c r="H481" s="93" t="s">
        <v>963</v>
      </c>
      <c r="I481" s="11" t="s">
        <v>964</v>
      </c>
      <c r="J481" s="12" t="s">
        <v>965</v>
      </c>
      <c r="K481" s="94">
        <v>459340</v>
      </c>
    </row>
    <row r="482" spans="1:11" ht="40.5" x14ac:dyDescent="0.25">
      <c r="A482" s="3" t="s">
        <v>932</v>
      </c>
      <c r="B482" s="60" t="s">
        <v>56</v>
      </c>
      <c r="C482" s="89" t="s">
        <v>966</v>
      </c>
      <c r="D482" s="90">
        <v>42650</v>
      </c>
      <c r="E482" s="96" t="s">
        <v>28</v>
      </c>
      <c r="F482" s="97">
        <v>15160233</v>
      </c>
      <c r="G482" s="90">
        <v>42656</v>
      </c>
      <c r="H482" s="93" t="s">
        <v>967</v>
      </c>
      <c r="I482" s="11" t="s">
        <v>968</v>
      </c>
      <c r="J482" s="12" t="s">
        <v>969</v>
      </c>
      <c r="K482" s="94">
        <v>200740</v>
      </c>
    </row>
    <row r="483" spans="1:11" ht="40.5" x14ac:dyDescent="0.25">
      <c r="A483" s="3" t="s">
        <v>932</v>
      </c>
      <c r="B483" s="60" t="s">
        <v>56</v>
      </c>
      <c r="C483" s="89" t="s">
        <v>970</v>
      </c>
      <c r="D483" s="90">
        <v>42656</v>
      </c>
      <c r="E483" s="91" t="s">
        <v>28</v>
      </c>
      <c r="F483" s="92">
        <v>15160236</v>
      </c>
      <c r="G483" s="8">
        <v>42656</v>
      </c>
      <c r="H483" s="93" t="s">
        <v>971</v>
      </c>
      <c r="I483" s="11" t="s">
        <v>935</v>
      </c>
      <c r="J483" s="12" t="s">
        <v>936</v>
      </c>
      <c r="K483" s="94">
        <v>7019787</v>
      </c>
    </row>
    <row r="484" spans="1:11" ht="54" x14ac:dyDescent="0.25">
      <c r="A484" s="3" t="s">
        <v>932</v>
      </c>
      <c r="B484" s="88" t="s">
        <v>12</v>
      </c>
      <c r="C484" s="89" t="s">
        <v>119</v>
      </c>
      <c r="D484" s="90" t="s">
        <v>119</v>
      </c>
      <c r="E484" s="91" t="s">
        <v>28</v>
      </c>
      <c r="F484" s="92">
        <v>15160237</v>
      </c>
      <c r="G484" s="8">
        <v>42657</v>
      </c>
      <c r="H484" s="93" t="s">
        <v>972</v>
      </c>
      <c r="I484" s="11" t="s">
        <v>935</v>
      </c>
      <c r="J484" s="12" t="s">
        <v>936</v>
      </c>
      <c r="K484" s="94">
        <v>600000</v>
      </c>
    </row>
    <row r="485" spans="1:11" ht="40.5" x14ac:dyDescent="0.25">
      <c r="A485" s="3" t="s">
        <v>932</v>
      </c>
      <c r="B485" s="88" t="s">
        <v>12</v>
      </c>
      <c r="C485" s="89" t="s">
        <v>119</v>
      </c>
      <c r="D485" s="90" t="s">
        <v>119</v>
      </c>
      <c r="E485" s="91" t="s">
        <v>28</v>
      </c>
      <c r="F485" s="92">
        <v>15160238</v>
      </c>
      <c r="G485" s="8">
        <v>42662</v>
      </c>
      <c r="H485" s="95" t="s">
        <v>973</v>
      </c>
      <c r="I485" s="11" t="s">
        <v>974</v>
      </c>
      <c r="J485" s="12" t="s">
        <v>975</v>
      </c>
      <c r="K485" s="94">
        <v>181060</v>
      </c>
    </row>
    <row r="486" spans="1:11" x14ac:dyDescent="0.25">
      <c r="A486" s="3" t="s">
        <v>932</v>
      </c>
      <c r="B486" s="88" t="s">
        <v>12</v>
      </c>
      <c r="C486" s="89" t="s">
        <v>119</v>
      </c>
      <c r="D486" s="90" t="s">
        <v>119</v>
      </c>
      <c r="E486" s="91" t="s">
        <v>28</v>
      </c>
      <c r="F486" s="92">
        <v>15160239</v>
      </c>
      <c r="G486" s="8">
        <v>42662</v>
      </c>
      <c r="H486" s="95" t="s">
        <v>976</v>
      </c>
      <c r="I486" s="11" t="s">
        <v>977</v>
      </c>
      <c r="J486" s="12" t="s">
        <v>978</v>
      </c>
      <c r="K486" s="94">
        <v>27085</v>
      </c>
    </row>
    <row r="487" spans="1:11" ht="40.5" x14ac:dyDescent="0.25">
      <c r="A487" s="3" t="s">
        <v>932</v>
      </c>
      <c r="B487" s="60" t="s">
        <v>335</v>
      </c>
      <c r="C487" s="89" t="s">
        <v>948</v>
      </c>
      <c r="D487" s="90">
        <v>41054</v>
      </c>
      <c r="E487" s="91" t="s">
        <v>14</v>
      </c>
      <c r="F487" s="92">
        <v>15160180</v>
      </c>
      <c r="G487" s="8">
        <v>42662</v>
      </c>
      <c r="H487" s="95" t="s">
        <v>979</v>
      </c>
      <c r="I487" s="11" t="s">
        <v>980</v>
      </c>
      <c r="J487" s="12" t="s">
        <v>981</v>
      </c>
      <c r="K487" s="94">
        <v>119459</v>
      </c>
    </row>
    <row r="488" spans="1:11" ht="81" x14ac:dyDescent="0.25">
      <c r="A488" s="3" t="s">
        <v>932</v>
      </c>
      <c r="B488" s="88" t="s">
        <v>12</v>
      </c>
      <c r="C488" s="89" t="s">
        <v>119</v>
      </c>
      <c r="D488" s="90" t="s">
        <v>119</v>
      </c>
      <c r="E488" s="91" t="s">
        <v>14</v>
      </c>
      <c r="F488" s="92">
        <v>15160181</v>
      </c>
      <c r="G488" s="8">
        <v>42662</v>
      </c>
      <c r="H488" s="95" t="s">
        <v>982</v>
      </c>
      <c r="I488" s="11" t="s">
        <v>983</v>
      </c>
      <c r="J488" s="12" t="s">
        <v>984</v>
      </c>
      <c r="K488" s="94">
        <v>222000</v>
      </c>
    </row>
    <row r="489" spans="1:11" ht="67.5" x14ac:dyDescent="0.25">
      <c r="A489" s="3" t="s">
        <v>932</v>
      </c>
      <c r="B489" s="88" t="s">
        <v>12</v>
      </c>
      <c r="C489" s="89" t="s">
        <v>119</v>
      </c>
      <c r="D489" s="90" t="s">
        <v>119</v>
      </c>
      <c r="E489" s="91" t="s">
        <v>14</v>
      </c>
      <c r="F489" s="92">
        <v>15160182</v>
      </c>
      <c r="G489" s="8">
        <v>42662</v>
      </c>
      <c r="H489" s="95" t="s">
        <v>985</v>
      </c>
      <c r="I489" s="11" t="s">
        <v>986</v>
      </c>
      <c r="J489" s="12" t="s">
        <v>987</v>
      </c>
      <c r="K489" s="94">
        <v>40000</v>
      </c>
    </row>
    <row r="490" spans="1:11" ht="54" x14ac:dyDescent="0.25">
      <c r="A490" s="3" t="s">
        <v>932</v>
      </c>
      <c r="B490" s="60" t="s">
        <v>56</v>
      </c>
      <c r="C490" s="89" t="s">
        <v>988</v>
      </c>
      <c r="D490" s="90">
        <v>42656</v>
      </c>
      <c r="E490" s="91" t="s">
        <v>28</v>
      </c>
      <c r="F490" s="92">
        <v>15160241</v>
      </c>
      <c r="G490" s="8">
        <v>42663</v>
      </c>
      <c r="H490" s="95" t="s">
        <v>989</v>
      </c>
      <c r="I490" s="11" t="s">
        <v>990</v>
      </c>
      <c r="J490" s="12" t="s">
        <v>991</v>
      </c>
      <c r="K490" s="94">
        <v>636650</v>
      </c>
    </row>
    <row r="491" spans="1:11" ht="54" x14ac:dyDescent="0.25">
      <c r="A491" s="3" t="s">
        <v>932</v>
      </c>
      <c r="B491" s="9" t="s">
        <v>71</v>
      </c>
      <c r="C491" s="89" t="s">
        <v>119</v>
      </c>
      <c r="D491" s="90" t="s">
        <v>119</v>
      </c>
      <c r="E491" s="91" t="s">
        <v>28</v>
      </c>
      <c r="F491" s="92">
        <v>15160242</v>
      </c>
      <c r="G491" s="8">
        <v>42663</v>
      </c>
      <c r="H491" s="95" t="s">
        <v>992</v>
      </c>
      <c r="I491" s="11" t="s">
        <v>185</v>
      </c>
      <c r="J491" s="12" t="s">
        <v>186</v>
      </c>
      <c r="K491" s="94">
        <v>839377</v>
      </c>
    </row>
    <row r="492" spans="1:11" ht="40.5" x14ac:dyDescent="0.25">
      <c r="A492" s="3" t="s">
        <v>932</v>
      </c>
      <c r="B492" s="9" t="s">
        <v>71</v>
      </c>
      <c r="C492" s="89" t="s">
        <v>119</v>
      </c>
      <c r="D492" s="90" t="s">
        <v>119</v>
      </c>
      <c r="E492" s="91" t="s">
        <v>28</v>
      </c>
      <c r="F492" s="92">
        <v>15160243</v>
      </c>
      <c r="G492" s="8">
        <v>42663</v>
      </c>
      <c r="H492" s="95" t="s">
        <v>993</v>
      </c>
      <c r="I492" s="11" t="s">
        <v>185</v>
      </c>
      <c r="J492" s="12" t="s">
        <v>186</v>
      </c>
      <c r="K492" s="94">
        <v>123261</v>
      </c>
    </row>
    <row r="493" spans="1:11" ht="54" x14ac:dyDescent="0.25">
      <c r="A493" s="3" t="s">
        <v>932</v>
      </c>
      <c r="B493" s="9" t="s">
        <v>71</v>
      </c>
      <c r="C493" s="89" t="s">
        <v>119</v>
      </c>
      <c r="D493" s="90" t="s">
        <v>119</v>
      </c>
      <c r="E493" s="96" t="s">
        <v>28</v>
      </c>
      <c r="F493" s="97">
        <v>15160244</v>
      </c>
      <c r="G493" s="90">
        <v>42663</v>
      </c>
      <c r="H493" s="93" t="s">
        <v>994</v>
      </c>
      <c r="I493" s="11" t="s">
        <v>185</v>
      </c>
      <c r="J493" s="12" t="s">
        <v>186</v>
      </c>
      <c r="K493" s="94">
        <v>297688</v>
      </c>
    </row>
    <row r="494" spans="1:11" ht="40.5" x14ac:dyDescent="0.25">
      <c r="A494" s="3" t="s">
        <v>932</v>
      </c>
      <c r="B494" s="88" t="s">
        <v>12</v>
      </c>
      <c r="C494" s="89" t="s">
        <v>119</v>
      </c>
      <c r="D494" s="90" t="s">
        <v>119</v>
      </c>
      <c r="E494" s="91" t="s">
        <v>28</v>
      </c>
      <c r="F494" s="92">
        <v>15160245</v>
      </c>
      <c r="G494" s="8">
        <v>42664</v>
      </c>
      <c r="H494" s="95" t="s">
        <v>995</v>
      </c>
      <c r="I494" s="11">
        <v>76156598</v>
      </c>
      <c r="J494" s="12" t="s">
        <v>996</v>
      </c>
      <c r="K494" s="94">
        <v>2160900</v>
      </c>
    </row>
    <row r="495" spans="1:11" ht="67.5" x14ac:dyDescent="0.25">
      <c r="A495" s="3" t="s">
        <v>932</v>
      </c>
      <c r="B495" s="60" t="s">
        <v>335</v>
      </c>
      <c r="C495" s="89" t="s">
        <v>948</v>
      </c>
      <c r="D495" s="90">
        <v>41054</v>
      </c>
      <c r="E495" s="91" t="s">
        <v>14</v>
      </c>
      <c r="F495" s="92">
        <v>15160183</v>
      </c>
      <c r="G495" s="8">
        <v>42664</v>
      </c>
      <c r="H495" s="95" t="s">
        <v>997</v>
      </c>
      <c r="I495" s="11" t="s">
        <v>998</v>
      </c>
      <c r="J495" s="12" t="s">
        <v>999</v>
      </c>
      <c r="K495" s="94">
        <v>19824</v>
      </c>
    </row>
    <row r="496" spans="1:11" ht="27" x14ac:dyDescent="0.25">
      <c r="A496" s="3" t="s">
        <v>932</v>
      </c>
      <c r="B496" s="88" t="s">
        <v>12</v>
      </c>
      <c r="C496" s="89" t="s">
        <v>119</v>
      </c>
      <c r="D496" s="90" t="s">
        <v>119</v>
      </c>
      <c r="E496" s="91" t="s">
        <v>28</v>
      </c>
      <c r="F496" s="92">
        <v>15160246</v>
      </c>
      <c r="G496" s="8">
        <v>42664</v>
      </c>
      <c r="H496" s="93" t="s">
        <v>1000</v>
      </c>
      <c r="I496" s="11" t="s">
        <v>1001</v>
      </c>
      <c r="J496" s="12" t="s">
        <v>1002</v>
      </c>
      <c r="K496" s="94">
        <v>44444</v>
      </c>
    </row>
    <row r="497" spans="1:11" ht="54" x14ac:dyDescent="0.25">
      <c r="A497" s="3" t="s">
        <v>932</v>
      </c>
      <c r="B497" s="60" t="s">
        <v>335</v>
      </c>
      <c r="C497" s="89" t="s">
        <v>948</v>
      </c>
      <c r="D497" s="90">
        <v>41054</v>
      </c>
      <c r="E497" s="96" t="s">
        <v>14</v>
      </c>
      <c r="F497" s="97">
        <v>15160184</v>
      </c>
      <c r="G497" s="90">
        <v>42664</v>
      </c>
      <c r="H497" s="93" t="s">
        <v>1003</v>
      </c>
      <c r="I497" s="11" t="s">
        <v>1004</v>
      </c>
      <c r="J497" s="12" t="s">
        <v>1005</v>
      </c>
      <c r="K497" s="94">
        <v>272938</v>
      </c>
    </row>
    <row r="498" spans="1:11" ht="81" x14ac:dyDescent="0.25">
      <c r="A498" s="3" t="s">
        <v>932</v>
      </c>
      <c r="B498" s="1" t="s">
        <v>27</v>
      </c>
      <c r="C498" s="89" t="s">
        <v>119</v>
      </c>
      <c r="D498" s="90" t="s">
        <v>119</v>
      </c>
      <c r="E498" s="91" t="s">
        <v>28</v>
      </c>
      <c r="F498" s="92">
        <v>15160247</v>
      </c>
      <c r="G498" s="8">
        <v>42668</v>
      </c>
      <c r="H498" s="95" t="s">
        <v>1006</v>
      </c>
      <c r="I498" s="11" t="s">
        <v>1007</v>
      </c>
      <c r="J498" s="12" t="s">
        <v>1008</v>
      </c>
      <c r="K498" s="94">
        <v>222222</v>
      </c>
    </row>
    <row r="499" spans="1:11" ht="40.5" x14ac:dyDescent="0.25">
      <c r="A499" s="3" t="s">
        <v>932</v>
      </c>
      <c r="B499" s="1" t="s">
        <v>27</v>
      </c>
      <c r="C499" s="89" t="s">
        <v>119</v>
      </c>
      <c r="D499" s="90" t="s">
        <v>119</v>
      </c>
      <c r="E499" s="91" t="s">
        <v>28</v>
      </c>
      <c r="F499" s="92">
        <v>15160248</v>
      </c>
      <c r="G499" s="8">
        <v>42668</v>
      </c>
      <c r="H499" s="95" t="s">
        <v>1009</v>
      </c>
      <c r="I499" s="11" t="s">
        <v>1010</v>
      </c>
      <c r="J499" s="12" t="s">
        <v>1011</v>
      </c>
      <c r="K499" s="94">
        <v>44444</v>
      </c>
    </row>
    <row r="500" spans="1:11" ht="67.5" x14ac:dyDescent="0.25">
      <c r="A500" s="3" t="s">
        <v>932</v>
      </c>
      <c r="B500" s="88" t="s">
        <v>12</v>
      </c>
      <c r="C500" s="89" t="s">
        <v>119</v>
      </c>
      <c r="D500" s="90" t="s">
        <v>119</v>
      </c>
      <c r="E500" s="91" t="s">
        <v>14</v>
      </c>
      <c r="F500" s="92">
        <v>15160185</v>
      </c>
      <c r="G500" s="8">
        <v>42668</v>
      </c>
      <c r="H500" s="95" t="s">
        <v>1012</v>
      </c>
      <c r="I500" s="11" t="s">
        <v>983</v>
      </c>
      <c r="J500" s="12" t="s">
        <v>984</v>
      </c>
      <c r="K500" s="94">
        <v>60000</v>
      </c>
    </row>
    <row r="501" spans="1:11" ht="27" x14ac:dyDescent="0.25">
      <c r="A501" s="3" t="s">
        <v>932</v>
      </c>
      <c r="B501" s="9" t="s">
        <v>71</v>
      </c>
      <c r="C501" s="89" t="s">
        <v>942</v>
      </c>
      <c r="D501" s="90">
        <v>42205</v>
      </c>
      <c r="E501" s="96" t="s">
        <v>28</v>
      </c>
      <c r="F501" s="97">
        <v>15160249</v>
      </c>
      <c r="G501" s="90">
        <v>42668</v>
      </c>
      <c r="H501" s="93" t="s">
        <v>1013</v>
      </c>
      <c r="I501" s="11" t="s">
        <v>1014</v>
      </c>
      <c r="J501" s="12" t="s">
        <v>1015</v>
      </c>
      <c r="K501" s="94">
        <v>198750</v>
      </c>
    </row>
    <row r="502" spans="1:11" ht="40.5" x14ac:dyDescent="0.25">
      <c r="A502" s="3" t="s">
        <v>932</v>
      </c>
      <c r="B502" s="88" t="s">
        <v>12</v>
      </c>
      <c r="C502" s="89" t="s">
        <v>119</v>
      </c>
      <c r="D502" s="90" t="s">
        <v>119</v>
      </c>
      <c r="E502" s="91" t="s">
        <v>28</v>
      </c>
      <c r="F502" s="92">
        <v>15160250</v>
      </c>
      <c r="G502" s="8">
        <v>42668</v>
      </c>
      <c r="H502" s="95" t="s">
        <v>1016</v>
      </c>
      <c r="I502" s="11" t="s">
        <v>956</v>
      </c>
      <c r="J502" s="12" t="s">
        <v>957</v>
      </c>
      <c r="K502" s="94">
        <v>69168</v>
      </c>
    </row>
    <row r="503" spans="1:11" ht="54" x14ac:dyDescent="0.25">
      <c r="A503" s="3" t="s">
        <v>932</v>
      </c>
      <c r="B503" s="88" t="s">
        <v>12</v>
      </c>
      <c r="C503" s="89" t="s">
        <v>119</v>
      </c>
      <c r="D503" s="90" t="s">
        <v>119</v>
      </c>
      <c r="E503" s="91" t="s">
        <v>28</v>
      </c>
      <c r="F503" s="92">
        <v>15160251</v>
      </c>
      <c r="G503" s="8">
        <v>42668</v>
      </c>
      <c r="H503" s="95" t="s">
        <v>1017</v>
      </c>
      <c r="I503" s="11" t="s">
        <v>1018</v>
      </c>
      <c r="J503" s="12" t="s">
        <v>1019</v>
      </c>
      <c r="K503" s="94">
        <v>784353</v>
      </c>
    </row>
    <row r="504" spans="1:11" ht="40.5" x14ac:dyDescent="0.25">
      <c r="A504" s="3" t="s">
        <v>932</v>
      </c>
      <c r="B504" s="60" t="s">
        <v>335</v>
      </c>
      <c r="C504" s="89" t="s">
        <v>948</v>
      </c>
      <c r="D504" s="90">
        <v>41054</v>
      </c>
      <c r="E504" s="91" t="s">
        <v>14</v>
      </c>
      <c r="F504" s="92">
        <v>15160187</v>
      </c>
      <c r="G504" s="8">
        <v>42668</v>
      </c>
      <c r="H504" s="95" t="s">
        <v>1020</v>
      </c>
      <c r="I504" s="11" t="s">
        <v>1021</v>
      </c>
      <c r="J504" s="12" t="s">
        <v>1022</v>
      </c>
      <c r="K504" s="94">
        <v>395718</v>
      </c>
    </row>
    <row r="505" spans="1:11" ht="27" x14ac:dyDescent="0.25">
      <c r="A505" s="3" t="s">
        <v>932</v>
      </c>
      <c r="B505" s="9" t="s">
        <v>71</v>
      </c>
      <c r="C505" s="89" t="s">
        <v>942</v>
      </c>
      <c r="D505" s="90">
        <v>42205</v>
      </c>
      <c r="E505" s="91" t="s">
        <v>28</v>
      </c>
      <c r="F505" s="92">
        <v>15160252</v>
      </c>
      <c r="G505" s="8">
        <v>42668</v>
      </c>
      <c r="H505" s="95" t="s">
        <v>1023</v>
      </c>
      <c r="I505" s="11" t="s">
        <v>944</v>
      </c>
      <c r="J505" s="12" t="s">
        <v>945</v>
      </c>
      <c r="K505" s="94">
        <v>318000</v>
      </c>
    </row>
    <row r="506" spans="1:11" ht="54" x14ac:dyDescent="0.25">
      <c r="A506" s="3" t="s">
        <v>932</v>
      </c>
      <c r="B506" s="60" t="s">
        <v>335</v>
      </c>
      <c r="C506" s="89" t="s">
        <v>948</v>
      </c>
      <c r="D506" s="90">
        <v>41054</v>
      </c>
      <c r="E506" s="91" t="s">
        <v>14</v>
      </c>
      <c r="F506" s="92">
        <v>15160188</v>
      </c>
      <c r="G506" s="8">
        <v>42669</v>
      </c>
      <c r="H506" s="95" t="s">
        <v>1024</v>
      </c>
      <c r="I506" s="11" t="s">
        <v>202</v>
      </c>
      <c r="J506" s="12" t="s">
        <v>203</v>
      </c>
      <c r="K506" s="94">
        <v>567961</v>
      </c>
    </row>
    <row r="507" spans="1:11" ht="54" x14ac:dyDescent="0.25">
      <c r="A507" s="3" t="s">
        <v>932</v>
      </c>
      <c r="B507" s="60" t="s">
        <v>335</v>
      </c>
      <c r="C507" s="89" t="s">
        <v>948</v>
      </c>
      <c r="D507" s="90">
        <v>41054</v>
      </c>
      <c r="E507" s="91" t="s">
        <v>14</v>
      </c>
      <c r="F507" s="92">
        <v>15160189</v>
      </c>
      <c r="G507" s="8">
        <v>42669</v>
      </c>
      <c r="H507" s="95" t="s">
        <v>1025</v>
      </c>
      <c r="I507" s="11" t="s">
        <v>1021</v>
      </c>
      <c r="J507" s="12" t="s">
        <v>1022</v>
      </c>
      <c r="K507" s="94">
        <v>187310</v>
      </c>
    </row>
    <row r="508" spans="1:11" ht="54" x14ac:dyDescent="0.25">
      <c r="A508" s="3" t="s">
        <v>932</v>
      </c>
      <c r="B508" s="60" t="s">
        <v>335</v>
      </c>
      <c r="C508" s="89" t="s">
        <v>948</v>
      </c>
      <c r="D508" s="90">
        <v>41054</v>
      </c>
      <c r="E508" s="91" t="s">
        <v>14</v>
      </c>
      <c r="F508" s="92">
        <v>15160190</v>
      </c>
      <c r="G508" s="8">
        <v>42669</v>
      </c>
      <c r="H508" s="93" t="s">
        <v>1026</v>
      </c>
      <c r="I508" s="11" t="s">
        <v>1027</v>
      </c>
      <c r="J508" s="12" t="s">
        <v>1028</v>
      </c>
      <c r="K508" s="94">
        <v>152183</v>
      </c>
    </row>
    <row r="509" spans="1:11" ht="54" x14ac:dyDescent="0.25">
      <c r="A509" s="3" t="s">
        <v>932</v>
      </c>
      <c r="B509" s="60" t="s">
        <v>335</v>
      </c>
      <c r="C509" s="89" t="s">
        <v>948</v>
      </c>
      <c r="D509" s="90">
        <v>41054</v>
      </c>
      <c r="E509" s="91" t="s">
        <v>14</v>
      </c>
      <c r="F509" s="92">
        <v>15160191</v>
      </c>
      <c r="G509" s="8">
        <v>42669</v>
      </c>
      <c r="H509" s="95" t="s">
        <v>1029</v>
      </c>
      <c r="I509" s="11" t="s">
        <v>1030</v>
      </c>
      <c r="J509" s="12" t="s">
        <v>1031</v>
      </c>
      <c r="K509" s="94">
        <v>179714</v>
      </c>
    </row>
    <row r="510" spans="1:11" ht="54" x14ac:dyDescent="0.25">
      <c r="A510" s="3" t="s">
        <v>932</v>
      </c>
      <c r="B510" s="60" t="s">
        <v>335</v>
      </c>
      <c r="C510" s="89" t="s">
        <v>948</v>
      </c>
      <c r="D510" s="90">
        <v>41054</v>
      </c>
      <c r="E510" s="96" t="s">
        <v>14</v>
      </c>
      <c r="F510" s="97">
        <v>15160192</v>
      </c>
      <c r="G510" s="90">
        <v>42669</v>
      </c>
      <c r="H510" s="93" t="s">
        <v>1032</v>
      </c>
      <c r="I510" s="11" t="s">
        <v>212</v>
      </c>
      <c r="J510" s="12" t="s">
        <v>213</v>
      </c>
      <c r="K510" s="94">
        <v>129591</v>
      </c>
    </row>
    <row r="511" spans="1:11" ht="54" x14ac:dyDescent="0.25">
      <c r="A511" s="3" t="s">
        <v>932</v>
      </c>
      <c r="B511" s="60" t="s">
        <v>335</v>
      </c>
      <c r="C511" s="89" t="s">
        <v>948</v>
      </c>
      <c r="D511" s="90">
        <v>41054</v>
      </c>
      <c r="E511" s="91" t="s">
        <v>14</v>
      </c>
      <c r="F511" s="92">
        <v>15160193</v>
      </c>
      <c r="G511" s="8">
        <v>42669</v>
      </c>
      <c r="H511" s="95" t="s">
        <v>1032</v>
      </c>
      <c r="I511" s="11" t="s">
        <v>349</v>
      </c>
      <c r="J511" s="12" t="s">
        <v>350</v>
      </c>
      <c r="K511" s="94">
        <v>92071</v>
      </c>
    </row>
    <row r="512" spans="1:11" ht="27" x14ac:dyDescent="0.25">
      <c r="A512" s="3" t="s">
        <v>932</v>
      </c>
      <c r="B512" s="9" t="s">
        <v>71</v>
      </c>
      <c r="C512" s="89" t="s">
        <v>646</v>
      </c>
      <c r="D512" s="90">
        <v>41183</v>
      </c>
      <c r="E512" s="91" t="s">
        <v>14</v>
      </c>
      <c r="F512" s="92">
        <v>15160194</v>
      </c>
      <c r="G512" s="8">
        <v>42669</v>
      </c>
      <c r="H512" s="95" t="s">
        <v>1033</v>
      </c>
      <c r="I512" s="11" t="s">
        <v>380</v>
      </c>
      <c r="J512" s="12" t="s">
        <v>381</v>
      </c>
      <c r="K512" s="94">
        <v>158999</v>
      </c>
    </row>
    <row r="513" spans="1:11" ht="54" x14ac:dyDescent="0.25">
      <c r="A513" s="3" t="s">
        <v>932</v>
      </c>
      <c r="B513" s="60" t="s">
        <v>335</v>
      </c>
      <c r="C513" s="89" t="s">
        <v>948</v>
      </c>
      <c r="D513" s="90">
        <v>41054</v>
      </c>
      <c r="E513" s="89" t="s">
        <v>14</v>
      </c>
      <c r="F513" s="92">
        <v>15160195</v>
      </c>
      <c r="G513" s="8">
        <v>42670</v>
      </c>
      <c r="H513" s="95" t="s">
        <v>1034</v>
      </c>
      <c r="I513" s="11" t="s">
        <v>1035</v>
      </c>
      <c r="J513" s="12" t="s">
        <v>1036</v>
      </c>
      <c r="K513" s="94">
        <v>13129</v>
      </c>
    </row>
    <row r="514" spans="1:11" ht="67.5" x14ac:dyDescent="0.25">
      <c r="A514" s="3" t="s">
        <v>932</v>
      </c>
      <c r="B514" s="60" t="s">
        <v>335</v>
      </c>
      <c r="C514" s="89" t="s">
        <v>948</v>
      </c>
      <c r="D514" s="90">
        <v>41054</v>
      </c>
      <c r="E514" s="89" t="s">
        <v>14</v>
      </c>
      <c r="F514" s="92">
        <v>15160196</v>
      </c>
      <c r="G514" s="8">
        <v>42671</v>
      </c>
      <c r="H514" s="95" t="s">
        <v>1037</v>
      </c>
      <c r="I514" s="11" t="s">
        <v>1038</v>
      </c>
      <c r="J514" s="12" t="s">
        <v>1039</v>
      </c>
      <c r="K514" s="94">
        <v>39330</v>
      </c>
    </row>
    <row r="515" spans="1:11" ht="67.5" x14ac:dyDescent="0.25">
      <c r="A515" s="3" t="s">
        <v>932</v>
      </c>
      <c r="B515" s="60" t="s">
        <v>335</v>
      </c>
      <c r="C515" s="89" t="s">
        <v>948</v>
      </c>
      <c r="D515" s="90">
        <v>41054</v>
      </c>
      <c r="E515" s="89" t="s">
        <v>14</v>
      </c>
      <c r="F515" s="92">
        <v>15160197</v>
      </c>
      <c r="G515" s="8">
        <v>42671</v>
      </c>
      <c r="H515" s="95" t="s">
        <v>1040</v>
      </c>
      <c r="I515" s="11" t="s">
        <v>1041</v>
      </c>
      <c r="J515" s="12" t="s">
        <v>1042</v>
      </c>
      <c r="K515" s="94">
        <v>319954</v>
      </c>
    </row>
    <row r="516" spans="1:11" ht="67.5" x14ac:dyDescent="0.25">
      <c r="A516" s="3" t="s">
        <v>932</v>
      </c>
      <c r="B516" s="60" t="s">
        <v>335</v>
      </c>
      <c r="C516" s="89" t="s">
        <v>948</v>
      </c>
      <c r="D516" s="90">
        <v>41054</v>
      </c>
      <c r="E516" s="89" t="s">
        <v>14</v>
      </c>
      <c r="F516" s="92">
        <v>15160198</v>
      </c>
      <c r="G516" s="8">
        <v>42671</v>
      </c>
      <c r="H516" s="95" t="s">
        <v>1043</v>
      </c>
      <c r="I516" s="11">
        <v>99592160</v>
      </c>
      <c r="J516" s="12" t="s">
        <v>1044</v>
      </c>
      <c r="K516" s="94">
        <v>147524</v>
      </c>
    </row>
    <row r="517" spans="1:11" ht="67.5" x14ac:dyDescent="0.25">
      <c r="A517" s="3" t="s">
        <v>932</v>
      </c>
      <c r="B517" s="60" t="s">
        <v>335</v>
      </c>
      <c r="C517" s="89" t="s">
        <v>948</v>
      </c>
      <c r="D517" s="90">
        <v>41054</v>
      </c>
      <c r="E517" s="89" t="s">
        <v>14</v>
      </c>
      <c r="F517" s="92">
        <v>15160199</v>
      </c>
      <c r="G517" s="8">
        <v>42671</v>
      </c>
      <c r="H517" s="95" t="s">
        <v>1045</v>
      </c>
      <c r="I517" s="11" t="s">
        <v>879</v>
      </c>
      <c r="J517" s="12" t="s">
        <v>880</v>
      </c>
      <c r="K517" s="94">
        <v>102530</v>
      </c>
    </row>
    <row r="518" spans="1:11" ht="67.5" x14ac:dyDescent="0.25">
      <c r="A518" s="3" t="s">
        <v>932</v>
      </c>
      <c r="B518" s="60" t="s">
        <v>335</v>
      </c>
      <c r="C518" s="89" t="s">
        <v>948</v>
      </c>
      <c r="D518" s="90">
        <v>41054</v>
      </c>
      <c r="E518" s="89" t="s">
        <v>14</v>
      </c>
      <c r="F518" s="92">
        <v>15160200</v>
      </c>
      <c r="G518" s="8">
        <v>42671</v>
      </c>
      <c r="H518" s="95" t="s">
        <v>1046</v>
      </c>
      <c r="I518" s="11" t="s">
        <v>212</v>
      </c>
      <c r="J518" s="12" t="s">
        <v>213</v>
      </c>
      <c r="K518" s="94">
        <v>48410</v>
      </c>
    </row>
    <row r="519" spans="1:11" ht="81" x14ac:dyDescent="0.25">
      <c r="A519" s="3" t="s">
        <v>932</v>
      </c>
      <c r="B519" s="88" t="s">
        <v>1047</v>
      </c>
      <c r="C519" s="89" t="s">
        <v>1048</v>
      </c>
      <c r="D519" s="90">
        <v>42620</v>
      </c>
      <c r="E519" s="89" t="s">
        <v>1049</v>
      </c>
      <c r="F519" s="92" t="s">
        <v>119</v>
      </c>
      <c r="G519" s="8"/>
      <c r="H519" s="95" t="s">
        <v>1050</v>
      </c>
      <c r="I519" s="11" t="s">
        <v>1051</v>
      </c>
      <c r="J519" s="12" t="s">
        <v>1052</v>
      </c>
      <c r="K519" s="94">
        <v>300000</v>
      </c>
    </row>
    <row r="520" spans="1:11" ht="27" x14ac:dyDescent="0.25">
      <c r="A520" s="3" t="s">
        <v>932</v>
      </c>
      <c r="B520" s="9" t="s">
        <v>89</v>
      </c>
      <c r="C520" s="6" t="s">
        <v>119</v>
      </c>
      <c r="D520" s="8" t="s">
        <v>119</v>
      </c>
      <c r="E520" s="89" t="s">
        <v>1049</v>
      </c>
      <c r="F520" s="92" t="s">
        <v>119</v>
      </c>
      <c r="G520" s="8"/>
      <c r="H520" s="93" t="s">
        <v>1053</v>
      </c>
      <c r="I520" s="11" t="s">
        <v>466</v>
      </c>
      <c r="J520" s="12" t="s">
        <v>467</v>
      </c>
      <c r="K520" s="94">
        <v>3443400</v>
      </c>
    </row>
    <row r="521" spans="1:11" ht="27" x14ac:dyDescent="0.25">
      <c r="A521" s="3" t="s">
        <v>932</v>
      </c>
      <c r="B521" s="9" t="s">
        <v>89</v>
      </c>
      <c r="C521" s="6" t="s">
        <v>119</v>
      </c>
      <c r="D521" s="8" t="s">
        <v>119</v>
      </c>
      <c r="E521" s="89" t="s">
        <v>1049</v>
      </c>
      <c r="F521" s="92" t="s">
        <v>119</v>
      </c>
      <c r="G521" s="8"/>
      <c r="H521" s="93" t="s">
        <v>1054</v>
      </c>
      <c r="I521" s="98" t="s">
        <v>466</v>
      </c>
      <c r="J521" s="12" t="s">
        <v>467</v>
      </c>
      <c r="K521" s="94">
        <v>75734</v>
      </c>
    </row>
    <row r="522" spans="1:11" x14ac:dyDescent="0.25">
      <c r="A522" s="3" t="s">
        <v>932</v>
      </c>
      <c r="B522" s="9" t="s">
        <v>89</v>
      </c>
      <c r="C522" s="6" t="s">
        <v>119</v>
      </c>
      <c r="D522" s="8" t="s">
        <v>119</v>
      </c>
      <c r="E522" s="89" t="s">
        <v>1049</v>
      </c>
      <c r="F522" s="92" t="s">
        <v>119</v>
      </c>
      <c r="G522" s="8"/>
      <c r="H522" s="93" t="s">
        <v>1055</v>
      </c>
      <c r="I522" s="98" t="s">
        <v>466</v>
      </c>
      <c r="J522" s="12" t="s">
        <v>467</v>
      </c>
      <c r="K522" s="94">
        <v>1067406</v>
      </c>
    </row>
    <row r="523" spans="1:11" ht="27" x14ac:dyDescent="0.25">
      <c r="A523" s="3" t="s">
        <v>932</v>
      </c>
      <c r="B523" s="9" t="s">
        <v>89</v>
      </c>
      <c r="C523" s="6" t="s">
        <v>119</v>
      </c>
      <c r="D523" s="8" t="s">
        <v>119</v>
      </c>
      <c r="E523" s="89" t="s">
        <v>1049</v>
      </c>
      <c r="F523" s="92" t="s">
        <v>119</v>
      </c>
      <c r="G523" s="8"/>
      <c r="H523" s="93" t="s">
        <v>1056</v>
      </c>
      <c r="I523" s="98" t="s">
        <v>1057</v>
      </c>
      <c r="J523" s="12" t="s">
        <v>1058</v>
      </c>
      <c r="K523" s="94">
        <v>1564180</v>
      </c>
    </row>
    <row r="524" spans="1:11" x14ac:dyDescent="0.25">
      <c r="A524" s="3" t="s">
        <v>932</v>
      </c>
      <c r="B524" s="9" t="s">
        <v>89</v>
      </c>
      <c r="C524" s="6" t="s">
        <v>119</v>
      </c>
      <c r="D524" s="8" t="s">
        <v>119</v>
      </c>
      <c r="E524" s="89" t="s">
        <v>1049</v>
      </c>
      <c r="F524" s="92" t="s">
        <v>119</v>
      </c>
      <c r="G524" s="8"/>
      <c r="H524" s="93" t="s">
        <v>1059</v>
      </c>
      <c r="I524" s="98" t="s">
        <v>1060</v>
      </c>
      <c r="J524" s="12" t="s">
        <v>463</v>
      </c>
      <c r="K524" s="94">
        <v>283800</v>
      </c>
    </row>
    <row r="525" spans="1:11" x14ac:dyDescent="0.25">
      <c r="A525" s="3" t="s">
        <v>932</v>
      </c>
      <c r="B525" s="9" t="s">
        <v>89</v>
      </c>
      <c r="C525" s="6" t="s">
        <v>119</v>
      </c>
      <c r="D525" s="8" t="s">
        <v>119</v>
      </c>
      <c r="E525" s="89" t="s">
        <v>1049</v>
      </c>
      <c r="F525" s="92" t="s">
        <v>119</v>
      </c>
      <c r="G525" s="8"/>
      <c r="H525" s="93" t="s">
        <v>1061</v>
      </c>
      <c r="I525" s="98" t="s">
        <v>1060</v>
      </c>
      <c r="J525" s="12" t="s">
        <v>463</v>
      </c>
      <c r="K525" s="94">
        <v>7607</v>
      </c>
    </row>
    <row r="526" spans="1:11" x14ac:dyDescent="0.25">
      <c r="A526" s="3" t="s">
        <v>932</v>
      </c>
      <c r="B526" s="9" t="s">
        <v>89</v>
      </c>
      <c r="C526" s="6" t="s">
        <v>119</v>
      </c>
      <c r="D526" s="8" t="s">
        <v>119</v>
      </c>
      <c r="E526" s="89" t="s">
        <v>1049</v>
      </c>
      <c r="F526" s="92" t="s">
        <v>119</v>
      </c>
      <c r="G526" s="8"/>
      <c r="H526" s="93" t="s">
        <v>1062</v>
      </c>
      <c r="I526" s="98" t="s">
        <v>1060</v>
      </c>
      <c r="J526" s="12" t="s">
        <v>463</v>
      </c>
      <c r="K526" s="94">
        <v>147759</v>
      </c>
    </row>
    <row r="527" spans="1:11" x14ac:dyDescent="0.25">
      <c r="A527" s="3" t="s">
        <v>932</v>
      </c>
      <c r="B527" s="9" t="s">
        <v>89</v>
      </c>
      <c r="C527" s="6" t="s">
        <v>119</v>
      </c>
      <c r="D527" s="8" t="s">
        <v>119</v>
      </c>
      <c r="E527" s="89" t="s">
        <v>1049</v>
      </c>
      <c r="F527" s="92" t="s">
        <v>119</v>
      </c>
      <c r="G527" s="8"/>
      <c r="H527" s="93" t="s">
        <v>1063</v>
      </c>
      <c r="I527" s="98" t="s">
        <v>1060</v>
      </c>
      <c r="J527" s="12" t="s">
        <v>463</v>
      </c>
      <c r="K527" s="94">
        <v>87050</v>
      </c>
    </row>
    <row r="528" spans="1:11" ht="15.75" x14ac:dyDescent="0.3">
      <c r="A528" s="175" t="s">
        <v>1064</v>
      </c>
      <c r="B528" s="175" t="s">
        <v>12</v>
      </c>
      <c r="C528" s="176" t="s">
        <v>13</v>
      </c>
      <c r="D528" s="177" t="s">
        <v>13</v>
      </c>
      <c r="E528" s="175" t="s">
        <v>1065</v>
      </c>
      <c r="F528" s="178">
        <v>8160107</v>
      </c>
      <c r="G528" s="179">
        <v>42669</v>
      </c>
      <c r="H528" s="180" t="s">
        <v>1066</v>
      </c>
      <c r="I528" s="180" t="s">
        <v>1067</v>
      </c>
      <c r="J528" s="62" t="s">
        <v>1068</v>
      </c>
      <c r="K528" s="181">
        <v>476102</v>
      </c>
    </row>
    <row r="529" spans="1:11" ht="15.75" x14ac:dyDescent="0.3">
      <c r="A529" s="175" t="s">
        <v>1064</v>
      </c>
      <c r="B529" s="175" t="s">
        <v>12</v>
      </c>
      <c r="C529" s="176" t="s">
        <v>13</v>
      </c>
      <c r="D529" s="177" t="s">
        <v>13</v>
      </c>
      <c r="E529" s="175" t="s">
        <v>1065</v>
      </c>
      <c r="F529" s="178">
        <v>8160108</v>
      </c>
      <c r="G529" s="179">
        <v>42654</v>
      </c>
      <c r="H529" s="180" t="s">
        <v>1069</v>
      </c>
      <c r="I529" s="180" t="s">
        <v>1070</v>
      </c>
      <c r="J529" s="62" t="s">
        <v>1071</v>
      </c>
      <c r="K529" s="181">
        <v>44160</v>
      </c>
    </row>
    <row r="530" spans="1:11" ht="15.75" x14ac:dyDescent="0.3">
      <c r="A530" s="175" t="s">
        <v>1064</v>
      </c>
      <c r="B530" s="175" t="s">
        <v>12</v>
      </c>
      <c r="C530" s="176" t="s">
        <v>13</v>
      </c>
      <c r="D530" s="177" t="s">
        <v>13</v>
      </c>
      <c r="E530" s="175" t="s">
        <v>1072</v>
      </c>
      <c r="F530" s="178">
        <v>8160177</v>
      </c>
      <c r="G530" s="179">
        <v>42654</v>
      </c>
      <c r="H530" s="180" t="s">
        <v>1073</v>
      </c>
      <c r="I530" s="180" t="s">
        <v>1074</v>
      </c>
      <c r="J530" s="62" t="s">
        <v>1075</v>
      </c>
      <c r="K530" s="181">
        <v>1213800</v>
      </c>
    </row>
    <row r="531" spans="1:11" ht="15.75" x14ac:dyDescent="0.3">
      <c r="A531" s="175" t="s">
        <v>1064</v>
      </c>
      <c r="B531" s="175" t="s">
        <v>12</v>
      </c>
      <c r="C531" s="176" t="s">
        <v>13</v>
      </c>
      <c r="D531" s="177" t="s">
        <v>13</v>
      </c>
      <c r="E531" s="175" t="s">
        <v>1072</v>
      </c>
      <c r="F531" s="178">
        <v>8160187</v>
      </c>
      <c r="G531" s="179">
        <v>42669</v>
      </c>
      <c r="H531" s="180" t="s">
        <v>1076</v>
      </c>
      <c r="I531" s="180" t="s">
        <v>1077</v>
      </c>
      <c r="J531" s="62" t="s">
        <v>1078</v>
      </c>
      <c r="K531" s="181">
        <v>115804</v>
      </c>
    </row>
    <row r="532" spans="1:11" ht="15.75" x14ac:dyDescent="0.3">
      <c r="A532" s="175" t="s">
        <v>1064</v>
      </c>
      <c r="B532" s="175" t="s">
        <v>12</v>
      </c>
      <c r="C532" s="176" t="s">
        <v>13</v>
      </c>
      <c r="D532" s="177" t="s">
        <v>13</v>
      </c>
      <c r="E532" s="175" t="s">
        <v>1072</v>
      </c>
      <c r="F532" s="178">
        <v>8160188</v>
      </c>
      <c r="G532" s="179">
        <v>42669</v>
      </c>
      <c r="H532" s="180" t="s">
        <v>1079</v>
      </c>
      <c r="I532" s="180" t="s">
        <v>1077</v>
      </c>
      <c r="J532" s="62" t="s">
        <v>1078</v>
      </c>
      <c r="K532" s="181">
        <v>57902</v>
      </c>
    </row>
    <row r="533" spans="1:11" ht="15.75" x14ac:dyDescent="0.3">
      <c r="A533" s="175" t="s">
        <v>1064</v>
      </c>
      <c r="B533" s="175" t="s">
        <v>12</v>
      </c>
      <c r="C533" s="176" t="s">
        <v>13</v>
      </c>
      <c r="D533" s="177" t="s">
        <v>13</v>
      </c>
      <c r="E533" s="175" t="s">
        <v>1072</v>
      </c>
      <c r="F533" s="178">
        <v>8160189</v>
      </c>
      <c r="G533" s="179">
        <v>42674</v>
      </c>
      <c r="H533" s="180" t="s">
        <v>1080</v>
      </c>
      <c r="I533" s="180" t="s">
        <v>1077</v>
      </c>
      <c r="J533" s="62" t="s">
        <v>1078</v>
      </c>
      <c r="K533" s="181">
        <v>57902</v>
      </c>
    </row>
    <row r="534" spans="1:11" ht="15.75" x14ac:dyDescent="0.3">
      <c r="A534" s="175" t="s">
        <v>1064</v>
      </c>
      <c r="B534" s="175" t="s">
        <v>12</v>
      </c>
      <c r="C534" s="176" t="s">
        <v>13</v>
      </c>
      <c r="D534" s="177" t="s">
        <v>13</v>
      </c>
      <c r="E534" s="175" t="s">
        <v>1072</v>
      </c>
      <c r="F534" s="178">
        <v>8160176</v>
      </c>
      <c r="G534" s="179">
        <v>42669</v>
      </c>
      <c r="H534" s="180" t="s">
        <v>1081</v>
      </c>
      <c r="I534" s="180" t="s">
        <v>1082</v>
      </c>
      <c r="J534" s="62" t="s">
        <v>1083</v>
      </c>
      <c r="K534" s="181">
        <v>153000</v>
      </c>
    </row>
    <row r="535" spans="1:11" ht="15.75" x14ac:dyDescent="0.3">
      <c r="A535" s="175" t="s">
        <v>1064</v>
      </c>
      <c r="B535" s="9" t="s">
        <v>89</v>
      </c>
      <c r="C535" s="176" t="s">
        <v>13</v>
      </c>
      <c r="D535" s="177" t="s">
        <v>13</v>
      </c>
      <c r="E535" s="68" t="s">
        <v>97</v>
      </c>
      <c r="F535" s="178" t="s">
        <v>1084</v>
      </c>
      <c r="G535" s="179">
        <v>42655</v>
      </c>
      <c r="H535" s="182" t="s">
        <v>1085</v>
      </c>
      <c r="I535" s="180" t="s">
        <v>1086</v>
      </c>
      <c r="J535" s="62" t="s">
        <v>1087</v>
      </c>
      <c r="K535" s="181">
        <v>1024314</v>
      </c>
    </row>
    <row r="536" spans="1:11" ht="15.75" x14ac:dyDescent="0.3">
      <c r="A536" s="175" t="s">
        <v>1064</v>
      </c>
      <c r="B536" s="60" t="s">
        <v>335</v>
      </c>
      <c r="C536" s="176" t="s">
        <v>13</v>
      </c>
      <c r="D536" s="177" t="s">
        <v>13</v>
      </c>
      <c r="E536" s="175" t="s">
        <v>1065</v>
      </c>
      <c r="F536" s="178">
        <v>8160116</v>
      </c>
      <c r="G536" s="179">
        <v>42669</v>
      </c>
      <c r="H536" s="180" t="s">
        <v>1088</v>
      </c>
      <c r="I536" s="180" t="s">
        <v>1089</v>
      </c>
      <c r="J536" s="62" t="s">
        <v>1090</v>
      </c>
      <c r="K536" s="181">
        <v>477527</v>
      </c>
    </row>
    <row r="537" spans="1:11" ht="15.75" x14ac:dyDescent="0.3">
      <c r="A537" s="175" t="s">
        <v>1064</v>
      </c>
      <c r="B537" s="175" t="s">
        <v>12</v>
      </c>
      <c r="C537" s="176" t="s">
        <v>13</v>
      </c>
      <c r="D537" s="177" t="s">
        <v>13</v>
      </c>
      <c r="E537" s="175" t="s">
        <v>1072</v>
      </c>
      <c r="F537" s="178">
        <v>8160182</v>
      </c>
      <c r="G537" s="179">
        <v>42669</v>
      </c>
      <c r="H537" s="180" t="s">
        <v>1091</v>
      </c>
      <c r="I537" s="180" t="s">
        <v>1092</v>
      </c>
      <c r="J537" s="62" t="s">
        <v>1093</v>
      </c>
      <c r="K537" s="181">
        <v>820500</v>
      </c>
    </row>
    <row r="538" spans="1:11" ht="15.75" x14ac:dyDescent="0.3">
      <c r="A538" s="175" t="s">
        <v>1064</v>
      </c>
      <c r="B538" s="175" t="s">
        <v>12</v>
      </c>
      <c r="C538" s="176" t="s">
        <v>13</v>
      </c>
      <c r="D538" s="177" t="s">
        <v>13</v>
      </c>
      <c r="E538" s="175" t="s">
        <v>1072</v>
      </c>
      <c r="F538" s="178">
        <v>8160184</v>
      </c>
      <c r="G538" s="179">
        <v>42669</v>
      </c>
      <c r="H538" s="180" t="s">
        <v>1094</v>
      </c>
      <c r="I538" s="180" t="s">
        <v>1095</v>
      </c>
      <c r="J538" s="62" t="s">
        <v>1096</v>
      </c>
      <c r="K538" s="181">
        <v>250000</v>
      </c>
    </row>
    <row r="539" spans="1:11" ht="27" x14ac:dyDescent="0.3">
      <c r="A539" s="175" t="s">
        <v>1064</v>
      </c>
      <c r="B539" s="1" t="s">
        <v>27</v>
      </c>
      <c r="C539" s="176" t="s">
        <v>13</v>
      </c>
      <c r="D539" s="177" t="s">
        <v>13</v>
      </c>
      <c r="E539" s="175" t="s">
        <v>1072</v>
      </c>
      <c r="F539" s="178">
        <v>8160179</v>
      </c>
      <c r="G539" s="179">
        <v>42654</v>
      </c>
      <c r="H539" s="180" t="s">
        <v>1097</v>
      </c>
      <c r="I539" s="180" t="s">
        <v>1098</v>
      </c>
      <c r="J539" s="62" t="s">
        <v>1099</v>
      </c>
      <c r="K539" s="181">
        <v>7260000</v>
      </c>
    </row>
    <row r="540" spans="1:11" ht="15.75" x14ac:dyDescent="0.3">
      <c r="A540" s="175" t="s">
        <v>1064</v>
      </c>
      <c r="B540" s="175" t="s">
        <v>12</v>
      </c>
      <c r="C540" s="176" t="s">
        <v>13</v>
      </c>
      <c r="D540" s="177" t="s">
        <v>13</v>
      </c>
      <c r="E540" s="175" t="s">
        <v>1072</v>
      </c>
      <c r="F540" s="178">
        <v>8160180</v>
      </c>
      <c r="G540" s="179">
        <v>42669</v>
      </c>
      <c r="H540" s="180" t="s">
        <v>1100</v>
      </c>
      <c r="I540" s="180" t="s">
        <v>1098</v>
      </c>
      <c r="J540" s="62" t="s">
        <v>1099</v>
      </c>
      <c r="K540" s="181">
        <v>1000000</v>
      </c>
    </row>
    <row r="541" spans="1:11" ht="15.75" x14ac:dyDescent="0.3">
      <c r="A541" s="175" t="s">
        <v>1064</v>
      </c>
      <c r="B541" s="175" t="s">
        <v>12</v>
      </c>
      <c r="C541" s="176" t="s">
        <v>13</v>
      </c>
      <c r="D541" s="177" t="s">
        <v>13</v>
      </c>
      <c r="E541" s="175" t="s">
        <v>1072</v>
      </c>
      <c r="F541" s="178">
        <v>8160190</v>
      </c>
      <c r="G541" s="179">
        <v>42674</v>
      </c>
      <c r="H541" s="180" t="s">
        <v>1101</v>
      </c>
      <c r="I541" s="180" t="s">
        <v>1102</v>
      </c>
      <c r="J541" s="62" t="s">
        <v>1103</v>
      </c>
      <c r="K541" s="181">
        <v>156196</v>
      </c>
    </row>
    <row r="542" spans="1:11" ht="15.75" x14ac:dyDescent="0.3">
      <c r="A542" s="175" t="s">
        <v>1064</v>
      </c>
      <c r="B542" s="9" t="s">
        <v>89</v>
      </c>
      <c r="C542" s="176" t="s">
        <v>13</v>
      </c>
      <c r="D542" s="177" t="s">
        <v>13</v>
      </c>
      <c r="E542" s="68" t="s">
        <v>97</v>
      </c>
      <c r="F542" s="178" t="s">
        <v>1104</v>
      </c>
      <c r="G542" s="179">
        <v>42654</v>
      </c>
      <c r="H542" s="182" t="s">
        <v>1105</v>
      </c>
      <c r="I542" s="180" t="s">
        <v>143</v>
      </c>
      <c r="J542" s="62" t="s">
        <v>144</v>
      </c>
      <c r="K542" s="181">
        <v>482660</v>
      </c>
    </row>
    <row r="543" spans="1:11" ht="15.75" x14ac:dyDescent="0.3">
      <c r="A543" s="175" t="s">
        <v>1064</v>
      </c>
      <c r="B543" s="60" t="s">
        <v>335</v>
      </c>
      <c r="C543" s="176" t="s">
        <v>13</v>
      </c>
      <c r="D543" s="177" t="s">
        <v>13</v>
      </c>
      <c r="E543" s="175" t="s">
        <v>1065</v>
      </c>
      <c r="F543" s="178">
        <v>8160120</v>
      </c>
      <c r="G543" s="179">
        <v>42669</v>
      </c>
      <c r="H543" s="180" t="s">
        <v>1106</v>
      </c>
      <c r="I543" s="180" t="s">
        <v>1107</v>
      </c>
      <c r="J543" s="62" t="s">
        <v>1108</v>
      </c>
      <c r="K543" s="181">
        <v>3323670</v>
      </c>
    </row>
    <row r="544" spans="1:11" ht="15.75" x14ac:dyDescent="0.3">
      <c r="A544" s="175" t="s">
        <v>1064</v>
      </c>
      <c r="B544" s="60" t="s">
        <v>335</v>
      </c>
      <c r="C544" s="176" t="s">
        <v>13</v>
      </c>
      <c r="D544" s="177" t="s">
        <v>13</v>
      </c>
      <c r="E544" s="175" t="s">
        <v>1065</v>
      </c>
      <c r="F544" s="178">
        <v>8160115</v>
      </c>
      <c r="G544" s="179">
        <v>42669</v>
      </c>
      <c r="H544" s="180" t="s">
        <v>1109</v>
      </c>
      <c r="I544" s="180" t="s">
        <v>621</v>
      </c>
      <c r="J544" s="62" t="s">
        <v>622</v>
      </c>
      <c r="K544" s="181">
        <v>100127</v>
      </c>
    </row>
    <row r="545" spans="1:11" ht="15.75" x14ac:dyDescent="0.3">
      <c r="A545" s="175" t="s">
        <v>1064</v>
      </c>
      <c r="B545" s="60" t="s">
        <v>335</v>
      </c>
      <c r="C545" s="176" t="s">
        <v>13</v>
      </c>
      <c r="D545" s="177" t="s">
        <v>13</v>
      </c>
      <c r="E545" s="175" t="s">
        <v>1065</v>
      </c>
      <c r="F545" s="178">
        <v>8160118</v>
      </c>
      <c r="G545" s="179">
        <v>42669</v>
      </c>
      <c r="H545" s="180" t="s">
        <v>1110</v>
      </c>
      <c r="I545" s="180" t="s">
        <v>621</v>
      </c>
      <c r="J545" s="62" t="s">
        <v>622</v>
      </c>
      <c r="K545" s="181">
        <v>153682</v>
      </c>
    </row>
    <row r="546" spans="1:11" ht="15.75" x14ac:dyDescent="0.3">
      <c r="A546" s="175" t="s">
        <v>1064</v>
      </c>
      <c r="B546" s="175" t="s">
        <v>12</v>
      </c>
      <c r="C546" s="176" t="s">
        <v>13</v>
      </c>
      <c r="D546" s="177" t="s">
        <v>13</v>
      </c>
      <c r="E546" s="175" t="s">
        <v>1072</v>
      </c>
      <c r="F546" s="178">
        <v>8160185</v>
      </c>
      <c r="G546" s="179">
        <v>42670</v>
      </c>
      <c r="H546" s="180" t="s">
        <v>1111</v>
      </c>
      <c r="I546" s="180" t="s">
        <v>1112</v>
      </c>
      <c r="J546" s="62" t="s">
        <v>1113</v>
      </c>
      <c r="K546" s="181">
        <v>330000</v>
      </c>
    </row>
    <row r="547" spans="1:11" ht="15.75" x14ac:dyDescent="0.3">
      <c r="A547" s="175" t="s">
        <v>1064</v>
      </c>
      <c r="B547" s="175" t="s">
        <v>12</v>
      </c>
      <c r="C547" s="176" t="s">
        <v>13</v>
      </c>
      <c r="D547" s="177" t="s">
        <v>13</v>
      </c>
      <c r="E547" s="175" t="s">
        <v>1065</v>
      </c>
      <c r="F547" s="178">
        <v>8160110</v>
      </c>
      <c r="G547" s="179">
        <v>42669</v>
      </c>
      <c r="H547" s="180" t="s">
        <v>1114</v>
      </c>
      <c r="I547" s="180" t="s">
        <v>1115</v>
      </c>
      <c r="J547" s="62" t="s">
        <v>1116</v>
      </c>
      <c r="K547" s="181">
        <v>208250</v>
      </c>
    </row>
    <row r="548" spans="1:11" ht="15.75" x14ac:dyDescent="0.3">
      <c r="A548" s="175" t="s">
        <v>1064</v>
      </c>
      <c r="B548" s="175" t="s">
        <v>12</v>
      </c>
      <c r="C548" s="176" t="s">
        <v>13</v>
      </c>
      <c r="D548" s="177" t="s">
        <v>13</v>
      </c>
      <c r="E548" s="175" t="s">
        <v>1072</v>
      </c>
      <c r="F548" s="178">
        <v>8160178</v>
      </c>
      <c r="G548" s="179">
        <v>42669</v>
      </c>
      <c r="H548" s="180" t="s">
        <v>1117</v>
      </c>
      <c r="I548" s="180" t="s">
        <v>1115</v>
      </c>
      <c r="J548" s="62" t="s">
        <v>1116</v>
      </c>
      <c r="K548" s="181">
        <v>134470</v>
      </c>
    </row>
    <row r="549" spans="1:11" ht="15.75" x14ac:dyDescent="0.3">
      <c r="A549" s="175" t="s">
        <v>1064</v>
      </c>
      <c r="B549" s="175" t="s">
        <v>12</v>
      </c>
      <c r="C549" s="176" t="s">
        <v>13</v>
      </c>
      <c r="D549" s="177" t="s">
        <v>13</v>
      </c>
      <c r="E549" s="175" t="s">
        <v>1072</v>
      </c>
      <c r="F549" s="178">
        <v>8160181</v>
      </c>
      <c r="G549" s="179">
        <v>42669</v>
      </c>
      <c r="H549" s="180" t="s">
        <v>1118</v>
      </c>
      <c r="I549" s="180" t="s">
        <v>1119</v>
      </c>
      <c r="J549" s="62" t="s">
        <v>1120</v>
      </c>
      <c r="K549" s="181">
        <v>438924</v>
      </c>
    </row>
    <row r="550" spans="1:11" ht="15.75" x14ac:dyDescent="0.3">
      <c r="A550" s="175" t="s">
        <v>1064</v>
      </c>
      <c r="B550" s="175" t="s">
        <v>12</v>
      </c>
      <c r="C550" s="176" t="s">
        <v>13</v>
      </c>
      <c r="D550" s="177" t="s">
        <v>13</v>
      </c>
      <c r="E550" s="175" t="s">
        <v>1065</v>
      </c>
      <c r="F550" s="178">
        <v>8160113</v>
      </c>
      <c r="G550" s="179">
        <v>42661</v>
      </c>
      <c r="H550" s="180" t="s">
        <v>1121</v>
      </c>
      <c r="I550" s="180" t="s">
        <v>1122</v>
      </c>
      <c r="J550" s="62" t="s">
        <v>1123</v>
      </c>
      <c r="K550" s="181">
        <v>452790</v>
      </c>
    </row>
    <row r="551" spans="1:11" ht="27" x14ac:dyDescent="0.3">
      <c r="A551" s="175" t="s">
        <v>1064</v>
      </c>
      <c r="B551" s="1" t="s">
        <v>27</v>
      </c>
      <c r="C551" s="176" t="s">
        <v>13</v>
      </c>
      <c r="D551" s="177" t="s">
        <v>13</v>
      </c>
      <c r="E551" s="175" t="s">
        <v>1072</v>
      </c>
      <c r="F551" s="178" t="s">
        <v>1124</v>
      </c>
      <c r="G551" s="179">
        <v>42664</v>
      </c>
      <c r="H551" s="180" t="s">
        <v>1125</v>
      </c>
      <c r="I551" s="180" t="s">
        <v>1126</v>
      </c>
      <c r="J551" s="62" t="s">
        <v>1127</v>
      </c>
      <c r="K551" s="181">
        <v>4790144</v>
      </c>
    </row>
    <row r="552" spans="1:11" ht="15.75" x14ac:dyDescent="0.3">
      <c r="A552" s="175" t="s">
        <v>1064</v>
      </c>
      <c r="B552" s="175" t="s">
        <v>12</v>
      </c>
      <c r="C552" s="176" t="s">
        <v>13</v>
      </c>
      <c r="D552" s="177" t="s">
        <v>13</v>
      </c>
      <c r="E552" s="175" t="s">
        <v>1065</v>
      </c>
      <c r="F552" s="178">
        <v>8160109</v>
      </c>
      <c r="G552" s="179">
        <v>42654</v>
      </c>
      <c r="H552" s="180" t="s">
        <v>1128</v>
      </c>
      <c r="I552" s="180" t="s">
        <v>1129</v>
      </c>
      <c r="J552" s="62" t="s">
        <v>1130</v>
      </c>
      <c r="K552" s="181">
        <v>23639</v>
      </c>
    </row>
    <row r="553" spans="1:11" ht="15.75" x14ac:dyDescent="0.3">
      <c r="A553" s="175" t="s">
        <v>1064</v>
      </c>
      <c r="B553" s="60" t="s">
        <v>335</v>
      </c>
      <c r="C553" s="176" t="s">
        <v>13</v>
      </c>
      <c r="D553" s="177" t="s">
        <v>13</v>
      </c>
      <c r="E553" s="175" t="s">
        <v>1065</v>
      </c>
      <c r="F553" s="178">
        <v>8160119</v>
      </c>
      <c r="G553" s="179">
        <v>42669</v>
      </c>
      <c r="H553" s="180" t="s">
        <v>1131</v>
      </c>
      <c r="I553" s="180" t="s">
        <v>212</v>
      </c>
      <c r="J553" s="62" t="s">
        <v>213</v>
      </c>
      <c r="K553" s="181">
        <v>3750293</v>
      </c>
    </row>
    <row r="554" spans="1:11" ht="15.75" x14ac:dyDescent="0.3">
      <c r="A554" s="175" t="s">
        <v>1064</v>
      </c>
      <c r="B554" s="175" t="s">
        <v>12</v>
      </c>
      <c r="C554" s="176" t="s">
        <v>13</v>
      </c>
      <c r="D554" s="177" t="s">
        <v>13</v>
      </c>
      <c r="E554" s="175" t="s">
        <v>1065</v>
      </c>
      <c r="F554" s="178">
        <v>8160117</v>
      </c>
      <c r="G554" s="179">
        <v>42669</v>
      </c>
      <c r="H554" s="180" t="s">
        <v>1132</v>
      </c>
      <c r="I554" s="180" t="s">
        <v>450</v>
      </c>
      <c r="J554" s="62" t="s">
        <v>451</v>
      </c>
      <c r="K554" s="181">
        <v>265465</v>
      </c>
    </row>
    <row r="555" spans="1:11" ht="15.75" x14ac:dyDescent="0.3">
      <c r="A555" s="175" t="s">
        <v>1064</v>
      </c>
      <c r="B555" s="9" t="s">
        <v>89</v>
      </c>
      <c r="C555" s="176" t="s">
        <v>13</v>
      </c>
      <c r="D555" s="177" t="s">
        <v>13</v>
      </c>
      <c r="E555" s="68" t="s">
        <v>97</v>
      </c>
      <c r="F555" s="178" t="s">
        <v>1133</v>
      </c>
      <c r="G555" s="179">
        <v>42655</v>
      </c>
      <c r="H555" s="182" t="s">
        <v>1134</v>
      </c>
      <c r="I555" s="180" t="s">
        <v>123</v>
      </c>
      <c r="J555" s="62" t="s">
        <v>124</v>
      </c>
      <c r="K555" s="181">
        <v>4333000</v>
      </c>
    </row>
    <row r="556" spans="1:11" ht="27" x14ac:dyDescent="0.25">
      <c r="A556" s="175" t="s">
        <v>1064</v>
      </c>
      <c r="B556" s="1" t="s">
        <v>27</v>
      </c>
      <c r="C556" s="176" t="s">
        <v>13</v>
      </c>
      <c r="D556" s="177" t="s">
        <v>13</v>
      </c>
      <c r="E556" s="68" t="s">
        <v>97</v>
      </c>
      <c r="F556" s="175" t="s">
        <v>1135</v>
      </c>
      <c r="G556" s="63">
        <v>42674</v>
      </c>
      <c r="H556" s="182" t="s">
        <v>1136</v>
      </c>
      <c r="I556" s="68" t="s">
        <v>470</v>
      </c>
      <c r="J556" s="62" t="s">
        <v>100</v>
      </c>
      <c r="K556" s="183">
        <v>768421</v>
      </c>
    </row>
    <row r="557" spans="1:11" ht="27" x14ac:dyDescent="0.25">
      <c r="A557" s="175" t="s">
        <v>1064</v>
      </c>
      <c r="B557" s="1" t="s">
        <v>27</v>
      </c>
      <c r="C557" s="176" t="s">
        <v>13</v>
      </c>
      <c r="D557" s="177" t="s">
        <v>13</v>
      </c>
      <c r="E557" s="68" t="s">
        <v>97</v>
      </c>
      <c r="F557" s="175">
        <v>5718685</v>
      </c>
      <c r="G557" s="63">
        <v>42674</v>
      </c>
      <c r="H557" s="68" t="s">
        <v>1137</v>
      </c>
      <c r="I557" s="68" t="s">
        <v>692</v>
      </c>
      <c r="J557" s="62" t="s">
        <v>693</v>
      </c>
      <c r="K557" s="184">
        <v>325032</v>
      </c>
    </row>
    <row r="558" spans="1:11" ht="27" x14ac:dyDescent="0.25">
      <c r="A558" s="175" t="s">
        <v>1064</v>
      </c>
      <c r="B558" s="1" t="s">
        <v>27</v>
      </c>
      <c r="C558" s="176" t="s">
        <v>13</v>
      </c>
      <c r="D558" s="177" t="s">
        <v>13</v>
      </c>
      <c r="E558" s="68" t="s">
        <v>97</v>
      </c>
      <c r="F558" s="175">
        <v>277133.27729300002</v>
      </c>
      <c r="G558" s="63">
        <v>42674</v>
      </c>
      <c r="H558" s="68" t="s">
        <v>1138</v>
      </c>
      <c r="I558" s="68" t="s">
        <v>470</v>
      </c>
      <c r="J558" s="62" t="s">
        <v>100</v>
      </c>
      <c r="K558" s="183">
        <v>2996542</v>
      </c>
    </row>
    <row r="559" spans="1:11" x14ac:dyDescent="0.25">
      <c r="A559" s="175" t="s">
        <v>1064</v>
      </c>
      <c r="B559" s="9" t="s">
        <v>71</v>
      </c>
      <c r="C559" s="176" t="s">
        <v>1139</v>
      </c>
      <c r="D559" s="185">
        <v>42656</v>
      </c>
      <c r="E559" s="68" t="s">
        <v>1049</v>
      </c>
      <c r="F559" s="186">
        <v>1915</v>
      </c>
      <c r="G559" s="63">
        <v>42656</v>
      </c>
      <c r="H559" s="68" t="s">
        <v>1140</v>
      </c>
      <c r="I559" s="68" t="s">
        <v>1141</v>
      </c>
      <c r="J559" s="62" t="s">
        <v>1142</v>
      </c>
      <c r="K559" s="183" t="s">
        <v>1143</v>
      </c>
    </row>
    <row r="560" spans="1:11" x14ac:dyDescent="0.25">
      <c r="A560" s="175" t="s">
        <v>1064</v>
      </c>
      <c r="B560" s="9" t="s">
        <v>71</v>
      </c>
      <c r="C560" s="176" t="s">
        <v>1139</v>
      </c>
      <c r="D560" s="185">
        <v>42656</v>
      </c>
      <c r="E560" s="68" t="s">
        <v>1049</v>
      </c>
      <c r="F560" s="186">
        <v>1915</v>
      </c>
      <c r="G560" s="63">
        <v>42656</v>
      </c>
      <c r="H560" s="68" t="s">
        <v>1140</v>
      </c>
      <c r="I560" s="68" t="s">
        <v>579</v>
      </c>
      <c r="J560" s="62" t="s">
        <v>580</v>
      </c>
      <c r="K560" s="183" t="s">
        <v>1144</v>
      </c>
    </row>
    <row r="561" spans="1:11" x14ac:dyDescent="0.25">
      <c r="A561" s="175" t="s">
        <v>1064</v>
      </c>
      <c r="B561" s="9" t="s">
        <v>71</v>
      </c>
      <c r="C561" s="176" t="s">
        <v>1145</v>
      </c>
      <c r="D561" s="185">
        <v>42647</v>
      </c>
      <c r="E561" s="68" t="s">
        <v>1049</v>
      </c>
      <c r="F561" s="186">
        <v>788</v>
      </c>
      <c r="G561" s="63">
        <v>42647</v>
      </c>
      <c r="H561" s="68" t="s">
        <v>1146</v>
      </c>
      <c r="I561" s="68" t="s">
        <v>1147</v>
      </c>
      <c r="J561" s="62" t="s">
        <v>1148</v>
      </c>
      <c r="K561" s="183">
        <v>11434736</v>
      </c>
    </row>
    <row r="562" spans="1:11" ht="27" x14ac:dyDescent="0.3">
      <c r="A562" s="3" t="s">
        <v>1149</v>
      </c>
      <c r="B562" s="60" t="s">
        <v>56</v>
      </c>
      <c r="C562" s="100" t="s">
        <v>1150</v>
      </c>
      <c r="D562" s="101">
        <v>42373</v>
      </c>
      <c r="E562" s="102" t="s">
        <v>28</v>
      </c>
      <c r="F562" s="100">
        <v>13160221</v>
      </c>
      <c r="G562" s="101">
        <v>42646</v>
      </c>
      <c r="H562" s="103" t="s">
        <v>1151</v>
      </c>
      <c r="I562" s="103" t="s">
        <v>1152</v>
      </c>
      <c r="J562" s="104" t="s">
        <v>1153</v>
      </c>
      <c r="K562" s="105">
        <v>8140552</v>
      </c>
    </row>
    <row r="563" spans="1:11" ht="27" x14ac:dyDescent="0.3">
      <c r="A563" s="3" t="s">
        <v>1149</v>
      </c>
      <c r="B563" s="60" t="s">
        <v>335</v>
      </c>
      <c r="C563" s="104" t="s">
        <v>119</v>
      </c>
      <c r="D563" s="102" t="s">
        <v>119</v>
      </c>
      <c r="E563" s="102" t="s">
        <v>14</v>
      </c>
      <c r="F563" s="100">
        <v>13160123</v>
      </c>
      <c r="G563" s="101">
        <v>42648</v>
      </c>
      <c r="H563" s="103" t="s">
        <v>1154</v>
      </c>
      <c r="I563" s="106" t="s">
        <v>518</v>
      </c>
      <c r="J563" s="107" t="s">
        <v>203</v>
      </c>
      <c r="K563" s="105">
        <v>972619</v>
      </c>
    </row>
    <row r="564" spans="1:11" ht="27" x14ac:dyDescent="0.3">
      <c r="A564" s="3" t="s">
        <v>1149</v>
      </c>
      <c r="B564" s="60" t="s">
        <v>335</v>
      </c>
      <c r="C564" s="104" t="s">
        <v>119</v>
      </c>
      <c r="D564" s="102" t="s">
        <v>119</v>
      </c>
      <c r="E564" s="102" t="s">
        <v>14</v>
      </c>
      <c r="F564" s="100">
        <v>13160124</v>
      </c>
      <c r="G564" s="101">
        <v>42648</v>
      </c>
      <c r="H564" s="103" t="s">
        <v>1154</v>
      </c>
      <c r="I564" s="103" t="s">
        <v>1155</v>
      </c>
      <c r="J564" s="107" t="s">
        <v>1156</v>
      </c>
      <c r="K564" s="108">
        <v>300936</v>
      </c>
    </row>
    <row r="565" spans="1:11" ht="27" x14ac:dyDescent="0.3">
      <c r="A565" s="3" t="s">
        <v>1149</v>
      </c>
      <c r="B565" s="60" t="s">
        <v>335</v>
      </c>
      <c r="C565" s="104" t="s">
        <v>119</v>
      </c>
      <c r="D565" s="102" t="s">
        <v>119</v>
      </c>
      <c r="E565" s="102" t="s">
        <v>14</v>
      </c>
      <c r="F565" s="100">
        <v>13160125</v>
      </c>
      <c r="G565" s="101">
        <v>42648</v>
      </c>
      <c r="H565" s="103" t="s">
        <v>1154</v>
      </c>
      <c r="I565" s="106" t="s">
        <v>621</v>
      </c>
      <c r="J565" s="109" t="s">
        <v>622</v>
      </c>
      <c r="K565" s="105">
        <v>421298</v>
      </c>
    </row>
    <row r="566" spans="1:11" ht="27" x14ac:dyDescent="0.3">
      <c r="A566" s="3" t="s">
        <v>1149</v>
      </c>
      <c r="B566" s="99" t="s">
        <v>12</v>
      </c>
      <c r="C566" s="100" t="s">
        <v>119</v>
      </c>
      <c r="D566" s="104" t="s">
        <v>119</v>
      </c>
      <c r="E566" s="102" t="s">
        <v>28</v>
      </c>
      <c r="F566" s="100">
        <v>13160222</v>
      </c>
      <c r="G566" s="101">
        <v>42648</v>
      </c>
      <c r="H566" s="106" t="s">
        <v>1157</v>
      </c>
      <c r="I566" s="106" t="s">
        <v>1158</v>
      </c>
      <c r="J566" s="109" t="s">
        <v>1159</v>
      </c>
      <c r="K566" s="105">
        <v>100000</v>
      </c>
    </row>
    <row r="567" spans="1:11" ht="27" x14ac:dyDescent="0.3">
      <c r="A567" s="3" t="s">
        <v>1149</v>
      </c>
      <c r="B567" s="60" t="s">
        <v>335</v>
      </c>
      <c r="C567" s="104" t="s">
        <v>119</v>
      </c>
      <c r="D567" s="102" t="s">
        <v>119</v>
      </c>
      <c r="E567" s="102" t="s">
        <v>14</v>
      </c>
      <c r="F567" s="100">
        <v>13160126</v>
      </c>
      <c r="G567" s="101">
        <v>42649</v>
      </c>
      <c r="H567" s="103" t="s">
        <v>1160</v>
      </c>
      <c r="I567" s="106" t="s">
        <v>518</v>
      </c>
      <c r="J567" s="107" t="s">
        <v>203</v>
      </c>
      <c r="K567" s="105">
        <v>182648</v>
      </c>
    </row>
    <row r="568" spans="1:11" ht="27" x14ac:dyDescent="0.3">
      <c r="A568" s="3" t="s">
        <v>1149</v>
      </c>
      <c r="B568" s="60" t="s">
        <v>335</v>
      </c>
      <c r="C568" s="104" t="s">
        <v>119</v>
      </c>
      <c r="D568" s="102" t="s">
        <v>119</v>
      </c>
      <c r="E568" s="102" t="s">
        <v>14</v>
      </c>
      <c r="F568" s="100">
        <v>13160127</v>
      </c>
      <c r="G568" s="101">
        <v>42649</v>
      </c>
      <c r="H568" s="103" t="s">
        <v>1160</v>
      </c>
      <c r="I568" s="103" t="s">
        <v>1155</v>
      </c>
      <c r="J568" s="107" t="s">
        <v>1156</v>
      </c>
      <c r="K568" s="105">
        <v>32596</v>
      </c>
    </row>
    <row r="569" spans="1:11" ht="27" x14ac:dyDescent="0.3">
      <c r="A569" s="3" t="s">
        <v>1149</v>
      </c>
      <c r="B569" s="60" t="s">
        <v>335</v>
      </c>
      <c r="C569" s="104" t="s">
        <v>119</v>
      </c>
      <c r="D569" s="102" t="s">
        <v>119</v>
      </c>
      <c r="E569" s="102" t="s">
        <v>14</v>
      </c>
      <c r="F569" s="100">
        <v>13160128</v>
      </c>
      <c r="G569" s="101">
        <v>42649</v>
      </c>
      <c r="H569" s="103" t="s">
        <v>1160</v>
      </c>
      <c r="I569" s="106" t="s">
        <v>621</v>
      </c>
      <c r="J569" s="109" t="s">
        <v>622</v>
      </c>
      <c r="K569" s="105">
        <v>29987</v>
      </c>
    </row>
    <row r="570" spans="1:11" ht="27" x14ac:dyDescent="0.3">
      <c r="A570" s="3" t="s">
        <v>1149</v>
      </c>
      <c r="B570" s="99" t="s">
        <v>12</v>
      </c>
      <c r="C570" s="100" t="s">
        <v>119</v>
      </c>
      <c r="D570" s="104" t="s">
        <v>119</v>
      </c>
      <c r="E570" s="102" t="s">
        <v>28</v>
      </c>
      <c r="F570" s="100">
        <v>13160223</v>
      </c>
      <c r="G570" s="101">
        <v>42649</v>
      </c>
      <c r="H570" s="103" t="s">
        <v>1161</v>
      </c>
      <c r="I570" s="110" t="s">
        <v>1162</v>
      </c>
      <c r="J570" s="107" t="s">
        <v>1163</v>
      </c>
      <c r="K570" s="105">
        <v>44444</v>
      </c>
    </row>
    <row r="571" spans="1:11" ht="27" x14ac:dyDescent="0.3">
      <c r="A571" s="3" t="s">
        <v>1149</v>
      </c>
      <c r="B571" s="99" t="s">
        <v>12</v>
      </c>
      <c r="C571" s="100" t="s">
        <v>119</v>
      </c>
      <c r="D571" s="104" t="s">
        <v>119</v>
      </c>
      <c r="E571" s="102" t="s">
        <v>28</v>
      </c>
      <c r="F571" s="100">
        <v>13160224</v>
      </c>
      <c r="G571" s="101">
        <v>42654</v>
      </c>
      <c r="H571" s="106" t="s">
        <v>1164</v>
      </c>
      <c r="I571" s="111" t="s">
        <v>1165</v>
      </c>
      <c r="J571" s="112" t="s">
        <v>1166</v>
      </c>
      <c r="K571" s="105">
        <v>88889</v>
      </c>
    </row>
    <row r="572" spans="1:11" ht="15.75" x14ac:dyDescent="0.3">
      <c r="A572" s="3" t="s">
        <v>1149</v>
      </c>
      <c r="B572" s="60" t="s">
        <v>56</v>
      </c>
      <c r="C572" s="100" t="s">
        <v>1167</v>
      </c>
      <c r="D572" s="113">
        <v>41317</v>
      </c>
      <c r="E572" s="102" t="s">
        <v>28</v>
      </c>
      <c r="F572" s="100">
        <v>13160225</v>
      </c>
      <c r="G572" s="101">
        <v>42655</v>
      </c>
      <c r="H572" s="103" t="s">
        <v>1168</v>
      </c>
      <c r="I572" s="110" t="s">
        <v>1169</v>
      </c>
      <c r="J572" s="107" t="s">
        <v>1170</v>
      </c>
      <c r="K572" s="105">
        <v>104691</v>
      </c>
    </row>
    <row r="573" spans="1:11" ht="27" x14ac:dyDescent="0.3">
      <c r="A573" s="3" t="s">
        <v>1149</v>
      </c>
      <c r="B573" s="9" t="s">
        <v>71</v>
      </c>
      <c r="C573" s="104" t="s">
        <v>119</v>
      </c>
      <c r="D573" s="102" t="s">
        <v>119</v>
      </c>
      <c r="E573" s="102" t="s">
        <v>28</v>
      </c>
      <c r="F573" s="100">
        <v>13160226</v>
      </c>
      <c r="G573" s="101">
        <v>42655</v>
      </c>
      <c r="H573" s="106" t="s">
        <v>1171</v>
      </c>
      <c r="I573" s="106" t="s">
        <v>185</v>
      </c>
      <c r="J573" s="107" t="s">
        <v>186</v>
      </c>
      <c r="K573" s="105">
        <v>301898</v>
      </c>
    </row>
    <row r="574" spans="1:11" ht="27" x14ac:dyDescent="0.3">
      <c r="A574" s="3" t="s">
        <v>1149</v>
      </c>
      <c r="B574" s="60" t="s">
        <v>335</v>
      </c>
      <c r="C574" s="104" t="s">
        <v>119</v>
      </c>
      <c r="D574" s="102" t="s">
        <v>119</v>
      </c>
      <c r="E574" s="102" t="s">
        <v>14</v>
      </c>
      <c r="F574" s="100">
        <v>13160130</v>
      </c>
      <c r="G574" s="101">
        <v>42655</v>
      </c>
      <c r="H574" s="103" t="s">
        <v>1172</v>
      </c>
      <c r="I574" s="110" t="s">
        <v>518</v>
      </c>
      <c r="J574" s="107" t="s">
        <v>203</v>
      </c>
      <c r="K574" s="105">
        <v>2108610</v>
      </c>
    </row>
    <row r="575" spans="1:11" ht="27" x14ac:dyDescent="0.3">
      <c r="A575" s="3" t="s">
        <v>1149</v>
      </c>
      <c r="B575" s="99" t="s">
        <v>12</v>
      </c>
      <c r="C575" s="100" t="s">
        <v>119</v>
      </c>
      <c r="D575" s="100" t="s">
        <v>119</v>
      </c>
      <c r="E575" s="102" t="s">
        <v>28</v>
      </c>
      <c r="F575" s="100">
        <v>13160227</v>
      </c>
      <c r="G575" s="101">
        <v>42656</v>
      </c>
      <c r="H575" s="106" t="s">
        <v>1173</v>
      </c>
      <c r="I575" s="106" t="s">
        <v>383</v>
      </c>
      <c r="J575" s="107" t="s">
        <v>384</v>
      </c>
      <c r="K575" s="105">
        <v>41600</v>
      </c>
    </row>
    <row r="576" spans="1:11" ht="27" x14ac:dyDescent="0.3">
      <c r="A576" s="3" t="s">
        <v>1149</v>
      </c>
      <c r="B576" s="60" t="s">
        <v>335</v>
      </c>
      <c r="C576" s="104" t="s">
        <v>119</v>
      </c>
      <c r="D576" s="102" t="s">
        <v>119</v>
      </c>
      <c r="E576" s="102" t="s">
        <v>14</v>
      </c>
      <c r="F576" s="100">
        <v>13160131</v>
      </c>
      <c r="G576" s="101">
        <v>42656</v>
      </c>
      <c r="H576" s="103" t="s">
        <v>1174</v>
      </c>
      <c r="I576" s="110" t="s">
        <v>518</v>
      </c>
      <c r="J576" s="107" t="s">
        <v>203</v>
      </c>
      <c r="K576" s="105">
        <v>320277</v>
      </c>
    </row>
    <row r="577" spans="1:11" ht="27" x14ac:dyDescent="0.3">
      <c r="A577" s="3" t="s">
        <v>1149</v>
      </c>
      <c r="B577" s="60" t="s">
        <v>335</v>
      </c>
      <c r="C577" s="104" t="s">
        <v>119</v>
      </c>
      <c r="D577" s="102" t="s">
        <v>119</v>
      </c>
      <c r="E577" s="102" t="s">
        <v>14</v>
      </c>
      <c r="F577" s="100">
        <v>13160132</v>
      </c>
      <c r="G577" s="101">
        <v>42656</v>
      </c>
      <c r="H577" s="103" t="s">
        <v>1175</v>
      </c>
      <c r="I577" s="110" t="s">
        <v>518</v>
      </c>
      <c r="J577" s="107" t="s">
        <v>203</v>
      </c>
      <c r="K577" s="105">
        <v>414462</v>
      </c>
    </row>
    <row r="578" spans="1:11" ht="27" x14ac:dyDescent="0.3">
      <c r="A578" s="3" t="s">
        <v>1149</v>
      </c>
      <c r="B578" s="60" t="s">
        <v>56</v>
      </c>
      <c r="C578" s="100" t="s">
        <v>1176</v>
      </c>
      <c r="D578" s="101">
        <v>42656</v>
      </c>
      <c r="E578" s="102" t="s">
        <v>28</v>
      </c>
      <c r="F578" s="100">
        <v>13160228</v>
      </c>
      <c r="G578" s="101">
        <v>42656</v>
      </c>
      <c r="H578" s="106" t="s">
        <v>1177</v>
      </c>
      <c r="I578" s="111" t="s">
        <v>1165</v>
      </c>
      <c r="J578" s="112" t="s">
        <v>1166</v>
      </c>
      <c r="K578" s="105">
        <v>88889</v>
      </c>
    </row>
    <row r="579" spans="1:11" ht="15.75" x14ac:dyDescent="0.3">
      <c r="A579" s="3" t="s">
        <v>1149</v>
      </c>
      <c r="B579" s="60" t="s">
        <v>56</v>
      </c>
      <c r="C579" s="100" t="s">
        <v>119</v>
      </c>
      <c r="D579" s="100" t="s">
        <v>119</v>
      </c>
      <c r="E579" s="102" t="s">
        <v>28</v>
      </c>
      <c r="F579" s="100">
        <v>13160229</v>
      </c>
      <c r="G579" s="101">
        <v>42661</v>
      </c>
      <c r="H579" s="103" t="s">
        <v>1178</v>
      </c>
      <c r="I579" s="111" t="s">
        <v>1179</v>
      </c>
      <c r="J579" s="112" t="s">
        <v>1180</v>
      </c>
      <c r="K579" s="105">
        <v>140431</v>
      </c>
    </row>
    <row r="580" spans="1:11" ht="27" x14ac:dyDescent="0.3">
      <c r="A580" s="3" t="s">
        <v>1149</v>
      </c>
      <c r="B580" s="99" t="s">
        <v>12</v>
      </c>
      <c r="C580" s="100" t="s">
        <v>119</v>
      </c>
      <c r="D580" s="100" t="s">
        <v>119</v>
      </c>
      <c r="E580" s="102" t="s">
        <v>28</v>
      </c>
      <c r="F580" s="100">
        <v>13160230</v>
      </c>
      <c r="G580" s="101">
        <v>42662</v>
      </c>
      <c r="H580" s="106" t="s">
        <v>1164</v>
      </c>
      <c r="I580" s="111" t="s">
        <v>1165</v>
      </c>
      <c r="J580" s="112" t="s">
        <v>1166</v>
      </c>
      <c r="K580" s="105">
        <v>88889</v>
      </c>
    </row>
    <row r="581" spans="1:11" ht="27" x14ac:dyDescent="0.3">
      <c r="A581" s="3" t="s">
        <v>1149</v>
      </c>
      <c r="B581" s="99" t="s">
        <v>12</v>
      </c>
      <c r="C581" s="100" t="s">
        <v>119</v>
      </c>
      <c r="D581" s="100" t="s">
        <v>119</v>
      </c>
      <c r="E581" s="102" t="s">
        <v>28</v>
      </c>
      <c r="F581" s="100">
        <v>13160231</v>
      </c>
      <c r="G581" s="101">
        <v>42662</v>
      </c>
      <c r="H581" s="103" t="s">
        <v>1181</v>
      </c>
      <c r="I581" s="103" t="s">
        <v>1182</v>
      </c>
      <c r="J581" s="107" t="s">
        <v>1183</v>
      </c>
      <c r="K581" s="105">
        <v>113050</v>
      </c>
    </row>
    <row r="582" spans="1:11" ht="27" x14ac:dyDescent="0.3">
      <c r="A582" s="3" t="s">
        <v>1149</v>
      </c>
      <c r="B582" s="60" t="s">
        <v>335</v>
      </c>
      <c r="C582" s="104" t="s">
        <v>119</v>
      </c>
      <c r="D582" s="102" t="s">
        <v>119</v>
      </c>
      <c r="E582" s="102" t="s">
        <v>28</v>
      </c>
      <c r="F582" s="100">
        <v>13160232</v>
      </c>
      <c r="G582" s="101">
        <v>42662</v>
      </c>
      <c r="H582" s="103" t="s">
        <v>1184</v>
      </c>
      <c r="I582" s="111" t="s">
        <v>1185</v>
      </c>
      <c r="J582" s="109" t="s">
        <v>1186</v>
      </c>
      <c r="K582" s="105">
        <v>374627</v>
      </c>
    </row>
    <row r="583" spans="1:11" ht="27" x14ac:dyDescent="0.3">
      <c r="A583" s="3" t="s">
        <v>1149</v>
      </c>
      <c r="B583" s="9" t="s">
        <v>71</v>
      </c>
      <c r="C583" s="104" t="s">
        <v>119</v>
      </c>
      <c r="D583" s="102" t="s">
        <v>119</v>
      </c>
      <c r="E583" s="102" t="s">
        <v>28</v>
      </c>
      <c r="F583" s="100">
        <v>13160233</v>
      </c>
      <c r="G583" s="101">
        <v>42662</v>
      </c>
      <c r="H583" s="106" t="s">
        <v>1187</v>
      </c>
      <c r="I583" s="106" t="s">
        <v>185</v>
      </c>
      <c r="J583" s="107" t="s">
        <v>186</v>
      </c>
      <c r="K583" s="105">
        <v>283878</v>
      </c>
    </row>
    <row r="584" spans="1:11" ht="27" x14ac:dyDescent="0.3">
      <c r="A584" s="3" t="s">
        <v>1149</v>
      </c>
      <c r="B584" s="9" t="s">
        <v>71</v>
      </c>
      <c r="C584" s="104" t="s">
        <v>119</v>
      </c>
      <c r="D584" s="102" t="s">
        <v>119</v>
      </c>
      <c r="E584" s="102" t="s">
        <v>28</v>
      </c>
      <c r="F584" s="100">
        <v>13160234</v>
      </c>
      <c r="G584" s="101">
        <v>42662</v>
      </c>
      <c r="H584" s="106" t="s">
        <v>1188</v>
      </c>
      <c r="I584" s="106" t="s">
        <v>185</v>
      </c>
      <c r="J584" s="107" t="s">
        <v>186</v>
      </c>
      <c r="K584" s="105">
        <v>715566</v>
      </c>
    </row>
    <row r="585" spans="1:11" ht="27" x14ac:dyDescent="0.3">
      <c r="A585" s="3" t="s">
        <v>1149</v>
      </c>
      <c r="B585" s="60" t="s">
        <v>335</v>
      </c>
      <c r="C585" s="104" t="s">
        <v>119</v>
      </c>
      <c r="D585" s="102" t="s">
        <v>119</v>
      </c>
      <c r="E585" s="102" t="s">
        <v>14</v>
      </c>
      <c r="F585" s="100">
        <v>13160133</v>
      </c>
      <c r="G585" s="101">
        <v>42663</v>
      </c>
      <c r="H585" s="103" t="s">
        <v>1189</v>
      </c>
      <c r="I585" s="103" t="s">
        <v>1035</v>
      </c>
      <c r="J585" s="107" t="s">
        <v>1036</v>
      </c>
      <c r="K585" s="105">
        <v>7745</v>
      </c>
    </row>
    <row r="586" spans="1:11" ht="40.5" x14ac:dyDescent="0.3">
      <c r="A586" s="3" t="s">
        <v>1149</v>
      </c>
      <c r="B586" s="99" t="s">
        <v>12</v>
      </c>
      <c r="C586" s="100" t="s">
        <v>119</v>
      </c>
      <c r="D586" s="100" t="s">
        <v>119</v>
      </c>
      <c r="E586" s="102" t="s">
        <v>14</v>
      </c>
      <c r="F586" s="100">
        <v>13160134</v>
      </c>
      <c r="G586" s="101">
        <v>42663</v>
      </c>
      <c r="H586" s="103" t="s">
        <v>1190</v>
      </c>
      <c r="I586" s="106" t="s">
        <v>1191</v>
      </c>
      <c r="J586" s="114" t="s">
        <v>1192</v>
      </c>
      <c r="K586" s="105">
        <v>255862</v>
      </c>
    </row>
    <row r="587" spans="1:11" ht="40.5" x14ac:dyDescent="0.3">
      <c r="A587" s="3" t="s">
        <v>1149</v>
      </c>
      <c r="B587" s="99" t="s">
        <v>12</v>
      </c>
      <c r="C587" s="100" t="s">
        <v>119</v>
      </c>
      <c r="D587" s="100" t="s">
        <v>119</v>
      </c>
      <c r="E587" s="102" t="s">
        <v>14</v>
      </c>
      <c r="F587" s="100">
        <v>13160135</v>
      </c>
      <c r="G587" s="101">
        <v>42664</v>
      </c>
      <c r="H587" s="103" t="s">
        <v>1193</v>
      </c>
      <c r="I587" s="106" t="s">
        <v>1191</v>
      </c>
      <c r="J587" s="114" t="s">
        <v>1192</v>
      </c>
      <c r="K587" s="105">
        <v>717177</v>
      </c>
    </row>
    <row r="588" spans="1:11" ht="27" x14ac:dyDescent="0.3">
      <c r="A588" s="3" t="s">
        <v>1149</v>
      </c>
      <c r="B588" s="1" t="s">
        <v>27</v>
      </c>
      <c r="C588" s="115" t="s">
        <v>119</v>
      </c>
      <c r="D588" s="113" t="s">
        <v>119</v>
      </c>
      <c r="E588" s="102" t="s">
        <v>28</v>
      </c>
      <c r="F588" s="100">
        <v>13160236</v>
      </c>
      <c r="G588" s="101">
        <v>42664</v>
      </c>
      <c r="H588" s="103" t="s">
        <v>1194</v>
      </c>
      <c r="I588" s="111" t="s">
        <v>950</v>
      </c>
      <c r="J588" s="112" t="s">
        <v>396</v>
      </c>
      <c r="K588" s="105">
        <v>778543</v>
      </c>
    </row>
    <row r="589" spans="1:11" ht="54" x14ac:dyDescent="0.3">
      <c r="A589" s="3" t="s">
        <v>1149</v>
      </c>
      <c r="B589" s="60" t="s">
        <v>56</v>
      </c>
      <c r="C589" s="100" t="s">
        <v>1195</v>
      </c>
      <c r="D589" s="101">
        <v>42654</v>
      </c>
      <c r="E589" s="102" t="s">
        <v>28</v>
      </c>
      <c r="F589" s="100">
        <v>13160237</v>
      </c>
      <c r="G589" s="101">
        <v>42667</v>
      </c>
      <c r="H589" s="103" t="s">
        <v>1196</v>
      </c>
      <c r="I589" s="106" t="s">
        <v>164</v>
      </c>
      <c r="J589" s="107" t="s">
        <v>165</v>
      </c>
      <c r="K589" s="105">
        <v>240000</v>
      </c>
    </row>
    <row r="590" spans="1:11" ht="27" x14ac:dyDescent="0.3">
      <c r="A590" s="3" t="s">
        <v>1149</v>
      </c>
      <c r="B590" s="60" t="s">
        <v>56</v>
      </c>
      <c r="C590" s="100" t="s">
        <v>1197</v>
      </c>
      <c r="D590" s="101">
        <v>42667</v>
      </c>
      <c r="E590" s="102" t="s">
        <v>28</v>
      </c>
      <c r="F590" s="100">
        <v>13160238</v>
      </c>
      <c r="G590" s="101">
        <v>42667</v>
      </c>
      <c r="H590" s="103" t="s">
        <v>1198</v>
      </c>
      <c r="I590" s="106" t="s">
        <v>164</v>
      </c>
      <c r="J590" s="107" t="s">
        <v>165</v>
      </c>
      <c r="K590" s="105">
        <v>420000</v>
      </c>
    </row>
    <row r="591" spans="1:11" ht="27" x14ac:dyDescent="0.3">
      <c r="A591" s="3" t="s">
        <v>1149</v>
      </c>
      <c r="B591" s="60" t="s">
        <v>335</v>
      </c>
      <c r="C591" s="104" t="s">
        <v>119</v>
      </c>
      <c r="D591" s="102" t="s">
        <v>119</v>
      </c>
      <c r="E591" s="102" t="s">
        <v>14</v>
      </c>
      <c r="F591" s="100">
        <v>13160136</v>
      </c>
      <c r="G591" s="101">
        <v>42668</v>
      </c>
      <c r="H591" s="103" t="s">
        <v>1199</v>
      </c>
      <c r="I591" s="110" t="s">
        <v>1200</v>
      </c>
      <c r="J591" s="105" t="s">
        <v>1201</v>
      </c>
      <c r="K591" s="105">
        <v>13402</v>
      </c>
    </row>
    <row r="592" spans="1:11" ht="27" x14ac:dyDescent="0.3">
      <c r="A592" s="3" t="s">
        <v>1149</v>
      </c>
      <c r="B592" s="60" t="s">
        <v>56</v>
      </c>
      <c r="C592" s="100" t="s">
        <v>1202</v>
      </c>
      <c r="D592" s="101">
        <v>42668</v>
      </c>
      <c r="E592" s="102" t="s">
        <v>28</v>
      </c>
      <c r="F592" s="100">
        <v>13160239</v>
      </c>
      <c r="G592" s="101">
        <v>42668</v>
      </c>
      <c r="H592" s="103" t="s">
        <v>1203</v>
      </c>
      <c r="I592" s="106" t="s">
        <v>1204</v>
      </c>
      <c r="J592" s="107" t="s">
        <v>1205</v>
      </c>
      <c r="K592" s="105">
        <v>900000</v>
      </c>
    </row>
    <row r="593" spans="1:11" ht="15.75" x14ac:dyDescent="0.3">
      <c r="A593" s="3" t="s">
        <v>1149</v>
      </c>
      <c r="B593" s="99" t="s">
        <v>12</v>
      </c>
      <c r="C593" s="104" t="s">
        <v>119</v>
      </c>
      <c r="D593" s="102" t="s">
        <v>119</v>
      </c>
      <c r="E593" s="102" t="s">
        <v>14</v>
      </c>
      <c r="F593" s="100">
        <v>13160137</v>
      </c>
      <c r="G593" s="101">
        <v>42669</v>
      </c>
      <c r="H593" s="103" t="s">
        <v>1206</v>
      </c>
      <c r="I593" s="103" t="s">
        <v>376</v>
      </c>
      <c r="J593" s="107" t="s">
        <v>377</v>
      </c>
      <c r="K593" s="105">
        <v>136564</v>
      </c>
    </row>
    <row r="594" spans="1:11" ht="27" x14ac:dyDescent="0.3">
      <c r="A594" s="3" t="s">
        <v>1149</v>
      </c>
      <c r="B594" s="60" t="s">
        <v>56</v>
      </c>
      <c r="C594" s="100" t="s">
        <v>1208</v>
      </c>
      <c r="D594" s="102">
        <v>42646</v>
      </c>
      <c r="E594" s="102" t="s">
        <v>119</v>
      </c>
      <c r="F594" s="102" t="s">
        <v>119</v>
      </c>
      <c r="G594" s="102"/>
      <c r="H594" s="103" t="s">
        <v>1209</v>
      </c>
      <c r="I594" s="106" t="s">
        <v>1210</v>
      </c>
      <c r="J594" s="107" t="s">
        <v>1211</v>
      </c>
      <c r="K594" s="105">
        <v>973656</v>
      </c>
    </row>
    <row r="595" spans="1:11" ht="27" x14ac:dyDescent="0.3">
      <c r="A595" s="3" t="s">
        <v>1149</v>
      </c>
      <c r="B595" s="99" t="s">
        <v>179</v>
      </c>
      <c r="C595" s="100" t="s">
        <v>1212</v>
      </c>
      <c r="D595" s="101" t="s">
        <v>1213</v>
      </c>
      <c r="E595" s="102" t="s">
        <v>119</v>
      </c>
      <c r="F595" s="102" t="s">
        <v>119</v>
      </c>
      <c r="G595" s="102"/>
      <c r="H595" s="103" t="s">
        <v>1214</v>
      </c>
      <c r="I595" s="106" t="s">
        <v>1215</v>
      </c>
      <c r="J595" s="107" t="s">
        <v>1216</v>
      </c>
      <c r="K595" s="105">
        <v>24939574</v>
      </c>
    </row>
    <row r="596" spans="1:11" ht="40.5" x14ac:dyDescent="0.3">
      <c r="A596" s="3" t="s">
        <v>1149</v>
      </c>
      <c r="B596" s="60" t="s">
        <v>56</v>
      </c>
      <c r="C596" s="100" t="s">
        <v>1217</v>
      </c>
      <c r="D596" s="101">
        <v>42661</v>
      </c>
      <c r="E596" s="102" t="s">
        <v>119</v>
      </c>
      <c r="F596" s="102" t="s">
        <v>119</v>
      </c>
      <c r="G596" s="102"/>
      <c r="H596" s="103" t="s">
        <v>1218</v>
      </c>
      <c r="I596" s="106" t="s">
        <v>1219</v>
      </c>
      <c r="J596" s="107" t="s">
        <v>1220</v>
      </c>
      <c r="K596" s="105">
        <v>272000</v>
      </c>
    </row>
    <row r="597" spans="1:11" ht="40.5" x14ac:dyDescent="0.3">
      <c r="A597" s="3" t="s">
        <v>1149</v>
      </c>
      <c r="B597" s="60" t="s">
        <v>56</v>
      </c>
      <c r="C597" s="100" t="s">
        <v>1221</v>
      </c>
      <c r="D597" s="101">
        <v>42661</v>
      </c>
      <c r="E597" s="102" t="s">
        <v>119</v>
      </c>
      <c r="F597" s="102" t="s">
        <v>119</v>
      </c>
      <c r="G597" s="102"/>
      <c r="H597" s="103" t="s">
        <v>1222</v>
      </c>
      <c r="I597" s="106" t="s">
        <v>1219</v>
      </c>
      <c r="J597" s="107" t="s">
        <v>1220</v>
      </c>
      <c r="K597" s="105">
        <v>486200</v>
      </c>
    </row>
    <row r="598" spans="1:11" ht="40.5" x14ac:dyDescent="0.3">
      <c r="A598" s="3" t="s">
        <v>1149</v>
      </c>
      <c r="B598" s="60" t="s">
        <v>56</v>
      </c>
      <c r="C598" s="100" t="s">
        <v>1223</v>
      </c>
      <c r="D598" s="101">
        <v>42670</v>
      </c>
      <c r="E598" s="102" t="s">
        <v>119</v>
      </c>
      <c r="F598" s="102" t="s">
        <v>119</v>
      </c>
      <c r="G598" s="102"/>
      <c r="H598" s="103" t="s">
        <v>1224</v>
      </c>
      <c r="I598" s="106" t="s">
        <v>1219</v>
      </c>
      <c r="J598" s="107" t="s">
        <v>1220</v>
      </c>
      <c r="K598" s="105">
        <v>1917189</v>
      </c>
    </row>
    <row r="599" spans="1:11" ht="27" x14ac:dyDescent="0.3">
      <c r="A599" s="3" t="s">
        <v>1149</v>
      </c>
      <c r="B599" s="9" t="s">
        <v>89</v>
      </c>
      <c r="C599" s="104" t="s">
        <v>119</v>
      </c>
      <c r="D599" s="102" t="s">
        <v>119</v>
      </c>
      <c r="E599" s="104" t="s">
        <v>120</v>
      </c>
      <c r="F599" s="104">
        <v>16056164</v>
      </c>
      <c r="G599" s="102">
        <v>42670</v>
      </c>
      <c r="H599" s="106" t="s">
        <v>1225</v>
      </c>
      <c r="I599" s="106" t="s">
        <v>1226</v>
      </c>
      <c r="J599" s="107" t="s">
        <v>467</v>
      </c>
      <c r="K599" s="105">
        <v>11435473</v>
      </c>
    </row>
    <row r="600" spans="1:11" ht="27" x14ac:dyDescent="0.3">
      <c r="A600" s="3" t="s">
        <v>1149</v>
      </c>
      <c r="B600" s="9" t="s">
        <v>89</v>
      </c>
      <c r="C600" s="100" t="s">
        <v>119</v>
      </c>
      <c r="D600" s="113" t="s">
        <v>119</v>
      </c>
      <c r="E600" s="100" t="s">
        <v>1227</v>
      </c>
      <c r="F600" s="100">
        <v>64894</v>
      </c>
      <c r="G600" s="113">
        <v>42671</v>
      </c>
      <c r="H600" s="103" t="s">
        <v>1228</v>
      </c>
      <c r="I600" s="103" t="s">
        <v>1229</v>
      </c>
      <c r="J600" s="109" t="s">
        <v>1230</v>
      </c>
      <c r="K600" s="105">
        <v>1474874</v>
      </c>
    </row>
    <row r="601" spans="1:11" ht="27" x14ac:dyDescent="0.3">
      <c r="A601" s="3" t="s">
        <v>1149</v>
      </c>
      <c r="B601" s="9" t="s">
        <v>89</v>
      </c>
      <c r="C601" s="100" t="s">
        <v>119</v>
      </c>
      <c r="D601" s="113" t="s">
        <v>13</v>
      </c>
      <c r="E601" s="100" t="s">
        <v>1227</v>
      </c>
      <c r="F601" s="100">
        <v>7649</v>
      </c>
      <c r="G601" s="113">
        <v>42657</v>
      </c>
      <c r="H601" s="103" t="s">
        <v>1231</v>
      </c>
      <c r="I601" s="103" t="s">
        <v>1232</v>
      </c>
      <c r="J601" s="109" t="s">
        <v>1233</v>
      </c>
      <c r="K601" s="105">
        <v>389138</v>
      </c>
    </row>
    <row r="602" spans="1:11" ht="15.75" x14ac:dyDescent="0.3">
      <c r="A602" s="3" t="s">
        <v>1234</v>
      </c>
      <c r="B602" s="187" t="s">
        <v>12</v>
      </c>
      <c r="C602" s="188" t="s">
        <v>119</v>
      </c>
      <c r="D602" s="189" t="str">
        <f t="shared" ref="D602:D614" si="0">+IF(C602="","",IF(C602="No Aplica","No Aplica","Ingrese Fecha"))</f>
        <v>No Aplica</v>
      </c>
      <c r="E602" s="16" t="s">
        <v>1235</v>
      </c>
      <c r="F602" s="116">
        <v>5160423</v>
      </c>
      <c r="G602" s="21">
        <v>42646</v>
      </c>
      <c r="H602" s="16" t="s">
        <v>1236</v>
      </c>
      <c r="I602" s="16" t="s">
        <v>1169</v>
      </c>
      <c r="J602" s="32" t="s">
        <v>1170</v>
      </c>
      <c r="K602" s="190">
        <v>104020</v>
      </c>
    </row>
    <row r="603" spans="1:11" ht="15.75" x14ac:dyDescent="0.3">
      <c r="A603" s="3" t="s">
        <v>1234</v>
      </c>
      <c r="B603" s="187" t="s">
        <v>12</v>
      </c>
      <c r="C603" s="188" t="s">
        <v>119</v>
      </c>
      <c r="D603" s="189" t="str">
        <f t="shared" si="0"/>
        <v>No Aplica</v>
      </c>
      <c r="E603" s="16" t="s">
        <v>1235</v>
      </c>
      <c r="F603" s="116">
        <v>5160424</v>
      </c>
      <c r="G603" s="21">
        <v>42650</v>
      </c>
      <c r="H603" s="16" t="s">
        <v>1237</v>
      </c>
      <c r="I603" s="16" t="s">
        <v>1238</v>
      </c>
      <c r="J603" s="32" t="s">
        <v>1239</v>
      </c>
      <c r="K603" s="190">
        <v>80000</v>
      </c>
    </row>
    <row r="604" spans="1:11" ht="15.75" x14ac:dyDescent="0.3">
      <c r="A604" s="3" t="s">
        <v>1234</v>
      </c>
      <c r="B604" s="187" t="s">
        <v>12</v>
      </c>
      <c r="C604" s="188" t="s">
        <v>119</v>
      </c>
      <c r="D604" s="189" t="str">
        <f t="shared" si="0"/>
        <v>No Aplica</v>
      </c>
      <c r="E604" s="16" t="s">
        <v>1235</v>
      </c>
      <c r="F604" s="116">
        <v>5160425</v>
      </c>
      <c r="G604" s="21">
        <v>42650</v>
      </c>
      <c r="H604" s="16" t="s">
        <v>1240</v>
      </c>
      <c r="I604" s="16" t="s">
        <v>1241</v>
      </c>
      <c r="J604" s="32" t="s">
        <v>1242</v>
      </c>
      <c r="K604" s="190">
        <v>200000</v>
      </c>
    </row>
    <row r="605" spans="1:11" ht="15.75" x14ac:dyDescent="0.3">
      <c r="A605" s="3" t="s">
        <v>1234</v>
      </c>
      <c r="B605" s="187" t="s">
        <v>12</v>
      </c>
      <c r="C605" s="188" t="s">
        <v>119</v>
      </c>
      <c r="D605" s="189" t="str">
        <f t="shared" si="0"/>
        <v>No Aplica</v>
      </c>
      <c r="E605" s="16" t="s">
        <v>1235</v>
      </c>
      <c r="F605" s="116">
        <v>5160428</v>
      </c>
      <c r="G605" s="21">
        <v>42650</v>
      </c>
      <c r="H605" s="16" t="s">
        <v>1243</v>
      </c>
      <c r="I605" s="16" t="s">
        <v>1244</v>
      </c>
      <c r="J605" s="32" t="s">
        <v>1245</v>
      </c>
      <c r="K605" s="190">
        <v>154000</v>
      </c>
    </row>
    <row r="606" spans="1:11" ht="27" x14ac:dyDescent="0.25">
      <c r="A606" s="3" t="s">
        <v>1234</v>
      </c>
      <c r="B606" s="9" t="s">
        <v>89</v>
      </c>
      <c r="C606" s="191" t="s">
        <v>119</v>
      </c>
      <c r="D606" s="192" t="str">
        <f t="shared" si="0"/>
        <v>No Aplica</v>
      </c>
      <c r="E606" s="1" t="s">
        <v>90</v>
      </c>
      <c r="F606" s="4">
        <v>4770302</v>
      </c>
      <c r="G606" s="193">
        <v>42655</v>
      </c>
      <c r="H606" s="194" t="s">
        <v>1246</v>
      </c>
      <c r="I606" s="3" t="s">
        <v>1247</v>
      </c>
      <c r="J606" s="1" t="s">
        <v>1248</v>
      </c>
      <c r="K606" s="195">
        <v>247236</v>
      </c>
    </row>
    <row r="607" spans="1:11" ht="27" x14ac:dyDescent="0.25">
      <c r="A607" s="3" t="s">
        <v>1234</v>
      </c>
      <c r="B607" s="9" t="s">
        <v>89</v>
      </c>
      <c r="C607" s="191" t="s">
        <v>119</v>
      </c>
      <c r="D607" s="192" t="str">
        <f t="shared" si="0"/>
        <v>No Aplica</v>
      </c>
      <c r="E607" s="1" t="s">
        <v>97</v>
      </c>
      <c r="F607" s="196">
        <v>4767473</v>
      </c>
      <c r="G607" s="193">
        <v>42655</v>
      </c>
      <c r="H607" s="194" t="s">
        <v>1249</v>
      </c>
      <c r="I607" s="3" t="s">
        <v>1247</v>
      </c>
      <c r="J607" s="1" t="s">
        <v>1248</v>
      </c>
      <c r="K607" s="195">
        <v>558798</v>
      </c>
    </row>
    <row r="608" spans="1:11" ht="40.5" x14ac:dyDescent="0.25">
      <c r="A608" s="3" t="s">
        <v>1234</v>
      </c>
      <c r="B608" s="9" t="s">
        <v>89</v>
      </c>
      <c r="C608" s="191" t="s">
        <v>119</v>
      </c>
      <c r="D608" s="192" t="str">
        <f t="shared" si="0"/>
        <v>No Aplica</v>
      </c>
      <c r="E608" s="1" t="s">
        <v>90</v>
      </c>
      <c r="F608" s="4">
        <v>4776872</v>
      </c>
      <c r="G608" s="193">
        <v>42655</v>
      </c>
      <c r="H608" s="194" t="s">
        <v>1250</v>
      </c>
      <c r="I608" s="3" t="s">
        <v>1247</v>
      </c>
      <c r="J608" s="1" t="s">
        <v>1248</v>
      </c>
      <c r="K608" s="195">
        <v>234553</v>
      </c>
    </row>
    <row r="609" spans="1:11" ht="27" x14ac:dyDescent="0.25">
      <c r="A609" s="3" t="s">
        <v>1234</v>
      </c>
      <c r="B609" s="9" t="s">
        <v>89</v>
      </c>
      <c r="C609" s="191" t="s">
        <v>119</v>
      </c>
      <c r="D609" s="192" t="str">
        <f t="shared" si="0"/>
        <v>No Aplica</v>
      </c>
      <c r="E609" s="1" t="s">
        <v>97</v>
      </c>
      <c r="F609" s="4">
        <v>4771285</v>
      </c>
      <c r="G609" s="193">
        <v>42655</v>
      </c>
      <c r="H609" s="194" t="s">
        <v>1251</v>
      </c>
      <c r="I609" s="3" t="s">
        <v>1247</v>
      </c>
      <c r="J609" s="1" t="s">
        <v>1248</v>
      </c>
      <c r="K609" s="195">
        <v>550373</v>
      </c>
    </row>
    <row r="610" spans="1:11" ht="40.5" x14ac:dyDescent="0.25">
      <c r="A610" s="3" t="s">
        <v>1234</v>
      </c>
      <c r="B610" s="9" t="s">
        <v>89</v>
      </c>
      <c r="C610" s="191" t="s">
        <v>119</v>
      </c>
      <c r="D610" s="192" t="str">
        <f t="shared" si="0"/>
        <v>No Aplica</v>
      </c>
      <c r="E610" s="1" t="s">
        <v>90</v>
      </c>
      <c r="F610" s="196">
        <v>405676</v>
      </c>
      <c r="G610" s="193">
        <v>42655</v>
      </c>
      <c r="H610" s="194" t="s">
        <v>1252</v>
      </c>
      <c r="I610" s="3" t="s">
        <v>1253</v>
      </c>
      <c r="J610" s="1" t="s">
        <v>1254</v>
      </c>
      <c r="K610" s="195">
        <v>128132</v>
      </c>
    </row>
    <row r="611" spans="1:11" ht="40.5" x14ac:dyDescent="0.25">
      <c r="A611" s="3" t="s">
        <v>1234</v>
      </c>
      <c r="B611" s="9" t="s">
        <v>89</v>
      </c>
      <c r="C611" s="191" t="s">
        <v>119</v>
      </c>
      <c r="D611" s="192" t="str">
        <f t="shared" si="0"/>
        <v>No Aplica</v>
      </c>
      <c r="E611" s="1" t="s">
        <v>90</v>
      </c>
      <c r="F611" s="197">
        <v>16382262</v>
      </c>
      <c r="G611" s="193">
        <v>42655</v>
      </c>
      <c r="H611" s="194" t="s">
        <v>1255</v>
      </c>
      <c r="I611" s="3" t="s">
        <v>1256</v>
      </c>
      <c r="J611" s="1" t="s">
        <v>1257</v>
      </c>
      <c r="K611" s="195">
        <v>33893</v>
      </c>
    </row>
    <row r="612" spans="1:11" ht="40.5" x14ac:dyDescent="0.25">
      <c r="A612" s="3" t="s">
        <v>1234</v>
      </c>
      <c r="B612" s="9" t="s">
        <v>89</v>
      </c>
      <c r="C612" s="191" t="s">
        <v>119</v>
      </c>
      <c r="D612" s="192" t="str">
        <f t="shared" si="0"/>
        <v>No Aplica</v>
      </c>
      <c r="E612" s="1" t="s">
        <v>90</v>
      </c>
      <c r="F612" s="4">
        <v>16285107</v>
      </c>
      <c r="G612" s="193">
        <v>42655</v>
      </c>
      <c r="H612" s="194" t="s">
        <v>1258</v>
      </c>
      <c r="I612" s="3" t="s">
        <v>1256</v>
      </c>
      <c r="J612" s="1" t="s">
        <v>1257</v>
      </c>
      <c r="K612" s="195">
        <v>189625</v>
      </c>
    </row>
    <row r="613" spans="1:11" ht="40.5" x14ac:dyDescent="0.25">
      <c r="A613" s="3" t="s">
        <v>1234</v>
      </c>
      <c r="B613" s="9" t="s">
        <v>89</v>
      </c>
      <c r="C613" s="191" t="s">
        <v>119</v>
      </c>
      <c r="D613" s="192" t="str">
        <f t="shared" si="0"/>
        <v>No Aplica</v>
      </c>
      <c r="E613" s="1" t="s">
        <v>97</v>
      </c>
      <c r="F613" s="196">
        <v>4775510</v>
      </c>
      <c r="G613" s="193">
        <v>42655</v>
      </c>
      <c r="H613" s="194" t="s">
        <v>1259</v>
      </c>
      <c r="I613" s="3" t="s">
        <v>1247</v>
      </c>
      <c r="J613" s="1" t="s">
        <v>1248</v>
      </c>
      <c r="K613" s="195">
        <v>710491</v>
      </c>
    </row>
    <row r="614" spans="1:11" ht="40.5" x14ac:dyDescent="0.25">
      <c r="A614" s="3" t="s">
        <v>1234</v>
      </c>
      <c r="B614" s="9" t="s">
        <v>89</v>
      </c>
      <c r="C614" s="191" t="s">
        <v>119</v>
      </c>
      <c r="D614" s="192" t="str">
        <f t="shared" si="0"/>
        <v>No Aplica</v>
      </c>
      <c r="E614" s="1" t="s">
        <v>97</v>
      </c>
      <c r="F614" s="4">
        <v>4760748</v>
      </c>
      <c r="G614" s="193">
        <v>42655</v>
      </c>
      <c r="H614" s="194" t="s">
        <v>1260</v>
      </c>
      <c r="I614" s="3" t="s">
        <v>1247</v>
      </c>
      <c r="J614" s="1" t="s">
        <v>1248</v>
      </c>
      <c r="K614" s="195">
        <v>697290</v>
      </c>
    </row>
    <row r="615" spans="1:11" ht="27" x14ac:dyDescent="0.25">
      <c r="A615" s="3" t="s">
        <v>1234</v>
      </c>
      <c r="B615" s="9" t="s">
        <v>89</v>
      </c>
      <c r="C615" s="191" t="s">
        <v>119</v>
      </c>
      <c r="D615" s="192" t="str">
        <f>+IF(C614="","",IF(C614="No Aplica","No Aplica","Ingrese Fecha"))</f>
        <v>No Aplica</v>
      </c>
      <c r="E615" s="1" t="s">
        <v>97</v>
      </c>
      <c r="F615" s="4">
        <v>407943</v>
      </c>
      <c r="G615" s="193">
        <v>42655</v>
      </c>
      <c r="H615" s="194" t="s">
        <v>1261</v>
      </c>
      <c r="I615" s="3" t="s">
        <v>1256</v>
      </c>
      <c r="J615" s="1" t="s">
        <v>1257</v>
      </c>
      <c r="K615" s="195">
        <v>210450</v>
      </c>
    </row>
    <row r="616" spans="1:11" ht="40.5" x14ac:dyDescent="0.25">
      <c r="A616" s="3" t="s">
        <v>1234</v>
      </c>
      <c r="B616" s="9" t="s">
        <v>89</v>
      </c>
      <c r="C616" s="191" t="s">
        <v>119</v>
      </c>
      <c r="D616" s="192" t="str">
        <f>+IF(C616="","",IF(C616="No Aplica","No Aplica","Ingrese Fecha"))</f>
        <v>No Aplica</v>
      </c>
      <c r="E616" s="1" t="s">
        <v>97</v>
      </c>
      <c r="F616" s="4">
        <v>4768426</v>
      </c>
      <c r="G616" s="193">
        <v>42655</v>
      </c>
      <c r="H616" s="194" t="s">
        <v>1262</v>
      </c>
      <c r="I616" s="3" t="s">
        <v>1247</v>
      </c>
      <c r="J616" s="1" t="s">
        <v>1248</v>
      </c>
      <c r="K616" s="195">
        <v>513207</v>
      </c>
    </row>
    <row r="617" spans="1:11" ht="15.75" x14ac:dyDescent="0.3">
      <c r="A617" s="3" t="s">
        <v>1234</v>
      </c>
      <c r="B617" s="60" t="s">
        <v>335</v>
      </c>
      <c r="C617" s="2" t="s">
        <v>1263</v>
      </c>
      <c r="D617" s="8">
        <v>40625</v>
      </c>
      <c r="E617" s="16" t="s">
        <v>1264</v>
      </c>
      <c r="F617" s="116">
        <v>5160141</v>
      </c>
      <c r="G617" s="21">
        <v>42656</v>
      </c>
      <c r="H617" s="16" t="s">
        <v>1265</v>
      </c>
      <c r="I617" s="16" t="s">
        <v>1266</v>
      </c>
      <c r="J617" s="32" t="s">
        <v>1267</v>
      </c>
      <c r="K617" s="190">
        <v>6696320</v>
      </c>
    </row>
    <row r="618" spans="1:11" ht="15.75" x14ac:dyDescent="0.3">
      <c r="A618" s="3" t="s">
        <v>1234</v>
      </c>
      <c r="B618" s="187" t="s">
        <v>12</v>
      </c>
      <c r="C618" s="188" t="s">
        <v>119</v>
      </c>
      <c r="D618" s="189" t="str">
        <f t="shared" ref="D618:D629" si="1">+IF(C618="","",IF(C618="No Aplica","No Aplica","Ingrese Fecha"))</f>
        <v>No Aplica</v>
      </c>
      <c r="E618" s="16" t="s">
        <v>1235</v>
      </c>
      <c r="F618" s="116">
        <v>5160429</v>
      </c>
      <c r="G618" s="21">
        <v>42656</v>
      </c>
      <c r="H618" s="16" t="s">
        <v>1268</v>
      </c>
      <c r="I618" s="16" t="s">
        <v>1269</v>
      </c>
      <c r="J618" s="32" t="s">
        <v>1270</v>
      </c>
      <c r="K618" s="190">
        <v>130000</v>
      </c>
    </row>
    <row r="619" spans="1:11" ht="15.75" x14ac:dyDescent="0.3">
      <c r="A619" s="3" t="s">
        <v>1234</v>
      </c>
      <c r="B619" s="187" t="s">
        <v>12</v>
      </c>
      <c r="C619" s="188" t="s">
        <v>119</v>
      </c>
      <c r="D619" s="189" t="str">
        <f t="shared" si="1"/>
        <v>No Aplica</v>
      </c>
      <c r="E619" s="16" t="s">
        <v>1235</v>
      </c>
      <c r="F619" s="116">
        <v>5160430</v>
      </c>
      <c r="G619" s="21">
        <v>42656</v>
      </c>
      <c r="H619" s="16" t="s">
        <v>1271</v>
      </c>
      <c r="I619" s="16" t="s">
        <v>1272</v>
      </c>
      <c r="J619" s="32" t="s">
        <v>1273</v>
      </c>
      <c r="K619" s="190">
        <v>190000</v>
      </c>
    </row>
    <row r="620" spans="1:11" ht="15.75" x14ac:dyDescent="0.3">
      <c r="A620" s="3" t="s">
        <v>1234</v>
      </c>
      <c r="B620" s="187" t="s">
        <v>12</v>
      </c>
      <c r="C620" s="188" t="s">
        <v>119</v>
      </c>
      <c r="D620" s="189" t="str">
        <f t="shared" si="1"/>
        <v>No Aplica</v>
      </c>
      <c r="E620" s="16" t="s">
        <v>1235</v>
      </c>
      <c r="F620" s="116">
        <v>5160433</v>
      </c>
      <c r="G620" s="21">
        <v>42656</v>
      </c>
      <c r="H620" s="16" t="s">
        <v>1274</v>
      </c>
      <c r="I620" s="16" t="s">
        <v>1275</v>
      </c>
      <c r="J620" s="32" t="s">
        <v>1276</v>
      </c>
      <c r="K620" s="190">
        <v>172550</v>
      </c>
    </row>
    <row r="621" spans="1:11" ht="15.75" x14ac:dyDescent="0.3">
      <c r="A621" s="3" t="s">
        <v>1234</v>
      </c>
      <c r="B621" s="187" t="s">
        <v>12</v>
      </c>
      <c r="C621" s="188" t="s">
        <v>119</v>
      </c>
      <c r="D621" s="189" t="str">
        <f t="shared" si="1"/>
        <v>No Aplica</v>
      </c>
      <c r="E621" s="16" t="s">
        <v>1235</v>
      </c>
      <c r="F621" s="116">
        <v>5160434</v>
      </c>
      <c r="G621" s="21">
        <v>42656</v>
      </c>
      <c r="H621" s="16" t="s">
        <v>1277</v>
      </c>
      <c r="I621" s="16" t="s">
        <v>1278</v>
      </c>
      <c r="J621" s="32" t="s">
        <v>1279</v>
      </c>
      <c r="K621" s="190">
        <v>571795</v>
      </c>
    </row>
    <row r="622" spans="1:11" ht="15.75" x14ac:dyDescent="0.3">
      <c r="A622" s="3" t="s">
        <v>1234</v>
      </c>
      <c r="B622" s="60" t="s">
        <v>56</v>
      </c>
      <c r="C622" s="188" t="s">
        <v>119</v>
      </c>
      <c r="D622" s="189" t="str">
        <f t="shared" si="1"/>
        <v>No Aplica</v>
      </c>
      <c r="E622" s="16" t="s">
        <v>1235</v>
      </c>
      <c r="F622" s="116">
        <v>5160435</v>
      </c>
      <c r="G622" s="21">
        <v>42656</v>
      </c>
      <c r="H622" s="16" t="s">
        <v>1280</v>
      </c>
      <c r="I622" s="16" t="s">
        <v>405</v>
      </c>
      <c r="J622" s="32" t="s">
        <v>31</v>
      </c>
      <c r="K622" s="190">
        <v>628984</v>
      </c>
    </row>
    <row r="623" spans="1:11" ht="15.75" x14ac:dyDescent="0.3">
      <c r="A623" s="3" t="s">
        <v>1234</v>
      </c>
      <c r="B623" s="60" t="s">
        <v>56</v>
      </c>
      <c r="C623" s="188" t="s">
        <v>119</v>
      </c>
      <c r="D623" s="189" t="str">
        <f t="shared" si="1"/>
        <v>No Aplica</v>
      </c>
      <c r="E623" s="16" t="s">
        <v>1235</v>
      </c>
      <c r="F623" s="116">
        <v>5160436</v>
      </c>
      <c r="G623" s="21">
        <v>42656</v>
      </c>
      <c r="H623" s="16" t="s">
        <v>1280</v>
      </c>
      <c r="I623" s="16" t="s">
        <v>405</v>
      </c>
      <c r="J623" s="32" t="s">
        <v>31</v>
      </c>
      <c r="K623" s="190">
        <v>306392</v>
      </c>
    </row>
    <row r="624" spans="1:11" ht="27" x14ac:dyDescent="0.25">
      <c r="A624" s="3" t="s">
        <v>1234</v>
      </c>
      <c r="B624" s="9" t="s">
        <v>89</v>
      </c>
      <c r="C624" s="191" t="s">
        <v>119</v>
      </c>
      <c r="D624" s="192" t="str">
        <f t="shared" si="1"/>
        <v>No Aplica</v>
      </c>
      <c r="E624" s="1" t="s">
        <v>90</v>
      </c>
      <c r="F624" s="4">
        <v>55537102</v>
      </c>
      <c r="G624" s="193">
        <v>42660</v>
      </c>
      <c r="H624" s="194" t="s">
        <v>1281</v>
      </c>
      <c r="I624" s="3" t="s">
        <v>1247</v>
      </c>
      <c r="J624" s="1" t="s">
        <v>1248</v>
      </c>
      <c r="K624" s="195">
        <v>129140</v>
      </c>
    </row>
    <row r="625" spans="1:11" ht="40.5" x14ac:dyDescent="0.25">
      <c r="A625" s="3" t="s">
        <v>1234</v>
      </c>
      <c r="B625" s="9" t="s">
        <v>89</v>
      </c>
      <c r="C625" s="191" t="s">
        <v>119</v>
      </c>
      <c r="D625" s="192" t="str">
        <f t="shared" si="1"/>
        <v>No Aplica</v>
      </c>
      <c r="E625" s="1" t="s">
        <v>90</v>
      </c>
      <c r="F625" s="4">
        <v>414179</v>
      </c>
      <c r="G625" s="193">
        <v>42660</v>
      </c>
      <c r="H625" s="194" t="s">
        <v>1282</v>
      </c>
      <c r="I625" s="3" t="s">
        <v>1283</v>
      </c>
      <c r="J625" s="1" t="s">
        <v>1284</v>
      </c>
      <c r="K625" s="195">
        <v>175000</v>
      </c>
    </row>
    <row r="626" spans="1:11" ht="27" x14ac:dyDescent="0.25">
      <c r="A626" s="3" t="s">
        <v>1234</v>
      </c>
      <c r="B626" s="9" t="s">
        <v>89</v>
      </c>
      <c r="C626" s="191" t="s">
        <v>119</v>
      </c>
      <c r="D626" s="192" t="str">
        <f t="shared" si="1"/>
        <v>No Aplica</v>
      </c>
      <c r="E626" s="1" t="s">
        <v>90</v>
      </c>
      <c r="F626" s="196">
        <v>16436010</v>
      </c>
      <c r="G626" s="193">
        <v>42660</v>
      </c>
      <c r="H626" s="194" t="s">
        <v>1285</v>
      </c>
      <c r="I626" s="3" t="s">
        <v>1256</v>
      </c>
      <c r="J626" s="1" t="s">
        <v>1257</v>
      </c>
      <c r="K626" s="195">
        <v>21969</v>
      </c>
    </row>
    <row r="627" spans="1:11" ht="40.5" x14ac:dyDescent="0.25">
      <c r="A627" s="3" t="s">
        <v>1234</v>
      </c>
      <c r="B627" s="9" t="s">
        <v>89</v>
      </c>
      <c r="C627" s="191" t="s">
        <v>119</v>
      </c>
      <c r="D627" s="192" t="str">
        <f t="shared" si="1"/>
        <v>No Aplica</v>
      </c>
      <c r="E627" s="1" t="s">
        <v>90</v>
      </c>
      <c r="F627" s="196">
        <v>16436604</v>
      </c>
      <c r="G627" s="193">
        <v>42660</v>
      </c>
      <c r="H627" s="194" t="s">
        <v>1286</v>
      </c>
      <c r="I627" s="3" t="s">
        <v>1256</v>
      </c>
      <c r="J627" s="1" t="s">
        <v>1257</v>
      </c>
      <c r="K627" s="195">
        <v>19829</v>
      </c>
    </row>
    <row r="628" spans="1:11" ht="27" x14ac:dyDescent="0.25">
      <c r="A628" s="3" t="s">
        <v>1234</v>
      </c>
      <c r="B628" s="9" t="s">
        <v>89</v>
      </c>
      <c r="C628" s="191" t="s">
        <v>119</v>
      </c>
      <c r="D628" s="192" t="str">
        <f t="shared" si="1"/>
        <v>No Aplica</v>
      </c>
      <c r="E628" s="1" t="s">
        <v>90</v>
      </c>
      <c r="F628" s="4">
        <v>16434259</v>
      </c>
      <c r="G628" s="193">
        <v>42660</v>
      </c>
      <c r="H628" s="194" t="s">
        <v>1287</v>
      </c>
      <c r="I628" s="3" t="s">
        <v>1256</v>
      </c>
      <c r="J628" s="1" t="s">
        <v>1257</v>
      </c>
      <c r="K628" s="195">
        <v>13923</v>
      </c>
    </row>
    <row r="629" spans="1:11" ht="40.5" x14ac:dyDescent="0.25">
      <c r="A629" s="3" t="s">
        <v>1234</v>
      </c>
      <c r="B629" s="9" t="s">
        <v>89</v>
      </c>
      <c r="C629" s="191" t="s">
        <v>119</v>
      </c>
      <c r="D629" s="192" t="str">
        <f t="shared" si="1"/>
        <v>No Aplica</v>
      </c>
      <c r="E629" s="1" t="s">
        <v>90</v>
      </c>
      <c r="F629" s="4">
        <v>16560196</v>
      </c>
      <c r="G629" s="193">
        <v>42660</v>
      </c>
      <c r="H629" s="194" t="s">
        <v>1288</v>
      </c>
      <c r="I629" s="3" t="s">
        <v>1256</v>
      </c>
      <c r="J629" s="1" t="s">
        <v>1257</v>
      </c>
      <c r="K629" s="195">
        <v>5854</v>
      </c>
    </row>
    <row r="630" spans="1:11" ht="15.75" x14ac:dyDescent="0.3">
      <c r="A630" s="3" t="s">
        <v>1234</v>
      </c>
      <c r="B630" s="60" t="s">
        <v>335</v>
      </c>
      <c r="C630" s="2" t="s">
        <v>1263</v>
      </c>
      <c r="D630" s="8">
        <v>40625</v>
      </c>
      <c r="E630" s="16" t="s">
        <v>1264</v>
      </c>
      <c r="F630" s="116">
        <v>5160142</v>
      </c>
      <c r="G630" s="21">
        <v>42660</v>
      </c>
      <c r="H630" s="16" t="s">
        <v>1289</v>
      </c>
      <c r="I630" s="16" t="s">
        <v>1290</v>
      </c>
      <c r="J630" s="32" t="s">
        <v>222</v>
      </c>
      <c r="K630" s="190">
        <v>23711</v>
      </c>
    </row>
    <row r="631" spans="1:11" ht="15.75" x14ac:dyDescent="0.3">
      <c r="A631" s="3" t="s">
        <v>1234</v>
      </c>
      <c r="B631" s="60" t="s">
        <v>56</v>
      </c>
      <c r="C631" s="188" t="s">
        <v>119</v>
      </c>
      <c r="D631" s="189" t="str">
        <f t="shared" ref="D631:D656" si="2">+IF(C631="","",IF(C631="No Aplica","No Aplica","Ingrese Fecha"))</f>
        <v>No Aplica</v>
      </c>
      <c r="E631" s="16" t="s">
        <v>1235</v>
      </c>
      <c r="F631" s="116">
        <v>5160441</v>
      </c>
      <c r="G631" s="21">
        <v>42660</v>
      </c>
      <c r="H631" s="16" t="s">
        <v>1291</v>
      </c>
      <c r="I631" s="16" t="s">
        <v>405</v>
      </c>
      <c r="J631" s="32" t="s">
        <v>31</v>
      </c>
      <c r="K631" s="190">
        <v>341353</v>
      </c>
    </row>
    <row r="632" spans="1:11" ht="15.75" x14ac:dyDescent="0.3">
      <c r="A632" s="3" t="s">
        <v>1234</v>
      </c>
      <c r="B632" s="187" t="s">
        <v>12</v>
      </c>
      <c r="C632" s="188" t="s">
        <v>119</v>
      </c>
      <c r="D632" s="189" t="str">
        <f t="shared" si="2"/>
        <v>No Aplica</v>
      </c>
      <c r="E632" s="16" t="s">
        <v>1235</v>
      </c>
      <c r="F632" s="116">
        <v>5160443</v>
      </c>
      <c r="G632" s="21">
        <v>42660</v>
      </c>
      <c r="H632" s="198" t="s">
        <v>1292</v>
      </c>
      <c r="I632" s="16" t="s">
        <v>1293</v>
      </c>
      <c r="J632" s="199" t="s">
        <v>1294</v>
      </c>
      <c r="K632" s="190">
        <v>477777</v>
      </c>
    </row>
    <row r="633" spans="1:11" ht="15.75" x14ac:dyDescent="0.3">
      <c r="A633" s="3" t="s">
        <v>1234</v>
      </c>
      <c r="B633" s="187" t="s">
        <v>12</v>
      </c>
      <c r="C633" s="188" t="s">
        <v>119</v>
      </c>
      <c r="D633" s="189" t="str">
        <f t="shared" si="2"/>
        <v>No Aplica</v>
      </c>
      <c r="E633" s="16" t="s">
        <v>1235</v>
      </c>
      <c r="F633" s="116">
        <v>5160444</v>
      </c>
      <c r="G633" s="21">
        <v>42660</v>
      </c>
      <c r="H633" s="198" t="s">
        <v>1292</v>
      </c>
      <c r="I633" s="16" t="s">
        <v>1293</v>
      </c>
      <c r="J633" s="199" t="s">
        <v>1294</v>
      </c>
      <c r="K633" s="190">
        <v>477777</v>
      </c>
    </row>
    <row r="634" spans="1:11" ht="15.75" x14ac:dyDescent="0.3">
      <c r="A634" s="3" t="s">
        <v>1234</v>
      </c>
      <c r="B634" s="187" t="s">
        <v>12</v>
      </c>
      <c r="C634" s="188" t="s">
        <v>119</v>
      </c>
      <c r="D634" s="189" t="str">
        <f t="shared" si="2"/>
        <v>No Aplica</v>
      </c>
      <c r="E634" s="16" t="s">
        <v>1235</v>
      </c>
      <c r="F634" s="116">
        <v>5160445</v>
      </c>
      <c r="G634" s="21">
        <v>42660</v>
      </c>
      <c r="H634" s="198" t="s">
        <v>1292</v>
      </c>
      <c r="I634" s="16" t="s">
        <v>1295</v>
      </c>
      <c r="J634" s="32" t="s">
        <v>86</v>
      </c>
      <c r="K634" s="190">
        <v>297000</v>
      </c>
    </row>
    <row r="635" spans="1:11" ht="15.75" x14ac:dyDescent="0.3">
      <c r="A635" s="3" t="s">
        <v>1234</v>
      </c>
      <c r="B635" s="187" t="s">
        <v>12</v>
      </c>
      <c r="C635" s="188" t="s">
        <v>119</v>
      </c>
      <c r="D635" s="189" t="str">
        <f t="shared" si="2"/>
        <v>No Aplica</v>
      </c>
      <c r="E635" s="16" t="s">
        <v>1235</v>
      </c>
      <c r="F635" s="116">
        <v>5160446</v>
      </c>
      <c r="G635" s="21">
        <v>42660</v>
      </c>
      <c r="H635" s="198" t="s">
        <v>1292</v>
      </c>
      <c r="I635" s="16" t="s">
        <v>1296</v>
      </c>
      <c r="J635" s="199" t="s">
        <v>1297</v>
      </c>
      <c r="K635" s="190">
        <v>450000</v>
      </c>
    </row>
    <row r="636" spans="1:11" ht="15.75" x14ac:dyDescent="0.3">
      <c r="A636" s="3" t="s">
        <v>1234</v>
      </c>
      <c r="B636" s="187" t="s">
        <v>12</v>
      </c>
      <c r="C636" s="188" t="s">
        <v>119</v>
      </c>
      <c r="D636" s="189" t="str">
        <f t="shared" si="2"/>
        <v>No Aplica</v>
      </c>
      <c r="E636" s="16" t="s">
        <v>1235</v>
      </c>
      <c r="F636" s="116">
        <v>5160447</v>
      </c>
      <c r="G636" s="21">
        <v>42660</v>
      </c>
      <c r="H636" s="198" t="s">
        <v>1292</v>
      </c>
      <c r="I636" s="16" t="s">
        <v>1296</v>
      </c>
      <c r="J636" s="199" t="s">
        <v>1297</v>
      </c>
      <c r="K636" s="190">
        <v>300000</v>
      </c>
    </row>
    <row r="637" spans="1:11" ht="15.75" x14ac:dyDescent="0.3">
      <c r="A637" s="3" t="s">
        <v>1234</v>
      </c>
      <c r="B637" s="187" t="s">
        <v>12</v>
      </c>
      <c r="C637" s="188" t="s">
        <v>119</v>
      </c>
      <c r="D637" s="189" t="str">
        <f t="shared" si="2"/>
        <v>No Aplica</v>
      </c>
      <c r="E637" s="16" t="s">
        <v>1235</v>
      </c>
      <c r="F637" s="116">
        <v>5160448</v>
      </c>
      <c r="G637" s="21">
        <v>42660</v>
      </c>
      <c r="H637" s="198" t="s">
        <v>1292</v>
      </c>
      <c r="I637" s="16" t="s">
        <v>1296</v>
      </c>
      <c r="J637" s="199" t="s">
        <v>1297</v>
      </c>
      <c r="K637" s="190">
        <v>300000</v>
      </c>
    </row>
    <row r="638" spans="1:11" ht="15.75" x14ac:dyDescent="0.3">
      <c r="A638" s="3" t="s">
        <v>1234</v>
      </c>
      <c r="B638" s="60" t="s">
        <v>56</v>
      </c>
      <c r="C638" s="188" t="s">
        <v>119</v>
      </c>
      <c r="D638" s="189" t="str">
        <f t="shared" si="2"/>
        <v>No Aplica</v>
      </c>
      <c r="E638" s="16" t="s">
        <v>1235</v>
      </c>
      <c r="F638" s="116">
        <v>5160450</v>
      </c>
      <c r="G638" s="21">
        <v>42660</v>
      </c>
      <c r="H638" s="16" t="s">
        <v>1298</v>
      </c>
      <c r="I638" s="16" t="s">
        <v>405</v>
      </c>
      <c r="J638" s="32" t="s">
        <v>31</v>
      </c>
      <c r="K638" s="190">
        <v>676206</v>
      </c>
    </row>
    <row r="639" spans="1:11" ht="15.75" x14ac:dyDescent="0.3">
      <c r="A639" s="3" t="s">
        <v>1234</v>
      </c>
      <c r="B639" s="187" t="s">
        <v>12</v>
      </c>
      <c r="C639" s="188" t="s">
        <v>119</v>
      </c>
      <c r="D639" s="189" t="str">
        <f t="shared" si="2"/>
        <v>No Aplica</v>
      </c>
      <c r="E639" s="16" t="s">
        <v>1235</v>
      </c>
      <c r="F639" s="116">
        <v>5160451</v>
      </c>
      <c r="G639" s="21">
        <v>42660</v>
      </c>
      <c r="H639" s="16" t="s">
        <v>1299</v>
      </c>
      <c r="I639" s="16" t="s">
        <v>1300</v>
      </c>
      <c r="J639" s="32" t="s">
        <v>1301</v>
      </c>
      <c r="K639" s="190">
        <v>2184840</v>
      </c>
    </row>
    <row r="640" spans="1:11" ht="40.5" x14ac:dyDescent="0.25">
      <c r="A640" s="3" t="s">
        <v>1234</v>
      </c>
      <c r="B640" s="9" t="s">
        <v>89</v>
      </c>
      <c r="C640" s="200" t="s">
        <v>119</v>
      </c>
      <c r="D640" s="201" t="str">
        <f t="shared" si="2"/>
        <v>No Aplica</v>
      </c>
      <c r="E640" s="202" t="s">
        <v>97</v>
      </c>
      <c r="F640" s="203">
        <v>414662</v>
      </c>
      <c r="G640" s="204">
        <v>42661</v>
      </c>
      <c r="H640" s="205" t="s">
        <v>1302</v>
      </c>
      <c r="I640" s="60" t="s">
        <v>1256</v>
      </c>
      <c r="J640" s="202" t="s">
        <v>1257</v>
      </c>
      <c r="K640" s="206">
        <v>93609</v>
      </c>
    </row>
    <row r="641" spans="1:11" ht="40.5" x14ac:dyDescent="0.25">
      <c r="A641" s="3" t="s">
        <v>1234</v>
      </c>
      <c r="B641" s="9" t="s">
        <v>89</v>
      </c>
      <c r="C641" s="191" t="s">
        <v>119</v>
      </c>
      <c r="D641" s="192" t="str">
        <f t="shared" si="2"/>
        <v>No Aplica</v>
      </c>
      <c r="E641" s="1" t="s">
        <v>97</v>
      </c>
      <c r="F641" s="196">
        <v>4791122</v>
      </c>
      <c r="G641" s="193">
        <v>42661</v>
      </c>
      <c r="H641" s="194" t="s">
        <v>1303</v>
      </c>
      <c r="I641" s="3" t="s">
        <v>1247</v>
      </c>
      <c r="J641" s="1" t="s">
        <v>1248</v>
      </c>
      <c r="K641" s="195">
        <v>171983</v>
      </c>
    </row>
    <row r="642" spans="1:11" ht="40.5" x14ac:dyDescent="0.25">
      <c r="A642" s="3" t="s">
        <v>1234</v>
      </c>
      <c r="B642" s="9" t="s">
        <v>89</v>
      </c>
      <c r="C642" s="191" t="s">
        <v>119</v>
      </c>
      <c r="D642" s="192" t="str">
        <f t="shared" si="2"/>
        <v>No Aplica</v>
      </c>
      <c r="E642" s="1" t="s">
        <v>97</v>
      </c>
      <c r="F642" s="196">
        <v>4791193</v>
      </c>
      <c r="G642" s="193">
        <v>42661</v>
      </c>
      <c r="H642" s="194" t="s">
        <v>1304</v>
      </c>
      <c r="I642" s="3" t="s">
        <v>1247</v>
      </c>
      <c r="J642" s="1" t="s">
        <v>1248</v>
      </c>
      <c r="K642" s="195">
        <v>1587751</v>
      </c>
    </row>
    <row r="643" spans="1:11" ht="40.5" x14ac:dyDescent="0.25">
      <c r="A643" s="3" t="s">
        <v>1234</v>
      </c>
      <c r="B643" s="9" t="s">
        <v>89</v>
      </c>
      <c r="C643" s="191" t="s">
        <v>119</v>
      </c>
      <c r="D643" s="192" t="str">
        <f t="shared" si="2"/>
        <v>No Aplica</v>
      </c>
      <c r="E643" s="1" t="s">
        <v>90</v>
      </c>
      <c r="F643" s="4">
        <v>55632253</v>
      </c>
      <c r="G643" s="193">
        <v>42661</v>
      </c>
      <c r="H643" s="194" t="s">
        <v>1305</v>
      </c>
      <c r="I643" s="3" t="s">
        <v>1247</v>
      </c>
      <c r="J643" s="1" t="s">
        <v>1248</v>
      </c>
      <c r="K643" s="195">
        <v>154450</v>
      </c>
    </row>
    <row r="644" spans="1:11" ht="40.5" x14ac:dyDescent="0.25">
      <c r="A644" s="3" t="s">
        <v>1234</v>
      </c>
      <c r="B644" s="9" t="s">
        <v>89</v>
      </c>
      <c r="C644" s="191" t="s">
        <v>119</v>
      </c>
      <c r="D644" s="192" t="str">
        <f t="shared" si="2"/>
        <v>No Aplica</v>
      </c>
      <c r="E644" s="1" t="s">
        <v>97</v>
      </c>
      <c r="F644" s="196">
        <v>2102110</v>
      </c>
      <c r="G644" s="193">
        <v>42667</v>
      </c>
      <c r="H644" s="194" t="s">
        <v>1306</v>
      </c>
      <c r="I644" s="3" t="s">
        <v>1307</v>
      </c>
      <c r="J644" s="1" t="s">
        <v>593</v>
      </c>
      <c r="K644" s="195">
        <v>889800</v>
      </c>
    </row>
    <row r="645" spans="1:11" ht="40.5" x14ac:dyDescent="0.25">
      <c r="A645" s="3" t="s">
        <v>1234</v>
      </c>
      <c r="B645" s="9" t="s">
        <v>89</v>
      </c>
      <c r="C645" s="191" t="s">
        <v>119</v>
      </c>
      <c r="D645" s="192" t="str">
        <f t="shared" si="2"/>
        <v>No Aplica</v>
      </c>
      <c r="E645" s="1" t="s">
        <v>90</v>
      </c>
      <c r="F645" s="196">
        <v>30255012</v>
      </c>
      <c r="G645" s="193">
        <v>42667</v>
      </c>
      <c r="H645" s="194" t="s">
        <v>1308</v>
      </c>
      <c r="I645" s="3" t="s">
        <v>1307</v>
      </c>
      <c r="J645" s="1" t="s">
        <v>593</v>
      </c>
      <c r="K645" s="195">
        <v>54400</v>
      </c>
    </row>
    <row r="646" spans="1:11" ht="40.5" x14ac:dyDescent="0.25">
      <c r="A646" s="3" t="s">
        <v>1234</v>
      </c>
      <c r="B646" s="9" t="s">
        <v>89</v>
      </c>
      <c r="C646" s="191" t="s">
        <v>119</v>
      </c>
      <c r="D646" s="192" t="str">
        <f t="shared" si="2"/>
        <v>No Aplica</v>
      </c>
      <c r="E646" s="1" t="s">
        <v>97</v>
      </c>
      <c r="F646" s="4">
        <v>2101050</v>
      </c>
      <c r="G646" s="193">
        <v>42667</v>
      </c>
      <c r="H646" s="194" t="s">
        <v>1309</v>
      </c>
      <c r="I646" s="3" t="s">
        <v>1307</v>
      </c>
      <c r="J646" s="1" t="s">
        <v>593</v>
      </c>
      <c r="K646" s="195">
        <v>240400</v>
      </c>
    </row>
    <row r="647" spans="1:11" ht="27" x14ac:dyDescent="0.25">
      <c r="A647" s="3" t="s">
        <v>1234</v>
      </c>
      <c r="B647" s="1" t="s">
        <v>27</v>
      </c>
      <c r="C647" s="191" t="s">
        <v>119</v>
      </c>
      <c r="D647" s="192" t="str">
        <f t="shared" si="2"/>
        <v>No Aplica</v>
      </c>
      <c r="E647" s="1" t="s">
        <v>97</v>
      </c>
      <c r="F647" s="2">
        <v>273577</v>
      </c>
      <c r="G647" s="193">
        <v>42667</v>
      </c>
      <c r="H647" s="194" t="s">
        <v>1310</v>
      </c>
      <c r="I647" s="3" t="s">
        <v>470</v>
      </c>
      <c r="J647" s="1" t="s">
        <v>100</v>
      </c>
      <c r="K647" s="207">
        <v>2291438</v>
      </c>
    </row>
    <row r="648" spans="1:11" ht="40.5" x14ac:dyDescent="0.25">
      <c r="A648" s="3" t="s">
        <v>1234</v>
      </c>
      <c r="B648" s="9" t="s">
        <v>89</v>
      </c>
      <c r="C648" s="191" t="s">
        <v>119</v>
      </c>
      <c r="D648" s="192" t="str">
        <f t="shared" si="2"/>
        <v>No Aplica</v>
      </c>
      <c r="E648" s="1" t="s">
        <v>90</v>
      </c>
      <c r="F648" s="4">
        <v>16769395</v>
      </c>
      <c r="G648" s="193">
        <v>42667</v>
      </c>
      <c r="H648" s="194" t="s">
        <v>1311</v>
      </c>
      <c r="I648" s="3" t="s">
        <v>1256</v>
      </c>
      <c r="J648" s="1" t="s">
        <v>1257</v>
      </c>
      <c r="K648" s="195">
        <v>51857</v>
      </c>
    </row>
    <row r="649" spans="1:11" ht="40.5" x14ac:dyDescent="0.25">
      <c r="A649" s="3" t="s">
        <v>1234</v>
      </c>
      <c r="B649" s="9" t="s">
        <v>89</v>
      </c>
      <c r="C649" s="191" t="s">
        <v>119</v>
      </c>
      <c r="D649" s="192" t="str">
        <f t="shared" si="2"/>
        <v>No Aplica</v>
      </c>
      <c r="E649" s="1" t="s">
        <v>97</v>
      </c>
      <c r="F649" s="4">
        <v>419806</v>
      </c>
      <c r="G649" s="193">
        <v>42667</v>
      </c>
      <c r="H649" s="194" t="s">
        <v>1312</v>
      </c>
      <c r="I649" s="3" t="s">
        <v>1256</v>
      </c>
      <c r="J649" s="1" t="s">
        <v>1257</v>
      </c>
      <c r="K649" s="195">
        <v>51897</v>
      </c>
    </row>
    <row r="650" spans="1:11" ht="15.75" x14ac:dyDescent="0.3">
      <c r="A650" s="3" t="s">
        <v>1234</v>
      </c>
      <c r="B650" s="187" t="s">
        <v>12</v>
      </c>
      <c r="C650" s="188" t="s">
        <v>119</v>
      </c>
      <c r="D650" s="189" t="str">
        <f t="shared" si="2"/>
        <v>No Aplica</v>
      </c>
      <c r="E650" s="16" t="s">
        <v>1264</v>
      </c>
      <c r="F650" s="116">
        <v>5160143</v>
      </c>
      <c r="G650" s="21">
        <v>42667</v>
      </c>
      <c r="H650" s="16" t="s">
        <v>1313</v>
      </c>
      <c r="I650" s="16" t="s">
        <v>1314</v>
      </c>
      <c r="J650" s="32" t="s">
        <v>1315</v>
      </c>
      <c r="K650" s="190">
        <v>42000</v>
      </c>
    </row>
    <row r="651" spans="1:11" ht="15.75" x14ac:dyDescent="0.3">
      <c r="A651" s="3" t="s">
        <v>1234</v>
      </c>
      <c r="B651" s="187" t="s">
        <v>12</v>
      </c>
      <c r="C651" s="188" t="s">
        <v>119</v>
      </c>
      <c r="D651" s="189" t="str">
        <f t="shared" si="2"/>
        <v>No Aplica</v>
      </c>
      <c r="E651" s="16" t="s">
        <v>1235</v>
      </c>
      <c r="F651" s="116">
        <v>5160461</v>
      </c>
      <c r="G651" s="21">
        <v>42667</v>
      </c>
      <c r="H651" s="16" t="s">
        <v>1316</v>
      </c>
      <c r="I651" s="16" t="s">
        <v>1317</v>
      </c>
      <c r="J651" s="32" t="s">
        <v>1318</v>
      </c>
      <c r="K651" s="190">
        <v>480000</v>
      </c>
    </row>
    <row r="652" spans="1:11" ht="40.5" x14ac:dyDescent="0.25">
      <c r="A652" s="3" t="s">
        <v>1234</v>
      </c>
      <c r="B652" s="9" t="s">
        <v>89</v>
      </c>
      <c r="C652" s="191" t="s">
        <v>119</v>
      </c>
      <c r="D652" s="192" t="str">
        <f t="shared" si="2"/>
        <v>No Aplica</v>
      </c>
      <c r="E652" s="1" t="s">
        <v>90</v>
      </c>
      <c r="F652" s="196">
        <v>16821352</v>
      </c>
      <c r="G652" s="193">
        <v>42669</v>
      </c>
      <c r="H652" s="194" t="s">
        <v>1319</v>
      </c>
      <c r="I652" s="3" t="s">
        <v>1256</v>
      </c>
      <c r="J652" s="1" t="s">
        <v>1257</v>
      </c>
      <c r="K652" s="195">
        <v>11257</v>
      </c>
    </row>
    <row r="653" spans="1:11" ht="40.5" x14ac:dyDescent="0.25">
      <c r="A653" s="3" t="s">
        <v>1234</v>
      </c>
      <c r="B653" s="9" t="s">
        <v>89</v>
      </c>
      <c r="C653" s="191" t="s">
        <v>119</v>
      </c>
      <c r="D653" s="192" t="str">
        <f t="shared" si="2"/>
        <v>No Aplica</v>
      </c>
      <c r="E653" s="1" t="s">
        <v>90</v>
      </c>
      <c r="F653" s="4">
        <v>16774450</v>
      </c>
      <c r="G653" s="193">
        <v>42669</v>
      </c>
      <c r="H653" s="194" t="s">
        <v>1320</v>
      </c>
      <c r="I653" s="3" t="s">
        <v>1256</v>
      </c>
      <c r="J653" s="1" t="s">
        <v>1257</v>
      </c>
      <c r="K653" s="195">
        <v>11171</v>
      </c>
    </row>
    <row r="654" spans="1:11" ht="40.5" x14ac:dyDescent="0.25">
      <c r="A654" s="3" t="s">
        <v>1234</v>
      </c>
      <c r="B654" s="9" t="s">
        <v>89</v>
      </c>
      <c r="C654" s="191" t="s">
        <v>119</v>
      </c>
      <c r="D654" s="192" t="str">
        <f t="shared" si="2"/>
        <v>No Aplica</v>
      </c>
      <c r="E654" s="1" t="s">
        <v>97</v>
      </c>
      <c r="F654" s="4">
        <v>420582</v>
      </c>
      <c r="G654" s="193">
        <v>42669</v>
      </c>
      <c r="H654" s="194" t="s">
        <v>1321</v>
      </c>
      <c r="I654" s="3" t="s">
        <v>1256</v>
      </c>
      <c r="J654" s="1" t="s">
        <v>1257</v>
      </c>
      <c r="K654" s="195">
        <v>139982</v>
      </c>
    </row>
    <row r="655" spans="1:11" ht="40.5" x14ac:dyDescent="0.25">
      <c r="A655" s="3" t="s">
        <v>1234</v>
      </c>
      <c r="B655" s="9" t="s">
        <v>89</v>
      </c>
      <c r="C655" s="191" t="s">
        <v>119</v>
      </c>
      <c r="D655" s="192" t="str">
        <f t="shared" si="2"/>
        <v>No Aplica</v>
      </c>
      <c r="E655" s="1" t="s">
        <v>97</v>
      </c>
      <c r="F655" s="4">
        <v>420670</v>
      </c>
      <c r="G655" s="193">
        <v>42669</v>
      </c>
      <c r="H655" s="194" t="s">
        <v>1322</v>
      </c>
      <c r="I655" s="3" t="s">
        <v>1256</v>
      </c>
      <c r="J655" s="1" t="s">
        <v>1257</v>
      </c>
      <c r="K655" s="195">
        <v>174102</v>
      </c>
    </row>
    <row r="656" spans="1:11" ht="27" x14ac:dyDescent="0.25">
      <c r="A656" s="3" t="s">
        <v>1234</v>
      </c>
      <c r="B656" s="9" t="s">
        <v>89</v>
      </c>
      <c r="C656" s="191" t="s">
        <v>119</v>
      </c>
      <c r="D656" s="192" t="str">
        <f t="shared" si="2"/>
        <v>No Aplica</v>
      </c>
      <c r="E656" s="1" t="s">
        <v>97</v>
      </c>
      <c r="F656" s="4">
        <v>16819064</v>
      </c>
      <c r="G656" s="193">
        <v>42669</v>
      </c>
      <c r="H656" s="194" t="s">
        <v>1323</v>
      </c>
      <c r="I656" s="3" t="s">
        <v>1256</v>
      </c>
      <c r="J656" s="1" t="s">
        <v>1257</v>
      </c>
      <c r="K656" s="195">
        <v>23944</v>
      </c>
    </row>
    <row r="657" spans="1:11" ht="15.75" x14ac:dyDescent="0.3">
      <c r="A657" s="3" t="s">
        <v>1234</v>
      </c>
      <c r="B657" s="60" t="s">
        <v>335</v>
      </c>
      <c r="C657" s="2" t="s">
        <v>1263</v>
      </c>
      <c r="D657" s="8">
        <v>40625</v>
      </c>
      <c r="E657" s="16" t="s">
        <v>1264</v>
      </c>
      <c r="F657" s="116">
        <v>5160144</v>
      </c>
      <c r="G657" s="21">
        <v>42669</v>
      </c>
      <c r="H657" s="16" t="s">
        <v>1324</v>
      </c>
      <c r="I657" s="16" t="s">
        <v>349</v>
      </c>
      <c r="J657" s="32" t="s">
        <v>350</v>
      </c>
      <c r="K657" s="190">
        <v>24802</v>
      </c>
    </row>
    <row r="658" spans="1:11" ht="15.75" x14ac:dyDescent="0.3">
      <c r="A658" s="3" t="s">
        <v>1234</v>
      </c>
      <c r="B658" s="187" t="s">
        <v>12</v>
      </c>
      <c r="C658" s="188" t="s">
        <v>119</v>
      </c>
      <c r="D658" s="189" t="str">
        <f>+IF(C658="","",IF(C658="No Aplica","No Aplica","Ingrese Fecha"))</f>
        <v>No Aplica</v>
      </c>
      <c r="E658" s="16" t="s">
        <v>1264</v>
      </c>
      <c r="F658" s="116">
        <v>5160145</v>
      </c>
      <c r="G658" s="21">
        <v>42669</v>
      </c>
      <c r="H658" s="16" t="s">
        <v>1325</v>
      </c>
      <c r="I658" s="16" t="s">
        <v>1326</v>
      </c>
      <c r="J658" s="199" t="s">
        <v>1327</v>
      </c>
      <c r="K658" s="190">
        <v>91499</v>
      </c>
    </row>
    <row r="659" spans="1:11" ht="27" x14ac:dyDescent="0.25">
      <c r="A659" s="3" t="s">
        <v>1234</v>
      </c>
      <c r="B659" s="1" t="s">
        <v>27</v>
      </c>
      <c r="C659" s="191" t="s">
        <v>119</v>
      </c>
      <c r="D659" s="192" t="str">
        <f>+IF(C659="","",IF(C659="No Aplica","No Aplica","Ingrese Fecha"))</f>
        <v>No Aplica</v>
      </c>
      <c r="E659" s="1" t="s">
        <v>97</v>
      </c>
      <c r="F659" s="2">
        <v>5718691</v>
      </c>
      <c r="G659" s="193">
        <v>42671</v>
      </c>
      <c r="H659" s="194" t="s">
        <v>1310</v>
      </c>
      <c r="I659" s="3" t="s">
        <v>1328</v>
      </c>
      <c r="J659" s="208" t="s">
        <v>1329</v>
      </c>
      <c r="K659" s="207">
        <v>42577</v>
      </c>
    </row>
    <row r="660" spans="1:11" ht="15.75" x14ac:dyDescent="0.3">
      <c r="A660" s="3" t="s">
        <v>1234</v>
      </c>
      <c r="B660" s="187" t="s">
        <v>12</v>
      </c>
      <c r="C660" s="188" t="s">
        <v>119</v>
      </c>
      <c r="D660" s="189" t="str">
        <f>+IF(C660="","",IF(C660="No Aplica","No Aplica","Ingrese Fecha"))</f>
        <v>No Aplica</v>
      </c>
      <c r="E660" s="16" t="s">
        <v>1264</v>
      </c>
      <c r="F660" s="116">
        <v>5160146</v>
      </c>
      <c r="G660" s="21">
        <v>42671</v>
      </c>
      <c r="H660" s="16" t="s">
        <v>1330</v>
      </c>
      <c r="I660" s="16" t="s">
        <v>1331</v>
      </c>
      <c r="J660" s="32" t="s">
        <v>1332</v>
      </c>
      <c r="K660" s="190">
        <v>163488</v>
      </c>
    </row>
    <row r="661" spans="1:11" ht="15.75" x14ac:dyDescent="0.3">
      <c r="A661" s="3" t="s">
        <v>1333</v>
      </c>
      <c r="B661" s="3" t="s">
        <v>12</v>
      </c>
      <c r="C661" s="9" t="s">
        <v>13</v>
      </c>
      <c r="D661" s="9" t="s">
        <v>13</v>
      </c>
      <c r="E661" s="84" t="s">
        <v>28</v>
      </c>
      <c r="F661" s="84">
        <v>2160309</v>
      </c>
      <c r="G661" s="209">
        <v>42650</v>
      </c>
      <c r="H661" s="84" t="s">
        <v>1334</v>
      </c>
      <c r="I661" s="84" t="s">
        <v>1335</v>
      </c>
      <c r="J661" s="138" t="s">
        <v>1336</v>
      </c>
      <c r="K661" s="210">
        <v>75000</v>
      </c>
    </row>
    <row r="662" spans="1:11" ht="27" x14ac:dyDescent="0.3">
      <c r="A662" s="3" t="s">
        <v>1333</v>
      </c>
      <c r="B662" s="1" t="s">
        <v>27</v>
      </c>
      <c r="C662" s="9" t="s">
        <v>13</v>
      </c>
      <c r="D662" s="9" t="s">
        <v>13</v>
      </c>
      <c r="E662" s="84" t="s">
        <v>28</v>
      </c>
      <c r="F662" s="84">
        <v>2160333</v>
      </c>
      <c r="G662" s="209">
        <v>42661</v>
      </c>
      <c r="H662" s="84" t="s">
        <v>1337</v>
      </c>
      <c r="I662" s="84" t="s">
        <v>1338</v>
      </c>
      <c r="J662" s="138" t="s">
        <v>1339</v>
      </c>
      <c r="K662" s="210">
        <f>291550+235620</f>
        <v>527170</v>
      </c>
    </row>
    <row r="663" spans="1:11" ht="15.75" x14ac:dyDescent="0.3">
      <c r="A663" s="3" t="s">
        <v>1333</v>
      </c>
      <c r="B663" s="3" t="s">
        <v>12</v>
      </c>
      <c r="C663" s="9" t="s">
        <v>13</v>
      </c>
      <c r="D663" s="9" t="s">
        <v>13</v>
      </c>
      <c r="E663" s="84" t="s">
        <v>28</v>
      </c>
      <c r="F663" s="84">
        <v>2160346</v>
      </c>
      <c r="G663" s="209">
        <v>42670</v>
      </c>
      <c r="H663" s="84" t="s">
        <v>1337</v>
      </c>
      <c r="I663" s="84" t="s">
        <v>1340</v>
      </c>
      <c r="J663" s="138" t="s">
        <v>1341</v>
      </c>
      <c r="K663" s="210">
        <v>249329</v>
      </c>
    </row>
    <row r="664" spans="1:11" ht="15.75" x14ac:dyDescent="0.3">
      <c r="A664" s="3" t="s">
        <v>1333</v>
      </c>
      <c r="B664" s="3" t="s">
        <v>12</v>
      </c>
      <c r="C664" s="9" t="s">
        <v>13</v>
      </c>
      <c r="D664" s="9" t="s">
        <v>13</v>
      </c>
      <c r="E664" s="84" t="s">
        <v>28</v>
      </c>
      <c r="F664" s="84">
        <v>2160349</v>
      </c>
      <c r="G664" s="209">
        <v>42670</v>
      </c>
      <c r="H664" s="84" t="s">
        <v>1342</v>
      </c>
      <c r="I664" s="84" t="s">
        <v>1335</v>
      </c>
      <c r="J664" s="138" t="s">
        <v>1336</v>
      </c>
      <c r="K664" s="210">
        <v>150000</v>
      </c>
    </row>
    <row r="665" spans="1:11" ht="15.75" x14ac:dyDescent="0.3">
      <c r="A665" s="3" t="s">
        <v>1333</v>
      </c>
      <c r="B665" s="3" t="s">
        <v>12</v>
      </c>
      <c r="C665" s="9" t="s">
        <v>13</v>
      </c>
      <c r="D665" s="9" t="s">
        <v>13</v>
      </c>
      <c r="E665" s="84" t="s">
        <v>14</v>
      </c>
      <c r="F665" s="84">
        <v>2160080</v>
      </c>
      <c r="G665" s="209">
        <v>42661</v>
      </c>
      <c r="H665" s="84" t="s">
        <v>1343</v>
      </c>
      <c r="I665" s="84" t="s">
        <v>202</v>
      </c>
      <c r="J665" s="138" t="s">
        <v>203</v>
      </c>
      <c r="K665" s="210">
        <f>139741+100841</f>
        <v>240582</v>
      </c>
    </row>
    <row r="666" spans="1:11" ht="15.75" x14ac:dyDescent="0.3">
      <c r="A666" s="3" t="s">
        <v>1333</v>
      </c>
      <c r="B666" s="3" t="s">
        <v>12</v>
      </c>
      <c r="C666" s="9" t="s">
        <v>13</v>
      </c>
      <c r="D666" s="9" t="s">
        <v>13</v>
      </c>
      <c r="E666" s="84" t="s">
        <v>14</v>
      </c>
      <c r="F666" s="84">
        <v>2160081</v>
      </c>
      <c r="G666" s="209">
        <v>42661</v>
      </c>
      <c r="H666" s="84" t="s">
        <v>1344</v>
      </c>
      <c r="I666" s="84" t="s">
        <v>202</v>
      </c>
      <c r="J666" s="138" t="s">
        <v>203</v>
      </c>
      <c r="K666" s="210">
        <v>686811</v>
      </c>
    </row>
    <row r="667" spans="1:11" ht="15.75" x14ac:dyDescent="0.3">
      <c r="A667" s="3" t="s">
        <v>1333</v>
      </c>
      <c r="B667" s="3" t="s">
        <v>12</v>
      </c>
      <c r="C667" s="9" t="s">
        <v>13</v>
      </c>
      <c r="D667" s="9" t="s">
        <v>13</v>
      </c>
      <c r="E667" s="84" t="s">
        <v>14</v>
      </c>
      <c r="F667" s="84">
        <v>2160082</v>
      </c>
      <c r="G667" s="209">
        <v>42661</v>
      </c>
      <c r="H667" s="84" t="s">
        <v>1345</v>
      </c>
      <c r="I667" s="84" t="s">
        <v>212</v>
      </c>
      <c r="J667" s="138" t="s">
        <v>1346</v>
      </c>
      <c r="K667" s="210">
        <f>589416+224322+30512</f>
        <v>844250</v>
      </c>
    </row>
    <row r="668" spans="1:11" ht="27" x14ac:dyDescent="0.3">
      <c r="A668" s="3" t="s">
        <v>1333</v>
      </c>
      <c r="B668" s="3" t="s">
        <v>12</v>
      </c>
      <c r="C668" s="9" t="s">
        <v>1347</v>
      </c>
      <c r="D668" s="9" t="s">
        <v>13</v>
      </c>
      <c r="E668" s="84" t="s">
        <v>14</v>
      </c>
      <c r="F668" s="84" t="s">
        <v>1348</v>
      </c>
      <c r="G668" s="209">
        <v>42667</v>
      </c>
      <c r="H668" s="84" t="s">
        <v>1349</v>
      </c>
      <c r="I668" s="84" t="s">
        <v>212</v>
      </c>
      <c r="J668" s="138" t="s">
        <v>1346</v>
      </c>
      <c r="K668" s="210">
        <v>4100591</v>
      </c>
    </row>
    <row r="669" spans="1:11" ht="15.75" x14ac:dyDescent="0.3">
      <c r="A669" s="3" t="s">
        <v>1333</v>
      </c>
      <c r="B669" s="3" t="s">
        <v>12</v>
      </c>
      <c r="C669" s="9" t="s">
        <v>13</v>
      </c>
      <c r="D669" s="9" t="s">
        <v>13</v>
      </c>
      <c r="E669" s="84" t="s">
        <v>14</v>
      </c>
      <c r="F669" s="84">
        <v>2160078</v>
      </c>
      <c r="G669" s="209">
        <v>42661</v>
      </c>
      <c r="H669" s="84" t="s">
        <v>1350</v>
      </c>
      <c r="I669" s="84" t="s">
        <v>202</v>
      </c>
      <c r="J669" s="138" t="s">
        <v>203</v>
      </c>
      <c r="K669" s="210">
        <v>232311</v>
      </c>
    </row>
    <row r="670" spans="1:11" ht="27" x14ac:dyDescent="0.3">
      <c r="A670" s="3" t="s">
        <v>1333</v>
      </c>
      <c r="B670" s="3" t="s">
        <v>12</v>
      </c>
      <c r="C670" s="9" t="s">
        <v>1347</v>
      </c>
      <c r="D670" s="9" t="s">
        <v>13</v>
      </c>
      <c r="E670" s="84" t="s">
        <v>14</v>
      </c>
      <c r="F670" s="84" t="s">
        <v>1351</v>
      </c>
      <c r="G670" s="209">
        <v>42671</v>
      </c>
      <c r="H670" s="84" t="s">
        <v>1352</v>
      </c>
      <c r="I670" s="84" t="s">
        <v>202</v>
      </c>
      <c r="J670" s="138" t="s">
        <v>203</v>
      </c>
      <c r="K670" s="210">
        <v>2153353</v>
      </c>
    </row>
    <row r="671" spans="1:11" ht="15.75" x14ac:dyDescent="0.3">
      <c r="A671" s="3" t="s">
        <v>1333</v>
      </c>
      <c r="B671" s="3" t="s">
        <v>12</v>
      </c>
      <c r="C671" s="9" t="s">
        <v>13</v>
      </c>
      <c r="D671" s="9" t="s">
        <v>13</v>
      </c>
      <c r="E671" s="84" t="s">
        <v>14</v>
      </c>
      <c r="F671" s="84">
        <v>2160092</v>
      </c>
      <c r="G671" s="209">
        <v>42671</v>
      </c>
      <c r="H671" s="84" t="s">
        <v>1353</v>
      </c>
      <c r="I671" s="84" t="s">
        <v>1290</v>
      </c>
      <c r="J671" s="138" t="s">
        <v>222</v>
      </c>
      <c r="K671" s="210">
        <v>830860</v>
      </c>
    </row>
    <row r="672" spans="1:11" ht="15.75" x14ac:dyDescent="0.3">
      <c r="A672" s="3" t="s">
        <v>1333</v>
      </c>
      <c r="B672" s="3" t="s">
        <v>12</v>
      </c>
      <c r="C672" s="9" t="s">
        <v>13</v>
      </c>
      <c r="D672" s="9" t="s">
        <v>13</v>
      </c>
      <c r="E672" s="84" t="s">
        <v>14</v>
      </c>
      <c r="F672" s="84">
        <v>2160085</v>
      </c>
      <c r="G672" s="209">
        <v>42669</v>
      </c>
      <c r="H672" s="84" t="s">
        <v>1354</v>
      </c>
      <c r="I672" s="84" t="s">
        <v>1355</v>
      </c>
      <c r="J672" s="138" t="s">
        <v>1356</v>
      </c>
      <c r="K672" s="210">
        <v>74375</v>
      </c>
    </row>
    <row r="673" spans="1:11" ht="27" x14ac:dyDescent="0.3">
      <c r="A673" s="3" t="s">
        <v>1333</v>
      </c>
      <c r="B673" s="1" t="s">
        <v>27</v>
      </c>
      <c r="C673" s="9" t="s">
        <v>13</v>
      </c>
      <c r="D673" s="9" t="s">
        <v>13</v>
      </c>
      <c r="E673" s="84" t="s">
        <v>28</v>
      </c>
      <c r="F673" s="84">
        <v>2160340</v>
      </c>
      <c r="G673" s="209">
        <v>42664</v>
      </c>
      <c r="H673" s="84" t="s">
        <v>1357</v>
      </c>
      <c r="I673" s="84" t="s">
        <v>1358</v>
      </c>
      <c r="J673" s="138" t="s">
        <v>1359</v>
      </c>
      <c r="K673" s="210">
        <v>324124</v>
      </c>
    </row>
    <row r="674" spans="1:11" ht="15.75" x14ac:dyDescent="0.3">
      <c r="A674" s="3" t="s">
        <v>1333</v>
      </c>
      <c r="B674" s="3" t="s">
        <v>12</v>
      </c>
      <c r="C674" s="211" t="s">
        <v>13</v>
      </c>
      <c r="D674" s="211"/>
      <c r="E674" s="211" t="s">
        <v>97</v>
      </c>
      <c r="F674" s="84">
        <v>32</v>
      </c>
      <c r="G674" s="209">
        <v>42667</v>
      </c>
      <c r="H674" s="84" t="s">
        <v>1360</v>
      </c>
      <c r="I674" s="84" t="s">
        <v>1361</v>
      </c>
      <c r="J674" s="138" t="s">
        <v>1362</v>
      </c>
      <c r="K674" s="210">
        <v>12000</v>
      </c>
    </row>
    <row r="675" spans="1:11" ht="15.75" x14ac:dyDescent="0.3">
      <c r="A675" s="3" t="s">
        <v>1333</v>
      </c>
      <c r="B675" s="3" t="s">
        <v>12</v>
      </c>
      <c r="C675" s="9" t="s">
        <v>13</v>
      </c>
      <c r="D675" s="9" t="s">
        <v>13</v>
      </c>
      <c r="E675" s="84" t="s">
        <v>28</v>
      </c>
      <c r="F675" s="84">
        <v>2160312</v>
      </c>
      <c r="G675" s="209">
        <v>42650</v>
      </c>
      <c r="H675" s="84" t="s">
        <v>1360</v>
      </c>
      <c r="I675" s="84" t="s">
        <v>1363</v>
      </c>
      <c r="J675" s="138" t="s">
        <v>1364</v>
      </c>
      <c r="K675" s="210">
        <v>300000</v>
      </c>
    </row>
    <row r="676" spans="1:11" ht="27" x14ac:dyDescent="0.3">
      <c r="A676" s="3" t="s">
        <v>1333</v>
      </c>
      <c r="B676" s="1" t="s">
        <v>27</v>
      </c>
      <c r="C676" s="9" t="s">
        <v>13</v>
      </c>
      <c r="D676" s="9" t="s">
        <v>13</v>
      </c>
      <c r="E676" s="84" t="s">
        <v>28</v>
      </c>
      <c r="F676" s="84">
        <v>2160313</v>
      </c>
      <c r="G676" s="209">
        <v>42650</v>
      </c>
      <c r="H676" s="84" t="s">
        <v>1365</v>
      </c>
      <c r="I676" s="84" t="s">
        <v>405</v>
      </c>
      <c r="J676" s="138" t="s">
        <v>31</v>
      </c>
      <c r="K676" s="210">
        <v>215099</v>
      </c>
    </row>
    <row r="677" spans="1:11" ht="27" x14ac:dyDescent="0.3">
      <c r="A677" s="3" t="s">
        <v>1333</v>
      </c>
      <c r="B677" s="1" t="s">
        <v>27</v>
      </c>
      <c r="C677" s="9" t="s">
        <v>13</v>
      </c>
      <c r="D677" s="9" t="s">
        <v>13</v>
      </c>
      <c r="E677" s="84" t="s">
        <v>28</v>
      </c>
      <c r="F677" s="84">
        <v>2160315</v>
      </c>
      <c r="G677" s="209">
        <v>42656</v>
      </c>
      <c r="H677" s="84" t="s">
        <v>1365</v>
      </c>
      <c r="I677" s="84" t="s">
        <v>405</v>
      </c>
      <c r="J677" s="138" t="s">
        <v>31</v>
      </c>
      <c r="K677" s="210">
        <v>312701</v>
      </c>
    </row>
    <row r="678" spans="1:11" ht="27" x14ac:dyDescent="0.3">
      <c r="A678" s="3" t="s">
        <v>1333</v>
      </c>
      <c r="B678" s="1" t="s">
        <v>27</v>
      </c>
      <c r="C678" s="9" t="s">
        <v>13</v>
      </c>
      <c r="D678" s="9" t="s">
        <v>13</v>
      </c>
      <c r="E678" s="84" t="s">
        <v>28</v>
      </c>
      <c r="F678" s="84">
        <v>2160316</v>
      </c>
      <c r="G678" s="209">
        <v>42656</v>
      </c>
      <c r="H678" s="84" t="s">
        <v>1365</v>
      </c>
      <c r="I678" s="84" t="s">
        <v>405</v>
      </c>
      <c r="J678" s="138" t="s">
        <v>31</v>
      </c>
      <c r="K678" s="210">
        <v>120765</v>
      </c>
    </row>
    <row r="679" spans="1:11" ht="27" x14ac:dyDescent="0.3">
      <c r="A679" s="3" t="s">
        <v>1333</v>
      </c>
      <c r="B679" s="1" t="s">
        <v>27</v>
      </c>
      <c r="C679" s="9" t="s">
        <v>13</v>
      </c>
      <c r="D679" s="9" t="s">
        <v>13</v>
      </c>
      <c r="E679" s="84" t="s">
        <v>28</v>
      </c>
      <c r="F679" s="84">
        <v>2160317</v>
      </c>
      <c r="G679" s="209">
        <v>42656</v>
      </c>
      <c r="H679" s="84" t="s">
        <v>1365</v>
      </c>
      <c r="I679" s="84" t="s">
        <v>405</v>
      </c>
      <c r="J679" s="138" t="s">
        <v>31</v>
      </c>
      <c r="K679" s="210">
        <v>120765</v>
      </c>
    </row>
    <row r="680" spans="1:11" ht="27" x14ac:dyDescent="0.3">
      <c r="A680" s="3" t="s">
        <v>1333</v>
      </c>
      <c r="B680" s="1" t="s">
        <v>27</v>
      </c>
      <c r="C680" s="9" t="s">
        <v>13</v>
      </c>
      <c r="D680" s="9" t="s">
        <v>13</v>
      </c>
      <c r="E680" s="84" t="s">
        <v>28</v>
      </c>
      <c r="F680" s="84">
        <v>2160318</v>
      </c>
      <c r="G680" s="209">
        <v>42656</v>
      </c>
      <c r="H680" s="84" t="s">
        <v>1365</v>
      </c>
      <c r="I680" s="84" t="s">
        <v>405</v>
      </c>
      <c r="J680" s="138" t="s">
        <v>31</v>
      </c>
      <c r="K680" s="210">
        <v>120765</v>
      </c>
    </row>
    <row r="681" spans="1:11" ht="27" x14ac:dyDescent="0.3">
      <c r="A681" s="3" t="s">
        <v>1333</v>
      </c>
      <c r="B681" s="1" t="s">
        <v>27</v>
      </c>
      <c r="C681" s="9" t="s">
        <v>13</v>
      </c>
      <c r="D681" s="9" t="s">
        <v>13</v>
      </c>
      <c r="E681" s="84" t="s">
        <v>28</v>
      </c>
      <c r="F681" s="84">
        <v>2160319</v>
      </c>
      <c r="G681" s="209">
        <v>42656</v>
      </c>
      <c r="H681" s="84" t="s">
        <v>1365</v>
      </c>
      <c r="I681" s="84" t="s">
        <v>405</v>
      </c>
      <c r="J681" s="138" t="s">
        <v>31</v>
      </c>
      <c r="K681" s="210">
        <v>209938</v>
      </c>
    </row>
    <row r="682" spans="1:11" ht="27" x14ac:dyDescent="0.3">
      <c r="A682" s="3" t="s">
        <v>1333</v>
      </c>
      <c r="B682" s="1" t="s">
        <v>27</v>
      </c>
      <c r="C682" s="9" t="s">
        <v>13</v>
      </c>
      <c r="D682" s="9" t="s">
        <v>13</v>
      </c>
      <c r="E682" s="84" t="s">
        <v>28</v>
      </c>
      <c r="F682" s="84">
        <v>2160322</v>
      </c>
      <c r="G682" s="209">
        <v>42657</v>
      </c>
      <c r="H682" s="84" t="s">
        <v>1365</v>
      </c>
      <c r="I682" s="84" t="s">
        <v>405</v>
      </c>
      <c r="J682" s="138" t="s">
        <v>31</v>
      </c>
      <c r="K682" s="210">
        <v>133851</v>
      </c>
    </row>
    <row r="683" spans="1:11" ht="27" x14ac:dyDescent="0.3">
      <c r="A683" s="3" t="s">
        <v>1333</v>
      </c>
      <c r="B683" s="1" t="s">
        <v>27</v>
      </c>
      <c r="C683" s="9" t="s">
        <v>13</v>
      </c>
      <c r="D683" s="9" t="s">
        <v>13</v>
      </c>
      <c r="E683" s="84" t="s">
        <v>28</v>
      </c>
      <c r="F683" s="84">
        <v>2160325</v>
      </c>
      <c r="G683" s="209">
        <v>42660</v>
      </c>
      <c r="H683" s="84" t="s">
        <v>1365</v>
      </c>
      <c r="I683" s="84" t="s">
        <v>405</v>
      </c>
      <c r="J683" s="138" t="s">
        <v>31</v>
      </c>
      <c r="K683" s="210">
        <v>206735</v>
      </c>
    </row>
    <row r="684" spans="1:11" ht="27" x14ac:dyDescent="0.3">
      <c r="A684" s="3" t="s">
        <v>1333</v>
      </c>
      <c r="B684" s="1" t="s">
        <v>27</v>
      </c>
      <c r="C684" s="9" t="s">
        <v>13</v>
      </c>
      <c r="D684" s="9" t="s">
        <v>13</v>
      </c>
      <c r="E684" s="84" t="s">
        <v>28</v>
      </c>
      <c r="F684" s="84">
        <v>2160326</v>
      </c>
      <c r="G684" s="209">
        <v>42660</v>
      </c>
      <c r="H684" s="84" t="s">
        <v>1365</v>
      </c>
      <c r="I684" s="84" t="s">
        <v>405</v>
      </c>
      <c r="J684" s="138" t="s">
        <v>31</v>
      </c>
      <c r="K684" s="210">
        <v>239171</v>
      </c>
    </row>
    <row r="685" spans="1:11" ht="27" x14ac:dyDescent="0.3">
      <c r="A685" s="3" t="s">
        <v>1333</v>
      </c>
      <c r="B685" s="1" t="s">
        <v>27</v>
      </c>
      <c r="C685" s="9" t="s">
        <v>13</v>
      </c>
      <c r="D685" s="9" t="s">
        <v>13</v>
      </c>
      <c r="E685" s="84" t="s">
        <v>28</v>
      </c>
      <c r="F685" s="84">
        <v>2160327</v>
      </c>
      <c r="G685" s="209">
        <v>42660</v>
      </c>
      <c r="H685" s="84" t="s">
        <v>1365</v>
      </c>
      <c r="I685" s="84" t="s">
        <v>405</v>
      </c>
      <c r="J685" s="138" t="s">
        <v>31</v>
      </c>
      <c r="K685" s="210">
        <v>202086</v>
      </c>
    </row>
    <row r="686" spans="1:11" ht="27" x14ac:dyDescent="0.3">
      <c r="A686" s="3" t="s">
        <v>1333</v>
      </c>
      <c r="B686" s="1" t="s">
        <v>27</v>
      </c>
      <c r="C686" s="9" t="s">
        <v>13</v>
      </c>
      <c r="D686" s="9" t="s">
        <v>13</v>
      </c>
      <c r="E686" s="84" t="s">
        <v>28</v>
      </c>
      <c r="F686" s="84">
        <v>2160328</v>
      </c>
      <c r="G686" s="209">
        <v>42661</v>
      </c>
      <c r="H686" s="84" t="s">
        <v>1365</v>
      </c>
      <c r="I686" s="84" t="s">
        <v>405</v>
      </c>
      <c r="J686" s="138" t="s">
        <v>31</v>
      </c>
      <c r="K686" s="210">
        <v>184736</v>
      </c>
    </row>
    <row r="687" spans="1:11" ht="27" x14ac:dyDescent="0.3">
      <c r="A687" s="3" t="s">
        <v>1333</v>
      </c>
      <c r="B687" s="1" t="s">
        <v>27</v>
      </c>
      <c r="C687" s="9" t="s">
        <v>13</v>
      </c>
      <c r="D687" s="9" t="s">
        <v>13</v>
      </c>
      <c r="E687" s="84" t="s">
        <v>28</v>
      </c>
      <c r="F687" s="84">
        <v>2160329</v>
      </c>
      <c r="G687" s="209">
        <v>42661</v>
      </c>
      <c r="H687" s="84" t="s">
        <v>1365</v>
      </c>
      <c r="I687" s="84" t="s">
        <v>405</v>
      </c>
      <c r="J687" s="138" t="s">
        <v>31</v>
      </c>
      <c r="K687" s="210">
        <v>339146</v>
      </c>
    </row>
    <row r="688" spans="1:11" ht="27" x14ac:dyDescent="0.3">
      <c r="A688" s="3" t="s">
        <v>1333</v>
      </c>
      <c r="B688" s="1" t="s">
        <v>27</v>
      </c>
      <c r="C688" s="9" t="s">
        <v>13</v>
      </c>
      <c r="D688" s="9" t="s">
        <v>13</v>
      </c>
      <c r="E688" s="84" t="s">
        <v>28</v>
      </c>
      <c r="F688" s="84">
        <v>2160330</v>
      </c>
      <c r="G688" s="209">
        <v>42661</v>
      </c>
      <c r="H688" s="84" t="s">
        <v>1365</v>
      </c>
      <c r="I688" s="84" t="s">
        <v>405</v>
      </c>
      <c r="J688" s="138" t="s">
        <v>31</v>
      </c>
      <c r="K688" s="210">
        <v>215171</v>
      </c>
    </row>
    <row r="689" spans="1:11" ht="27" x14ac:dyDescent="0.3">
      <c r="A689" s="3" t="s">
        <v>1333</v>
      </c>
      <c r="B689" s="1" t="s">
        <v>27</v>
      </c>
      <c r="C689" s="9" t="s">
        <v>13</v>
      </c>
      <c r="D689" s="9" t="s">
        <v>13</v>
      </c>
      <c r="E689" s="84" t="s">
        <v>28</v>
      </c>
      <c r="F689" s="84">
        <v>2160331</v>
      </c>
      <c r="G689" s="209">
        <v>42661</v>
      </c>
      <c r="H689" s="84" t="s">
        <v>1365</v>
      </c>
      <c r="I689" s="84" t="s">
        <v>405</v>
      </c>
      <c r="J689" s="138" t="s">
        <v>31</v>
      </c>
      <c r="K689" s="210">
        <v>279116</v>
      </c>
    </row>
    <row r="690" spans="1:11" ht="27" x14ac:dyDescent="0.3">
      <c r="A690" s="3" t="s">
        <v>1333</v>
      </c>
      <c r="B690" s="1" t="s">
        <v>27</v>
      </c>
      <c r="C690" s="9" t="s">
        <v>13</v>
      </c>
      <c r="D690" s="9" t="s">
        <v>13</v>
      </c>
      <c r="E690" s="84" t="s">
        <v>28</v>
      </c>
      <c r="F690" s="84">
        <v>2160334</v>
      </c>
      <c r="G690" s="209">
        <v>42662</v>
      </c>
      <c r="H690" s="84" t="s">
        <v>1365</v>
      </c>
      <c r="I690" s="84" t="s">
        <v>405</v>
      </c>
      <c r="J690" s="138" t="s">
        <v>31</v>
      </c>
      <c r="K690" s="210">
        <v>549037</v>
      </c>
    </row>
    <row r="691" spans="1:11" ht="27" x14ac:dyDescent="0.3">
      <c r="A691" s="3" t="s">
        <v>1333</v>
      </c>
      <c r="B691" s="1" t="s">
        <v>27</v>
      </c>
      <c r="C691" s="9" t="s">
        <v>13</v>
      </c>
      <c r="D691" s="9" t="s">
        <v>13</v>
      </c>
      <c r="E691" s="84" t="s">
        <v>28</v>
      </c>
      <c r="F691" s="84">
        <v>2160335</v>
      </c>
      <c r="G691" s="209">
        <v>42662</v>
      </c>
      <c r="H691" s="84" t="s">
        <v>1365</v>
      </c>
      <c r="I691" s="84" t="s">
        <v>405</v>
      </c>
      <c r="J691" s="138" t="s">
        <v>31</v>
      </c>
      <c r="K691" s="210">
        <v>204986</v>
      </c>
    </row>
    <row r="692" spans="1:11" ht="27" x14ac:dyDescent="0.3">
      <c r="A692" s="3" t="s">
        <v>1333</v>
      </c>
      <c r="B692" s="1" t="s">
        <v>27</v>
      </c>
      <c r="C692" s="9" t="s">
        <v>13</v>
      </c>
      <c r="D692" s="9" t="s">
        <v>13</v>
      </c>
      <c r="E692" s="84" t="s">
        <v>28</v>
      </c>
      <c r="F692" s="84">
        <v>2160336</v>
      </c>
      <c r="G692" s="209">
        <v>42662</v>
      </c>
      <c r="H692" s="84" t="s">
        <v>1365</v>
      </c>
      <c r="I692" s="84" t="s">
        <v>405</v>
      </c>
      <c r="J692" s="138" t="s">
        <v>31</v>
      </c>
      <c r="K692" s="210">
        <v>120765</v>
      </c>
    </row>
    <row r="693" spans="1:11" ht="27" x14ac:dyDescent="0.3">
      <c r="A693" s="3" t="s">
        <v>1333</v>
      </c>
      <c r="B693" s="1" t="s">
        <v>27</v>
      </c>
      <c r="C693" s="9" t="s">
        <v>13</v>
      </c>
      <c r="D693" s="9" t="s">
        <v>13</v>
      </c>
      <c r="E693" s="84" t="s">
        <v>28</v>
      </c>
      <c r="F693" s="84">
        <v>2160337</v>
      </c>
      <c r="G693" s="209">
        <v>42662</v>
      </c>
      <c r="H693" s="84" t="s">
        <v>1365</v>
      </c>
      <c r="I693" s="84" t="s">
        <v>405</v>
      </c>
      <c r="J693" s="138" t="s">
        <v>31</v>
      </c>
      <c r="K693" s="210">
        <v>216236</v>
      </c>
    </row>
    <row r="694" spans="1:11" ht="27" x14ac:dyDescent="0.3">
      <c r="A694" s="3" t="s">
        <v>1333</v>
      </c>
      <c r="B694" s="1" t="s">
        <v>27</v>
      </c>
      <c r="C694" s="9" t="s">
        <v>13</v>
      </c>
      <c r="D694" s="9" t="s">
        <v>13</v>
      </c>
      <c r="E694" s="84" t="s">
        <v>28</v>
      </c>
      <c r="F694" s="84">
        <v>2160339</v>
      </c>
      <c r="G694" s="209">
        <v>42663</v>
      </c>
      <c r="H694" s="84" t="s">
        <v>1365</v>
      </c>
      <c r="I694" s="84" t="s">
        <v>405</v>
      </c>
      <c r="J694" s="138" t="s">
        <v>31</v>
      </c>
      <c r="K694" s="210">
        <v>234071</v>
      </c>
    </row>
    <row r="695" spans="1:11" ht="27" x14ac:dyDescent="0.3">
      <c r="A695" s="3" t="s">
        <v>1333</v>
      </c>
      <c r="B695" s="1" t="s">
        <v>27</v>
      </c>
      <c r="C695" s="9" t="s">
        <v>13</v>
      </c>
      <c r="D695" s="9" t="s">
        <v>13</v>
      </c>
      <c r="E695" s="84" t="s">
        <v>28</v>
      </c>
      <c r="F695" s="84">
        <v>2160342</v>
      </c>
      <c r="G695" s="209">
        <v>42667</v>
      </c>
      <c r="H695" s="84" t="s">
        <v>1365</v>
      </c>
      <c r="I695" s="84" t="s">
        <v>405</v>
      </c>
      <c r="J695" s="138" t="s">
        <v>31</v>
      </c>
      <c r="K695" s="210">
        <v>352226</v>
      </c>
    </row>
    <row r="696" spans="1:11" ht="27" x14ac:dyDescent="0.3">
      <c r="A696" s="3" t="s">
        <v>1333</v>
      </c>
      <c r="B696" s="1" t="s">
        <v>27</v>
      </c>
      <c r="C696" s="9" t="s">
        <v>13</v>
      </c>
      <c r="D696" s="9" t="s">
        <v>13</v>
      </c>
      <c r="E696" s="84" t="s">
        <v>28</v>
      </c>
      <c r="F696" s="84">
        <v>2160343</v>
      </c>
      <c r="G696" s="209">
        <v>42668</v>
      </c>
      <c r="H696" s="84" t="s">
        <v>1365</v>
      </c>
      <c r="I696" s="84" t="s">
        <v>405</v>
      </c>
      <c r="J696" s="138" t="s">
        <v>31</v>
      </c>
      <c r="K696" s="210">
        <v>243550</v>
      </c>
    </row>
    <row r="697" spans="1:11" ht="27" x14ac:dyDescent="0.3">
      <c r="A697" s="3" t="s">
        <v>1333</v>
      </c>
      <c r="B697" s="1" t="s">
        <v>27</v>
      </c>
      <c r="C697" s="9" t="s">
        <v>13</v>
      </c>
      <c r="D697" s="9" t="s">
        <v>13</v>
      </c>
      <c r="E697" s="84" t="s">
        <v>28</v>
      </c>
      <c r="F697" s="84">
        <v>2160344</v>
      </c>
      <c r="G697" s="209">
        <v>42668</v>
      </c>
      <c r="H697" s="84" t="s">
        <v>1365</v>
      </c>
      <c r="I697" s="84" t="s">
        <v>405</v>
      </c>
      <c r="J697" s="138" t="s">
        <v>31</v>
      </c>
      <c r="K697" s="210">
        <v>297929</v>
      </c>
    </row>
    <row r="698" spans="1:11" ht="27" x14ac:dyDescent="0.3">
      <c r="A698" s="3" t="s">
        <v>1333</v>
      </c>
      <c r="B698" s="1" t="s">
        <v>27</v>
      </c>
      <c r="C698" s="9" t="s">
        <v>13</v>
      </c>
      <c r="D698" s="9" t="s">
        <v>13</v>
      </c>
      <c r="E698" s="84" t="s">
        <v>28</v>
      </c>
      <c r="F698" s="84">
        <v>2160345</v>
      </c>
      <c r="G698" s="209">
        <v>42668</v>
      </c>
      <c r="H698" s="84" t="s">
        <v>1365</v>
      </c>
      <c r="I698" s="84" t="s">
        <v>405</v>
      </c>
      <c r="J698" s="138" t="s">
        <v>31</v>
      </c>
      <c r="K698" s="210">
        <v>120765</v>
      </c>
    </row>
    <row r="699" spans="1:11" ht="27" x14ac:dyDescent="0.3">
      <c r="A699" s="3" t="s">
        <v>1333</v>
      </c>
      <c r="B699" s="1" t="s">
        <v>27</v>
      </c>
      <c r="C699" s="9" t="s">
        <v>13</v>
      </c>
      <c r="D699" s="9" t="s">
        <v>13</v>
      </c>
      <c r="E699" s="84" t="s">
        <v>28</v>
      </c>
      <c r="F699" s="84">
        <v>2160348</v>
      </c>
      <c r="G699" s="209">
        <v>42668</v>
      </c>
      <c r="H699" s="84" t="s">
        <v>1365</v>
      </c>
      <c r="I699" s="84" t="s">
        <v>405</v>
      </c>
      <c r="J699" s="138" t="s">
        <v>31</v>
      </c>
      <c r="K699" s="210">
        <v>141403</v>
      </c>
    </row>
    <row r="700" spans="1:11" ht="27" x14ac:dyDescent="0.3">
      <c r="A700" s="3" t="s">
        <v>1333</v>
      </c>
      <c r="B700" s="1" t="s">
        <v>27</v>
      </c>
      <c r="C700" s="9" t="s">
        <v>13</v>
      </c>
      <c r="D700" s="9" t="s">
        <v>13</v>
      </c>
      <c r="E700" s="84" t="s">
        <v>28</v>
      </c>
      <c r="F700" s="84">
        <v>2160354</v>
      </c>
      <c r="G700" s="209">
        <v>42671</v>
      </c>
      <c r="H700" s="84" t="s">
        <v>1365</v>
      </c>
      <c r="I700" s="84" t="s">
        <v>405</v>
      </c>
      <c r="J700" s="138" t="s">
        <v>31</v>
      </c>
      <c r="K700" s="210">
        <v>168501</v>
      </c>
    </row>
    <row r="701" spans="1:11" ht="15.75" x14ac:dyDescent="0.3">
      <c r="A701" s="3" t="s">
        <v>1333</v>
      </c>
      <c r="B701" s="3" t="s">
        <v>12</v>
      </c>
      <c r="C701" s="9" t="s">
        <v>13</v>
      </c>
      <c r="D701" s="9" t="s">
        <v>13</v>
      </c>
      <c r="E701" s="84" t="s">
        <v>28</v>
      </c>
      <c r="F701" s="84">
        <v>2160323</v>
      </c>
      <c r="G701" s="209">
        <v>42657</v>
      </c>
      <c r="H701" s="84" t="s">
        <v>1366</v>
      </c>
      <c r="I701" s="84" t="s">
        <v>1367</v>
      </c>
      <c r="J701" s="138" t="s">
        <v>1368</v>
      </c>
      <c r="K701" s="210">
        <v>160000</v>
      </c>
    </row>
    <row r="702" spans="1:11" ht="15.75" x14ac:dyDescent="0.3">
      <c r="A702" s="3" t="s">
        <v>1333</v>
      </c>
      <c r="B702" s="3" t="s">
        <v>12</v>
      </c>
      <c r="C702" s="9" t="s">
        <v>13</v>
      </c>
      <c r="D702" s="9" t="s">
        <v>13</v>
      </c>
      <c r="E702" s="84" t="s">
        <v>28</v>
      </c>
      <c r="F702" s="84">
        <v>2160338</v>
      </c>
      <c r="G702" s="209">
        <v>42663</v>
      </c>
      <c r="H702" s="84" t="s">
        <v>1366</v>
      </c>
      <c r="I702" s="84" t="s">
        <v>1369</v>
      </c>
      <c r="J702" s="138" t="s">
        <v>1370</v>
      </c>
      <c r="K702" s="210">
        <f>214200+135660</f>
        <v>349860</v>
      </c>
    </row>
    <row r="703" spans="1:11" ht="15.75" x14ac:dyDescent="0.3">
      <c r="A703" s="3" t="s">
        <v>1333</v>
      </c>
      <c r="B703" s="3" t="s">
        <v>12</v>
      </c>
      <c r="C703" s="9" t="s">
        <v>13</v>
      </c>
      <c r="D703" s="9" t="s">
        <v>13</v>
      </c>
      <c r="E703" s="84" t="s">
        <v>28</v>
      </c>
      <c r="F703" s="84">
        <v>2160347</v>
      </c>
      <c r="G703" s="209">
        <v>42668</v>
      </c>
      <c r="H703" s="84" t="s">
        <v>1371</v>
      </c>
      <c r="I703" s="84" t="s">
        <v>1340</v>
      </c>
      <c r="J703" s="138" t="s">
        <v>1341</v>
      </c>
      <c r="K703" s="210">
        <v>85133</v>
      </c>
    </row>
    <row r="704" spans="1:11" ht="15.75" x14ac:dyDescent="0.3">
      <c r="A704" s="3" t="s">
        <v>1333</v>
      </c>
      <c r="B704" s="3" t="s">
        <v>12</v>
      </c>
      <c r="C704" s="9" t="s">
        <v>13</v>
      </c>
      <c r="D704" s="9" t="s">
        <v>13</v>
      </c>
      <c r="E704" s="84" t="s">
        <v>28</v>
      </c>
      <c r="F704" s="84">
        <v>2160305</v>
      </c>
      <c r="G704" s="209">
        <v>42648</v>
      </c>
      <c r="H704" s="84" t="s">
        <v>1372</v>
      </c>
      <c r="I704" s="84" t="s">
        <v>1373</v>
      </c>
      <c r="J704" s="138" t="s">
        <v>1374</v>
      </c>
      <c r="K704" s="210">
        <v>640000</v>
      </c>
    </row>
    <row r="705" spans="1:11" ht="15.75" x14ac:dyDescent="0.3">
      <c r="A705" s="3" t="s">
        <v>1333</v>
      </c>
      <c r="B705" s="3" t="s">
        <v>12</v>
      </c>
      <c r="C705" s="9" t="s">
        <v>13</v>
      </c>
      <c r="D705" s="9" t="s">
        <v>13</v>
      </c>
      <c r="E705" s="84" t="s">
        <v>28</v>
      </c>
      <c r="F705" s="84">
        <v>2160307</v>
      </c>
      <c r="G705" s="209">
        <v>42650</v>
      </c>
      <c r="H705" s="84" t="s">
        <v>1375</v>
      </c>
      <c r="I705" s="84" t="s">
        <v>1376</v>
      </c>
      <c r="J705" s="138" t="s">
        <v>1377</v>
      </c>
      <c r="K705" s="210">
        <v>127976</v>
      </c>
    </row>
    <row r="706" spans="1:11" ht="15.75" x14ac:dyDescent="0.3">
      <c r="A706" s="3" t="s">
        <v>1333</v>
      </c>
      <c r="B706" s="3" t="s">
        <v>12</v>
      </c>
      <c r="C706" s="9" t="s">
        <v>13</v>
      </c>
      <c r="D706" s="9" t="s">
        <v>13</v>
      </c>
      <c r="E706" s="84" t="s">
        <v>28</v>
      </c>
      <c r="F706" s="84">
        <v>2160346</v>
      </c>
      <c r="G706" s="209">
        <v>42670</v>
      </c>
      <c r="H706" s="84" t="s">
        <v>1378</v>
      </c>
      <c r="I706" s="84" t="s">
        <v>1340</v>
      </c>
      <c r="J706" s="138" t="s">
        <v>1341</v>
      </c>
      <c r="K706" s="210">
        <v>253119</v>
      </c>
    </row>
    <row r="707" spans="1:11" ht="15.75" x14ac:dyDescent="0.3">
      <c r="A707" s="3" t="s">
        <v>1333</v>
      </c>
      <c r="B707" s="3" t="s">
        <v>179</v>
      </c>
      <c r="C707" s="9" t="s">
        <v>1379</v>
      </c>
      <c r="D707" s="212">
        <v>42555</v>
      </c>
      <c r="E707" s="84" t="s">
        <v>28</v>
      </c>
      <c r="F707" s="84">
        <v>2160308</v>
      </c>
      <c r="G707" s="209">
        <v>42648</v>
      </c>
      <c r="H707" s="84" t="s">
        <v>1380</v>
      </c>
      <c r="I707" s="84" t="s">
        <v>1381</v>
      </c>
      <c r="J707" s="138" t="s">
        <v>1382</v>
      </c>
      <c r="K707" s="210">
        <v>406475</v>
      </c>
    </row>
    <row r="708" spans="1:11" ht="15.75" x14ac:dyDescent="0.3">
      <c r="A708" s="3" t="s">
        <v>1333</v>
      </c>
      <c r="B708" s="3" t="s">
        <v>12</v>
      </c>
      <c r="C708" s="9" t="s">
        <v>13</v>
      </c>
      <c r="D708" s="9" t="s">
        <v>13</v>
      </c>
      <c r="E708" s="211" t="s">
        <v>97</v>
      </c>
      <c r="F708" s="84">
        <v>564</v>
      </c>
      <c r="G708" s="209">
        <v>42649</v>
      </c>
      <c r="H708" s="84" t="s">
        <v>1383</v>
      </c>
      <c r="I708" s="84" t="s">
        <v>1384</v>
      </c>
      <c r="J708" s="138" t="s">
        <v>1385</v>
      </c>
      <c r="K708" s="210">
        <v>1719978</v>
      </c>
    </row>
    <row r="709" spans="1:11" ht="15.75" x14ac:dyDescent="0.3">
      <c r="A709" s="3" t="s">
        <v>1333</v>
      </c>
      <c r="B709" s="3" t="s">
        <v>12</v>
      </c>
      <c r="C709" s="9" t="s">
        <v>13</v>
      </c>
      <c r="D709" s="9" t="s">
        <v>13</v>
      </c>
      <c r="E709" s="84" t="s">
        <v>28</v>
      </c>
      <c r="F709" s="84">
        <v>2160321</v>
      </c>
      <c r="G709" s="209">
        <v>42656</v>
      </c>
      <c r="H709" s="84" t="s">
        <v>2278</v>
      </c>
      <c r="I709" s="84" t="s">
        <v>1376</v>
      </c>
      <c r="J709" s="138" t="s">
        <v>1377</v>
      </c>
      <c r="K709" s="210">
        <v>1139458</v>
      </c>
    </row>
    <row r="710" spans="1:11" ht="27" x14ac:dyDescent="0.3">
      <c r="A710" s="3" t="s">
        <v>1333</v>
      </c>
      <c r="B710" s="9" t="s">
        <v>71</v>
      </c>
      <c r="C710" s="6" t="s">
        <v>740</v>
      </c>
      <c r="D710" s="213">
        <v>42279</v>
      </c>
      <c r="E710" s="84" t="s">
        <v>28</v>
      </c>
      <c r="F710" s="84">
        <v>2160350</v>
      </c>
      <c r="G710" s="209">
        <v>42671</v>
      </c>
      <c r="H710" s="84" t="s">
        <v>1386</v>
      </c>
      <c r="I710" s="84" t="s">
        <v>1387</v>
      </c>
      <c r="J710" s="138" t="s">
        <v>1388</v>
      </c>
      <c r="K710" s="210">
        <v>157528</v>
      </c>
    </row>
    <row r="711" spans="1:11" ht="27" x14ac:dyDescent="0.3">
      <c r="A711" s="3" t="s">
        <v>1333</v>
      </c>
      <c r="B711" s="9" t="s">
        <v>71</v>
      </c>
      <c r="C711" s="6" t="s">
        <v>740</v>
      </c>
      <c r="D711" s="213">
        <v>42279</v>
      </c>
      <c r="E711" s="84" t="s">
        <v>28</v>
      </c>
      <c r="F711" s="84">
        <v>2160352</v>
      </c>
      <c r="G711" s="209">
        <v>42671</v>
      </c>
      <c r="H711" s="84" t="s">
        <v>1386</v>
      </c>
      <c r="I711" s="84" t="s">
        <v>1387</v>
      </c>
      <c r="J711" s="138" t="s">
        <v>1388</v>
      </c>
      <c r="K711" s="210">
        <v>157528</v>
      </c>
    </row>
    <row r="712" spans="1:11" ht="27" x14ac:dyDescent="0.3">
      <c r="A712" s="3" t="s">
        <v>1333</v>
      </c>
      <c r="B712" s="9" t="s">
        <v>71</v>
      </c>
      <c r="C712" s="6" t="s">
        <v>740</v>
      </c>
      <c r="D712" s="213">
        <v>42279</v>
      </c>
      <c r="E712" s="84" t="s">
        <v>28</v>
      </c>
      <c r="F712" s="84">
        <v>2160353</v>
      </c>
      <c r="G712" s="209">
        <v>42671</v>
      </c>
      <c r="H712" s="84" t="s">
        <v>1386</v>
      </c>
      <c r="I712" s="84" t="s">
        <v>1387</v>
      </c>
      <c r="J712" s="138" t="s">
        <v>1388</v>
      </c>
      <c r="K712" s="210">
        <v>157528</v>
      </c>
    </row>
    <row r="713" spans="1:11" ht="15.75" x14ac:dyDescent="0.3">
      <c r="A713" s="3" t="s">
        <v>1333</v>
      </c>
      <c r="B713" s="171" t="s">
        <v>179</v>
      </c>
      <c r="C713" s="211" t="s">
        <v>1389</v>
      </c>
      <c r="D713" s="214">
        <v>42648</v>
      </c>
      <c r="E713" s="84" t="s">
        <v>14</v>
      </c>
      <c r="F713" s="84">
        <v>2160075</v>
      </c>
      <c r="G713" s="209">
        <v>42654</v>
      </c>
      <c r="H713" s="84" t="s">
        <v>1390</v>
      </c>
      <c r="I713" s="84" t="s">
        <v>1391</v>
      </c>
      <c r="J713" s="138" t="s">
        <v>1392</v>
      </c>
      <c r="K713" s="210">
        <v>5480544</v>
      </c>
    </row>
    <row r="714" spans="1:11" ht="15.75" x14ac:dyDescent="0.3">
      <c r="A714" s="3" t="s">
        <v>1333</v>
      </c>
      <c r="B714" s="3" t="s">
        <v>12</v>
      </c>
      <c r="C714" s="9" t="s">
        <v>13</v>
      </c>
      <c r="D714" s="9" t="s">
        <v>13</v>
      </c>
      <c r="E714" s="84" t="s">
        <v>14</v>
      </c>
      <c r="F714" s="84">
        <v>2160077</v>
      </c>
      <c r="G714" s="209">
        <v>42655</v>
      </c>
      <c r="H714" s="84" t="s">
        <v>1393</v>
      </c>
      <c r="I714" s="84" t="s">
        <v>1391</v>
      </c>
      <c r="J714" s="138" t="s">
        <v>1392</v>
      </c>
      <c r="K714" s="210">
        <v>89964</v>
      </c>
    </row>
    <row r="715" spans="1:11" ht="15.75" x14ac:dyDescent="0.3">
      <c r="A715" s="3" t="s">
        <v>1333</v>
      </c>
      <c r="B715" s="3" t="s">
        <v>12</v>
      </c>
      <c r="C715" s="9" t="s">
        <v>13</v>
      </c>
      <c r="D715" s="9" t="s">
        <v>13</v>
      </c>
      <c r="E715" s="84" t="s">
        <v>14</v>
      </c>
      <c r="F715" s="84">
        <v>2160088</v>
      </c>
      <c r="G715" s="209">
        <v>42670</v>
      </c>
      <c r="H715" s="84" t="s">
        <v>1394</v>
      </c>
      <c r="I715" s="84" t="s">
        <v>1395</v>
      </c>
      <c r="J715" s="138" t="s">
        <v>1396</v>
      </c>
      <c r="K715" s="210">
        <v>1513728</v>
      </c>
    </row>
    <row r="716" spans="1:11" ht="15.75" x14ac:dyDescent="0.3">
      <c r="A716" s="3" t="s">
        <v>1333</v>
      </c>
      <c r="B716" s="3" t="s">
        <v>12</v>
      </c>
      <c r="C716" s="9" t="s">
        <v>13</v>
      </c>
      <c r="D716" s="9" t="s">
        <v>13</v>
      </c>
      <c r="E716" s="84" t="s">
        <v>14</v>
      </c>
      <c r="F716" s="84">
        <v>2160089</v>
      </c>
      <c r="G716" s="209">
        <v>42670</v>
      </c>
      <c r="H716" s="84" t="s">
        <v>1397</v>
      </c>
      <c r="I716" s="84" t="s">
        <v>1398</v>
      </c>
      <c r="J716" s="138" t="s">
        <v>1399</v>
      </c>
      <c r="K716" s="210">
        <v>526399</v>
      </c>
    </row>
    <row r="717" spans="1:11" ht="15.75" x14ac:dyDescent="0.3">
      <c r="A717" s="3" t="s">
        <v>1333</v>
      </c>
      <c r="B717" s="3" t="s">
        <v>12</v>
      </c>
      <c r="C717" s="9" t="s">
        <v>13</v>
      </c>
      <c r="D717" s="9" t="s">
        <v>13</v>
      </c>
      <c r="E717" s="84" t="s">
        <v>14</v>
      </c>
      <c r="F717" s="84">
        <v>2160090</v>
      </c>
      <c r="G717" s="209">
        <v>42670</v>
      </c>
      <c r="H717" s="84" t="s">
        <v>1397</v>
      </c>
      <c r="I717" s="84" t="s">
        <v>349</v>
      </c>
      <c r="J717" s="138" t="s">
        <v>219</v>
      </c>
      <c r="K717" s="210">
        <v>1748455</v>
      </c>
    </row>
    <row r="718" spans="1:11" ht="15.75" x14ac:dyDescent="0.3">
      <c r="A718" s="3" t="s">
        <v>1333</v>
      </c>
      <c r="B718" s="9" t="s">
        <v>89</v>
      </c>
      <c r="C718" s="6" t="s">
        <v>13</v>
      </c>
      <c r="D718" s="6" t="s">
        <v>13</v>
      </c>
      <c r="E718" s="84" t="s">
        <v>1400</v>
      </c>
      <c r="F718" s="215">
        <v>35241832</v>
      </c>
      <c r="G718" s="216">
        <v>42663</v>
      </c>
      <c r="H718" s="84" t="s">
        <v>1401</v>
      </c>
      <c r="I718" s="84" t="s">
        <v>1402</v>
      </c>
      <c r="J718" s="138" t="s">
        <v>1403</v>
      </c>
      <c r="K718" s="217">
        <v>630579</v>
      </c>
    </row>
    <row r="719" spans="1:11" ht="15.75" x14ac:dyDescent="0.3">
      <c r="A719" s="3" t="s">
        <v>1333</v>
      </c>
      <c r="B719" s="9" t="s">
        <v>89</v>
      </c>
      <c r="C719" s="211" t="s">
        <v>13</v>
      </c>
      <c r="D719" s="211" t="s">
        <v>13</v>
      </c>
      <c r="E719" s="211" t="s">
        <v>97</v>
      </c>
      <c r="F719" s="215">
        <v>3406811</v>
      </c>
      <c r="G719" s="216">
        <v>42660</v>
      </c>
      <c r="H719" s="84" t="s">
        <v>1404</v>
      </c>
      <c r="I719" s="120" t="s">
        <v>1402</v>
      </c>
      <c r="J719" s="135" t="s">
        <v>1403</v>
      </c>
      <c r="K719" s="218">
        <v>650700</v>
      </c>
    </row>
    <row r="720" spans="1:11" ht="15.75" x14ac:dyDescent="0.3">
      <c r="A720" s="3" t="s">
        <v>1333</v>
      </c>
      <c r="B720" s="9" t="s">
        <v>89</v>
      </c>
      <c r="C720" s="211" t="s">
        <v>13</v>
      </c>
      <c r="D720" s="211" t="s">
        <v>13</v>
      </c>
      <c r="E720" s="211" t="s">
        <v>97</v>
      </c>
      <c r="F720" s="215">
        <v>3412473</v>
      </c>
      <c r="G720" s="216">
        <v>42661</v>
      </c>
      <c r="H720" s="84" t="s">
        <v>1405</v>
      </c>
      <c r="I720" s="120" t="s">
        <v>1402</v>
      </c>
      <c r="J720" s="135" t="s">
        <v>1403</v>
      </c>
      <c r="K720" s="218">
        <v>390400</v>
      </c>
    </row>
    <row r="721" spans="1:11" ht="15.75" x14ac:dyDescent="0.3">
      <c r="A721" s="3" t="s">
        <v>1333</v>
      </c>
      <c r="B721" s="9" t="s">
        <v>89</v>
      </c>
      <c r="C721" s="211" t="s">
        <v>13</v>
      </c>
      <c r="D721" s="211" t="s">
        <v>13</v>
      </c>
      <c r="E721" s="211" t="s">
        <v>97</v>
      </c>
      <c r="F721" s="215">
        <v>35337854</v>
      </c>
      <c r="G721" s="216">
        <v>42674</v>
      </c>
      <c r="H721" s="84" t="s">
        <v>1406</v>
      </c>
      <c r="I721" s="120" t="s">
        <v>1402</v>
      </c>
      <c r="J721" s="135" t="s">
        <v>1403</v>
      </c>
      <c r="K721" s="218">
        <v>155500</v>
      </c>
    </row>
    <row r="722" spans="1:11" ht="15.75" x14ac:dyDescent="0.3">
      <c r="A722" s="3" t="s">
        <v>1333</v>
      </c>
      <c r="B722" s="9" t="s">
        <v>89</v>
      </c>
      <c r="C722" s="211" t="s">
        <v>13</v>
      </c>
      <c r="D722" s="211" t="s">
        <v>13</v>
      </c>
      <c r="E722" s="211" t="s">
        <v>97</v>
      </c>
      <c r="F722" s="215">
        <v>3413345</v>
      </c>
      <c r="G722" s="216">
        <v>42661</v>
      </c>
      <c r="H722" s="84" t="s">
        <v>1406</v>
      </c>
      <c r="I722" s="120" t="s">
        <v>1402</v>
      </c>
      <c r="J722" s="135" t="s">
        <v>1403</v>
      </c>
      <c r="K722" s="218">
        <v>53400</v>
      </c>
    </row>
    <row r="723" spans="1:11" ht="15.75" x14ac:dyDescent="0.3">
      <c r="A723" s="3" t="s">
        <v>1333</v>
      </c>
      <c r="B723" s="9" t="s">
        <v>89</v>
      </c>
      <c r="C723" s="211" t="s">
        <v>13</v>
      </c>
      <c r="D723" s="211" t="s">
        <v>13</v>
      </c>
      <c r="E723" s="211" t="s">
        <v>1400</v>
      </c>
      <c r="F723" s="215">
        <v>21509610</v>
      </c>
      <c r="G723" s="209">
        <v>42662</v>
      </c>
      <c r="H723" s="120" t="s">
        <v>1407</v>
      </c>
      <c r="I723" s="120" t="s">
        <v>1408</v>
      </c>
      <c r="J723" s="135" t="s">
        <v>1409</v>
      </c>
      <c r="K723" s="218">
        <v>59870</v>
      </c>
    </row>
    <row r="724" spans="1:11" ht="15.75" x14ac:dyDescent="0.3">
      <c r="A724" s="3" t="s">
        <v>1333</v>
      </c>
      <c r="B724" s="9" t="s">
        <v>89</v>
      </c>
      <c r="C724" s="211" t="s">
        <v>13</v>
      </c>
      <c r="D724" s="211" t="s">
        <v>13</v>
      </c>
      <c r="E724" s="211" t="s">
        <v>97</v>
      </c>
      <c r="F724" s="120">
        <v>661489</v>
      </c>
      <c r="G724" s="209">
        <v>42674</v>
      </c>
      <c r="H724" s="120" t="s">
        <v>1410</v>
      </c>
      <c r="I724" s="120" t="s">
        <v>1408</v>
      </c>
      <c r="J724" s="135" t="s">
        <v>1409</v>
      </c>
      <c r="K724" s="218">
        <v>139942</v>
      </c>
    </row>
    <row r="725" spans="1:11" ht="15.75" x14ac:dyDescent="0.3">
      <c r="A725" s="3" t="s">
        <v>1333</v>
      </c>
      <c r="B725" s="9" t="s">
        <v>89</v>
      </c>
      <c r="C725" s="211" t="s">
        <v>13</v>
      </c>
      <c r="D725" s="211" t="s">
        <v>13</v>
      </c>
      <c r="E725" s="211" t="s">
        <v>97</v>
      </c>
      <c r="F725" s="120">
        <v>21591121</v>
      </c>
      <c r="G725" s="209">
        <v>42656</v>
      </c>
      <c r="H725" s="120" t="s">
        <v>1411</v>
      </c>
      <c r="I725" s="120" t="s">
        <v>1408</v>
      </c>
      <c r="J725" s="135" t="s">
        <v>1409</v>
      </c>
      <c r="K725" s="218">
        <v>123347</v>
      </c>
    </row>
    <row r="726" spans="1:11" ht="15.75" x14ac:dyDescent="0.3">
      <c r="A726" s="3" t="s">
        <v>1333</v>
      </c>
      <c r="B726" s="9" t="s">
        <v>89</v>
      </c>
      <c r="C726" s="211" t="s">
        <v>13</v>
      </c>
      <c r="D726" s="211" t="s">
        <v>13</v>
      </c>
      <c r="E726" s="211" t="s">
        <v>1400</v>
      </c>
      <c r="F726" s="215">
        <v>21531432</v>
      </c>
      <c r="G726" s="216">
        <v>42660</v>
      </c>
      <c r="H726" s="120" t="s">
        <v>1412</v>
      </c>
      <c r="I726" s="120" t="s">
        <v>1408</v>
      </c>
      <c r="J726" s="219" t="s">
        <v>1409</v>
      </c>
      <c r="K726" s="218">
        <v>5013</v>
      </c>
    </row>
    <row r="727" spans="1:11" ht="27" x14ac:dyDescent="0.25">
      <c r="A727" s="237" t="s">
        <v>1413</v>
      </c>
      <c r="B727" s="60" t="s">
        <v>335</v>
      </c>
      <c r="C727" s="40" t="s">
        <v>1414</v>
      </c>
      <c r="D727" s="41">
        <v>42460</v>
      </c>
      <c r="E727" s="15" t="s">
        <v>14</v>
      </c>
      <c r="F727" s="42">
        <v>9160108</v>
      </c>
      <c r="G727" s="43">
        <v>42655</v>
      </c>
      <c r="H727" s="44" t="s">
        <v>1415</v>
      </c>
      <c r="I727" s="45" t="s">
        <v>1416</v>
      </c>
      <c r="J727" s="46" t="s">
        <v>1417</v>
      </c>
      <c r="K727" s="47">
        <v>350723</v>
      </c>
    </row>
    <row r="728" spans="1:11" ht="27" x14ac:dyDescent="0.25">
      <c r="A728" s="237" t="s">
        <v>1413</v>
      </c>
      <c r="B728" s="7" t="s">
        <v>12</v>
      </c>
      <c r="C728" s="15" t="s">
        <v>13</v>
      </c>
      <c r="D728" s="43" t="s">
        <v>13</v>
      </c>
      <c r="E728" s="15" t="s">
        <v>14</v>
      </c>
      <c r="F728" s="42">
        <v>9160109</v>
      </c>
      <c r="G728" s="43">
        <v>42655</v>
      </c>
      <c r="H728" s="44" t="s">
        <v>1418</v>
      </c>
      <c r="I728" s="44" t="s">
        <v>1419</v>
      </c>
      <c r="J728" s="48" t="s">
        <v>1420</v>
      </c>
      <c r="K728" s="47">
        <v>72000</v>
      </c>
    </row>
    <row r="729" spans="1:11" ht="27" x14ac:dyDescent="0.25">
      <c r="A729" s="237" t="s">
        <v>1413</v>
      </c>
      <c r="B729" s="7" t="s">
        <v>12</v>
      </c>
      <c r="C729" s="15" t="s">
        <v>13</v>
      </c>
      <c r="D729" s="43" t="s">
        <v>13</v>
      </c>
      <c r="E729" s="15" t="s">
        <v>14</v>
      </c>
      <c r="F729" s="42">
        <v>9160110</v>
      </c>
      <c r="G729" s="43">
        <v>42656</v>
      </c>
      <c r="H729" s="44" t="s">
        <v>1421</v>
      </c>
      <c r="I729" s="44" t="s">
        <v>1422</v>
      </c>
      <c r="J729" s="48" t="s">
        <v>1423</v>
      </c>
      <c r="K729" s="47">
        <v>37900</v>
      </c>
    </row>
    <row r="730" spans="1:11" ht="27" x14ac:dyDescent="0.25">
      <c r="A730" s="237" t="s">
        <v>1413</v>
      </c>
      <c r="B730" s="60" t="s">
        <v>335</v>
      </c>
      <c r="C730" s="40" t="s">
        <v>1414</v>
      </c>
      <c r="D730" s="41">
        <v>42460</v>
      </c>
      <c r="E730" s="15" t="s">
        <v>14</v>
      </c>
      <c r="F730" s="42">
        <v>9160111</v>
      </c>
      <c r="G730" s="43">
        <v>42656</v>
      </c>
      <c r="H730" s="44" t="s">
        <v>1424</v>
      </c>
      <c r="I730" s="45" t="s">
        <v>1425</v>
      </c>
      <c r="J730" s="46" t="s">
        <v>1426</v>
      </c>
      <c r="K730" s="47">
        <v>552186</v>
      </c>
    </row>
    <row r="731" spans="1:11" ht="27" x14ac:dyDescent="0.25">
      <c r="A731" s="237" t="s">
        <v>1413</v>
      </c>
      <c r="B731" s="60" t="s">
        <v>335</v>
      </c>
      <c r="C731" s="40" t="s">
        <v>1414</v>
      </c>
      <c r="D731" s="41">
        <v>42460</v>
      </c>
      <c r="E731" s="15" t="s">
        <v>14</v>
      </c>
      <c r="F731" s="42">
        <v>9160112</v>
      </c>
      <c r="G731" s="43">
        <v>42656</v>
      </c>
      <c r="H731" s="44" t="s">
        <v>1427</v>
      </c>
      <c r="I731" s="44" t="s">
        <v>1428</v>
      </c>
      <c r="J731" s="48" t="s">
        <v>213</v>
      </c>
      <c r="K731" s="47">
        <v>312902</v>
      </c>
    </row>
    <row r="732" spans="1:11" ht="27" x14ac:dyDescent="0.25">
      <c r="A732" s="237" t="s">
        <v>1413</v>
      </c>
      <c r="B732" s="60" t="s">
        <v>335</v>
      </c>
      <c r="C732" s="40" t="s">
        <v>1414</v>
      </c>
      <c r="D732" s="41">
        <v>42460</v>
      </c>
      <c r="E732" s="15" t="s">
        <v>14</v>
      </c>
      <c r="F732" s="42">
        <v>9160113</v>
      </c>
      <c r="G732" s="43">
        <v>42656</v>
      </c>
      <c r="H732" s="44" t="s">
        <v>1429</v>
      </c>
      <c r="I732" s="45" t="s">
        <v>1430</v>
      </c>
      <c r="J732" s="46" t="s">
        <v>521</v>
      </c>
      <c r="K732" s="47">
        <v>3399997</v>
      </c>
    </row>
    <row r="733" spans="1:11" ht="27" x14ac:dyDescent="0.25">
      <c r="A733" s="237" t="s">
        <v>1413</v>
      </c>
      <c r="B733" s="60" t="s">
        <v>335</v>
      </c>
      <c r="C733" s="40" t="s">
        <v>1414</v>
      </c>
      <c r="D733" s="41">
        <v>42460</v>
      </c>
      <c r="E733" s="15" t="s">
        <v>14</v>
      </c>
      <c r="F733" s="42">
        <v>9160114</v>
      </c>
      <c r="G733" s="43">
        <v>42656</v>
      </c>
      <c r="H733" s="44" t="s">
        <v>1429</v>
      </c>
      <c r="I733" s="45" t="s">
        <v>1428</v>
      </c>
      <c r="J733" s="49" t="s">
        <v>213</v>
      </c>
      <c r="K733" s="47">
        <v>2666641</v>
      </c>
    </row>
    <row r="734" spans="1:11" ht="27" x14ac:dyDescent="0.25">
      <c r="A734" s="237" t="s">
        <v>1413</v>
      </c>
      <c r="B734" s="60" t="s">
        <v>56</v>
      </c>
      <c r="C734" s="15" t="s">
        <v>1431</v>
      </c>
      <c r="D734" s="43">
        <v>42661</v>
      </c>
      <c r="E734" s="29" t="s">
        <v>14</v>
      </c>
      <c r="F734" s="42">
        <v>9160115</v>
      </c>
      <c r="G734" s="43">
        <v>42661</v>
      </c>
      <c r="H734" s="44" t="s">
        <v>1432</v>
      </c>
      <c r="I734" s="44" t="s">
        <v>1433</v>
      </c>
      <c r="J734" s="48" t="s">
        <v>936</v>
      </c>
      <c r="K734" s="50">
        <v>603002</v>
      </c>
    </row>
    <row r="735" spans="1:11" ht="27" x14ac:dyDescent="0.25">
      <c r="A735" s="237" t="s">
        <v>1413</v>
      </c>
      <c r="B735" s="7" t="s">
        <v>179</v>
      </c>
      <c r="C735" s="15" t="s">
        <v>1434</v>
      </c>
      <c r="D735" s="43">
        <v>42661</v>
      </c>
      <c r="E735" s="29" t="s">
        <v>14</v>
      </c>
      <c r="F735" s="42">
        <v>9160116</v>
      </c>
      <c r="G735" s="43">
        <v>42662</v>
      </c>
      <c r="H735" s="44" t="s">
        <v>1435</v>
      </c>
      <c r="I735" s="44" t="s">
        <v>1436</v>
      </c>
      <c r="J735" s="48" t="s">
        <v>1437</v>
      </c>
      <c r="K735" s="47">
        <v>6556900</v>
      </c>
    </row>
    <row r="736" spans="1:11" ht="40.5" x14ac:dyDescent="0.25">
      <c r="A736" s="237" t="s">
        <v>1413</v>
      </c>
      <c r="B736" s="60" t="s">
        <v>335</v>
      </c>
      <c r="C736" s="40" t="s">
        <v>1414</v>
      </c>
      <c r="D736" s="41">
        <v>42460</v>
      </c>
      <c r="E736" s="15" t="s">
        <v>14</v>
      </c>
      <c r="F736" s="42">
        <v>9160117</v>
      </c>
      <c r="G736" s="43">
        <v>42670</v>
      </c>
      <c r="H736" s="44" t="s">
        <v>1438</v>
      </c>
      <c r="I736" s="45" t="s">
        <v>1439</v>
      </c>
      <c r="J736" s="46" t="s">
        <v>1440</v>
      </c>
      <c r="K736" s="47">
        <v>238511</v>
      </c>
    </row>
    <row r="737" spans="1:11" ht="27" x14ac:dyDescent="0.25">
      <c r="A737" s="237" t="s">
        <v>1413</v>
      </c>
      <c r="B737" s="60" t="s">
        <v>335</v>
      </c>
      <c r="C737" s="40" t="s">
        <v>1414</v>
      </c>
      <c r="D737" s="41">
        <v>42460</v>
      </c>
      <c r="E737" s="15" t="s">
        <v>14</v>
      </c>
      <c r="F737" s="42">
        <v>9160118</v>
      </c>
      <c r="G737" s="43">
        <v>42671</v>
      </c>
      <c r="H737" s="44" t="s">
        <v>1441</v>
      </c>
      <c r="I737" s="45" t="s">
        <v>1442</v>
      </c>
      <c r="J737" s="49" t="s">
        <v>1108</v>
      </c>
      <c r="K737" s="47">
        <v>390385</v>
      </c>
    </row>
    <row r="738" spans="1:11" ht="27" x14ac:dyDescent="0.25">
      <c r="A738" s="237" t="s">
        <v>1413</v>
      </c>
      <c r="B738" s="1" t="s">
        <v>27</v>
      </c>
      <c r="C738" s="15" t="s">
        <v>13</v>
      </c>
      <c r="D738" s="43" t="s">
        <v>13</v>
      </c>
      <c r="E738" s="15" t="s">
        <v>28</v>
      </c>
      <c r="F738" s="42">
        <v>9160283</v>
      </c>
      <c r="G738" s="43">
        <v>42655</v>
      </c>
      <c r="H738" s="44" t="s">
        <v>1443</v>
      </c>
      <c r="I738" s="44" t="s">
        <v>30</v>
      </c>
      <c r="J738" s="48" t="s">
        <v>31</v>
      </c>
      <c r="K738" s="47">
        <v>389516</v>
      </c>
    </row>
    <row r="739" spans="1:11" ht="40.5" x14ac:dyDescent="0.25">
      <c r="A739" s="237" t="s">
        <v>1413</v>
      </c>
      <c r="B739" s="60" t="s">
        <v>56</v>
      </c>
      <c r="C739" s="15" t="s">
        <v>1444</v>
      </c>
      <c r="D739" s="43">
        <v>42646</v>
      </c>
      <c r="E739" s="15" t="s">
        <v>28</v>
      </c>
      <c r="F739" s="42">
        <v>9160284</v>
      </c>
      <c r="G739" s="43">
        <v>42655</v>
      </c>
      <c r="H739" s="44" t="s">
        <v>1445</v>
      </c>
      <c r="I739" s="44" t="s">
        <v>1446</v>
      </c>
      <c r="J739" s="48" t="s">
        <v>1447</v>
      </c>
      <c r="K739" s="47">
        <v>680000</v>
      </c>
    </row>
    <row r="740" spans="1:11" ht="27" x14ac:dyDescent="0.25">
      <c r="A740" s="237" t="s">
        <v>1413</v>
      </c>
      <c r="B740" s="1" t="s">
        <v>27</v>
      </c>
      <c r="C740" s="15" t="s">
        <v>13</v>
      </c>
      <c r="D740" s="43" t="s">
        <v>13</v>
      </c>
      <c r="E740" s="15" t="s">
        <v>28</v>
      </c>
      <c r="F740" s="42">
        <v>9160285</v>
      </c>
      <c r="G740" s="43">
        <v>42661</v>
      </c>
      <c r="H740" s="44" t="s">
        <v>1448</v>
      </c>
      <c r="I740" s="44" t="s">
        <v>30</v>
      </c>
      <c r="J740" s="48" t="s">
        <v>31</v>
      </c>
      <c r="K740" s="47">
        <v>160816</v>
      </c>
    </row>
    <row r="741" spans="1:11" ht="27" x14ac:dyDescent="0.25">
      <c r="A741" s="237" t="s">
        <v>1413</v>
      </c>
      <c r="B741" s="1" t="s">
        <v>27</v>
      </c>
      <c r="C741" s="15" t="s">
        <v>13</v>
      </c>
      <c r="D741" s="43" t="s">
        <v>13</v>
      </c>
      <c r="E741" s="15" t="s">
        <v>28</v>
      </c>
      <c r="F741" s="42">
        <v>9160286</v>
      </c>
      <c r="G741" s="43">
        <v>42661</v>
      </c>
      <c r="H741" s="44" t="s">
        <v>1449</v>
      </c>
      <c r="I741" s="44" t="s">
        <v>30</v>
      </c>
      <c r="J741" s="48" t="s">
        <v>31</v>
      </c>
      <c r="K741" s="47">
        <v>464184</v>
      </c>
    </row>
    <row r="742" spans="1:11" ht="27" x14ac:dyDescent="0.25">
      <c r="A742" s="237" t="s">
        <v>1413</v>
      </c>
      <c r="B742" s="1" t="s">
        <v>27</v>
      </c>
      <c r="C742" s="15" t="s">
        <v>13</v>
      </c>
      <c r="D742" s="43" t="s">
        <v>13</v>
      </c>
      <c r="E742" s="15" t="s">
        <v>28</v>
      </c>
      <c r="F742" s="42">
        <v>9160287</v>
      </c>
      <c r="G742" s="43">
        <v>42661</v>
      </c>
      <c r="H742" s="44" t="s">
        <v>1443</v>
      </c>
      <c r="I742" s="44" t="s">
        <v>30</v>
      </c>
      <c r="J742" s="48" t="s">
        <v>31</v>
      </c>
      <c r="K742" s="47">
        <v>205921</v>
      </c>
    </row>
    <row r="743" spans="1:11" ht="27" x14ac:dyDescent="0.25">
      <c r="A743" s="237" t="s">
        <v>1413</v>
      </c>
      <c r="B743" s="1" t="s">
        <v>27</v>
      </c>
      <c r="C743" s="15" t="s">
        <v>13</v>
      </c>
      <c r="D743" s="43" t="s">
        <v>13</v>
      </c>
      <c r="E743" s="15" t="s">
        <v>28</v>
      </c>
      <c r="F743" s="42">
        <v>9160288</v>
      </c>
      <c r="G743" s="43">
        <v>42661</v>
      </c>
      <c r="H743" s="44" t="s">
        <v>1450</v>
      </c>
      <c r="I743" s="44" t="s">
        <v>30</v>
      </c>
      <c r="J743" s="48" t="s">
        <v>31</v>
      </c>
      <c r="K743" s="47">
        <v>230566</v>
      </c>
    </row>
    <row r="744" spans="1:11" ht="27" x14ac:dyDescent="0.25">
      <c r="A744" s="237" t="s">
        <v>1413</v>
      </c>
      <c r="B744" s="1" t="s">
        <v>27</v>
      </c>
      <c r="C744" s="15" t="s">
        <v>13</v>
      </c>
      <c r="D744" s="43" t="s">
        <v>13</v>
      </c>
      <c r="E744" s="15" t="s">
        <v>28</v>
      </c>
      <c r="F744" s="42">
        <v>9160289</v>
      </c>
      <c r="G744" s="43">
        <v>42661</v>
      </c>
      <c r="H744" s="44" t="s">
        <v>1448</v>
      </c>
      <c r="I744" s="44" t="s">
        <v>30</v>
      </c>
      <c r="J744" s="48" t="s">
        <v>31</v>
      </c>
      <c r="K744" s="47">
        <v>142966</v>
      </c>
    </row>
    <row r="745" spans="1:11" ht="27" x14ac:dyDescent="0.25">
      <c r="A745" s="237" t="s">
        <v>1413</v>
      </c>
      <c r="B745" s="1" t="s">
        <v>27</v>
      </c>
      <c r="C745" s="15" t="s">
        <v>13</v>
      </c>
      <c r="D745" s="43" t="s">
        <v>13</v>
      </c>
      <c r="E745" s="15" t="s">
        <v>28</v>
      </c>
      <c r="F745" s="42">
        <v>9160290</v>
      </c>
      <c r="G745" s="43">
        <v>42661</v>
      </c>
      <c r="H745" s="44" t="s">
        <v>1448</v>
      </c>
      <c r="I745" s="44" t="s">
        <v>30</v>
      </c>
      <c r="J745" s="48" t="s">
        <v>31</v>
      </c>
      <c r="K745" s="47">
        <v>193032</v>
      </c>
    </row>
    <row r="746" spans="1:11" ht="27" x14ac:dyDescent="0.25">
      <c r="A746" s="237" t="s">
        <v>1413</v>
      </c>
      <c r="B746" s="1" t="s">
        <v>27</v>
      </c>
      <c r="C746" s="15" t="s">
        <v>13</v>
      </c>
      <c r="D746" s="43" t="s">
        <v>13</v>
      </c>
      <c r="E746" s="15" t="s">
        <v>28</v>
      </c>
      <c r="F746" s="42">
        <v>9160291</v>
      </c>
      <c r="G746" s="43">
        <v>42661</v>
      </c>
      <c r="H746" s="44" t="s">
        <v>1450</v>
      </c>
      <c r="I746" s="44" t="s">
        <v>30</v>
      </c>
      <c r="J746" s="48" t="s">
        <v>31</v>
      </c>
      <c r="K746" s="47">
        <v>232092</v>
      </c>
    </row>
    <row r="747" spans="1:11" ht="27" x14ac:dyDescent="0.25">
      <c r="A747" s="237" t="s">
        <v>1413</v>
      </c>
      <c r="B747" s="1" t="s">
        <v>27</v>
      </c>
      <c r="C747" s="15" t="s">
        <v>13</v>
      </c>
      <c r="D747" s="43" t="s">
        <v>13</v>
      </c>
      <c r="E747" s="15" t="s">
        <v>28</v>
      </c>
      <c r="F747" s="42">
        <v>9160292</v>
      </c>
      <c r="G747" s="43">
        <v>42661</v>
      </c>
      <c r="H747" s="44" t="s">
        <v>1443</v>
      </c>
      <c r="I747" s="44" t="s">
        <v>30</v>
      </c>
      <c r="J747" s="48" t="s">
        <v>31</v>
      </c>
      <c r="K747" s="47">
        <v>289906</v>
      </c>
    </row>
    <row r="748" spans="1:11" ht="27" x14ac:dyDescent="0.25">
      <c r="A748" s="237" t="s">
        <v>1413</v>
      </c>
      <c r="B748" s="1" t="s">
        <v>27</v>
      </c>
      <c r="C748" s="15" t="s">
        <v>13</v>
      </c>
      <c r="D748" s="43" t="s">
        <v>13</v>
      </c>
      <c r="E748" s="15" t="s">
        <v>28</v>
      </c>
      <c r="F748" s="42">
        <v>9160293</v>
      </c>
      <c r="G748" s="43">
        <v>42661</v>
      </c>
      <c r="H748" s="44" t="s">
        <v>1450</v>
      </c>
      <c r="I748" s="44" t="s">
        <v>30</v>
      </c>
      <c r="J748" s="48" t="s">
        <v>31</v>
      </c>
      <c r="K748" s="47">
        <v>182968</v>
      </c>
    </row>
    <row r="749" spans="1:11" ht="27" x14ac:dyDescent="0.25">
      <c r="A749" s="237" t="s">
        <v>1413</v>
      </c>
      <c r="B749" s="1" t="s">
        <v>27</v>
      </c>
      <c r="C749" s="15" t="s">
        <v>13</v>
      </c>
      <c r="D749" s="43" t="s">
        <v>13</v>
      </c>
      <c r="E749" s="15" t="s">
        <v>28</v>
      </c>
      <c r="F749" s="42">
        <v>9160294</v>
      </c>
      <c r="G749" s="43">
        <v>42661</v>
      </c>
      <c r="H749" s="44" t="s">
        <v>1443</v>
      </c>
      <c r="I749" s="44" t="s">
        <v>30</v>
      </c>
      <c r="J749" s="48" t="s">
        <v>31</v>
      </c>
      <c r="K749" s="47">
        <v>142618</v>
      </c>
    </row>
    <row r="750" spans="1:11" ht="27" x14ac:dyDescent="0.25">
      <c r="A750" s="237" t="s">
        <v>1413</v>
      </c>
      <c r="B750" s="1" t="s">
        <v>27</v>
      </c>
      <c r="C750" s="15" t="s">
        <v>13</v>
      </c>
      <c r="D750" s="43" t="s">
        <v>13</v>
      </c>
      <c r="E750" s="15" t="s">
        <v>28</v>
      </c>
      <c r="F750" s="42">
        <v>9160295</v>
      </c>
      <c r="G750" s="43">
        <v>42661</v>
      </c>
      <c r="H750" s="44" t="s">
        <v>1443</v>
      </c>
      <c r="I750" s="44" t="s">
        <v>30</v>
      </c>
      <c r="J750" s="48" t="s">
        <v>31</v>
      </c>
      <c r="K750" s="47">
        <v>269446</v>
      </c>
    </row>
    <row r="751" spans="1:11" ht="40.5" x14ac:dyDescent="0.25">
      <c r="A751" s="237" t="s">
        <v>1413</v>
      </c>
      <c r="B751" s="60" t="s">
        <v>335</v>
      </c>
      <c r="C751" s="40" t="s">
        <v>1414</v>
      </c>
      <c r="D751" s="41">
        <v>42460</v>
      </c>
      <c r="E751" s="15" t="s">
        <v>14</v>
      </c>
      <c r="F751" s="42">
        <v>9160296</v>
      </c>
      <c r="G751" s="43">
        <v>42661</v>
      </c>
      <c r="H751" s="44" t="s">
        <v>1451</v>
      </c>
      <c r="I751" s="45" t="s">
        <v>1452</v>
      </c>
      <c r="J751" s="46" t="s">
        <v>1453</v>
      </c>
      <c r="K751" s="47">
        <v>150000</v>
      </c>
    </row>
    <row r="752" spans="1:11" ht="27" x14ac:dyDescent="0.25">
      <c r="A752" s="237" t="s">
        <v>1413</v>
      </c>
      <c r="B752" s="60" t="s">
        <v>335</v>
      </c>
      <c r="C752" s="40" t="s">
        <v>1414</v>
      </c>
      <c r="D752" s="41">
        <v>42460</v>
      </c>
      <c r="E752" s="15" t="s">
        <v>28</v>
      </c>
      <c r="F752" s="42">
        <v>9160297</v>
      </c>
      <c r="G752" s="43">
        <v>42661</v>
      </c>
      <c r="H752" s="44" t="s">
        <v>1454</v>
      </c>
      <c r="I752" s="44" t="s">
        <v>1455</v>
      </c>
      <c r="J752" s="48" t="s">
        <v>1456</v>
      </c>
      <c r="K752" s="47">
        <v>3602992</v>
      </c>
    </row>
    <row r="753" spans="1:11" ht="40.5" x14ac:dyDescent="0.25">
      <c r="A753" s="237" t="s">
        <v>1413</v>
      </c>
      <c r="B753" s="7" t="s">
        <v>12</v>
      </c>
      <c r="C753" s="15" t="s">
        <v>13</v>
      </c>
      <c r="D753" s="43" t="s">
        <v>13</v>
      </c>
      <c r="E753" s="15" t="s">
        <v>28</v>
      </c>
      <c r="F753" s="42">
        <v>9160298</v>
      </c>
      <c r="G753" s="43">
        <v>42661</v>
      </c>
      <c r="H753" s="44" t="s">
        <v>1457</v>
      </c>
      <c r="I753" s="44" t="s">
        <v>1458</v>
      </c>
      <c r="J753" s="46" t="s">
        <v>1459</v>
      </c>
      <c r="K753" s="47">
        <v>260000</v>
      </c>
    </row>
    <row r="754" spans="1:11" ht="40.5" x14ac:dyDescent="0.25">
      <c r="A754" s="237" t="s">
        <v>1413</v>
      </c>
      <c r="B754" s="60" t="s">
        <v>56</v>
      </c>
      <c r="C754" s="15" t="s">
        <v>1460</v>
      </c>
      <c r="D754" s="43">
        <v>42661</v>
      </c>
      <c r="E754" s="15" t="s">
        <v>28</v>
      </c>
      <c r="F754" s="42">
        <v>9160299</v>
      </c>
      <c r="G754" s="43">
        <v>42662</v>
      </c>
      <c r="H754" s="44" t="s">
        <v>1461</v>
      </c>
      <c r="I754" s="44" t="s">
        <v>1462</v>
      </c>
      <c r="J754" s="48" t="s">
        <v>1463</v>
      </c>
      <c r="K754" s="47">
        <v>596309</v>
      </c>
    </row>
    <row r="755" spans="1:11" ht="40.5" x14ac:dyDescent="0.25">
      <c r="A755" s="237" t="s">
        <v>1413</v>
      </c>
      <c r="B755" s="7" t="s">
        <v>12</v>
      </c>
      <c r="C755" s="15" t="s">
        <v>13</v>
      </c>
      <c r="D755" s="43" t="s">
        <v>13</v>
      </c>
      <c r="E755" s="15" t="s">
        <v>28</v>
      </c>
      <c r="F755" s="42">
        <v>9160301</v>
      </c>
      <c r="G755" s="43">
        <v>42663</v>
      </c>
      <c r="H755" s="44" t="s">
        <v>1464</v>
      </c>
      <c r="I755" s="44" t="s">
        <v>1462</v>
      </c>
      <c r="J755" s="48" t="s">
        <v>1463</v>
      </c>
      <c r="K755" s="47">
        <v>157080</v>
      </c>
    </row>
    <row r="756" spans="1:11" ht="27" x14ac:dyDescent="0.25">
      <c r="A756" s="237" t="s">
        <v>1413</v>
      </c>
      <c r="B756" s="7" t="s">
        <v>12</v>
      </c>
      <c r="C756" s="15" t="s">
        <v>13</v>
      </c>
      <c r="D756" s="43" t="s">
        <v>13</v>
      </c>
      <c r="E756" s="15" t="s">
        <v>28</v>
      </c>
      <c r="F756" s="42">
        <v>9160302</v>
      </c>
      <c r="G756" s="43">
        <v>42663</v>
      </c>
      <c r="H756" s="44" t="s">
        <v>1465</v>
      </c>
      <c r="I756" s="44" t="s">
        <v>1466</v>
      </c>
      <c r="J756" s="48" t="s">
        <v>1467</v>
      </c>
      <c r="K756" s="47">
        <v>150000</v>
      </c>
    </row>
    <row r="757" spans="1:11" ht="27" x14ac:dyDescent="0.25">
      <c r="A757" s="237" t="s">
        <v>1413</v>
      </c>
      <c r="B757" s="1" t="s">
        <v>27</v>
      </c>
      <c r="C757" s="15" t="s">
        <v>13</v>
      </c>
      <c r="D757" s="43" t="s">
        <v>13</v>
      </c>
      <c r="E757" s="15" t="s">
        <v>28</v>
      </c>
      <c r="F757" s="42">
        <v>9160303</v>
      </c>
      <c r="G757" s="43">
        <v>42667</v>
      </c>
      <c r="H757" s="44" t="s">
        <v>1443</v>
      </c>
      <c r="I757" s="44" t="s">
        <v>30</v>
      </c>
      <c r="J757" s="48" t="s">
        <v>31</v>
      </c>
      <c r="K757" s="47">
        <v>73936</v>
      </c>
    </row>
    <row r="758" spans="1:11" ht="40.5" x14ac:dyDescent="0.25">
      <c r="A758" s="237" t="s">
        <v>1413</v>
      </c>
      <c r="B758" s="60" t="s">
        <v>335</v>
      </c>
      <c r="C758" s="40" t="s">
        <v>1414</v>
      </c>
      <c r="D758" s="41">
        <v>42460</v>
      </c>
      <c r="E758" s="15" t="s">
        <v>28</v>
      </c>
      <c r="F758" s="42">
        <v>9160305</v>
      </c>
      <c r="G758" s="43">
        <v>42667</v>
      </c>
      <c r="H758" s="44" t="s">
        <v>1468</v>
      </c>
      <c r="I758" s="45" t="s">
        <v>1469</v>
      </c>
      <c r="J758" s="46" t="s">
        <v>1470</v>
      </c>
      <c r="K758" s="47">
        <v>596102</v>
      </c>
    </row>
    <row r="759" spans="1:11" ht="27" x14ac:dyDescent="0.25">
      <c r="A759" s="237" t="s">
        <v>1413</v>
      </c>
      <c r="B759" s="1" t="s">
        <v>27</v>
      </c>
      <c r="C759" s="15" t="s">
        <v>13</v>
      </c>
      <c r="D759" s="43" t="s">
        <v>13</v>
      </c>
      <c r="E759" s="15" t="s">
        <v>28</v>
      </c>
      <c r="F759" s="42">
        <v>9160306</v>
      </c>
      <c r="G759" s="43">
        <v>42667</v>
      </c>
      <c r="H759" s="44" t="s">
        <v>1450</v>
      </c>
      <c r="I759" s="44" t="s">
        <v>30</v>
      </c>
      <c r="J759" s="48" t="s">
        <v>31</v>
      </c>
      <c r="K759" s="47">
        <v>180874</v>
      </c>
    </row>
    <row r="760" spans="1:11" ht="27" x14ac:dyDescent="0.25">
      <c r="A760" s="237" t="s">
        <v>1413</v>
      </c>
      <c r="B760" s="7" t="s">
        <v>179</v>
      </c>
      <c r="C760" s="15" t="s">
        <v>1471</v>
      </c>
      <c r="D760" s="43">
        <v>42668</v>
      </c>
      <c r="E760" s="29" t="s">
        <v>28</v>
      </c>
      <c r="F760" s="42">
        <v>9160307</v>
      </c>
      <c r="G760" s="43">
        <v>42668</v>
      </c>
      <c r="H760" s="44" t="s">
        <v>1472</v>
      </c>
      <c r="I760" s="45" t="s">
        <v>1458</v>
      </c>
      <c r="J760" s="46" t="s">
        <v>1459</v>
      </c>
      <c r="K760" s="47">
        <v>5096000</v>
      </c>
    </row>
    <row r="761" spans="1:11" ht="27" x14ac:dyDescent="0.25">
      <c r="A761" s="237" t="s">
        <v>1413</v>
      </c>
      <c r="B761" s="9" t="s">
        <v>71</v>
      </c>
      <c r="C761" s="15" t="s">
        <v>1207</v>
      </c>
      <c r="D761" s="43">
        <v>42279</v>
      </c>
      <c r="E761" s="29" t="s">
        <v>28</v>
      </c>
      <c r="F761" s="42">
        <v>9160308</v>
      </c>
      <c r="G761" s="43">
        <v>42669</v>
      </c>
      <c r="H761" s="44" t="s">
        <v>2279</v>
      </c>
      <c r="I761" s="44" t="s">
        <v>1473</v>
      </c>
      <c r="J761" s="48" t="s">
        <v>1474</v>
      </c>
      <c r="K761" s="47">
        <v>157518</v>
      </c>
    </row>
    <row r="762" spans="1:11" ht="27" x14ac:dyDescent="0.25">
      <c r="A762" s="237" t="s">
        <v>1413</v>
      </c>
      <c r="B762" s="9" t="s">
        <v>71</v>
      </c>
      <c r="C762" s="15" t="s">
        <v>1207</v>
      </c>
      <c r="D762" s="43">
        <v>42279</v>
      </c>
      <c r="E762" s="29" t="s">
        <v>28</v>
      </c>
      <c r="F762" s="42">
        <v>9160309</v>
      </c>
      <c r="G762" s="43">
        <v>42669</v>
      </c>
      <c r="H762" s="44" t="s">
        <v>1475</v>
      </c>
      <c r="I762" s="44" t="s">
        <v>1473</v>
      </c>
      <c r="J762" s="48" t="s">
        <v>1474</v>
      </c>
      <c r="K762" s="47">
        <v>157518</v>
      </c>
    </row>
    <row r="763" spans="1:11" ht="40.5" x14ac:dyDescent="0.25">
      <c r="A763" s="237" t="s">
        <v>1413</v>
      </c>
      <c r="B763" s="60" t="s">
        <v>56</v>
      </c>
      <c r="C763" s="40" t="s">
        <v>1476</v>
      </c>
      <c r="D763" s="41">
        <v>42668</v>
      </c>
      <c r="E763" s="15" t="s">
        <v>28</v>
      </c>
      <c r="F763" s="42">
        <v>9160310</v>
      </c>
      <c r="G763" s="43">
        <v>42669</v>
      </c>
      <c r="H763" s="44" t="s">
        <v>1477</v>
      </c>
      <c r="I763" s="45" t="s">
        <v>1478</v>
      </c>
      <c r="J763" s="46" t="s">
        <v>1479</v>
      </c>
      <c r="K763" s="47">
        <v>360000</v>
      </c>
    </row>
    <row r="764" spans="1:11" ht="40.5" x14ac:dyDescent="0.25">
      <c r="A764" s="237" t="s">
        <v>1413</v>
      </c>
      <c r="B764" s="1" t="s">
        <v>27</v>
      </c>
      <c r="C764" s="15" t="s">
        <v>13</v>
      </c>
      <c r="D764" s="43" t="s">
        <v>13</v>
      </c>
      <c r="E764" s="15" t="s">
        <v>28</v>
      </c>
      <c r="F764" s="42">
        <v>9160311</v>
      </c>
      <c r="G764" s="43">
        <v>42670</v>
      </c>
      <c r="H764" s="44" t="s">
        <v>1480</v>
      </c>
      <c r="I764" s="44" t="s">
        <v>30</v>
      </c>
      <c r="J764" s="48" t="s">
        <v>31</v>
      </c>
      <c r="K764" s="47">
        <v>1017</v>
      </c>
    </row>
    <row r="765" spans="1:11" ht="27" x14ac:dyDescent="0.25">
      <c r="A765" s="237" t="s">
        <v>1413</v>
      </c>
      <c r="B765" s="7" t="s">
        <v>12</v>
      </c>
      <c r="C765" s="15" t="s">
        <v>13</v>
      </c>
      <c r="D765" s="43" t="s">
        <v>13</v>
      </c>
      <c r="E765" s="15" t="s">
        <v>28</v>
      </c>
      <c r="F765" s="42">
        <v>9160314</v>
      </c>
      <c r="G765" s="43">
        <v>42670</v>
      </c>
      <c r="H765" s="44" t="s">
        <v>1481</v>
      </c>
      <c r="I765" s="44" t="s">
        <v>1482</v>
      </c>
      <c r="J765" s="48" t="s">
        <v>1483</v>
      </c>
      <c r="K765" s="47">
        <v>68400</v>
      </c>
    </row>
    <row r="766" spans="1:11" ht="27" x14ac:dyDescent="0.25">
      <c r="A766" s="237" t="s">
        <v>1413</v>
      </c>
      <c r="B766" s="7" t="s">
        <v>12</v>
      </c>
      <c r="C766" s="15" t="s">
        <v>13</v>
      </c>
      <c r="D766" s="43" t="s">
        <v>13</v>
      </c>
      <c r="E766" s="15" t="s">
        <v>28</v>
      </c>
      <c r="F766" s="42">
        <v>9160315</v>
      </c>
      <c r="G766" s="43">
        <v>42670</v>
      </c>
      <c r="H766" s="44" t="s">
        <v>1484</v>
      </c>
      <c r="I766" s="44" t="s">
        <v>1485</v>
      </c>
      <c r="J766" s="48" t="s">
        <v>1486</v>
      </c>
      <c r="K766" s="47">
        <v>1011500</v>
      </c>
    </row>
    <row r="767" spans="1:11" ht="27" x14ac:dyDescent="0.25">
      <c r="A767" s="237" t="s">
        <v>1413</v>
      </c>
      <c r="B767" s="1" t="s">
        <v>27</v>
      </c>
      <c r="C767" s="15" t="s">
        <v>13</v>
      </c>
      <c r="D767" s="43" t="s">
        <v>13</v>
      </c>
      <c r="E767" s="15" t="s">
        <v>28</v>
      </c>
      <c r="F767" s="42">
        <v>9160316</v>
      </c>
      <c r="G767" s="43">
        <v>42670</v>
      </c>
      <c r="H767" s="44" t="s">
        <v>1450</v>
      </c>
      <c r="I767" s="44" t="s">
        <v>30</v>
      </c>
      <c r="J767" s="48" t="s">
        <v>31</v>
      </c>
      <c r="K767" s="47">
        <v>193032</v>
      </c>
    </row>
    <row r="768" spans="1:11" ht="27" x14ac:dyDescent="0.25">
      <c r="A768" s="237" t="s">
        <v>1413</v>
      </c>
      <c r="B768" s="1" t="s">
        <v>27</v>
      </c>
      <c r="C768" s="15" t="s">
        <v>13</v>
      </c>
      <c r="D768" s="43" t="s">
        <v>13</v>
      </c>
      <c r="E768" s="15" t="s">
        <v>28</v>
      </c>
      <c r="F768" s="42">
        <v>9160317</v>
      </c>
      <c r="G768" s="43">
        <v>42670</v>
      </c>
      <c r="H768" s="44" t="s">
        <v>1450</v>
      </c>
      <c r="I768" s="44" t="s">
        <v>30</v>
      </c>
      <c r="J768" s="48" t="s">
        <v>31</v>
      </c>
      <c r="K768" s="47">
        <v>269446</v>
      </c>
    </row>
    <row r="769" spans="1:11" ht="27" x14ac:dyDescent="0.25">
      <c r="A769" s="237" t="s">
        <v>1413</v>
      </c>
      <c r="B769" s="1" t="s">
        <v>27</v>
      </c>
      <c r="C769" s="15" t="s">
        <v>13</v>
      </c>
      <c r="D769" s="43" t="s">
        <v>13</v>
      </c>
      <c r="E769" s="15" t="s">
        <v>28</v>
      </c>
      <c r="F769" s="42">
        <v>9160318</v>
      </c>
      <c r="G769" s="43">
        <v>42670</v>
      </c>
      <c r="H769" s="44" t="s">
        <v>1450</v>
      </c>
      <c r="I769" s="44" t="s">
        <v>30</v>
      </c>
      <c r="J769" s="48" t="s">
        <v>31</v>
      </c>
      <c r="K769" s="47">
        <v>204811</v>
      </c>
    </row>
    <row r="770" spans="1:11" ht="27" x14ac:dyDescent="0.25">
      <c r="A770" s="237" t="s">
        <v>1413</v>
      </c>
      <c r="B770" s="1" t="s">
        <v>27</v>
      </c>
      <c r="C770" s="15" t="s">
        <v>13</v>
      </c>
      <c r="D770" s="43" t="s">
        <v>13</v>
      </c>
      <c r="E770" s="15" t="s">
        <v>28</v>
      </c>
      <c r="F770" s="42">
        <v>9160319</v>
      </c>
      <c r="G770" s="43">
        <v>42671</v>
      </c>
      <c r="H770" s="44" t="s">
        <v>1487</v>
      </c>
      <c r="I770" s="44" t="s">
        <v>1488</v>
      </c>
      <c r="J770" s="48" t="s">
        <v>1489</v>
      </c>
      <c r="K770" s="47">
        <v>295600</v>
      </c>
    </row>
    <row r="771" spans="1:11" ht="54" x14ac:dyDescent="0.25">
      <c r="A771" s="237" t="s">
        <v>1413</v>
      </c>
      <c r="B771" s="1" t="s">
        <v>27</v>
      </c>
      <c r="C771" s="40" t="s">
        <v>1414</v>
      </c>
      <c r="D771" s="41">
        <v>42460</v>
      </c>
      <c r="E771" s="15" t="s">
        <v>28</v>
      </c>
      <c r="F771" s="42">
        <v>9160320</v>
      </c>
      <c r="G771" s="43">
        <v>42671</v>
      </c>
      <c r="H771" s="44" t="s">
        <v>1490</v>
      </c>
      <c r="I771" s="44" t="s">
        <v>1491</v>
      </c>
      <c r="J771" s="48" t="s">
        <v>396</v>
      </c>
      <c r="K771" s="47">
        <v>522991</v>
      </c>
    </row>
    <row r="772" spans="1:11" ht="40.5" x14ac:dyDescent="0.25">
      <c r="A772" s="237" t="s">
        <v>1413</v>
      </c>
      <c r="B772" s="9" t="s">
        <v>89</v>
      </c>
      <c r="C772" s="15" t="s">
        <v>13</v>
      </c>
      <c r="D772" s="43" t="s">
        <v>13</v>
      </c>
      <c r="E772" s="29" t="s">
        <v>1492</v>
      </c>
      <c r="F772" s="42">
        <v>1956</v>
      </c>
      <c r="G772" s="43">
        <v>42656</v>
      </c>
      <c r="H772" s="44" t="s">
        <v>1493</v>
      </c>
      <c r="I772" s="44" t="s">
        <v>1494</v>
      </c>
      <c r="J772" s="48" t="s">
        <v>124</v>
      </c>
      <c r="K772" s="47">
        <v>275300</v>
      </c>
    </row>
    <row r="773" spans="1:11" ht="40.5" x14ac:dyDescent="0.25">
      <c r="A773" s="237" t="s">
        <v>1413</v>
      </c>
      <c r="B773" s="9" t="s">
        <v>89</v>
      </c>
      <c r="C773" s="15" t="s">
        <v>13</v>
      </c>
      <c r="D773" s="43" t="s">
        <v>13</v>
      </c>
      <c r="E773" s="29" t="s">
        <v>1492</v>
      </c>
      <c r="F773" s="42">
        <v>1957</v>
      </c>
      <c r="G773" s="43">
        <v>42656</v>
      </c>
      <c r="H773" s="44" t="s">
        <v>1495</v>
      </c>
      <c r="I773" s="44" t="s">
        <v>1494</v>
      </c>
      <c r="J773" s="48" t="s">
        <v>124</v>
      </c>
      <c r="K773" s="47">
        <v>421600</v>
      </c>
    </row>
    <row r="774" spans="1:11" ht="40.5" x14ac:dyDescent="0.25">
      <c r="A774" s="237" t="s">
        <v>1413</v>
      </c>
      <c r="B774" s="9" t="s">
        <v>89</v>
      </c>
      <c r="C774" s="15" t="s">
        <v>13</v>
      </c>
      <c r="D774" s="43" t="s">
        <v>13</v>
      </c>
      <c r="E774" s="29" t="s">
        <v>1492</v>
      </c>
      <c r="F774" s="42">
        <v>1958</v>
      </c>
      <c r="G774" s="43">
        <v>42656</v>
      </c>
      <c r="H774" s="44" t="s">
        <v>1496</v>
      </c>
      <c r="I774" s="44" t="s">
        <v>1494</v>
      </c>
      <c r="J774" s="48" t="s">
        <v>124</v>
      </c>
      <c r="K774" s="47">
        <v>1882068</v>
      </c>
    </row>
    <row r="775" spans="1:11" ht="27" x14ac:dyDescent="0.25">
      <c r="A775" s="237" t="s">
        <v>1413</v>
      </c>
      <c r="B775" s="9" t="s">
        <v>89</v>
      </c>
      <c r="C775" s="15" t="s">
        <v>13</v>
      </c>
      <c r="D775" s="43" t="s">
        <v>13</v>
      </c>
      <c r="E775" s="29" t="s">
        <v>1492</v>
      </c>
      <c r="F775" s="42">
        <v>1959</v>
      </c>
      <c r="G775" s="43">
        <v>42656</v>
      </c>
      <c r="H775" s="44" t="s">
        <v>1497</v>
      </c>
      <c r="I775" s="44" t="s">
        <v>1498</v>
      </c>
      <c r="J775" s="48" t="s">
        <v>1499</v>
      </c>
      <c r="K775" s="47">
        <v>12828</v>
      </c>
    </row>
    <row r="776" spans="1:11" ht="27" x14ac:dyDescent="0.25">
      <c r="A776" s="237" t="s">
        <v>1413</v>
      </c>
      <c r="B776" s="9" t="s">
        <v>89</v>
      </c>
      <c r="C776" s="15" t="s">
        <v>13</v>
      </c>
      <c r="D776" s="43" t="s">
        <v>13</v>
      </c>
      <c r="E776" s="29" t="s">
        <v>1492</v>
      </c>
      <c r="F776" s="42">
        <v>1960</v>
      </c>
      <c r="G776" s="43">
        <v>42656</v>
      </c>
      <c r="H776" s="44" t="s">
        <v>1500</v>
      </c>
      <c r="I776" s="44" t="s">
        <v>1498</v>
      </c>
      <c r="J776" s="48" t="s">
        <v>1499</v>
      </c>
      <c r="K776" s="47">
        <v>11600</v>
      </c>
    </row>
    <row r="777" spans="1:11" ht="40.5" x14ac:dyDescent="0.25">
      <c r="A777" s="237" t="s">
        <v>1413</v>
      </c>
      <c r="B777" s="9" t="s">
        <v>89</v>
      </c>
      <c r="C777" s="15" t="s">
        <v>13</v>
      </c>
      <c r="D777" s="43" t="s">
        <v>13</v>
      </c>
      <c r="E777" s="29" t="s">
        <v>1492</v>
      </c>
      <c r="F777" s="42">
        <v>1961</v>
      </c>
      <c r="G777" s="43">
        <v>42656</v>
      </c>
      <c r="H777" s="44" t="s">
        <v>1501</v>
      </c>
      <c r="I777" s="44" t="s">
        <v>1498</v>
      </c>
      <c r="J777" s="48" t="s">
        <v>1499</v>
      </c>
      <c r="K777" s="47">
        <v>1100</v>
      </c>
    </row>
    <row r="778" spans="1:11" ht="27" x14ac:dyDescent="0.25">
      <c r="A778" s="237" t="s">
        <v>1413</v>
      </c>
      <c r="B778" s="9" t="s">
        <v>89</v>
      </c>
      <c r="C778" s="15" t="s">
        <v>13</v>
      </c>
      <c r="D778" s="43" t="s">
        <v>13</v>
      </c>
      <c r="E778" s="29" t="s">
        <v>1492</v>
      </c>
      <c r="F778" s="42">
        <v>1962</v>
      </c>
      <c r="G778" s="43">
        <v>42656</v>
      </c>
      <c r="H778" s="44" t="s">
        <v>1502</v>
      </c>
      <c r="I778" s="44" t="s">
        <v>1498</v>
      </c>
      <c r="J778" s="48" t="s">
        <v>1499</v>
      </c>
      <c r="K778" s="47">
        <v>14350</v>
      </c>
    </row>
    <row r="779" spans="1:11" ht="40.5" x14ac:dyDescent="0.25">
      <c r="A779" s="237" t="s">
        <v>1413</v>
      </c>
      <c r="B779" s="9" t="s">
        <v>89</v>
      </c>
      <c r="C779" s="15" t="s">
        <v>13</v>
      </c>
      <c r="D779" s="43" t="s">
        <v>13</v>
      </c>
      <c r="E779" s="29" t="s">
        <v>1492</v>
      </c>
      <c r="F779" s="42">
        <v>1963</v>
      </c>
      <c r="G779" s="43">
        <v>42656</v>
      </c>
      <c r="H779" s="44" t="s">
        <v>1503</v>
      </c>
      <c r="I779" s="44" t="s">
        <v>1498</v>
      </c>
      <c r="J779" s="48" t="s">
        <v>1499</v>
      </c>
      <c r="K779" s="47">
        <v>11067</v>
      </c>
    </row>
    <row r="780" spans="1:11" ht="40.5" x14ac:dyDescent="0.25">
      <c r="A780" s="237" t="s">
        <v>1413</v>
      </c>
      <c r="B780" s="9" t="s">
        <v>89</v>
      </c>
      <c r="C780" s="15" t="s">
        <v>13</v>
      </c>
      <c r="D780" s="43" t="s">
        <v>13</v>
      </c>
      <c r="E780" s="29" t="s">
        <v>1492</v>
      </c>
      <c r="F780" s="42">
        <v>1964</v>
      </c>
      <c r="G780" s="43">
        <v>42656</v>
      </c>
      <c r="H780" s="44" t="s">
        <v>1504</v>
      </c>
      <c r="I780" s="44" t="s">
        <v>1505</v>
      </c>
      <c r="J780" s="48" t="s">
        <v>1087</v>
      </c>
      <c r="K780" s="47">
        <v>251505</v>
      </c>
    </row>
    <row r="781" spans="1:11" ht="40.5" x14ac:dyDescent="0.25">
      <c r="A781" s="237" t="s">
        <v>1413</v>
      </c>
      <c r="B781" s="9" t="s">
        <v>89</v>
      </c>
      <c r="C781" s="15" t="s">
        <v>13</v>
      </c>
      <c r="D781" s="43" t="s">
        <v>13</v>
      </c>
      <c r="E781" s="29" t="s">
        <v>1492</v>
      </c>
      <c r="F781" s="42">
        <v>1965</v>
      </c>
      <c r="G781" s="43">
        <v>42656</v>
      </c>
      <c r="H781" s="44" t="s">
        <v>1506</v>
      </c>
      <c r="I781" s="44" t="s">
        <v>1505</v>
      </c>
      <c r="J781" s="48" t="s">
        <v>1087</v>
      </c>
      <c r="K781" s="47">
        <v>100231</v>
      </c>
    </row>
    <row r="782" spans="1:11" ht="27" x14ac:dyDescent="0.25">
      <c r="A782" s="237" t="s">
        <v>1413</v>
      </c>
      <c r="B782" s="9" t="s">
        <v>89</v>
      </c>
      <c r="C782" s="15" t="s">
        <v>13</v>
      </c>
      <c r="D782" s="43" t="s">
        <v>13</v>
      </c>
      <c r="E782" s="29" t="s">
        <v>1492</v>
      </c>
      <c r="F782" s="42">
        <v>1966</v>
      </c>
      <c r="G782" s="43">
        <v>42656</v>
      </c>
      <c r="H782" s="44" t="s">
        <v>1507</v>
      </c>
      <c r="I782" s="44" t="s">
        <v>1505</v>
      </c>
      <c r="J782" s="48" t="s">
        <v>1087</v>
      </c>
      <c r="K782" s="47">
        <v>377219</v>
      </c>
    </row>
    <row r="783" spans="1:11" ht="27" x14ac:dyDescent="0.25">
      <c r="A783" s="237" t="s">
        <v>1413</v>
      </c>
      <c r="B783" s="9" t="s">
        <v>89</v>
      </c>
      <c r="C783" s="15" t="s">
        <v>13</v>
      </c>
      <c r="D783" s="43" t="s">
        <v>13</v>
      </c>
      <c r="E783" s="29" t="s">
        <v>1492</v>
      </c>
      <c r="F783" s="42">
        <v>1985</v>
      </c>
      <c r="G783" s="43">
        <v>42661</v>
      </c>
      <c r="H783" s="44" t="s">
        <v>1508</v>
      </c>
      <c r="I783" s="44" t="s">
        <v>1498</v>
      </c>
      <c r="J783" s="48" t="s">
        <v>1499</v>
      </c>
      <c r="K783" s="47">
        <v>19727</v>
      </c>
    </row>
    <row r="784" spans="1:11" ht="27" x14ac:dyDescent="0.25">
      <c r="A784" s="237" t="s">
        <v>1413</v>
      </c>
      <c r="B784" s="9" t="s">
        <v>89</v>
      </c>
      <c r="C784" s="15" t="s">
        <v>13</v>
      </c>
      <c r="D784" s="43" t="s">
        <v>13</v>
      </c>
      <c r="E784" s="29" t="s">
        <v>1492</v>
      </c>
      <c r="F784" s="42">
        <v>1986</v>
      </c>
      <c r="G784" s="43">
        <v>42661</v>
      </c>
      <c r="H784" s="44" t="s">
        <v>1509</v>
      </c>
      <c r="I784" s="44" t="s">
        <v>1505</v>
      </c>
      <c r="J784" s="48" t="s">
        <v>1087</v>
      </c>
      <c r="K784" s="47">
        <v>674988</v>
      </c>
    </row>
    <row r="785" spans="1:11" ht="27" x14ac:dyDescent="0.25">
      <c r="A785" s="237" t="s">
        <v>1413</v>
      </c>
      <c r="B785" s="9" t="s">
        <v>89</v>
      </c>
      <c r="C785" s="15" t="s">
        <v>13</v>
      </c>
      <c r="D785" s="43" t="s">
        <v>13</v>
      </c>
      <c r="E785" s="29" t="s">
        <v>1492</v>
      </c>
      <c r="F785" s="42">
        <v>1987</v>
      </c>
      <c r="G785" s="43">
        <v>42661</v>
      </c>
      <c r="H785" s="44" t="s">
        <v>1510</v>
      </c>
      <c r="I785" s="44" t="s">
        <v>1505</v>
      </c>
      <c r="J785" s="48" t="s">
        <v>1087</v>
      </c>
      <c r="K785" s="47">
        <v>584500</v>
      </c>
    </row>
    <row r="786" spans="1:11" ht="40.5" x14ac:dyDescent="0.25">
      <c r="A786" s="237" t="s">
        <v>1413</v>
      </c>
      <c r="B786" s="9" t="s">
        <v>89</v>
      </c>
      <c r="C786" s="15" t="s">
        <v>13</v>
      </c>
      <c r="D786" s="43" t="s">
        <v>13</v>
      </c>
      <c r="E786" s="29" t="s">
        <v>1492</v>
      </c>
      <c r="F786" s="42">
        <v>1988</v>
      </c>
      <c r="G786" s="43">
        <v>42661</v>
      </c>
      <c r="H786" s="44" t="s">
        <v>1511</v>
      </c>
      <c r="I786" s="44" t="s">
        <v>1498</v>
      </c>
      <c r="J786" s="48" t="s">
        <v>1499</v>
      </c>
      <c r="K786" s="47">
        <v>33700</v>
      </c>
    </row>
    <row r="787" spans="1:11" ht="27" x14ac:dyDescent="0.25">
      <c r="A787" s="237" t="s">
        <v>1413</v>
      </c>
      <c r="B787" s="9" t="s">
        <v>89</v>
      </c>
      <c r="C787" s="15" t="s">
        <v>13</v>
      </c>
      <c r="D787" s="43" t="s">
        <v>13</v>
      </c>
      <c r="E787" s="29" t="s">
        <v>1492</v>
      </c>
      <c r="F787" s="42">
        <v>1989</v>
      </c>
      <c r="G787" s="43">
        <v>42661</v>
      </c>
      <c r="H787" s="44" t="s">
        <v>1512</v>
      </c>
      <c r="I787" s="44" t="s">
        <v>1498</v>
      </c>
      <c r="J787" s="48" t="s">
        <v>1499</v>
      </c>
      <c r="K787" s="47">
        <v>2438</v>
      </c>
    </row>
    <row r="788" spans="1:11" ht="27" x14ac:dyDescent="0.25">
      <c r="A788" s="237" t="s">
        <v>1413</v>
      </c>
      <c r="B788" s="9" t="s">
        <v>89</v>
      </c>
      <c r="C788" s="15" t="s">
        <v>13</v>
      </c>
      <c r="D788" s="43" t="s">
        <v>13</v>
      </c>
      <c r="E788" s="29" t="s">
        <v>1492</v>
      </c>
      <c r="F788" s="42">
        <v>1990</v>
      </c>
      <c r="G788" s="43">
        <v>42661</v>
      </c>
      <c r="H788" s="44" t="s">
        <v>1513</v>
      </c>
      <c r="I788" s="44" t="s">
        <v>1498</v>
      </c>
      <c r="J788" s="48" t="s">
        <v>1499</v>
      </c>
      <c r="K788" s="47">
        <v>13910</v>
      </c>
    </row>
    <row r="789" spans="1:11" ht="40.5" x14ac:dyDescent="0.25">
      <c r="A789" s="237" t="s">
        <v>1413</v>
      </c>
      <c r="B789" s="9" t="s">
        <v>89</v>
      </c>
      <c r="C789" s="15" t="s">
        <v>13</v>
      </c>
      <c r="D789" s="43" t="s">
        <v>13</v>
      </c>
      <c r="E789" s="29" t="s">
        <v>1492</v>
      </c>
      <c r="F789" s="42">
        <v>1991</v>
      </c>
      <c r="G789" s="43">
        <v>42661</v>
      </c>
      <c r="H789" s="44" t="s">
        <v>1514</v>
      </c>
      <c r="I789" s="44" t="s">
        <v>1498</v>
      </c>
      <c r="J789" s="48" t="s">
        <v>1499</v>
      </c>
      <c r="K789" s="47">
        <v>255850</v>
      </c>
    </row>
    <row r="790" spans="1:11" ht="27" x14ac:dyDescent="0.25">
      <c r="A790" s="237" t="s">
        <v>1413</v>
      </c>
      <c r="B790" s="9" t="s">
        <v>89</v>
      </c>
      <c r="C790" s="15" t="s">
        <v>13</v>
      </c>
      <c r="D790" s="43" t="s">
        <v>13</v>
      </c>
      <c r="E790" s="29" t="s">
        <v>1492</v>
      </c>
      <c r="F790" s="42">
        <v>1992</v>
      </c>
      <c r="G790" s="43">
        <v>42661</v>
      </c>
      <c r="H790" s="44" t="s">
        <v>1515</v>
      </c>
      <c r="I790" s="44" t="s">
        <v>1505</v>
      </c>
      <c r="J790" s="48" t="s">
        <v>1087</v>
      </c>
      <c r="K790" s="47">
        <v>17942</v>
      </c>
    </row>
    <row r="791" spans="1:11" ht="27" x14ac:dyDescent="0.25">
      <c r="A791" s="237" t="s">
        <v>1413</v>
      </c>
      <c r="B791" s="9" t="s">
        <v>89</v>
      </c>
      <c r="C791" s="15" t="s">
        <v>13</v>
      </c>
      <c r="D791" s="43" t="s">
        <v>13</v>
      </c>
      <c r="E791" s="29" t="s">
        <v>1492</v>
      </c>
      <c r="F791" s="42">
        <v>1996</v>
      </c>
      <c r="G791" s="43">
        <v>42661</v>
      </c>
      <c r="H791" s="44" t="s">
        <v>1516</v>
      </c>
      <c r="I791" s="45" t="s">
        <v>1517</v>
      </c>
      <c r="J791" s="46" t="s">
        <v>1518</v>
      </c>
      <c r="K791" s="47">
        <v>255230</v>
      </c>
    </row>
    <row r="792" spans="1:11" ht="40.5" x14ac:dyDescent="0.25">
      <c r="A792" s="237" t="s">
        <v>1413</v>
      </c>
      <c r="B792" s="9" t="s">
        <v>89</v>
      </c>
      <c r="C792" s="15" t="s">
        <v>13</v>
      </c>
      <c r="D792" s="43" t="s">
        <v>13</v>
      </c>
      <c r="E792" s="29" t="s">
        <v>1492</v>
      </c>
      <c r="F792" s="42">
        <v>1997</v>
      </c>
      <c r="G792" s="43">
        <v>42662</v>
      </c>
      <c r="H792" s="44" t="s">
        <v>1519</v>
      </c>
      <c r="I792" s="44" t="s">
        <v>1498</v>
      </c>
      <c r="J792" s="48" t="s">
        <v>1499</v>
      </c>
      <c r="K792" s="47">
        <v>6406</v>
      </c>
    </row>
    <row r="793" spans="1:11" ht="40.5" x14ac:dyDescent="0.25">
      <c r="A793" s="237" t="s">
        <v>1413</v>
      </c>
      <c r="B793" s="9" t="s">
        <v>89</v>
      </c>
      <c r="C793" s="15" t="s">
        <v>13</v>
      </c>
      <c r="D793" s="43" t="s">
        <v>13</v>
      </c>
      <c r="E793" s="29" t="s">
        <v>1492</v>
      </c>
      <c r="F793" s="42">
        <v>2003</v>
      </c>
      <c r="G793" s="43">
        <v>42663</v>
      </c>
      <c r="H793" s="44" t="s">
        <v>1520</v>
      </c>
      <c r="I793" s="44" t="s">
        <v>1498</v>
      </c>
      <c r="J793" s="48" t="s">
        <v>1499</v>
      </c>
      <c r="K793" s="47">
        <v>7268</v>
      </c>
    </row>
    <row r="794" spans="1:11" ht="27" x14ac:dyDescent="0.25">
      <c r="A794" s="237" t="s">
        <v>1413</v>
      </c>
      <c r="B794" s="9" t="s">
        <v>89</v>
      </c>
      <c r="C794" s="15" t="s">
        <v>13</v>
      </c>
      <c r="D794" s="43" t="s">
        <v>13</v>
      </c>
      <c r="E794" s="29" t="s">
        <v>1492</v>
      </c>
      <c r="F794" s="42">
        <v>2028</v>
      </c>
      <c r="G794" s="43">
        <v>42667</v>
      </c>
      <c r="H794" s="44" t="s">
        <v>1521</v>
      </c>
      <c r="I794" s="44" t="s">
        <v>1522</v>
      </c>
      <c r="J794" s="48" t="s">
        <v>492</v>
      </c>
      <c r="K794" s="47">
        <v>108839</v>
      </c>
    </row>
    <row r="795" spans="1:11" ht="27" x14ac:dyDescent="0.25">
      <c r="A795" s="237" t="s">
        <v>1413</v>
      </c>
      <c r="B795" s="9" t="s">
        <v>89</v>
      </c>
      <c r="C795" s="15" t="s">
        <v>13</v>
      </c>
      <c r="D795" s="43" t="s">
        <v>13</v>
      </c>
      <c r="E795" s="29" t="s">
        <v>1492</v>
      </c>
      <c r="F795" s="42">
        <v>2029</v>
      </c>
      <c r="G795" s="43">
        <v>42667</v>
      </c>
      <c r="H795" s="44" t="s">
        <v>1523</v>
      </c>
      <c r="I795" s="44" t="s">
        <v>1505</v>
      </c>
      <c r="J795" s="48" t="s">
        <v>1087</v>
      </c>
      <c r="K795" s="47">
        <v>154150</v>
      </c>
    </row>
    <row r="796" spans="1:11" ht="27" x14ac:dyDescent="0.25">
      <c r="A796" s="237" t="s">
        <v>1413</v>
      </c>
      <c r="B796" s="9" t="s">
        <v>89</v>
      </c>
      <c r="C796" s="15" t="s">
        <v>13</v>
      </c>
      <c r="D796" s="43" t="s">
        <v>13</v>
      </c>
      <c r="E796" s="29" t="s">
        <v>1492</v>
      </c>
      <c r="F796" s="42">
        <v>2030</v>
      </c>
      <c r="G796" s="43">
        <v>42667</v>
      </c>
      <c r="H796" s="44" t="s">
        <v>1524</v>
      </c>
      <c r="I796" s="44" t="s">
        <v>1505</v>
      </c>
      <c r="J796" s="48" t="s">
        <v>1087</v>
      </c>
      <c r="K796" s="47">
        <v>285455</v>
      </c>
    </row>
    <row r="797" spans="1:11" ht="27" x14ac:dyDescent="0.25">
      <c r="A797" s="237" t="s">
        <v>1413</v>
      </c>
      <c r="B797" s="1" t="s">
        <v>27</v>
      </c>
      <c r="C797" s="15" t="s">
        <v>13</v>
      </c>
      <c r="D797" s="43" t="s">
        <v>13</v>
      </c>
      <c r="E797" s="29" t="s">
        <v>1492</v>
      </c>
      <c r="F797" s="42">
        <v>2037</v>
      </c>
      <c r="G797" s="43">
        <v>42668</v>
      </c>
      <c r="H797" s="44" t="s">
        <v>1525</v>
      </c>
      <c r="I797" s="45" t="s">
        <v>99</v>
      </c>
      <c r="J797" s="46" t="s">
        <v>100</v>
      </c>
      <c r="K797" s="47">
        <v>1568</v>
      </c>
    </row>
    <row r="798" spans="1:11" ht="27" x14ac:dyDescent="0.25">
      <c r="A798" s="237" t="s">
        <v>1413</v>
      </c>
      <c r="B798" s="1" t="s">
        <v>27</v>
      </c>
      <c r="C798" s="15" t="s">
        <v>13</v>
      </c>
      <c r="D798" s="43" t="s">
        <v>13</v>
      </c>
      <c r="E798" s="29" t="s">
        <v>1492</v>
      </c>
      <c r="F798" s="42">
        <v>2038</v>
      </c>
      <c r="G798" s="43">
        <v>42668</v>
      </c>
      <c r="H798" s="44" t="s">
        <v>1526</v>
      </c>
      <c r="I798" s="45" t="s">
        <v>99</v>
      </c>
      <c r="J798" s="46" t="s">
        <v>100</v>
      </c>
      <c r="K798" s="47">
        <v>404627</v>
      </c>
    </row>
    <row r="799" spans="1:11" ht="27" x14ac:dyDescent="0.25">
      <c r="A799" s="237" t="s">
        <v>1413</v>
      </c>
      <c r="B799" s="1" t="s">
        <v>27</v>
      </c>
      <c r="C799" s="15" t="s">
        <v>13</v>
      </c>
      <c r="D799" s="43" t="s">
        <v>13</v>
      </c>
      <c r="E799" s="29" t="s">
        <v>1492</v>
      </c>
      <c r="F799" s="42">
        <v>2039</v>
      </c>
      <c r="G799" s="43">
        <v>42668</v>
      </c>
      <c r="H799" s="44" t="s">
        <v>1527</v>
      </c>
      <c r="I799" s="45" t="s">
        <v>99</v>
      </c>
      <c r="J799" s="46" t="s">
        <v>100</v>
      </c>
      <c r="K799" s="47">
        <v>893206</v>
      </c>
    </row>
    <row r="800" spans="1:11" ht="27" x14ac:dyDescent="0.25">
      <c r="A800" s="237" t="s">
        <v>1413</v>
      </c>
      <c r="B800" s="1" t="s">
        <v>27</v>
      </c>
      <c r="C800" s="15" t="s">
        <v>13</v>
      </c>
      <c r="D800" s="43" t="s">
        <v>13</v>
      </c>
      <c r="E800" s="29" t="s">
        <v>1492</v>
      </c>
      <c r="F800" s="42">
        <v>2040</v>
      </c>
      <c r="G800" s="43">
        <v>42668</v>
      </c>
      <c r="H800" s="44" t="s">
        <v>1528</v>
      </c>
      <c r="I800" s="45" t="s">
        <v>99</v>
      </c>
      <c r="J800" s="46" t="s">
        <v>100</v>
      </c>
      <c r="K800" s="47">
        <v>1186277</v>
      </c>
    </row>
    <row r="801" spans="1:11" ht="40.5" x14ac:dyDescent="0.25">
      <c r="A801" s="237" t="s">
        <v>1413</v>
      </c>
      <c r="B801" s="9" t="s">
        <v>89</v>
      </c>
      <c r="C801" s="15" t="s">
        <v>13</v>
      </c>
      <c r="D801" s="43" t="s">
        <v>13</v>
      </c>
      <c r="E801" s="29" t="s">
        <v>1492</v>
      </c>
      <c r="F801" s="42">
        <v>2059</v>
      </c>
      <c r="G801" s="43">
        <v>42668</v>
      </c>
      <c r="H801" s="44" t="s">
        <v>1529</v>
      </c>
      <c r="I801" s="44" t="s">
        <v>1498</v>
      </c>
      <c r="J801" s="48" t="s">
        <v>1499</v>
      </c>
      <c r="K801" s="47">
        <v>11584</v>
      </c>
    </row>
    <row r="802" spans="1:11" ht="27" x14ac:dyDescent="0.25">
      <c r="A802" s="237" t="s">
        <v>1413</v>
      </c>
      <c r="B802" s="1" t="s">
        <v>27</v>
      </c>
      <c r="C802" s="15" t="s">
        <v>13</v>
      </c>
      <c r="D802" s="43" t="s">
        <v>13</v>
      </c>
      <c r="E802" s="29" t="s">
        <v>1492</v>
      </c>
      <c r="F802" s="42">
        <v>2069</v>
      </c>
      <c r="G802" s="43">
        <v>42668</v>
      </c>
      <c r="H802" s="44" t="s">
        <v>1526</v>
      </c>
      <c r="I802" s="45" t="s">
        <v>99</v>
      </c>
      <c r="J802" s="46" t="s">
        <v>100</v>
      </c>
      <c r="K802" s="47">
        <v>4746</v>
      </c>
    </row>
    <row r="803" spans="1:11" ht="40.5" x14ac:dyDescent="0.25">
      <c r="A803" s="237" t="s">
        <v>1413</v>
      </c>
      <c r="B803" s="9" t="s">
        <v>89</v>
      </c>
      <c r="C803" s="15" t="s">
        <v>13</v>
      </c>
      <c r="D803" s="43" t="s">
        <v>13</v>
      </c>
      <c r="E803" s="29" t="s">
        <v>1492</v>
      </c>
      <c r="F803" s="42">
        <v>2090</v>
      </c>
      <c r="G803" s="43">
        <v>42670</v>
      </c>
      <c r="H803" s="44" t="s">
        <v>1530</v>
      </c>
      <c r="I803" s="44" t="s">
        <v>1505</v>
      </c>
      <c r="J803" s="48" t="s">
        <v>1087</v>
      </c>
      <c r="K803" s="47">
        <v>368774</v>
      </c>
    </row>
    <row r="804" spans="1:11" ht="40.5" x14ac:dyDescent="0.25">
      <c r="A804" s="237" t="s">
        <v>1413</v>
      </c>
      <c r="B804" s="9" t="s">
        <v>89</v>
      </c>
      <c r="C804" s="15" t="s">
        <v>13</v>
      </c>
      <c r="D804" s="43" t="s">
        <v>13</v>
      </c>
      <c r="E804" s="29" t="s">
        <v>1492</v>
      </c>
      <c r="F804" s="42">
        <v>2091</v>
      </c>
      <c r="G804" s="43">
        <v>42670</v>
      </c>
      <c r="H804" s="44" t="s">
        <v>1531</v>
      </c>
      <c r="I804" s="44" t="s">
        <v>1505</v>
      </c>
      <c r="J804" s="48" t="s">
        <v>1087</v>
      </c>
      <c r="K804" s="47">
        <v>1232</v>
      </c>
    </row>
    <row r="805" spans="1:11" ht="27" x14ac:dyDescent="0.3">
      <c r="A805" s="3" t="s">
        <v>1532</v>
      </c>
      <c r="B805" s="16" t="s">
        <v>12</v>
      </c>
      <c r="C805" s="116" t="s">
        <v>1533</v>
      </c>
      <c r="D805" s="117" t="s">
        <v>1533</v>
      </c>
      <c r="E805" s="16" t="s">
        <v>14</v>
      </c>
      <c r="F805" s="26">
        <v>10160113</v>
      </c>
      <c r="G805" s="117">
        <v>42655</v>
      </c>
      <c r="H805" s="25" t="s">
        <v>1534</v>
      </c>
      <c r="I805" s="25" t="s">
        <v>1535</v>
      </c>
      <c r="J805" s="118" t="s">
        <v>1536</v>
      </c>
      <c r="K805" s="119">
        <v>701850</v>
      </c>
    </row>
    <row r="806" spans="1:11" ht="15.75" x14ac:dyDescent="0.3">
      <c r="A806" s="3" t="s">
        <v>1532</v>
      </c>
      <c r="B806" s="120" t="s">
        <v>12</v>
      </c>
      <c r="C806" s="116" t="s">
        <v>1533</v>
      </c>
      <c r="D806" s="117" t="s">
        <v>1533</v>
      </c>
      <c r="E806" s="16" t="s">
        <v>14</v>
      </c>
      <c r="F806" s="26">
        <v>10160114</v>
      </c>
      <c r="G806" s="117">
        <v>42656</v>
      </c>
      <c r="H806" s="121" t="s">
        <v>1537</v>
      </c>
      <c r="I806" s="25" t="s">
        <v>1538</v>
      </c>
      <c r="J806" s="26" t="s">
        <v>225</v>
      </c>
      <c r="K806" s="119">
        <v>199960</v>
      </c>
    </row>
    <row r="807" spans="1:11" ht="15.75" x14ac:dyDescent="0.3">
      <c r="A807" s="3" t="s">
        <v>1532</v>
      </c>
      <c r="B807" s="122" t="s">
        <v>12</v>
      </c>
      <c r="C807" s="123" t="s">
        <v>1533</v>
      </c>
      <c r="D807" s="124" t="s">
        <v>1533</v>
      </c>
      <c r="E807" s="122" t="s">
        <v>14</v>
      </c>
      <c r="F807" s="125">
        <v>10160115</v>
      </c>
      <c r="G807" s="124">
        <v>42661</v>
      </c>
      <c r="H807" s="121" t="s">
        <v>1539</v>
      </c>
      <c r="I807" s="121" t="s">
        <v>1540</v>
      </c>
      <c r="J807" s="125" t="s">
        <v>1541</v>
      </c>
      <c r="K807" s="126">
        <v>453920</v>
      </c>
    </row>
    <row r="808" spans="1:11" ht="15.75" x14ac:dyDescent="0.3">
      <c r="A808" s="3" t="s">
        <v>1532</v>
      </c>
      <c r="B808" s="122" t="s">
        <v>12</v>
      </c>
      <c r="C808" s="123" t="s">
        <v>1533</v>
      </c>
      <c r="D808" s="124" t="s">
        <v>1533</v>
      </c>
      <c r="E808" s="122" t="s">
        <v>14</v>
      </c>
      <c r="F808" s="125">
        <v>10160116</v>
      </c>
      <c r="G808" s="124">
        <v>42661</v>
      </c>
      <c r="H808" s="121" t="s">
        <v>1542</v>
      </c>
      <c r="I808" s="121" t="s">
        <v>1543</v>
      </c>
      <c r="J808" s="125" t="s">
        <v>1544</v>
      </c>
      <c r="K808" s="126">
        <v>10840</v>
      </c>
    </row>
    <row r="809" spans="1:11" ht="15.75" x14ac:dyDescent="0.3">
      <c r="A809" s="3" t="s">
        <v>1532</v>
      </c>
      <c r="B809" s="122" t="s">
        <v>179</v>
      </c>
      <c r="C809" s="123" t="s">
        <v>1533</v>
      </c>
      <c r="D809" s="124" t="s">
        <v>1533</v>
      </c>
      <c r="E809" s="122" t="s">
        <v>14</v>
      </c>
      <c r="F809" s="125">
        <v>10160117</v>
      </c>
      <c r="G809" s="124">
        <v>42663</v>
      </c>
      <c r="H809" s="121" t="s">
        <v>1545</v>
      </c>
      <c r="I809" s="121" t="s">
        <v>1430</v>
      </c>
      <c r="J809" s="125" t="s">
        <v>521</v>
      </c>
      <c r="K809" s="126">
        <v>4195921</v>
      </c>
    </row>
    <row r="810" spans="1:11" ht="15.75" x14ac:dyDescent="0.3">
      <c r="A810" s="3" t="s">
        <v>1532</v>
      </c>
      <c r="B810" s="122" t="s">
        <v>12</v>
      </c>
      <c r="C810" s="123" t="s">
        <v>1533</v>
      </c>
      <c r="D810" s="124" t="s">
        <v>1533</v>
      </c>
      <c r="E810" s="122" t="s">
        <v>14</v>
      </c>
      <c r="F810" s="125">
        <v>10160118</v>
      </c>
      <c r="G810" s="124">
        <v>42663</v>
      </c>
      <c r="H810" s="121" t="s">
        <v>1546</v>
      </c>
      <c r="I810" s="121" t="s">
        <v>1547</v>
      </c>
      <c r="J810" s="125" t="s">
        <v>1548</v>
      </c>
      <c r="K810" s="126">
        <v>25704</v>
      </c>
    </row>
    <row r="811" spans="1:11" ht="15.75" x14ac:dyDescent="0.3">
      <c r="A811" s="3" t="s">
        <v>1532</v>
      </c>
      <c r="B811" s="122" t="s">
        <v>12</v>
      </c>
      <c r="C811" s="123" t="s">
        <v>1533</v>
      </c>
      <c r="D811" s="124" t="s">
        <v>1533</v>
      </c>
      <c r="E811" s="122" t="s">
        <v>14</v>
      </c>
      <c r="F811" s="125">
        <v>10160119</v>
      </c>
      <c r="G811" s="124">
        <v>42663</v>
      </c>
      <c r="H811" s="121" t="s">
        <v>1549</v>
      </c>
      <c r="I811" s="121" t="s">
        <v>1550</v>
      </c>
      <c r="J811" s="125" t="s">
        <v>1551</v>
      </c>
      <c r="K811" s="126">
        <v>35700</v>
      </c>
    </row>
    <row r="812" spans="1:11" ht="15.75" x14ac:dyDescent="0.3">
      <c r="A812" s="3" t="s">
        <v>1532</v>
      </c>
      <c r="B812" s="122" t="s">
        <v>12</v>
      </c>
      <c r="C812" s="123" t="s">
        <v>1533</v>
      </c>
      <c r="D812" s="124" t="s">
        <v>1533</v>
      </c>
      <c r="E812" s="122" t="s">
        <v>14</v>
      </c>
      <c r="F812" s="125">
        <v>10160120</v>
      </c>
      <c r="G812" s="124">
        <v>42668</v>
      </c>
      <c r="H812" s="121" t="s">
        <v>1552</v>
      </c>
      <c r="I812" s="121" t="s">
        <v>1553</v>
      </c>
      <c r="J812" s="125" t="s">
        <v>679</v>
      </c>
      <c r="K812" s="126">
        <v>39990</v>
      </c>
    </row>
    <row r="813" spans="1:11" ht="15.75" x14ac:dyDescent="0.3">
      <c r="A813" s="3" t="s">
        <v>1532</v>
      </c>
      <c r="B813" s="122" t="s">
        <v>12</v>
      </c>
      <c r="C813" s="123" t="s">
        <v>1533</v>
      </c>
      <c r="D813" s="124" t="s">
        <v>1533</v>
      </c>
      <c r="E813" s="122" t="s">
        <v>14</v>
      </c>
      <c r="F813" s="125">
        <v>10160121</v>
      </c>
      <c r="G813" s="124">
        <v>42670</v>
      </c>
      <c r="H813" s="121" t="s">
        <v>1554</v>
      </c>
      <c r="I813" s="121" t="s">
        <v>1555</v>
      </c>
      <c r="J813" s="125" t="s">
        <v>1556</v>
      </c>
      <c r="K813" s="126">
        <v>89361</v>
      </c>
    </row>
    <row r="814" spans="1:11" ht="15.75" x14ac:dyDescent="0.3">
      <c r="A814" s="3" t="s">
        <v>1532</v>
      </c>
      <c r="B814" s="122" t="s">
        <v>12</v>
      </c>
      <c r="C814" s="123" t="s">
        <v>1533</v>
      </c>
      <c r="D814" s="124" t="s">
        <v>1533</v>
      </c>
      <c r="E814" s="122" t="s">
        <v>14</v>
      </c>
      <c r="F814" s="125">
        <v>10160122</v>
      </c>
      <c r="G814" s="124">
        <v>42671</v>
      </c>
      <c r="H814" s="121" t="s">
        <v>1557</v>
      </c>
      <c r="I814" s="121" t="s">
        <v>1558</v>
      </c>
      <c r="J814" s="125" t="s">
        <v>1559</v>
      </c>
      <c r="K814" s="126">
        <v>261480</v>
      </c>
    </row>
    <row r="815" spans="1:11" ht="15.75" x14ac:dyDescent="0.3">
      <c r="A815" s="3" t="s">
        <v>1532</v>
      </c>
      <c r="B815" s="122" t="s">
        <v>12</v>
      </c>
      <c r="C815" s="123" t="s">
        <v>1533</v>
      </c>
      <c r="D815" s="124" t="s">
        <v>1533</v>
      </c>
      <c r="E815" s="122" t="s">
        <v>14</v>
      </c>
      <c r="F815" s="125">
        <v>10160123</v>
      </c>
      <c r="G815" s="124">
        <v>42671</v>
      </c>
      <c r="H815" s="121" t="s">
        <v>1560</v>
      </c>
      <c r="I815" s="121" t="s">
        <v>1558</v>
      </c>
      <c r="J815" s="125" t="s">
        <v>1559</v>
      </c>
      <c r="K815" s="126">
        <v>22990</v>
      </c>
    </row>
    <row r="816" spans="1:11" ht="15.75" x14ac:dyDescent="0.3">
      <c r="A816" s="3" t="s">
        <v>1532</v>
      </c>
      <c r="B816" s="122" t="s">
        <v>12</v>
      </c>
      <c r="C816" s="123" t="s">
        <v>1533</v>
      </c>
      <c r="D816" s="124" t="s">
        <v>1533</v>
      </c>
      <c r="E816" s="122" t="s">
        <v>14</v>
      </c>
      <c r="F816" s="125">
        <v>10160124</v>
      </c>
      <c r="G816" s="124">
        <v>42671</v>
      </c>
      <c r="H816" s="121" t="s">
        <v>1561</v>
      </c>
      <c r="I816" s="121" t="s">
        <v>1562</v>
      </c>
      <c r="J816" s="125" t="s">
        <v>1563</v>
      </c>
      <c r="K816" s="126">
        <v>77350</v>
      </c>
    </row>
    <row r="817" spans="1:11" ht="15.75" x14ac:dyDescent="0.3">
      <c r="A817" s="3" t="s">
        <v>1532</v>
      </c>
      <c r="B817" s="122" t="s">
        <v>12</v>
      </c>
      <c r="C817" s="123" t="s">
        <v>1533</v>
      </c>
      <c r="D817" s="124" t="s">
        <v>1533</v>
      </c>
      <c r="E817" s="122" t="s">
        <v>28</v>
      </c>
      <c r="F817" s="125">
        <v>10160361</v>
      </c>
      <c r="G817" s="124">
        <v>42650</v>
      </c>
      <c r="H817" s="121" t="s">
        <v>1564</v>
      </c>
      <c r="I817" s="121" t="s">
        <v>1565</v>
      </c>
      <c r="J817" s="125" t="s">
        <v>1566</v>
      </c>
      <c r="K817" s="126">
        <v>14916</v>
      </c>
    </row>
    <row r="818" spans="1:11" ht="15.75" x14ac:dyDescent="0.3">
      <c r="A818" s="3" t="s">
        <v>1532</v>
      </c>
      <c r="B818" s="122" t="s">
        <v>12</v>
      </c>
      <c r="C818" s="123" t="s">
        <v>1533</v>
      </c>
      <c r="D818" s="124" t="s">
        <v>1533</v>
      </c>
      <c r="E818" s="122" t="s">
        <v>28</v>
      </c>
      <c r="F818" s="125">
        <v>10160364</v>
      </c>
      <c r="G818" s="124">
        <v>42655</v>
      </c>
      <c r="H818" s="121" t="s">
        <v>1567</v>
      </c>
      <c r="I818" s="121" t="s">
        <v>1568</v>
      </c>
      <c r="J818" s="125" t="s">
        <v>1569</v>
      </c>
      <c r="K818" s="126">
        <v>595000</v>
      </c>
    </row>
    <row r="819" spans="1:11" ht="15.75" x14ac:dyDescent="0.3">
      <c r="A819" s="3" t="s">
        <v>1532</v>
      </c>
      <c r="B819" s="122" t="s">
        <v>12</v>
      </c>
      <c r="C819" s="123" t="s">
        <v>1533</v>
      </c>
      <c r="D819" s="124" t="s">
        <v>1533</v>
      </c>
      <c r="E819" s="122" t="s">
        <v>28</v>
      </c>
      <c r="F819" s="125">
        <v>10160365</v>
      </c>
      <c r="G819" s="124">
        <v>42655</v>
      </c>
      <c r="H819" s="121" t="s">
        <v>1570</v>
      </c>
      <c r="I819" s="121" t="s">
        <v>1571</v>
      </c>
      <c r="J819" s="125" t="s">
        <v>1572</v>
      </c>
      <c r="K819" s="126">
        <v>250000</v>
      </c>
    </row>
    <row r="820" spans="1:11" ht="15.75" x14ac:dyDescent="0.3">
      <c r="A820" s="3" t="s">
        <v>1532</v>
      </c>
      <c r="B820" s="122" t="s">
        <v>12</v>
      </c>
      <c r="C820" s="123" t="s">
        <v>1533</v>
      </c>
      <c r="D820" s="124" t="s">
        <v>1533</v>
      </c>
      <c r="E820" s="122" t="s">
        <v>28</v>
      </c>
      <c r="F820" s="125">
        <v>10160366</v>
      </c>
      <c r="G820" s="124">
        <v>42655</v>
      </c>
      <c r="H820" s="121" t="s">
        <v>1573</v>
      </c>
      <c r="I820" s="121" t="s">
        <v>1574</v>
      </c>
      <c r="J820" s="125" t="s">
        <v>1575</v>
      </c>
      <c r="K820" s="126">
        <v>770000</v>
      </c>
    </row>
    <row r="821" spans="1:11" ht="15.75" x14ac:dyDescent="0.3">
      <c r="A821" s="3" t="s">
        <v>1532</v>
      </c>
      <c r="B821" s="122" t="s">
        <v>12</v>
      </c>
      <c r="C821" s="123" t="s">
        <v>1533</v>
      </c>
      <c r="D821" s="124" t="s">
        <v>1533</v>
      </c>
      <c r="E821" s="122" t="s">
        <v>28</v>
      </c>
      <c r="F821" s="125">
        <v>10160367</v>
      </c>
      <c r="G821" s="124">
        <v>42655</v>
      </c>
      <c r="H821" s="121" t="s">
        <v>1576</v>
      </c>
      <c r="I821" s="121" t="s">
        <v>1577</v>
      </c>
      <c r="J821" s="125" t="s">
        <v>1578</v>
      </c>
      <c r="K821" s="126">
        <v>1716103</v>
      </c>
    </row>
    <row r="822" spans="1:11" ht="15.75" x14ac:dyDescent="0.3">
      <c r="A822" s="3" t="s">
        <v>1532</v>
      </c>
      <c r="B822" s="122" t="s">
        <v>12</v>
      </c>
      <c r="C822" s="123" t="s">
        <v>1533</v>
      </c>
      <c r="D822" s="124" t="s">
        <v>1533</v>
      </c>
      <c r="E822" s="122" t="s">
        <v>28</v>
      </c>
      <c r="F822" s="125">
        <v>10160368</v>
      </c>
      <c r="G822" s="124">
        <v>42655</v>
      </c>
      <c r="H822" s="121" t="s">
        <v>1579</v>
      </c>
      <c r="I822" s="121" t="s">
        <v>1580</v>
      </c>
      <c r="J822" s="125" t="s">
        <v>1581</v>
      </c>
      <c r="K822" s="126">
        <v>348718</v>
      </c>
    </row>
    <row r="823" spans="1:11" ht="27" x14ac:dyDescent="0.3">
      <c r="A823" s="3" t="s">
        <v>1532</v>
      </c>
      <c r="B823" s="122" t="s">
        <v>12</v>
      </c>
      <c r="C823" s="123" t="s">
        <v>1533</v>
      </c>
      <c r="D823" s="124" t="s">
        <v>1533</v>
      </c>
      <c r="E823" s="122" t="s">
        <v>28</v>
      </c>
      <c r="F823" s="125">
        <v>10160369</v>
      </c>
      <c r="G823" s="124">
        <v>42655</v>
      </c>
      <c r="H823" s="121" t="s">
        <v>1582</v>
      </c>
      <c r="I823" s="121" t="s">
        <v>1583</v>
      </c>
      <c r="J823" s="125" t="s">
        <v>1584</v>
      </c>
      <c r="K823" s="126">
        <v>408884</v>
      </c>
    </row>
    <row r="824" spans="1:11" ht="40.5" x14ac:dyDescent="0.3">
      <c r="A824" s="3" t="s">
        <v>1532</v>
      </c>
      <c r="B824" s="122" t="s">
        <v>12</v>
      </c>
      <c r="C824" s="123" t="s">
        <v>1533</v>
      </c>
      <c r="D824" s="124" t="s">
        <v>1533</v>
      </c>
      <c r="E824" s="122" t="s">
        <v>28</v>
      </c>
      <c r="F824" s="125">
        <v>10160370</v>
      </c>
      <c r="G824" s="124">
        <v>42655</v>
      </c>
      <c r="H824" s="121" t="s">
        <v>1585</v>
      </c>
      <c r="I824" s="121" t="s">
        <v>1586</v>
      </c>
      <c r="J824" s="125" t="s">
        <v>1587</v>
      </c>
      <c r="K824" s="126">
        <v>720000</v>
      </c>
    </row>
    <row r="825" spans="1:11" ht="27" x14ac:dyDescent="0.3">
      <c r="A825" s="3" t="s">
        <v>1532</v>
      </c>
      <c r="B825" s="9" t="s">
        <v>71</v>
      </c>
      <c r="C825" s="123" t="s">
        <v>1588</v>
      </c>
      <c r="D825" s="124">
        <v>41229</v>
      </c>
      <c r="E825" s="122" t="s">
        <v>28</v>
      </c>
      <c r="F825" s="125">
        <v>10160371</v>
      </c>
      <c r="G825" s="124">
        <v>42655</v>
      </c>
      <c r="H825" s="121" t="s">
        <v>1589</v>
      </c>
      <c r="I825" s="121" t="s">
        <v>274</v>
      </c>
      <c r="J825" s="125" t="s">
        <v>186</v>
      </c>
      <c r="K825" s="126">
        <v>200849</v>
      </c>
    </row>
    <row r="826" spans="1:11" ht="27" x14ac:dyDescent="0.3">
      <c r="A826" s="3" t="s">
        <v>1532</v>
      </c>
      <c r="B826" s="9" t="s">
        <v>71</v>
      </c>
      <c r="C826" s="123" t="s">
        <v>1588</v>
      </c>
      <c r="D826" s="124">
        <v>41229</v>
      </c>
      <c r="E826" s="122" t="s">
        <v>28</v>
      </c>
      <c r="F826" s="125">
        <v>10160372</v>
      </c>
      <c r="G826" s="124">
        <v>42655</v>
      </c>
      <c r="H826" s="121" t="s">
        <v>1590</v>
      </c>
      <c r="I826" s="121" t="s">
        <v>274</v>
      </c>
      <c r="J826" s="125" t="s">
        <v>186</v>
      </c>
      <c r="K826" s="126">
        <v>233349</v>
      </c>
    </row>
    <row r="827" spans="1:11" ht="15.75" x14ac:dyDescent="0.3">
      <c r="A827" s="3" t="s">
        <v>1532</v>
      </c>
      <c r="B827" s="122" t="s">
        <v>12</v>
      </c>
      <c r="C827" s="123" t="s">
        <v>1533</v>
      </c>
      <c r="D827" s="124" t="s">
        <v>1533</v>
      </c>
      <c r="E827" s="122" t="s">
        <v>28</v>
      </c>
      <c r="F827" s="125">
        <v>10160373</v>
      </c>
      <c r="G827" s="124">
        <v>42656</v>
      </c>
      <c r="H827" s="121" t="s">
        <v>1591</v>
      </c>
      <c r="I827" s="121" t="s">
        <v>1592</v>
      </c>
      <c r="J827" s="125" t="s">
        <v>1593</v>
      </c>
      <c r="K827" s="126">
        <v>35700</v>
      </c>
    </row>
    <row r="828" spans="1:11" ht="27" x14ac:dyDescent="0.3">
      <c r="A828" s="3" t="s">
        <v>1532</v>
      </c>
      <c r="B828" s="9" t="s">
        <v>71</v>
      </c>
      <c r="C828" s="123" t="s">
        <v>1588</v>
      </c>
      <c r="D828" s="124">
        <v>41229</v>
      </c>
      <c r="E828" s="122" t="s">
        <v>28</v>
      </c>
      <c r="F828" s="125">
        <v>10160374</v>
      </c>
      <c r="G828" s="124">
        <v>42656</v>
      </c>
      <c r="H828" s="121" t="s">
        <v>1594</v>
      </c>
      <c r="I828" s="121" t="s">
        <v>274</v>
      </c>
      <c r="J828" s="125" t="s">
        <v>186</v>
      </c>
      <c r="K828" s="126">
        <v>320688</v>
      </c>
    </row>
    <row r="829" spans="1:11" ht="27" x14ac:dyDescent="0.3">
      <c r="A829" s="3" t="s">
        <v>1532</v>
      </c>
      <c r="B829" s="9" t="s">
        <v>71</v>
      </c>
      <c r="C829" s="123" t="s">
        <v>1588</v>
      </c>
      <c r="D829" s="124">
        <v>41229</v>
      </c>
      <c r="E829" s="122" t="s">
        <v>28</v>
      </c>
      <c r="F829" s="125">
        <v>10160375</v>
      </c>
      <c r="G829" s="124">
        <v>42656</v>
      </c>
      <c r="H829" s="121" t="s">
        <v>1595</v>
      </c>
      <c r="I829" s="121" t="s">
        <v>274</v>
      </c>
      <c r="J829" s="125" t="s">
        <v>186</v>
      </c>
      <c r="K829" s="126">
        <v>201188</v>
      </c>
    </row>
    <row r="830" spans="1:11" ht="27" x14ac:dyDescent="0.3">
      <c r="A830" s="3" t="s">
        <v>1532</v>
      </c>
      <c r="B830" s="9" t="s">
        <v>71</v>
      </c>
      <c r="C830" s="123" t="s">
        <v>1588</v>
      </c>
      <c r="D830" s="124">
        <v>41229</v>
      </c>
      <c r="E830" s="122" t="s">
        <v>28</v>
      </c>
      <c r="F830" s="125">
        <v>10160377</v>
      </c>
      <c r="G830" s="124">
        <v>42656</v>
      </c>
      <c r="H830" s="121" t="s">
        <v>1594</v>
      </c>
      <c r="I830" s="121" t="s">
        <v>274</v>
      </c>
      <c r="J830" s="125" t="s">
        <v>186</v>
      </c>
      <c r="K830" s="126">
        <v>320688</v>
      </c>
    </row>
    <row r="831" spans="1:11" ht="27" x14ac:dyDescent="0.3">
      <c r="A831" s="3" t="s">
        <v>1532</v>
      </c>
      <c r="B831" s="9" t="s">
        <v>71</v>
      </c>
      <c r="C831" s="123" t="s">
        <v>1588</v>
      </c>
      <c r="D831" s="124">
        <v>41229</v>
      </c>
      <c r="E831" s="122" t="s">
        <v>28</v>
      </c>
      <c r="F831" s="125">
        <v>10160378</v>
      </c>
      <c r="G831" s="124">
        <v>42657</v>
      </c>
      <c r="H831" s="121" t="s">
        <v>1596</v>
      </c>
      <c r="I831" s="121" t="s">
        <v>274</v>
      </c>
      <c r="J831" s="125" t="s">
        <v>186</v>
      </c>
      <c r="K831" s="126">
        <v>314783</v>
      </c>
    </row>
    <row r="832" spans="1:11" ht="27" x14ac:dyDescent="0.3">
      <c r="A832" s="3" t="s">
        <v>1532</v>
      </c>
      <c r="B832" s="9" t="s">
        <v>71</v>
      </c>
      <c r="C832" s="123" t="s">
        <v>1588</v>
      </c>
      <c r="D832" s="124">
        <v>41229</v>
      </c>
      <c r="E832" s="122" t="s">
        <v>28</v>
      </c>
      <c r="F832" s="125">
        <v>10160379</v>
      </c>
      <c r="G832" s="124">
        <v>42657</v>
      </c>
      <c r="H832" s="121" t="s">
        <v>1597</v>
      </c>
      <c r="I832" s="121" t="s">
        <v>274</v>
      </c>
      <c r="J832" s="125" t="s">
        <v>186</v>
      </c>
      <c r="K832" s="126">
        <v>93370</v>
      </c>
    </row>
    <row r="833" spans="1:11" ht="27" x14ac:dyDescent="0.3">
      <c r="A833" s="3" t="s">
        <v>1532</v>
      </c>
      <c r="B833" s="9" t="s">
        <v>71</v>
      </c>
      <c r="C833" s="123" t="s">
        <v>1588</v>
      </c>
      <c r="D833" s="124">
        <v>41229</v>
      </c>
      <c r="E833" s="122" t="s">
        <v>28</v>
      </c>
      <c r="F833" s="125">
        <v>10160380</v>
      </c>
      <c r="G833" s="124">
        <v>42657</v>
      </c>
      <c r="H833" s="121" t="s">
        <v>1598</v>
      </c>
      <c r="I833" s="121" t="s">
        <v>274</v>
      </c>
      <c r="J833" s="125" t="s">
        <v>186</v>
      </c>
      <c r="K833" s="126">
        <v>233688</v>
      </c>
    </row>
    <row r="834" spans="1:11" ht="27" x14ac:dyDescent="0.3">
      <c r="A834" s="3" t="s">
        <v>1532</v>
      </c>
      <c r="B834" s="9" t="s">
        <v>71</v>
      </c>
      <c r="C834" s="123" t="s">
        <v>1588</v>
      </c>
      <c r="D834" s="124">
        <v>41229</v>
      </c>
      <c r="E834" s="122" t="s">
        <v>28</v>
      </c>
      <c r="F834" s="125">
        <v>10160381</v>
      </c>
      <c r="G834" s="124">
        <v>42657</v>
      </c>
      <c r="H834" s="121" t="s">
        <v>1599</v>
      </c>
      <c r="I834" s="121" t="s">
        <v>274</v>
      </c>
      <c r="J834" s="125" t="s">
        <v>186</v>
      </c>
      <c r="K834" s="126">
        <v>258783</v>
      </c>
    </row>
    <row r="835" spans="1:11" ht="27" x14ac:dyDescent="0.3">
      <c r="A835" s="3" t="s">
        <v>1532</v>
      </c>
      <c r="B835" s="9" t="s">
        <v>71</v>
      </c>
      <c r="C835" s="123" t="s">
        <v>1588</v>
      </c>
      <c r="D835" s="124">
        <v>41229</v>
      </c>
      <c r="E835" s="122" t="s">
        <v>28</v>
      </c>
      <c r="F835" s="125">
        <v>10160382</v>
      </c>
      <c r="G835" s="124">
        <v>42657</v>
      </c>
      <c r="H835" s="121" t="s">
        <v>1600</v>
      </c>
      <c r="I835" s="121" t="s">
        <v>274</v>
      </c>
      <c r="J835" s="125" t="s">
        <v>186</v>
      </c>
      <c r="K835" s="126">
        <v>258783</v>
      </c>
    </row>
    <row r="836" spans="1:11" ht="27" x14ac:dyDescent="0.3">
      <c r="A836" s="3" t="s">
        <v>1532</v>
      </c>
      <c r="B836" s="9" t="s">
        <v>71</v>
      </c>
      <c r="C836" s="123" t="s">
        <v>1588</v>
      </c>
      <c r="D836" s="124">
        <v>41229</v>
      </c>
      <c r="E836" s="122" t="s">
        <v>28</v>
      </c>
      <c r="F836" s="125">
        <v>10160383</v>
      </c>
      <c r="G836" s="124">
        <v>42661</v>
      </c>
      <c r="H836" s="121" t="s">
        <v>1601</v>
      </c>
      <c r="I836" s="121" t="s">
        <v>274</v>
      </c>
      <c r="J836" s="125" t="s">
        <v>186</v>
      </c>
      <c r="K836" s="126">
        <v>345783</v>
      </c>
    </row>
    <row r="837" spans="1:11" ht="27" x14ac:dyDescent="0.3">
      <c r="A837" s="3" t="s">
        <v>1532</v>
      </c>
      <c r="B837" s="9" t="s">
        <v>71</v>
      </c>
      <c r="C837" s="123" t="s">
        <v>1588</v>
      </c>
      <c r="D837" s="124">
        <v>41229</v>
      </c>
      <c r="E837" s="122" t="s">
        <v>28</v>
      </c>
      <c r="F837" s="125">
        <v>10160384</v>
      </c>
      <c r="G837" s="124">
        <v>42661</v>
      </c>
      <c r="H837" s="121" t="s">
        <v>1602</v>
      </c>
      <c r="I837" s="121" t="s">
        <v>274</v>
      </c>
      <c r="J837" s="125" t="s">
        <v>186</v>
      </c>
      <c r="K837" s="126">
        <v>131528</v>
      </c>
    </row>
    <row r="838" spans="1:11" ht="27" x14ac:dyDescent="0.3">
      <c r="A838" s="3" t="s">
        <v>1532</v>
      </c>
      <c r="B838" s="9" t="s">
        <v>71</v>
      </c>
      <c r="C838" s="123" t="s">
        <v>1588</v>
      </c>
      <c r="D838" s="124">
        <v>41229</v>
      </c>
      <c r="E838" s="122" t="s">
        <v>28</v>
      </c>
      <c r="F838" s="125">
        <v>10160385</v>
      </c>
      <c r="G838" s="124">
        <v>42661</v>
      </c>
      <c r="H838" s="121" t="s">
        <v>1595</v>
      </c>
      <c r="I838" s="121" t="s">
        <v>274</v>
      </c>
      <c r="J838" s="125" t="s">
        <v>186</v>
      </c>
      <c r="K838" s="126">
        <v>388688</v>
      </c>
    </row>
    <row r="839" spans="1:11" ht="27" x14ac:dyDescent="0.3">
      <c r="A839" s="3" t="s">
        <v>1532</v>
      </c>
      <c r="B839" s="9" t="s">
        <v>71</v>
      </c>
      <c r="C839" s="123" t="s">
        <v>1588</v>
      </c>
      <c r="D839" s="124">
        <v>41229</v>
      </c>
      <c r="E839" s="122" t="s">
        <v>28</v>
      </c>
      <c r="F839" s="125">
        <v>10160386</v>
      </c>
      <c r="G839" s="124">
        <v>42661</v>
      </c>
      <c r="H839" s="121" t="s">
        <v>1603</v>
      </c>
      <c r="I839" s="121" t="s">
        <v>274</v>
      </c>
      <c r="J839" s="125" t="s">
        <v>186</v>
      </c>
      <c r="K839" s="126">
        <v>224688</v>
      </c>
    </row>
    <row r="840" spans="1:11" ht="15.75" x14ac:dyDescent="0.3">
      <c r="A840" s="3" t="s">
        <v>1532</v>
      </c>
      <c r="B840" s="9" t="s">
        <v>71</v>
      </c>
      <c r="C840" s="123" t="s">
        <v>1588</v>
      </c>
      <c r="D840" s="124">
        <v>41229</v>
      </c>
      <c r="E840" s="122" t="s">
        <v>28</v>
      </c>
      <c r="F840" s="125">
        <v>10160387</v>
      </c>
      <c r="G840" s="124">
        <v>42661</v>
      </c>
      <c r="H840" s="121" t="s">
        <v>1604</v>
      </c>
      <c r="I840" s="121" t="s">
        <v>274</v>
      </c>
      <c r="J840" s="125" t="s">
        <v>186</v>
      </c>
      <c r="K840" s="126">
        <v>42370</v>
      </c>
    </row>
    <row r="841" spans="1:11" ht="27" x14ac:dyDescent="0.3">
      <c r="A841" s="3" t="s">
        <v>1532</v>
      </c>
      <c r="B841" s="122" t="s">
        <v>12</v>
      </c>
      <c r="C841" s="123" t="s">
        <v>1533</v>
      </c>
      <c r="D841" s="124" t="s">
        <v>1533</v>
      </c>
      <c r="E841" s="122" t="s">
        <v>28</v>
      </c>
      <c r="F841" s="125">
        <v>10160389</v>
      </c>
      <c r="G841" s="124">
        <v>42661</v>
      </c>
      <c r="H841" s="121" t="s">
        <v>1605</v>
      </c>
      <c r="I841" s="121" t="s">
        <v>1606</v>
      </c>
      <c r="J841" s="125" t="s">
        <v>1607</v>
      </c>
      <c r="K841" s="126">
        <v>178500</v>
      </c>
    </row>
    <row r="842" spans="1:11" ht="27" x14ac:dyDescent="0.3">
      <c r="A842" s="3" t="s">
        <v>1532</v>
      </c>
      <c r="B842" s="122" t="s">
        <v>12</v>
      </c>
      <c r="C842" s="123" t="s">
        <v>1533</v>
      </c>
      <c r="D842" s="124" t="s">
        <v>1533</v>
      </c>
      <c r="E842" s="122" t="s">
        <v>28</v>
      </c>
      <c r="F842" s="125">
        <v>10160390</v>
      </c>
      <c r="G842" s="124">
        <v>42661</v>
      </c>
      <c r="H842" s="121" t="s">
        <v>1608</v>
      </c>
      <c r="I842" s="121" t="s">
        <v>1609</v>
      </c>
      <c r="J842" s="125" t="s">
        <v>1610</v>
      </c>
      <c r="K842" s="126">
        <v>297500</v>
      </c>
    </row>
    <row r="843" spans="1:11" ht="27" x14ac:dyDescent="0.3">
      <c r="A843" s="3" t="s">
        <v>1532</v>
      </c>
      <c r="B843" s="60" t="s">
        <v>56</v>
      </c>
      <c r="C843" s="123" t="s">
        <v>1611</v>
      </c>
      <c r="D843" s="124">
        <v>42654</v>
      </c>
      <c r="E843" s="122" t="s">
        <v>28</v>
      </c>
      <c r="F843" s="125">
        <v>10160391</v>
      </c>
      <c r="G843" s="124">
        <v>42661</v>
      </c>
      <c r="H843" s="121" t="s">
        <v>1612</v>
      </c>
      <c r="I843" s="121" t="s">
        <v>1613</v>
      </c>
      <c r="J843" s="125" t="s">
        <v>1614</v>
      </c>
      <c r="K843" s="126">
        <v>100002</v>
      </c>
    </row>
    <row r="844" spans="1:11" ht="27" x14ac:dyDescent="0.3">
      <c r="A844" s="3" t="s">
        <v>1532</v>
      </c>
      <c r="B844" s="122" t="s">
        <v>12</v>
      </c>
      <c r="C844" s="123" t="s">
        <v>1533</v>
      </c>
      <c r="D844" s="124" t="s">
        <v>1533</v>
      </c>
      <c r="E844" s="122" t="s">
        <v>28</v>
      </c>
      <c r="F844" s="125">
        <v>10160392</v>
      </c>
      <c r="G844" s="124">
        <v>42661</v>
      </c>
      <c r="H844" s="121" t="s">
        <v>1615</v>
      </c>
      <c r="I844" s="121" t="s">
        <v>1577</v>
      </c>
      <c r="J844" s="125" t="s">
        <v>1578</v>
      </c>
      <c r="K844" s="126">
        <v>1128715</v>
      </c>
    </row>
    <row r="845" spans="1:11" ht="27" x14ac:dyDescent="0.3">
      <c r="A845" s="3" t="s">
        <v>1532</v>
      </c>
      <c r="B845" s="9" t="s">
        <v>71</v>
      </c>
      <c r="C845" s="123" t="s">
        <v>1588</v>
      </c>
      <c r="D845" s="124">
        <v>41229</v>
      </c>
      <c r="E845" s="122" t="s">
        <v>28</v>
      </c>
      <c r="F845" s="125">
        <v>10160393</v>
      </c>
      <c r="G845" s="124">
        <v>42662</v>
      </c>
      <c r="H845" s="121" t="s">
        <v>1602</v>
      </c>
      <c r="I845" s="121" t="s">
        <v>274</v>
      </c>
      <c r="J845" s="125" t="s">
        <v>186</v>
      </c>
      <c r="K845" s="126">
        <v>131528</v>
      </c>
    </row>
    <row r="846" spans="1:11" ht="27" x14ac:dyDescent="0.3">
      <c r="A846" s="3" t="s">
        <v>1532</v>
      </c>
      <c r="B846" s="1" t="s">
        <v>27</v>
      </c>
      <c r="C846" s="123" t="s">
        <v>1533</v>
      </c>
      <c r="D846" s="124" t="s">
        <v>1533</v>
      </c>
      <c r="E846" s="122" t="s">
        <v>28</v>
      </c>
      <c r="F846" s="125">
        <v>10160395</v>
      </c>
      <c r="G846" s="124">
        <v>42663</v>
      </c>
      <c r="H846" s="121" t="s">
        <v>1616</v>
      </c>
      <c r="I846" s="121" t="s">
        <v>1617</v>
      </c>
      <c r="J846" s="125" t="s">
        <v>1618</v>
      </c>
      <c r="K846" s="126">
        <v>106000</v>
      </c>
    </row>
    <row r="847" spans="1:11" ht="27" x14ac:dyDescent="0.3">
      <c r="A847" s="3" t="s">
        <v>1532</v>
      </c>
      <c r="B847" s="9" t="s">
        <v>71</v>
      </c>
      <c r="C847" s="123" t="s">
        <v>1588</v>
      </c>
      <c r="D847" s="124">
        <v>41229</v>
      </c>
      <c r="E847" s="122" t="s">
        <v>28</v>
      </c>
      <c r="F847" s="125">
        <v>10160396</v>
      </c>
      <c r="G847" s="124">
        <v>42663</v>
      </c>
      <c r="H847" s="121" t="s">
        <v>1619</v>
      </c>
      <c r="I847" s="121" t="s">
        <v>274</v>
      </c>
      <c r="J847" s="125" t="s">
        <v>186</v>
      </c>
      <c r="K847" s="126">
        <v>123188</v>
      </c>
    </row>
    <row r="848" spans="1:11" ht="27" x14ac:dyDescent="0.3">
      <c r="A848" s="3" t="s">
        <v>1532</v>
      </c>
      <c r="B848" s="1" t="s">
        <v>27</v>
      </c>
      <c r="C848" s="123" t="s">
        <v>1533</v>
      </c>
      <c r="D848" s="124" t="s">
        <v>1533</v>
      </c>
      <c r="E848" s="122" t="s">
        <v>28</v>
      </c>
      <c r="F848" s="125">
        <v>10160397</v>
      </c>
      <c r="G848" s="124">
        <v>42663</v>
      </c>
      <c r="H848" s="121" t="s">
        <v>1620</v>
      </c>
      <c r="I848" s="121" t="s">
        <v>1621</v>
      </c>
      <c r="J848" s="125" t="s">
        <v>1622</v>
      </c>
      <c r="K848" s="126">
        <v>106000</v>
      </c>
    </row>
    <row r="849" spans="1:11" ht="15.75" x14ac:dyDescent="0.3">
      <c r="A849" s="3" t="s">
        <v>1532</v>
      </c>
      <c r="B849" s="122" t="s">
        <v>12</v>
      </c>
      <c r="C849" s="123" t="s">
        <v>1533</v>
      </c>
      <c r="D849" s="124" t="s">
        <v>1533</v>
      </c>
      <c r="E849" s="122" t="s">
        <v>28</v>
      </c>
      <c r="F849" s="125">
        <v>10160398</v>
      </c>
      <c r="G849" s="124">
        <v>42663</v>
      </c>
      <c r="H849" s="121" t="s">
        <v>1623</v>
      </c>
      <c r="I849" s="121" t="s">
        <v>1624</v>
      </c>
      <c r="J849" s="125" t="s">
        <v>1625</v>
      </c>
      <c r="K849" s="126">
        <v>80000</v>
      </c>
    </row>
    <row r="850" spans="1:11" ht="27" x14ac:dyDescent="0.3">
      <c r="A850" s="3" t="s">
        <v>1532</v>
      </c>
      <c r="B850" s="122" t="s">
        <v>12</v>
      </c>
      <c r="C850" s="123" t="s">
        <v>1533</v>
      </c>
      <c r="D850" s="124" t="s">
        <v>1533</v>
      </c>
      <c r="E850" s="122" t="s">
        <v>28</v>
      </c>
      <c r="F850" s="125">
        <v>10160399</v>
      </c>
      <c r="G850" s="124">
        <v>42663</v>
      </c>
      <c r="H850" s="121" t="s">
        <v>2280</v>
      </c>
      <c r="I850" s="121" t="s">
        <v>1626</v>
      </c>
      <c r="J850" s="125" t="s">
        <v>1627</v>
      </c>
      <c r="K850" s="126">
        <v>975000</v>
      </c>
    </row>
    <row r="851" spans="1:11" ht="15.75" x14ac:dyDescent="0.3">
      <c r="A851" s="3" t="s">
        <v>1532</v>
      </c>
      <c r="B851" s="60" t="s">
        <v>56</v>
      </c>
      <c r="C851" s="123" t="s">
        <v>1628</v>
      </c>
      <c r="D851" s="124">
        <v>42663</v>
      </c>
      <c r="E851" s="122" t="s">
        <v>28</v>
      </c>
      <c r="F851" s="125">
        <v>10160400</v>
      </c>
      <c r="G851" s="124">
        <v>42663</v>
      </c>
      <c r="H851" s="121" t="s">
        <v>1629</v>
      </c>
      <c r="I851" s="121" t="s">
        <v>1630</v>
      </c>
      <c r="J851" s="125" t="s">
        <v>1631</v>
      </c>
      <c r="K851" s="126">
        <v>666667</v>
      </c>
    </row>
    <row r="852" spans="1:11" ht="15.75" x14ac:dyDescent="0.3">
      <c r="A852" s="3" t="s">
        <v>1532</v>
      </c>
      <c r="B852" s="60" t="s">
        <v>56</v>
      </c>
      <c r="C852" s="123" t="s">
        <v>1632</v>
      </c>
      <c r="D852" s="124">
        <v>42663</v>
      </c>
      <c r="E852" s="122" t="s">
        <v>28</v>
      </c>
      <c r="F852" s="125">
        <v>10160401</v>
      </c>
      <c r="G852" s="124">
        <v>42663</v>
      </c>
      <c r="H852" s="121" t="s">
        <v>1629</v>
      </c>
      <c r="I852" s="121" t="s">
        <v>1633</v>
      </c>
      <c r="J852" s="125" t="s">
        <v>1634</v>
      </c>
      <c r="K852" s="126">
        <v>555556</v>
      </c>
    </row>
    <row r="853" spans="1:11" ht="15.75" x14ac:dyDescent="0.3">
      <c r="A853" s="3" t="s">
        <v>1532</v>
      </c>
      <c r="B853" s="60" t="s">
        <v>56</v>
      </c>
      <c r="C853" s="123" t="s">
        <v>1635</v>
      </c>
      <c r="D853" s="124">
        <v>42663</v>
      </c>
      <c r="E853" s="122" t="s">
        <v>28</v>
      </c>
      <c r="F853" s="125">
        <v>10160402</v>
      </c>
      <c r="G853" s="124">
        <v>42663</v>
      </c>
      <c r="H853" s="121" t="s">
        <v>1629</v>
      </c>
      <c r="I853" s="121" t="s">
        <v>1613</v>
      </c>
      <c r="J853" s="127" t="s">
        <v>1614</v>
      </c>
      <c r="K853" s="126">
        <v>277778</v>
      </c>
    </row>
    <row r="854" spans="1:11" ht="15.75" x14ac:dyDescent="0.3">
      <c r="A854" s="3" t="s">
        <v>1532</v>
      </c>
      <c r="B854" s="122" t="s">
        <v>12</v>
      </c>
      <c r="C854" s="123" t="s">
        <v>1533</v>
      </c>
      <c r="D854" s="124" t="s">
        <v>1533</v>
      </c>
      <c r="E854" s="122" t="s">
        <v>28</v>
      </c>
      <c r="F854" s="125">
        <v>10160403</v>
      </c>
      <c r="G854" s="124">
        <v>42664</v>
      </c>
      <c r="H854" s="121" t="s">
        <v>1636</v>
      </c>
      <c r="I854" s="121" t="s">
        <v>1637</v>
      </c>
      <c r="J854" s="125" t="s">
        <v>1638</v>
      </c>
      <c r="K854" s="126">
        <v>178500</v>
      </c>
    </row>
    <row r="855" spans="1:11" ht="15.75" x14ac:dyDescent="0.3">
      <c r="A855" s="3" t="s">
        <v>1532</v>
      </c>
      <c r="B855" s="122" t="s">
        <v>12</v>
      </c>
      <c r="C855" s="123" t="s">
        <v>1533</v>
      </c>
      <c r="D855" s="124" t="s">
        <v>1533</v>
      </c>
      <c r="E855" s="122" t="s">
        <v>28</v>
      </c>
      <c r="F855" s="125">
        <v>10160405</v>
      </c>
      <c r="G855" s="124">
        <v>42667</v>
      </c>
      <c r="H855" s="121" t="s">
        <v>1639</v>
      </c>
      <c r="I855" s="121" t="s">
        <v>1640</v>
      </c>
      <c r="J855" s="125" t="s">
        <v>1641</v>
      </c>
      <c r="K855" s="126">
        <v>100000</v>
      </c>
    </row>
    <row r="856" spans="1:11" ht="27" x14ac:dyDescent="0.3">
      <c r="A856" s="3" t="s">
        <v>1532</v>
      </c>
      <c r="B856" s="9" t="s">
        <v>71</v>
      </c>
      <c r="C856" s="123" t="s">
        <v>1588</v>
      </c>
      <c r="D856" s="124">
        <v>41229</v>
      </c>
      <c r="E856" s="122" t="s">
        <v>28</v>
      </c>
      <c r="F856" s="125">
        <v>10160409</v>
      </c>
      <c r="G856" s="124">
        <v>42670</v>
      </c>
      <c r="H856" s="121" t="s">
        <v>1642</v>
      </c>
      <c r="I856" s="121" t="s">
        <v>274</v>
      </c>
      <c r="J856" s="125" t="s">
        <v>186</v>
      </c>
      <c r="K856" s="126">
        <v>304707</v>
      </c>
    </row>
    <row r="857" spans="1:11" ht="27" x14ac:dyDescent="0.3">
      <c r="A857" s="3" t="s">
        <v>1532</v>
      </c>
      <c r="B857" s="9" t="s">
        <v>71</v>
      </c>
      <c r="C857" s="123" t="s">
        <v>1588</v>
      </c>
      <c r="D857" s="124">
        <v>41229</v>
      </c>
      <c r="E857" s="122" t="s">
        <v>28</v>
      </c>
      <c r="F857" s="125">
        <v>10160410</v>
      </c>
      <c r="G857" s="124">
        <v>42670</v>
      </c>
      <c r="H857" s="121" t="s">
        <v>1643</v>
      </c>
      <c r="I857" s="121" t="s">
        <v>274</v>
      </c>
      <c r="J857" s="125" t="s">
        <v>186</v>
      </c>
      <c r="K857" s="126">
        <v>168688</v>
      </c>
    </row>
    <row r="858" spans="1:11" ht="27" x14ac:dyDescent="0.3">
      <c r="A858" s="3" t="s">
        <v>1532</v>
      </c>
      <c r="B858" s="9" t="s">
        <v>71</v>
      </c>
      <c r="C858" s="123" t="s">
        <v>1588</v>
      </c>
      <c r="D858" s="124">
        <v>41229</v>
      </c>
      <c r="E858" s="122" t="s">
        <v>28</v>
      </c>
      <c r="F858" s="125">
        <v>10160411</v>
      </c>
      <c r="G858" s="124">
        <v>42670</v>
      </c>
      <c r="H858" s="121" t="s">
        <v>1644</v>
      </c>
      <c r="I858" s="121" t="s">
        <v>274</v>
      </c>
      <c r="J858" s="125" t="s">
        <v>186</v>
      </c>
      <c r="K858" s="126">
        <v>150188</v>
      </c>
    </row>
    <row r="859" spans="1:11" ht="27" x14ac:dyDescent="0.3">
      <c r="A859" s="3" t="s">
        <v>1532</v>
      </c>
      <c r="B859" s="9" t="s">
        <v>71</v>
      </c>
      <c r="C859" s="123" t="s">
        <v>1588</v>
      </c>
      <c r="D859" s="124">
        <v>41229</v>
      </c>
      <c r="E859" s="122" t="s">
        <v>28</v>
      </c>
      <c r="F859" s="125">
        <v>10160412</v>
      </c>
      <c r="G859" s="124">
        <v>42670</v>
      </c>
      <c r="H859" s="121" t="s">
        <v>1645</v>
      </c>
      <c r="I859" s="121" t="s">
        <v>274</v>
      </c>
      <c r="J859" s="125" t="s">
        <v>186</v>
      </c>
      <c r="K859" s="126">
        <v>431688</v>
      </c>
    </row>
    <row r="860" spans="1:11" ht="27" x14ac:dyDescent="0.3">
      <c r="A860" s="3" t="s">
        <v>1532</v>
      </c>
      <c r="B860" s="9" t="s">
        <v>71</v>
      </c>
      <c r="C860" s="123" t="s">
        <v>1588</v>
      </c>
      <c r="D860" s="124">
        <v>41229</v>
      </c>
      <c r="E860" s="122" t="s">
        <v>28</v>
      </c>
      <c r="F860" s="125">
        <v>10160413</v>
      </c>
      <c r="G860" s="124">
        <v>42670</v>
      </c>
      <c r="H860" s="121" t="s">
        <v>1646</v>
      </c>
      <c r="I860" s="121" t="s">
        <v>274</v>
      </c>
      <c r="J860" s="125" t="s">
        <v>186</v>
      </c>
      <c r="K860" s="126">
        <v>168688</v>
      </c>
    </row>
    <row r="861" spans="1:11" ht="27" x14ac:dyDescent="0.3">
      <c r="A861" s="3" t="s">
        <v>1532</v>
      </c>
      <c r="B861" s="9" t="s">
        <v>71</v>
      </c>
      <c r="C861" s="123" t="s">
        <v>1588</v>
      </c>
      <c r="D861" s="124">
        <v>41229</v>
      </c>
      <c r="E861" s="122" t="s">
        <v>28</v>
      </c>
      <c r="F861" s="125">
        <v>10160414</v>
      </c>
      <c r="G861" s="124">
        <v>42670</v>
      </c>
      <c r="H861" s="121" t="s">
        <v>1647</v>
      </c>
      <c r="I861" s="121" t="s">
        <v>274</v>
      </c>
      <c r="J861" s="125" t="s">
        <v>186</v>
      </c>
      <c r="K861" s="126">
        <v>189124</v>
      </c>
    </row>
    <row r="862" spans="1:11" ht="27" x14ac:dyDescent="0.3">
      <c r="A862" s="3" t="s">
        <v>1532</v>
      </c>
      <c r="B862" s="9" t="s">
        <v>71</v>
      </c>
      <c r="C862" s="123" t="s">
        <v>1588</v>
      </c>
      <c r="D862" s="124">
        <v>41229</v>
      </c>
      <c r="E862" s="122" t="s">
        <v>28</v>
      </c>
      <c r="F862" s="125">
        <v>10160415</v>
      </c>
      <c r="G862" s="124">
        <v>42670</v>
      </c>
      <c r="H862" s="121" t="s">
        <v>1648</v>
      </c>
      <c r="I862" s="121" t="s">
        <v>274</v>
      </c>
      <c r="J862" s="125" t="s">
        <v>186</v>
      </c>
      <c r="K862" s="126">
        <v>188188</v>
      </c>
    </row>
    <row r="863" spans="1:11" ht="27" x14ac:dyDescent="0.3">
      <c r="A863" s="3" t="s">
        <v>1532</v>
      </c>
      <c r="B863" s="9" t="s">
        <v>71</v>
      </c>
      <c r="C863" s="123" t="s">
        <v>1588</v>
      </c>
      <c r="D863" s="124">
        <v>41229</v>
      </c>
      <c r="E863" s="122" t="s">
        <v>28</v>
      </c>
      <c r="F863" s="125">
        <v>10160416</v>
      </c>
      <c r="G863" s="124">
        <v>42670</v>
      </c>
      <c r="H863" s="121" t="s">
        <v>1649</v>
      </c>
      <c r="I863" s="121" t="s">
        <v>274</v>
      </c>
      <c r="J863" s="125" t="s">
        <v>186</v>
      </c>
      <c r="K863" s="126">
        <v>168688</v>
      </c>
    </row>
    <row r="864" spans="1:11" ht="27" x14ac:dyDescent="0.3">
      <c r="A864" s="3" t="s">
        <v>1532</v>
      </c>
      <c r="B864" s="122" t="s">
        <v>12</v>
      </c>
      <c r="C864" s="123" t="s">
        <v>1533</v>
      </c>
      <c r="D864" s="124" t="s">
        <v>1533</v>
      </c>
      <c r="E864" s="122" t="s">
        <v>28</v>
      </c>
      <c r="F864" s="125">
        <v>10160418</v>
      </c>
      <c r="G864" s="124">
        <v>42671</v>
      </c>
      <c r="H864" s="121" t="s">
        <v>1650</v>
      </c>
      <c r="I864" s="121" t="s">
        <v>1651</v>
      </c>
      <c r="J864" s="125" t="s">
        <v>1652</v>
      </c>
      <c r="K864" s="126">
        <v>199920</v>
      </c>
    </row>
    <row r="865" spans="1:11" ht="27" x14ac:dyDescent="0.3">
      <c r="A865" s="3" t="s">
        <v>1532</v>
      </c>
      <c r="B865" s="122" t="s">
        <v>12</v>
      </c>
      <c r="C865" s="123" t="s">
        <v>1533</v>
      </c>
      <c r="D865" s="124" t="s">
        <v>1533</v>
      </c>
      <c r="E865" s="122" t="s">
        <v>28</v>
      </c>
      <c r="F865" s="125">
        <v>10160419</v>
      </c>
      <c r="G865" s="124">
        <v>42671</v>
      </c>
      <c r="H865" s="121" t="s">
        <v>1653</v>
      </c>
      <c r="I865" s="121" t="s">
        <v>1606</v>
      </c>
      <c r="J865" s="125" t="s">
        <v>1607</v>
      </c>
      <c r="K865" s="126">
        <v>40000</v>
      </c>
    </row>
    <row r="866" spans="1:11" ht="15.75" x14ac:dyDescent="0.3">
      <c r="A866" s="3" t="s">
        <v>1532</v>
      </c>
      <c r="B866" s="122" t="s">
        <v>12</v>
      </c>
      <c r="C866" s="123" t="s">
        <v>1533</v>
      </c>
      <c r="D866" s="124" t="s">
        <v>1533</v>
      </c>
      <c r="E866" s="122" t="s">
        <v>28</v>
      </c>
      <c r="F866" s="125">
        <v>10160420</v>
      </c>
      <c r="G866" s="124">
        <v>42671</v>
      </c>
      <c r="H866" s="121" t="s">
        <v>1654</v>
      </c>
      <c r="I866" s="121" t="s">
        <v>1655</v>
      </c>
      <c r="J866" s="125" t="s">
        <v>1656</v>
      </c>
      <c r="K866" s="126">
        <v>553636</v>
      </c>
    </row>
    <row r="867" spans="1:11" ht="15.75" x14ac:dyDescent="0.3">
      <c r="A867" s="3" t="s">
        <v>1532</v>
      </c>
      <c r="B867" s="122" t="s">
        <v>12</v>
      </c>
      <c r="C867" s="123" t="s">
        <v>1533</v>
      </c>
      <c r="D867" s="124" t="s">
        <v>1533</v>
      </c>
      <c r="E867" s="122" t="s">
        <v>28</v>
      </c>
      <c r="F867" s="125">
        <v>10160421</v>
      </c>
      <c r="G867" s="124">
        <v>42671</v>
      </c>
      <c r="H867" s="121" t="s">
        <v>1657</v>
      </c>
      <c r="I867" s="121" t="s">
        <v>1658</v>
      </c>
      <c r="J867" s="125" t="s">
        <v>1659</v>
      </c>
      <c r="K867" s="126">
        <v>416500</v>
      </c>
    </row>
    <row r="868" spans="1:11" ht="27" x14ac:dyDescent="0.3">
      <c r="A868" s="3" t="s">
        <v>1532</v>
      </c>
      <c r="B868" s="9" t="s">
        <v>71</v>
      </c>
      <c r="C868" s="123" t="s">
        <v>1588</v>
      </c>
      <c r="D868" s="124">
        <v>41229</v>
      </c>
      <c r="E868" s="122" t="s">
        <v>28</v>
      </c>
      <c r="F868" s="125">
        <v>10160422</v>
      </c>
      <c r="G868" s="124">
        <v>42671</v>
      </c>
      <c r="H868" s="121" t="s">
        <v>1660</v>
      </c>
      <c r="I868" s="121" t="s">
        <v>274</v>
      </c>
      <c r="J868" s="125" t="s">
        <v>186</v>
      </c>
      <c r="K868" s="126">
        <v>97688</v>
      </c>
    </row>
    <row r="869" spans="1:11" ht="27" x14ac:dyDescent="0.3">
      <c r="A869" s="3" t="s">
        <v>1532</v>
      </c>
      <c r="B869" s="9" t="s">
        <v>71</v>
      </c>
      <c r="C869" s="123" t="s">
        <v>1588</v>
      </c>
      <c r="D869" s="124">
        <v>41229</v>
      </c>
      <c r="E869" s="122" t="s">
        <v>28</v>
      </c>
      <c r="F869" s="125">
        <v>10160423</v>
      </c>
      <c r="G869" s="124">
        <v>42671</v>
      </c>
      <c r="H869" s="121" t="s">
        <v>1661</v>
      </c>
      <c r="I869" s="121" t="s">
        <v>274</v>
      </c>
      <c r="J869" s="125" t="s">
        <v>186</v>
      </c>
      <c r="K869" s="126">
        <v>160777</v>
      </c>
    </row>
    <row r="870" spans="1:11" ht="15.75" x14ac:dyDescent="0.3">
      <c r="A870" s="3" t="s">
        <v>1532</v>
      </c>
      <c r="B870" s="122" t="s">
        <v>12</v>
      </c>
      <c r="C870" s="123" t="s">
        <v>1533</v>
      </c>
      <c r="D870" s="124" t="s">
        <v>1533</v>
      </c>
      <c r="E870" s="122" t="s">
        <v>28</v>
      </c>
      <c r="F870" s="125">
        <v>10160424</v>
      </c>
      <c r="G870" s="124">
        <v>42671</v>
      </c>
      <c r="H870" s="121" t="s">
        <v>1662</v>
      </c>
      <c r="I870" s="121" t="s">
        <v>1663</v>
      </c>
      <c r="J870" s="125" t="s">
        <v>1664</v>
      </c>
      <c r="K870" s="126">
        <v>246925</v>
      </c>
    </row>
    <row r="871" spans="1:11" ht="27" x14ac:dyDescent="0.3">
      <c r="A871" s="3" t="s">
        <v>1532</v>
      </c>
      <c r="B871" s="122" t="s">
        <v>12</v>
      </c>
      <c r="C871" s="123" t="s">
        <v>1533</v>
      </c>
      <c r="D871" s="124" t="s">
        <v>1533</v>
      </c>
      <c r="E871" s="122" t="s">
        <v>28</v>
      </c>
      <c r="F871" s="125">
        <v>10160425</v>
      </c>
      <c r="G871" s="124">
        <v>42671</v>
      </c>
      <c r="H871" s="121" t="s">
        <v>1665</v>
      </c>
      <c r="I871" s="121" t="s">
        <v>1666</v>
      </c>
      <c r="J871" s="125" t="s">
        <v>1667</v>
      </c>
      <c r="K871" s="126">
        <v>1440000</v>
      </c>
    </row>
    <row r="872" spans="1:11" ht="40.5" x14ac:dyDescent="0.3">
      <c r="A872" s="3" t="s">
        <v>1532</v>
      </c>
      <c r="B872" s="60" t="s">
        <v>56</v>
      </c>
      <c r="C872" s="123" t="s">
        <v>1668</v>
      </c>
      <c r="D872" s="124">
        <v>42654</v>
      </c>
      <c r="E872" s="122" t="s">
        <v>1049</v>
      </c>
      <c r="F872" s="125"/>
      <c r="G872" s="124">
        <v>42669</v>
      </c>
      <c r="H872" s="121" t="s">
        <v>1669</v>
      </c>
      <c r="I872" s="121" t="s">
        <v>1670</v>
      </c>
      <c r="J872" s="125" t="s">
        <v>1671</v>
      </c>
      <c r="K872" s="126" t="s">
        <v>1672</v>
      </c>
    </row>
    <row r="873" spans="1:11" ht="15.75" x14ac:dyDescent="0.3">
      <c r="A873" s="3" t="s">
        <v>1532</v>
      </c>
      <c r="B873" s="60" t="s">
        <v>56</v>
      </c>
      <c r="C873" s="123" t="s">
        <v>1673</v>
      </c>
      <c r="D873" s="124">
        <v>42654</v>
      </c>
      <c r="E873" s="122" t="s">
        <v>1049</v>
      </c>
      <c r="F873" s="125"/>
      <c r="G873" s="124"/>
      <c r="H873" s="121" t="s">
        <v>1674</v>
      </c>
      <c r="I873" s="121" t="s">
        <v>1675</v>
      </c>
      <c r="J873" s="125" t="s">
        <v>1584</v>
      </c>
      <c r="K873" s="126">
        <v>6716617</v>
      </c>
    </row>
    <row r="874" spans="1:11" ht="27" x14ac:dyDescent="0.3">
      <c r="A874" s="3" t="s">
        <v>1532</v>
      </c>
      <c r="B874" s="9" t="s">
        <v>89</v>
      </c>
      <c r="C874" s="123" t="s">
        <v>1533</v>
      </c>
      <c r="D874" s="124" t="s">
        <v>1533</v>
      </c>
      <c r="E874" s="122" t="s">
        <v>120</v>
      </c>
      <c r="F874" s="125" t="s">
        <v>1533</v>
      </c>
      <c r="G874" s="124"/>
      <c r="H874" s="121" t="s">
        <v>1676</v>
      </c>
      <c r="I874" s="121" t="s">
        <v>1522</v>
      </c>
      <c r="J874" s="125" t="s">
        <v>492</v>
      </c>
      <c r="K874" s="126">
        <v>55940</v>
      </c>
    </row>
    <row r="875" spans="1:11" ht="15.75" x14ac:dyDescent="0.3">
      <c r="A875" s="3" t="s">
        <v>1532</v>
      </c>
      <c r="B875" s="9" t="s">
        <v>89</v>
      </c>
      <c r="C875" s="123" t="s">
        <v>1533</v>
      </c>
      <c r="D875" s="124" t="s">
        <v>1533</v>
      </c>
      <c r="E875" s="122" t="s">
        <v>120</v>
      </c>
      <c r="F875" s="125" t="s">
        <v>1533</v>
      </c>
      <c r="G875" s="124"/>
      <c r="H875" s="121" t="s">
        <v>1677</v>
      </c>
      <c r="I875" s="121" t="s">
        <v>1678</v>
      </c>
      <c r="J875" s="125" t="s">
        <v>260</v>
      </c>
      <c r="K875" s="126">
        <v>40329</v>
      </c>
    </row>
    <row r="876" spans="1:11" ht="27" x14ac:dyDescent="0.3">
      <c r="A876" s="3" t="s">
        <v>1532</v>
      </c>
      <c r="B876" s="9" t="s">
        <v>89</v>
      </c>
      <c r="C876" s="123" t="s">
        <v>1533</v>
      </c>
      <c r="D876" s="124" t="s">
        <v>1533</v>
      </c>
      <c r="E876" s="122" t="s">
        <v>120</v>
      </c>
      <c r="F876" s="125" t="s">
        <v>1533</v>
      </c>
      <c r="G876" s="124"/>
      <c r="H876" s="121" t="s">
        <v>1679</v>
      </c>
      <c r="I876" s="121" t="s">
        <v>1522</v>
      </c>
      <c r="J876" s="125" t="s">
        <v>492</v>
      </c>
      <c r="K876" s="126">
        <v>77100</v>
      </c>
    </row>
    <row r="877" spans="1:11" ht="27" x14ac:dyDescent="0.3">
      <c r="A877" s="3" t="s">
        <v>1532</v>
      </c>
      <c r="B877" s="9" t="s">
        <v>89</v>
      </c>
      <c r="C877" s="116" t="s">
        <v>1533</v>
      </c>
      <c r="D877" s="117" t="s">
        <v>1533</v>
      </c>
      <c r="E877" s="16" t="s">
        <v>120</v>
      </c>
      <c r="F877" s="26" t="s">
        <v>1533</v>
      </c>
      <c r="G877" s="117"/>
      <c r="H877" s="25" t="s">
        <v>1680</v>
      </c>
      <c r="I877" s="25" t="s">
        <v>1522</v>
      </c>
      <c r="J877" s="26" t="s">
        <v>492</v>
      </c>
      <c r="K877" s="119">
        <v>117500</v>
      </c>
    </row>
    <row r="878" spans="1:11" ht="15.75" x14ac:dyDescent="0.3">
      <c r="A878" s="3" t="s">
        <v>1532</v>
      </c>
      <c r="B878" s="9" t="s">
        <v>89</v>
      </c>
      <c r="C878" s="116" t="s">
        <v>1533</v>
      </c>
      <c r="D878" s="117" t="s">
        <v>1533</v>
      </c>
      <c r="E878" s="16" t="s">
        <v>120</v>
      </c>
      <c r="F878" s="26" t="s">
        <v>1533</v>
      </c>
      <c r="G878" s="117"/>
      <c r="H878" s="25" t="s">
        <v>1681</v>
      </c>
      <c r="I878" s="25" t="s">
        <v>1678</v>
      </c>
      <c r="J878" s="127" t="s">
        <v>260</v>
      </c>
      <c r="K878" s="119">
        <v>39500</v>
      </c>
    </row>
    <row r="879" spans="1:11" ht="27" x14ac:dyDescent="0.3">
      <c r="A879" s="3" t="s">
        <v>1532</v>
      </c>
      <c r="B879" s="9" t="s">
        <v>89</v>
      </c>
      <c r="C879" s="116" t="s">
        <v>1533</v>
      </c>
      <c r="D879" s="117" t="str">
        <f>+IF(C879="","",IF(C879="No Aplica","No Aplica","Ingrese Fecha"))</f>
        <v>No Aplica</v>
      </c>
      <c r="E879" s="16" t="s">
        <v>120</v>
      </c>
      <c r="F879" s="26" t="s">
        <v>1533</v>
      </c>
      <c r="G879" s="117"/>
      <c r="H879" s="25" t="s">
        <v>1682</v>
      </c>
      <c r="I879" s="25" t="s">
        <v>1522</v>
      </c>
      <c r="J879" s="26" t="s">
        <v>492</v>
      </c>
      <c r="K879" s="119">
        <v>261700</v>
      </c>
    </row>
    <row r="880" spans="1:11" ht="27" x14ac:dyDescent="0.3">
      <c r="A880" s="3" t="s">
        <v>1532</v>
      </c>
      <c r="B880" s="9" t="s">
        <v>89</v>
      </c>
      <c r="C880" s="116" t="s">
        <v>1533</v>
      </c>
      <c r="D880" s="117" t="str">
        <f>+IF(C880="","",IF(C880="No Aplica","No Aplica","Ingrese Fecha"))</f>
        <v>No Aplica</v>
      </c>
      <c r="E880" s="16" t="s">
        <v>120</v>
      </c>
      <c r="F880" s="26" t="s">
        <v>1533</v>
      </c>
      <c r="G880" s="117"/>
      <c r="H880" s="25" t="s">
        <v>1683</v>
      </c>
      <c r="I880" s="25" t="s">
        <v>1522</v>
      </c>
      <c r="J880" s="26" t="s">
        <v>492</v>
      </c>
      <c r="K880" s="119">
        <v>713495</v>
      </c>
    </row>
    <row r="881" spans="1:11" ht="27" x14ac:dyDescent="0.3">
      <c r="A881" s="3" t="s">
        <v>1532</v>
      </c>
      <c r="B881" s="9" t="s">
        <v>89</v>
      </c>
      <c r="C881" s="116" t="s">
        <v>1533</v>
      </c>
      <c r="D881" s="117" t="s">
        <v>1533</v>
      </c>
      <c r="E881" s="16" t="s">
        <v>120</v>
      </c>
      <c r="F881" s="26" t="s">
        <v>1533</v>
      </c>
      <c r="G881" s="117"/>
      <c r="H881" s="25" t="s">
        <v>1684</v>
      </c>
      <c r="I881" s="25" t="s">
        <v>1522</v>
      </c>
      <c r="J881" s="26" t="s">
        <v>492</v>
      </c>
      <c r="K881" s="119">
        <f>262500+209500</f>
        <v>472000</v>
      </c>
    </row>
    <row r="882" spans="1:11" ht="27" x14ac:dyDescent="0.3">
      <c r="A882" s="3" t="s">
        <v>1532</v>
      </c>
      <c r="B882" s="9" t="s">
        <v>89</v>
      </c>
      <c r="C882" s="116" t="s">
        <v>1533</v>
      </c>
      <c r="D882" s="117" t="s">
        <v>1533</v>
      </c>
      <c r="E882" s="16" t="s">
        <v>120</v>
      </c>
      <c r="F882" s="26" t="s">
        <v>1533</v>
      </c>
      <c r="G882" s="117"/>
      <c r="H882" s="25" t="s">
        <v>1685</v>
      </c>
      <c r="I882" s="25" t="s">
        <v>1522</v>
      </c>
      <c r="J882" s="26" t="s">
        <v>492</v>
      </c>
      <c r="K882" s="119">
        <v>120333</v>
      </c>
    </row>
    <row r="883" spans="1:11" ht="27" x14ac:dyDescent="0.3">
      <c r="A883" s="3" t="s">
        <v>1532</v>
      </c>
      <c r="B883" s="9" t="s">
        <v>89</v>
      </c>
      <c r="C883" s="116" t="s">
        <v>1533</v>
      </c>
      <c r="D883" s="117" t="s">
        <v>1533</v>
      </c>
      <c r="E883" s="16" t="s">
        <v>120</v>
      </c>
      <c r="F883" s="26" t="s">
        <v>1533</v>
      </c>
      <c r="G883" s="117"/>
      <c r="H883" s="25" t="s">
        <v>1686</v>
      </c>
      <c r="I883" s="25" t="s">
        <v>1522</v>
      </c>
      <c r="J883" s="26" t="s">
        <v>492</v>
      </c>
      <c r="K883" s="119">
        <v>67112</v>
      </c>
    </row>
    <row r="884" spans="1:11" ht="27" x14ac:dyDescent="0.3">
      <c r="A884" s="3" t="s">
        <v>1532</v>
      </c>
      <c r="B884" s="9" t="s">
        <v>89</v>
      </c>
      <c r="C884" s="116" t="s">
        <v>1533</v>
      </c>
      <c r="D884" s="117" t="s">
        <v>1533</v>
      </c>
      <c r="E884" s="16" t="s">
        <v>120</v>
      </c>
      <c r="F884" s="26" t="s">
        <v>1533</v>
      </c>
      <c r="G884" s="117"/>
      <c r="H884" s="25" t="s">
        <v>1687</v>
      </c>
      <c r="I884" s="25" t="s">
        <v>1522</v>
      </c>
      <c r="J884" s="26" t="s">
        <v>492</v>
      </c>
      <c r="K884" s="119">
        <v>105200</v>
      </c>
    </row>
    <row r="885" spans="1:11" ht="27" x14ac:dyDescent="0.3">
      <c r="A885" s="3" t="s">
        <v>1532</v>
      </c>
      <c r="B885" s="9" t="s">
        <v>89</v>
      </c>
      <c r="C885" s="116" t="s">
        <v>1533</v>
      </c>
      <c r="D885" s="117" t="s">
        <v>1533</v>
      </c>
      <c r="E885" s="16" t="s">
        <v>120</v>
      </c>
      <c r="F885" s="26" t="s">
        <v>1533</v>
      </c>
      <c r="G885" s="117"/>
      <c r="H885" s="25" t="s">
        <v>1688</v>
      </c>
      <c r="I885" s="25" t="s">
        <v>1522</v>
      </c>
      <c r="J885" s="26" t="s">
        <v>492</v>
      </c>
      <c r="K885" s="119">
        <v>446965</v>
      </c>
    </row>
    <row r="886" spans="1:11" ht="27" x14ac:dyDescent="0.3">
      <c r="A886" s="3" t="s">
        <v>1532</v>
      </c>
      <c r="B886" s="9" t="s">
        <v>89</v>
      </c>
      <c r="C886" s="116" t="s">
        <v>1533</v>
      </c>
      <c r="D886" s="117" t="s">
        <v>1533</v>
      </c>
      <c r="E886" s="16" t="s">
        <v>120</v>
      </c>
      <c r="F886" s="26" t="s">
        <v>1533</v>
      </c>
      <c r="G886" s="117"/>
      <c r="H886" s="25" t="s">
        <v>1689</v>
      </c>
      <c r="I886" s="25" t="s">
        <v>1522</v>
      </c>
      <c r="J886" s="26" t="s">
        <v>492</v>
      </c>
      <c r="K886" s="119">
        <f>799100+689141</f>
        <v>1488241</v>
      </c>
    </row>
    <row r="887" spans="1:11" ht="27" x14ac:dyDescent="0.3">
      <c r="A887" s="3" t="s">
        <v>1532</v>
      </c>
      <c r="B887" s="9" t="s">
        <v>89</v>
      </c>
      <c r="C887" s="116" t="s">
        <v>1533</v>
      </c>
      <c r="D887" s="117" t="s">
        <v>1533</v>
      </c>
      <c r="E887" s="16" t="s">
        <v>120</v>
      </c>
      <c r="F887" s="26" t="s">
        <v>1533</v>
      </c>
      <c r="G887" s="117"/>
      <c r="H887" s="25" t="s">
        <v>1690</v>
      </c>
      <c r="I887" s="25" t="s">
        <v>1522</v>
      </c>
      <c r="J887" s="26" t="s">
        <v>492</v>
      </c>
      <c r="K887" s="119">
        <v>235328</v>
      </c>
    </row>
    <row r="888" spans="1:11" ht="27" x14ac:dyDescent="0.3">
      <c r="A888" s="3" t="s">
        <v>1532</v>
      </c>
      <c r="B888" s="9" t="s">
        <v>89</v>
      </c>
      <c r="C888" s="116" t="s">
        <v>1533</v>
      </c>
      <c r="D888" s="117" t="s">
        <v>1533</v>
      </c>
      <c r="E888" s="16" t="s">
        <v>120</v>
      </c>
      <c r="F888" s="26" t="s">
        <v>1533</v>
      </c>
      <c r="G888" s="117"/>
      <c r="H888" s="25" t="s">
        <v>1691</v>
      </c>
      <c r="I888" s="25" t="s">
        <v>1522</v>
      </c>
      <c r="J888" s="26" t="s">
        <v>492</v>
      </c>
      <c r="K888" s="119">
        <v>66665</v>
      </c>
    </row>
    <row r="889" spans="1:11" ht="27" x14ac:dyDescent="0.3">
      <c r="A889" s="3" t="s">
        <v>1532</v>
      </c>
      <c r="B889" s="9" t="s">
        <v>89</v>
      </c>
      <c r="C889" s="116" t="s">
        <v>1533</v>
      </c>
      <c r="D889" s="117" t="s">
        <v>1533</v>
      </c>
      <c r="E889" s="16" t="s">
        <v>120</v>
      </c>
      <c r="F889" s="26" t="s">
        <v>1533</v>
      </c>
      <c r="G889" s="117"/>
      <c r="H889" s="25" t="s">
        <v>1692</v>
      </c>
      <c r="I889" s="25" t="s">
        <v>1693</v>
      </c>
      <c r="J889" s="118" t="s">
        <v>1694</v>
      </c>
      <c r="K889" s="119">
        <v>3020</v>
      </c>
    </row>
    <row r="890" spans="1:11" ht="27" x14ac:dyDescent="0.3">
      <c r="A890" s="3" t="s">
        <v>1532</v>
      </c>
      <c r="B890" s="9" t="s">
        <v>89</v>
      </c>
      <c r="C890" s="116" t="s">
        <v>1533</v>
      </c>
      <c r="D890" s="117" t="s">
        <v>1533</v>
      </c>
      <c r="E890" s="16" t="s">
        <v>120</v>
      </c>
      <c r="F890" s="26" t="s">
        <v>1533</v>
      </c>
      <c r="G890" s="117"/>
      <c r="H890" s="25" t="s">
        <v>1695</v>
      </c>
      <c r="I890" s="25" t="s">
        <v>1696</v>
      </c>
      <c r="J890" s="26" t="s">
        <v>1697</v>
      </c>
      <c r="K890" s="119">
        <v>23219</v>
      </c>
    </row>
    <row r="891" spans="1:11" ht="27" x14ac:dyDescent="0.3">
      <c r="A891" s="3" t="s">
        <v>1532</v>
      </c>
      <c r="B891" s="9" t="s">
        <v>89</v>
      </c>
      <c r="C891" s="116" t="s">
        <v>1533</v>
      </c>
      <c r="D891" s="117" t="s">
        <v>1533</v>
      </c>
      <c r="E891" s="16" t="s">
        <v>120</v>
      </c>
      <c r="F891" s="26" t="s">
        <v>1533</v>
      </c>
      <c r="G891" s="117"/>
      <c r="H891" s="25" t="s">
        <v>1698</v>
      </c>
      <c r="I891" s="25" t="s">
        <v>1696</v>
      </c>
      <c r="J891" s="26" t="s">
        <v>1697</v>
      </c>
      <c r="K891" s="119">
        <v>43650</v>
      </c>
    </row>
    <row r="892" spans="1:11" ht="27" x14ac:dyDescent="0.3">
      <c r="A892" s="3" t="s">
        <v>1532</v>
      </c>
      <c r="B892" s="9" t="s">
        <v>89</v>
      </c>
      <c r="C892" s="116" t="s">
        <v>1533</v>
      </c>
      <c r="D892" s="117" t="s">
        <v>1533</v>
      </c>
      <c r="E892" s="16" t="s">
        <v>120</v>
      </c>
      <c r="F892" s="26" t="s">
        <v>1533</v>
      </c>
      <c r="G892" s="117"/>
      <c r="H892" s="25" t="s">
        <v>1699</v>
      </c>
      <c r="I892" s="25" t="s">
        <v>1696</v>
      </c>
      <c r="J892" s="26" t="s">
        <v>1697</v>
      </c>
      <c r="K892" s="119">
        <v>54294</v>
      </c>
    </row>
    <row r="893" spans="1:11" ht="27" x14ac:dyDescent="0.3">
      <c r="A893" s="3" t="s">
        <v>1532</v>
      </c>
      <c r="B893" s="9" t="s">
        <v>89</v>
      </c>
      <c r="C893" s="116" t="s">
        <v>1533</v>
      </c>
      <c r="D893" s="117" t="s">
        <v>1533</v>
      </c>
      <c r="E893" s="16" t="s">
        <v>120</v>
      </c>
      <c r="F893" s="26" t="s">
        <v>1533</v>
      </c>
      <c r="G893" s="117"/>
      <c r="H893" s="25" t="s">
        <v>1700</v>
      </c>
      <c r="I893" s="25" t="s">
        <v>1696</v>
      </c>
      <c r="J893" s="26" t="s">
        <v>1697</v>
      </c>
      <c r="K893" s="119">
        <f>712+275704+16216</f>
        <v>292632</v>
      </c>
    </row>
    <row r="894" spans="1:11" ht="27" x14ac:dyDescent="0.3">
      <c r="A894" s="3" t="s">
        <v>1532</v>
      </c>
      <c r="B894" s="9" t="s">
        <v>89</v>
      </c>
      <c r="C894" s="116" t="s">
        <v>1533</v>
      </c>
      <c r="D894" s="117" t="s">
        <v>1533</v>
      </c>
      <c r="E894" s="16" t="s">
        <v>120</v>
      </c>
      <c r="F894" s="26" t="s">
        <v>1533</v>
      </c>
      <c r="G894" s="117"/>
      <c r="H894" s="25" t="s">
        <v>1701</v>
      </c>
      <c r="I894" s="25" t="s">
        <v>1696</v>
      </c>
      <c r="J894" s="118" t="s">
        <v>1697</v>
      </c>
      <c r="K894" s="119">
        <v>700</v>
      </c>
    </row>
    <row r="895" spans="1:11" ht="27" x14ac:dyDescent="0.3">
      <c r="A895" s="3" t="s">
        <v>1532</v>
      </c>
      <c r="B895" s="9" t="s">
        <v>89</v>
      </c>
      <c r="C895" s="116" t="s">
        <v>1533</v>
      </c>
      <c r="D895" s="117" t="s">
        <v>1533</v>
      </c>
      <c r="E895" s="16" t="s">
        <v>120</v>
      </c>
      <c r="F895" s="26" t="s">
        <v>1533</v>
      </c>
      <c r="G895" s="117"/>
      <c r="H895" s="25" t="s">
        <v>1702</v>
      </c>
      <c r="I895" s="25" t="s">
        <v>1696</v>
      </c>
      <c r="J895" s="26" t="s">
        <v>1697</v>
      </c>
      <c r="K895" s="119">
        <v>9000</v>
      </c>
    </row>
    <row r="896" spans="1:11" ht="27" x14ac:dyDescent="0.3">
      <c r="A896" s="3" t="s">
        <v>1532</v>
      </c>
      <c r="B896" s="9" t="s">
        <v>89</v>
      </c>
      <c r="C896" s="116" t="s">
        <v>1533</v>
      </c>
      <c r="D896" s="117" t="s">
        <v>1533</v>
      </c>
      <c r="E896" s="16" t="s">
        <v>120</v>
      </c>
      <c r="F896" s="26" t="s">
        <v>1533</v>
      </c>
      <c r="G896" s="117"/>
      <c r="H896" s="25" t="s">
        <v>1703</v>
      </c>
      <c r="I896" s="25" t="s">
        <v>1696</v>
      </c>
      <c r="J896" s="26" t="s">
        <v>1697</v>
      </c>
      <c r="K896" s="119">
        <f>15250+4008+982</f>
        <v>20240</v>
      </c>
    </row>
    <row r="897" spans="1:11" ht="27" x14ac:dyDescent="0.3">
      <c r="A897" s="3" t="s">
        <v>1532</v>
      </c>
      <c r="B897" s="9" t="s">
        <v>89</v>
      </c>
      <c r="C897" s="116" t="s">
        <v>1533</v>
      </c>
      <c r="D897" s="117" t="s">
        <v>1533</v>
      </c>
      <c r="E897" s="16" t="s">
        <v>120</v>
      </c>
      <c r="F897" s="26" t="s">
        <v>1533</v>
      </c>
      <c r="G897" s="117"/>
      <c r="H897" s="25" t="s">
        <v>1704</v>
      </c>
      <c r="I897" s="25" t="s">
        <v>1696</v>
      </c>
      <c r="J897" s="26" t="s">
        <v>1697</v>
      </c>
      <c r="K897" s="119">
        <v>7313</v>
      </c>
    </row>
    <row r="898" spans="1:11" ht="27" x14ac:dyDescent="0.3">
      <c r="A898" s="3" t="s">
        <v>1532</v>
      </c>
      <c r="B898" s="9" t="s">
        <v>89</v>
      </c>
      <c r="C898" s="116" t="s">
        <v>1533</v>
      </c>
      <c r="D898" s="117" t="s">
        <v>1533</v>
      </c>
      <c r="E898" s="16" t="s">
        <v>120</v>
      </c>
      <c r="F898" s="26" t="s">
        <v>1533</v>
      </c>
      <c r="G898" s="124"/>
      <c r="H898" s="25" t="s">
        <v>1705</v>
      </c>
      <c r="I898" s="25" t="s">
        <v>1696</v>
      </c>
      <c r="J898" s="26" t="s">
        <v>1697</v>
      </c>
      <c r="K898" s="119">
        <v>5650</v>
      </c>
    </row>
    <row r="899" spans="1:11" ht="27" x14ac:dyDescent="0.3">
      <c r="A899" s="3" t="s">
        <v>1532</v>
      </c>
      <c r="B899" s="9" t="s">
        <v>89</v>
      </c>
      <c r="C899" s="116" t="s">
        <v>1533</v>
      </c>
      <c r="D899" s="117" t="s">
        <v>1533</v>
      </c>
      <c r="E899" s="16" t="s">
        <v>120</v>
      </c>
      <c r="F899" s="26" t="s">
        <v>1533</v>
      </c>
      <c r="G899" s="124"/>
      <c r="H899" s="25" t="s">
        <v>1706</v>
      </c>
      <c r="I899" s="25" t="s">
        <v>1696</v>
      </c>
      <c r="J899" s="26" t="s">
        <v>1697</v>
      </c>
      <c r="K899" s="119">
        <v>27499</v>
      </c>
    </row>
    <row r="900" spans="1:11" ht="27" x14ac:dyDescent="0.3">
      <c r="A900" s="3" t="s">
        <v>1532</v>
      </c>
      <c r="B900" s="9" t="s">
        <v>89</v>
      </c>
      <c r="C900" s="116" t="s">
        <v>1533</v>
      </c>
      <c r="D900" s="117" t="s">
        <v>1533</v>
      </c>
      <c r="E900" s="16" t="s">
        <v>120</v>
      </c>
      <c r="F900" s="26" t="s">
        <v>1533</v>
      </c>
      <c r="G900" s="124"/>
      <c r="H900" s="25" t="s">
        <v>1707</v>
      </c>
      <c r="I900" s="25" t="s">
        <v>1696</v>
      </c>
      <c r="J900" s="26" t="s">
        <v>1697</v>
      </c>
      <c r="K900" s="119">
        <v>93780</v>
      </c>
    </row>
    <row r="901" spans="1:11" ht="27" x14ac:dyDescent="0.3">
      <c r="A901" s="3" t="s">
        <v>1532</v>
      </c>
      <c r="B901" s="9" t="s">
        <v>89</v>
      </c>
      <c r="C901" s="116" t="s">
        <v>1533</v>
      </c>
      <c r="D901" s="117" t="s">
        <v>1533</v>
      </c>
      <c r="E901" s="16" t="s">
        <v>120</v>
      </c>
      <c r="F901" s="26" t="s">
        <v>1533</v>
      </c>
      <c r="G901" s="124"/>
      <c r="H901" s="25" t="s">
        <v>1708</v>
      </c>
      <c r="I901" s="25" t="s">
        <v>1696</v>
      </c>
      <c r="J901" s="26" t="s">
        <v>1697</v>
      </c>
      <c r="K901" s="119">
        <v>4000</v>
      </c>
    </row>
    <row r="902" spans="1:11" ht="27" x14ac:dyDescent="0.3">
      <c r="A902" s="3" t="s">
        <v>1532</v>
      </c>
      <c r="B902" s="9" t="s">
        <v>89</v>
      </c>
      <c r="C902" s="116" t="s">
        <v>1533</v>
      </c>
      <c r="D902" s="117" t="s">
        <v>1533</v>
      </c>
      <c r="E902" s="16" t="s">
        <v>120</v>
      </c>
      <c r="F902" s="26" t="s">
        <v>1533</v>
      </c>
      <c r="G902" s="117"/>
      <c r="H902" s="25" t="s">
        <v>1709</v>
      </c>
      <c r="I902" s="25" t="s">
        <v>1696</v>
      </c>
      <c r="J902" s="26" t="s">
        <v>1697</v>
      </c>
      <c r="K902" s="119">
        <v>18850</v>
      </c>
    </row>
    <row r="903" spans="1:11" ht="27" x14ac:dyDescent="0.3">
      <c r="A903" s="3" t="s">
        <v>1532</v>
      </c>
      <c r="B903" s="9" t="s">
        <v>89</v>
      </c>
      <c r="C903" s="116" t="s">
        <v>1533</v>
      </c>
      <c r="D903" s="117" t="s">
        <v>1533</v>
      </c>
      <c r="E903" s="16" t="s">
        <v>120</v>
      </c>
      <c r="F903" s="26" t="s">
        <v>1533</v>
      </c>
      <c r="G903" s="117"/>
      <c r="H903" s="25" t="s">
        <v>1710</v>
      </c>
      <c r="I903" s="25" t="s">
        <v>1696</v>
      </c>
      <c r="J903" s="26" t="s">
        <v>1697</v>
      </c>
      <c r="K903" s="119">
        <v>7313</v>
      </c>
    </row>
    <row r="904" spans="1:11" ht="15.75" x14ac:dyDescent="0.3">
      <c r="A904" s="3" t="s">
        <v>1532</v>
      </c>
      <c r="B904" s="9" t="s">
        <v>89</v>
      </c>
      <c r="C904" s="116" t="s">
        <v>1533</v>
      </c>
      <c r="D904" s="117" t="s">
        <v>1533</v>
      </c>
      <c r="E904" s="16" t="s">
        <v>120</v>
      </c>
      <c r="F904" s="26" t="s">
        <v>1533</v>
      </c>
      <c r="G904" s="117"/>
      <c r="H904" s="25" t="s">
        <v>1711</v>
      </c>
      <c r="I904" s="25" t="s">
        <v>1712</v>
      </c>
      <c r="J904" s="26" t="s">
        <v>513</v>
      </c>
      <c r="K904" s="119">
        <v>75584</v>
      </c>
    </row>
    <row r="905" spans="1:11" ht="15.75" x14ac:dyDescent="0.3">
      <c r="A905" s="3" t="s">
        <v>1532</v>
      </c>
      <c r="B905" s="9" t="s">
        <v>89</v>
      </c>
      <c r="C905" s="116" t="s">
        <v>1533</v>
      </c>
      <c r="D905" s="117" t="s">
        <v>1533</v>
      </c>
      <c r="E905" s="16" t="s">
        <v>120</v>
      </c>
      <c r="F905" s="26" t="s">
        <v>1533</v>
      </c>
      <c r="G905" s="117"/>
      <c r="H905" s="25" t="s">
        <v>1713</v>
      </c>
      <c r="I905" s="25" t="s">
        <v>1712</v>
      </c>
      <c r="J905" s="26" t="s">
        <v>513</v>
      </c>
      <c r="K905" s="119">
        <v>19000</v>
      </c>
    </row>
    <row r="906" spans="1:11" ht="15.75" x14ac:dyDescent="0.3">
      <c r="A906" s="3" t="s">
        <v>1532</v>
      </c>
      <c r="B906" s="9" t="s">
        <v>89</v>
      </c>
      <c r="C906" s="116" t="s">
        <v>1533</v>
      </c>
      <c r="D906" s="117" t="s">
        <v>1533</v>
      </c>
      <c r="E906" s="16" t="s">
        <v>120</v>
      </c>
      <c r="F906" s="26" t="s">
        <v>1533</v>
      </c>
      <c r="G906" s="117"/>
      <c r="H906" s="25" t="s">
        <v>1714</v>
      </c>
      <c r="I906" s="25" t="s">
        <v>1712</v>
      </c>
      <c r="J906" s="26" t="s">
        <v>513</v>
      </c>
      <c r="K906" s="119">
        <v>170640</v>
      </c>
    </row>
    <row r="907" spans="1:11" ht="15.75" x14ac:dyDescent="0.3">
      <c r="A907" s="3" t="s">
        <v>1532</v>
      </c>
      <c r="B907" s="9" t="s">
        <v>89</v>
      </c>
      <c r="C907" s="116" t="s">
        <v>1533</v>
      </c>
      <c r="D907" s="117" t="s">
        <v>1533</v>
      </c>
      <c r="E907" s="16" t="s">
        <v>120</v>
      </c>
      <c r="F907" s="26" t="s">
        <v>1533</v>
      </c>
      <c r="G907" s="117"/>
      <c r="H907" s="25" t="s">
        <v>1715</v>
      </c>
      <c r="I907" s="25" t="s">
        <v>1712</v>
      </c>
      <c r="J907" s="26" t="s">
        <v>513</v>
      </c>
      <c r="K907" s="119">
        <v>104464</v>
      </c>
    </row>
    <row r="908" spans="1:11" ht="15.75" x14ac:dyDescent="0.3">
      <c r="A908" s="3" t="s">
        <v>1532</v>
      </c>
      <c r="B908" s="9" t="s">
        <v>89</v>
      </c>
      <c r="C908" s="116" t="s">
        <v>1533</v>
      </c>
      <c r="D908" s="117" t="s">
        <v>1533</v>
      </c>
      <c r="E908" s="16" t="s">
        <v>120</v>
      </c>
      <c r="F908" s="26" t="s">
        <v>1533</v>
      </c>
      <c r="G908" s="117"/>
      <c r="H908" s="25" t="s">
        <v>1716</v>
      </c>
      <c r="I908" s="25" t="s">
        <v>1712</v>
      </c>
      <c r="J908" s="26" t="s">
        <v>513</v>
      </c>
      <c r="K908" s="119">
        <v>69285</v>
      </c>
    </row>
    <row r="909" spans="1:11" ht="15.75" x14ac:dyDescent="0.3">
      <c r="A909" s="3" t="s">
        <v>1532</v>
      </c>
      <c r="B909" s="9" t="s">
        <v>89</v>
      </c>
      <c r="C909" s="116" t="s">
        <v>1533</v>
      </c>
      <c r="D909" s="117" t="s">
        <v>1533</v>
      </c>
      <c r="E909" s="16" t="s">
        <v>120</v>
      </c>
      <c r="F909" s="26" t="s">
        <v>1533</v>
      </c>
      <c r="G909" s="117"/>
      <c r="H909" s="25" t="s">
        <v>1717</v>
      </c>
      <c r="I909" s="25" t="s">
        <v>1712</v>
      </c>
      <c r="J909" s="26" t="s">
        <v>513</v>
      </c>
      <c r="K909" s="119">
        <v>105875</v>
      </c>
    </row>
    <row r="910" spans="1:11" ht="15.75" x14ac:dyDescent="0.3">
      <c r="A910" s="3" t="s">
        <v>1718</v>
      </c>
      <c r="B910" s="120" t="s">
        <v>12</v>
      </c>
      <c r="C910" s="128" t="s">
        <v>119</v>
      </c>
      <c r="D910" s="129" t="s">
        <v>13</v>
      </c>
      <c r="E910" s="16" t="s">
        <v>28</v>
      </c>
      <c r="F910" s="16">
        <v>18160206</v>
      </c>
      <c r="G910" s="21">
        <v>42654</v>
      </c>
      <c r="H910" s="130" t="s">
        <v>1719</v>
      </c>
      <c r="I910" s="131" t="s">
        <v>1720</v>
      </c>
      <c r="J910" s="128" t="s">
        <v>1721</v>
      </c>
      <c r="K910" s="132">
        <v>821100</v>
      </c>
    </row>
    <row r="911" spans="1:11" ht="15.75" x14ac:dyDescent="0.3">
      <c r="A911" s="3" t="s">
        <v>1718</v>
      </c>
      <c r="B911" s="120" t="s">
        <v>12</v>
      </c>
      <c r="C911" s="128" t="s">
        <v>119</v>
      </c>
      <c r="D911" s="129" t="s">
        <v>13</v>
      </c>
      <c r="E911" s="16" t="s">
        <v>28</v>
      </c>
      <c r="F911" s="16">
        <v>18160207</v>
      </c>
      <c r="G911" s="21">
        <v>42655</v>
      </c>
      <c r="H911" s="130" t="s">
        <v>1722</v>
      </c>
      <c r="I911" s="131" t="s">
        <v>1723</v>
      </c>
      <c r="J911" s="116" t="s">
        <v>1724</v>
      </c>
      <c r="K911" s="132">
        <v>1200000</v>
      </c>
    </row>
    <row r="912" spans="1:11" ht="27" x14ac:dyDescent="0.3">
      <c r="A912" s="3" t="s">
        <v>1718</v>
      </c>
      <c r="B912" s="120" t="s">
        <v>12</v>
      </c>
      <c r="C912" s="128" t="s">
        <v>119</v>
      </c>
      <c r="D912" s="129" t="s">
        <v>13</v>
      </c>
      <c r="E912" s="16" t="s">
        <v>28</v>
      </c>
      <c r="F912" s="16">
        <v>18160208</v>
      </c>
      <c r="G912" s="21">
        <v>42655</v>
      </c>
      <c r="H912" s="130" t="s">
        <v>1725</v>
      </c>
      <c r="I912" s="131" t="s">
        <v>1726</v>
      </c>
      <c r="J912" s="116" t="s">
        <v>1727</v>
      </c>
      <c r="K912" s="132">
        <v>150000</v>
      </c>
    </row>
    <row r="913" spans="1:11" ht="27" x14ac:dyDescent="0.3">
      <c r="A913" s="3" t="s">
        <v>1718</v>
      </c>
      <c r="B913" s="60" t="s">
        <v>56</v>
      </c>
      <c r="C913" s="128" t="s">
        <v>119</v>
      </c>
      <c r="D913" s="129" t="s">
        <v>13</v>
      </c>
      <c r="E913" s="16" t="s">
        <v>28</v>
      </c>
      <c r="F913" s="16">
        <v>18160209</v>
      </c>
      <c r="G913" s="21">
        <v>42655</v>
      </c>
      <c r="H913" s="130" t="s">
        <v>1728</v>
      </c>
      <c r="I913" s="131" t="s">
        <v>1729</v>
      </c>
      <c r="J913" s="116" t="s">
        <v>1730</v>
      </c>
      <c r="K913" s="132">
        <v>163256</v>
      </c>
    </row>
    <row r="914" spans="1:11" ht="27" x14ac:dyDescent="0.3">
      <c r="A914" s="3" t="s">
        <v>1718</v>
      </c>
      <c r="B914" s="60" t="s">
        <v>56</v>
      </c>
      <c r="C914" s="128" t="s">
        <v>119</v>
      </c>
      <c r="D914" s="128" t="s">
        <v>13</v>
      </c>
      <c r="E914" s="16" t="s">
        <v>28</v>
      </c>
      <c r="F914" s="16">
        <v>18160210</v>
      </c>
      <c r="G914" s="21">
        <v>42655</v>
      </c>
      <c r="H914" s="130" t="s">
        <v>1731</v>
      </c>
      <c r="I914" s="131" t="s">
        <v>1729</v>
      </c>
      <c r="J914" s="116" t="s">
        <v>1730</v>
      </c>
      <c r="K914" s="132">
        <v>257237</v>
      </c>
    </row>
    <row r="915" spans="1:11" ht="27" x14ac:dyDescent="0.3">
      <c r="A915" s="3" t="s">
        <v>1718</v>
      </c>
      <c r="B915" s="60" t="s">
        <v>56</v>
      </c>
      <c r="C915" s="128" t="s">
        <v>119</v>
      </c>
      <c r="D915" s="129" t="s">
        <v>13</v>
      </c>
      <c r="E915" s="16" t="s">
        <v>28</v>
      </c>
      <c r="F915" s="16">
        <v>18160211</v>
      </c>
      <c r="G915" s="21">
        <v>42655</v>
      </c>
      <c r="H915" s="130" t="s">
        <v>1732</v>
      </c>
      <c r="I915" s="131" t="s">
        <v>1729</v>
      </c>
      <c r="J915" s="116" t="s">
        <v>1730</v>
      </c>
      <c r="K915" s="132">
        <v>186510</v>
      </c>
    </row>
    <row r="916" spans="1:11" ht="27" x14ac:dyDescent="0.3">
      <c r="A916" s="3" t="s">
        <v>1718</v>
      </c>
      <c r="B916" s="1" t="s">
        <v>27</v>
      </c>
      <c r="C916" s="128" t="s">
        <v>119</v>
      </c>
      <c r="D916" s="129" t="s">
        <v>13</v>
      </c>
      <c r="E916" s="16" t="s">
        <v>28</v>
      </c>
      <c r="F916" s="16">
        <v>18160212</v>
      </c>
      <c r="G916" s="21">
        <v>42655</v>
      </c>
      <c r="H916" s="130" t="s">
        <v>1733</v>
      </c>
      <c r="I916" s="131" t="s">
        <v>1734</v>
      </c>
      <c r="J916" s="116" t="s">
        <v>1735</v>
      </c>
      <c r="K916" s="132">
        <v>253088</v>
      </c>
    </row>
    <row r="917" spans="1:11" ht="27" x14ac:dyDescent="0.3">
      <c r="A917" s="3" t="s">
        <v>1718</v>
      </c>
      <c r="B917" s="1" t="s">
        <v>27</v>
      </c>
      <c r="C917" s="128" t="s">
        <v>119</v>
      </c>
      <c r="D917" s="128" t="s">
        <v>13</v>
      </c>
      <c r="E917" s="16" t="s">
        <v>28</v>
      </c>
      <c r="F917" s="16">
        <v>18160213</v>
      </c>
      <c r="G917" s="21">
        <v>42655</v>
      </c>
      <c r="H917" s="130" t="s">
        <v>1736</v>
      </c>
      <c r="I917" s="131" t="s">
        <v>1734</v>
      </c>
      <c r="J917" s="116" t="s">
        <v>1735</v>
      </c>
      <c r="K917" s="132">
        <v>174564</v>
      </c>
    </row>
    <row r="918" spans="1:11" ht="27" x14ac:dyDescent="0.3">
      <c r="A918" s="3" t="s">
        <v>1718</v>
      </c>
      <c r="B918" s="60" t="s">
        <v>56</v>
      </c>
      <c r="C918" s="128" t="s">
        <v>119</v>
      </c>
      <c r="D918" s="129" t="s">
        <v>13</v>
      </c>
      <c r="E918" s="16" t="s">
        <v>28</v>
      </c>
      <c r="F918" s="16">
        <v>18160214</v>
      </c>
      <c r="G918" s="21">
        <v>42655</v>
      </c>
      <c r="H918" s="130" t="s">
        <v>1737</v>
      </c>
      <c r="I918" s="131" t="s">
        <v>1729</v>
      </c>
      <c r="J918" s="128" t="s">
        <v>1730</v>
      </c>
      <c r="K918" s="132">
        <v>451654</v>
      </c>
    </row>
    <row r="919" spans="1:11" ht="27" x14ac:dyDescent="0.3">
      <c r="A919" s="3" t="s">
        <v>1718</v>
      </c>
      <c r="B919" s="60" t="s">
        <v>56</v>
      </c>
      <c r="C919" s="128" t="s">
        <v>119</v>
      </c>
      <c r="D919" s="129" t="s">
        <v>13</v>
      </c>
      <c r="E919" s="16" t="s">
        <v>28</v>
      </c>
      <c r="F919" s="16">
        <v>18160215</v>
      </c>
      <c r="G919" s="21">
        <v>42655</v>
      </c>
      <c r="H919" s="130" t="s">
        <v>1738</v>
      </c>
      <c r="I919" s="131" t="s">
        <v>1729</v>
      </c>
      <c r="J919" s="116" t="s">
        <v>1730</v>
      </c>
      <c r="K919" s="132">
        <v>253105</v>
      </c>
    </row>
    <row r="920" spans="1:11" ht="27" x14ac:dyDescent="0.3">
      <c r="A920" s="3" t="s">
        <v>1718</v>
      </c>
      <c r="B920" s="120" t="s">
        <v>179</v>
      </c>
      <c r="C920" s="128" t="s">
        <v>119</v>
      </c>
      <c r="D920" s="129" t="s">
        <v>13</v>
      </c>
      <c r="E920" s="16" t="s">
        <v>28</v>
      </c>
      <c r="F920" s="16">
        <v>18160216</v>
      </c>
      <c r="G920" s="21">
        <v>42656</v>
      </c>
      <c r="H920" s="130" t="s">
        <v>1739</v>
      </c>
      <c r="I920" s="131" t="s">
        <v>1729</v>
      </c>
      <c r="J920" s="116" t="s">
        <v>1730</v>
      </c>
      <c r="K920" s="132">
        <v>383371</v>
      </c>
    </row>
    <row r="921" spans="1:11" ht="27" x14ac:dyDescent="0.3">
      <c r="A921" s="3" t="s">
        <v>1718</v>
      </c>
      <c r="B921" s="60" t="s">
        <v>56</v>
      </c>
      <c r="C921" s="128" t="s">
        <v>119</v>
      </c>
      <c r="D921" s="129" t="s">
        <v>13</v>
      </c>
      <c r="E921" s="16" t="s">
        <v>28</v>
      </c>
      <c r="F921" s="16">
        <v>18160217</v>
      </c>
      <c r="G921" s="21">
        <v>42656</v>
      </c>
      <c r="H921" s="130" t="s">
        <v>1740</v>
      </c>
      <c r="I921" s="131" t="s">
        <v>1729</v>
      </c>
      <c r="J921" s="116" t="s">
        <v>1730</v>
      </c>
      <c r="K921" s="132">
        <v>296369</v>
      </c>
    </row>
    <row r="922" spans="1:11" ht="15.75" x14ac:dyDescent="0.3">
      <c r="A922" s="3" t="s">
        <v>1718</v>
      </c>
      <c r="B922" s="120" t="s">
        <v>12</v>
      </c>
      <c r="C922" s="128" t="s">
        <v>119</v>
      </c>
      <c r="D922" s="129" t="s">
        <v>13</v>
      </c>
      <c r="E922" s="16" t="s">
        <v>28</v>
      </c>
      <c r="F922" s="16">
        <v>18160218</v>
      </c>
      <c r="G922" s="21">
        <v>42657</v>
      </c>
      <c r="H922" s="130" t="s">
        <v>1741</v>
      </c>
      <c r="I922" s="131" t="s">
        <v>1742</v>
      </c>
      <c r="J922" s="116" t="s">
        <v>1743</v>
      </c>
      <c r="K922" s="132">
        <v>240000</v>
      </c>
    </row>
    <row r="923" spans="1:11" ht="15.75" x14ac:dyDescent="0.3">
      <c r="A923" s="3" t="s">
        <v>1718</v>
      </c>
      <c r="B923" s="120" t="s">
        <v>12</v>
      </c>
      <c r="C923" s="128" t="s">
        <v>119</v>
      </c>
      <c r="D923" s="129" t="s">
        <v>13</v>
      </c>
      <c r="E923" s="16" t="s">
        <v>28</v>
      </c>
      <c r="F923" s="16">
        <v>18160219</v>
      </c>
      <c r="G923" s="21">
        <v>42660</v>
      </c>
      <c r="H923" s="130" t="s">
        <v>1744</v>
      </c>
      <c r="I923" s="130" t="s">
        <v>1745</v>
      </c>
      <c r="J923" s="116" t="s">
        <v>1746</v>
      </c>
      <c r="K923" s="132">
        <v>60000</v>
      </c>
    </row>
    <row r="924" spans="1:11" ht="27" x14ac:dyDescent="0.3">
      <c r="A924" s="3" t="s">
        <v>1718</v>
      </c>
      <c r="B924" s="120" t="s">
        <v>12</v>
      </c>
      <c r="C924" s="128" t="s">
        <v>119</v>
      </c>
      <c r="D924" s="129" t="s">
        <v>13</v>
      </c>
      <c r="E924" s="16" t="s">
        <v>28</v>
      </c>
      <c r="F924" s="16">
        <v>18160220</v>
      </c>
      <c r="G924" s="21">
        <v>42660</v>
      </c>
      <c r="H924" s="130" t="s">
        <v>1747</v>
      </c>
      <c r="I924" s="130" t="s">
        <v>1748</v>
      </c>
      <c r="J924" s="128" t="s">
        <v>1749</v>
      </c>
      <c r="K924" s="132">
        <v>200000</v>
      </c>
    </row>
    <row r="925" spans="1:11" ht="27" x14ac:dyDescent="0.3">
      <c r="A925" s="3" t="s">
        <v>1718</v>
      </c>
      <c r="B925" s="120" t="s">
        <v>12</v>
      </c>
      <c r="C925" s="128" t="s">
        <v>119</v>
      </c>
      <c r="D925" s="129" t="s">
        <v>13</v>
      </c>
      <c r="E925" s="16" t="s">
        <v>28</v>
      </c>
      <c r="F925" s="16">
        <v>18160221</v>
      </c>
      <c r="G925" s="21">
        <v>42661</v>
      </c>
      <c r="H925" s="130" t="s">
        <v>1750</v>
      </c>
      <c r="I925" s="130" t="s">
        <v>1751</v>
      </c>
      <c r="J925" s="128" t="s">
        <v>1752</v>
      </c>
      <c r="K925" s="132">
        <v>100000</v>
      </c>
    </row>
    <row r="926" spans="1:11" ht="27" x14ac:dyDescent="0.3">
      <c r="A926" s="3" t="s">
        <v>1718</v>
      </c>
      <c r="B926" s="120" t="s">
        <v>12</v>
      </c>
      <c r="C926" s="128" t="s">
        <v>119</v>
      </c>
      <c r="D926" s="129" t="s">
        <v>13</v>
      </c>
      <c r="E926" s="16" t="s">
        <v>28</v>
      </c>
      <c r="F926" s="16">
        <v>18160222</v>
      </c>
      <c r="G926" s="21">
        <v>42661</v>
      </c>
      <c r="H926" s="130" t="s">
        <v>1753</v>
      </c>
      <c r="I926" s="130" t="s">
        <v>1754</v>
      </c>
      <c r="J926" s="116" t="s">
        <v>1755</v>
      </c>
      <c r="K926" s="87">
        <v>1098510</v>
      </c>
    </row>
    <row r="927" spans="1:11" ht="27" x14ac:dyDescent="0.3">
      <c r="A927" s="3" t="s">
        <v>1718</v>
      </c>
      <c r="B927" s="120" t="s">
        <v>12</v>
      </c>
      <c r="C927" s="128" t="s">
        <v>119</v>
      </c>
      <c r="D927" s="129" t="s">
        <v>13</v>
      </c>
      <c r="E927" s="16" t="s">
        <v>28</v>
      </c>
      <c r="F927" s="16">
        <v>18160223</v>
      </c>
      <c r="G927" s="21">
        <v>42661</v>
      </c>
      <c r="H927" s="130" t="s">
        <v>1756</v>
      </c>
      <c r="I927" s="133" t="s">
        <v>1757</v>
      </c>
      <c r="J927" s="128" t="s">
        <v>1758</v>
      </c>
      <c r="K927" s="87">
        <v>454235</v>
      </c>
    </row>
    <row r="928" spans="1:11" ht="15.75" x14ac:dyDescent="0.3">
      <c r="A928" s="3" t="s">
        <v>1718</v>
      </c>
      <c r="B928" s="120" t="s">
        <v>12</v>
      </c>
      <c r="C928" s="128" t="s">
        <v>119</v>
      </c>
      <c r="D928" s="129" t="s">
        <v>13</v>
      </c>
      <c r="E928" s="16" t="s">
        <v>28</v>
      </c>
      <c r="F928" s="16">
        <v>18160066</v>
      </c>
      <c r="G928" s="21">
        <v>42661</v>
      </c>
      <c r="H928" s="130" t="s">
        <v>1759</v>
      </c>
      <c r="I928" s="133" t="s">
        <v>1760</v>
      </c>
      <c r="J928" s="128" t="s">
        <v>1761</v>
      </c>
      <c r="K928" s="87">
        <v>2427600</v>
      </c>
    </row>
    <row r="929" spans="1:11" ht="27" x14ac:dyDescent="0.3">
      <c r="A929" s="3" t="s">
        <v>1718</v>
      </c>
      <c r="B929" s="120" t="s">
        <v>12</v>
      </c>
      <c r="C929" s="128" t="s">
        <v>119</v>
      </c>
      <c r="D929" s="129" t="s">
        <v>13</v>
      </c>
      <c r="E929" s="16" t="s">
        <v>28</v>
      </c>
      <c r="F929" s="16">
        <v>18160224</v>
      </c>
      <c r="G929" s="21">
        <v>42661</v>
      </c>
      <c r="H929" s="130" t="s">
        <v>1762</v>
      </c>
      <c r="I929" s="133" t="s">
        <v>1763</v>
      </c>
      <c r="J929" s="116" t="s">
        <v>1764</v>
      </c>
      <c r="K929" s="87">
        <v>163268</v>
      </c>
    </row>
    <row r="930" spans="1:11" ht="15.75" x14ac:dyDescent="0.3">
      <c r="A930" s="3" t="s">
        <v>1718</v>
      </c>
      <c r="B930" s="60" t="s">
        <v>56</v>
      </c>
      <c r="C930" s="128" t="s">
        <v>119</v>
      </c>
      <c r="D930" s="129" t="s">
        <v>13</v>
      </c>
      <c r="E930" s="16" t="s">
        <v>28</v>
      </c>
      <c r="F930" s="16">
        <v>18160225</v>
      </c>
      <c r="G930" s="134">
        <v>42662</v>
      </c>
      <c r="H930" s="130" t="s">
        <v>1765</v>
      </c>
      <c r="I930" s="133" t="s">
        <v>1729</v>
      </c>
      <c r="J930" s="128" t="s">
        <v>1730</v>
      </c>
      <c r="K930" s="87">
        <v>315016</v>
      </c>
    </row>
    <row r="931" spans="1:11" ht="27" x14ac:dyDescent="0.3">
      <c r="A931" s="3" t="s">
        <v>1718</v>
      </c>
      <c r="B931" s="60" t="s">
        <v>56</v>
      </c>
      <c r="C931" s="128" t="s">
        <v>119</v>
      </c>
      <c r="D931" s="129" t="s">
        <v>13</v>
      </c>
      <c r="E931" s="16" t="s">
        <v>28</v>
      </c>
      <c r="F931" s="16">
        <v>18160226</v>
      </c>
      <c r="G931" s="134">
        <v>42662</v>
      </c>
      <c r="H931" s="130" t="s">
        <v>1766</v>
      </c>
      <c r="I931" s="133" t="s">
        <v>1729</v>
      </c>
      <c r="J931" s="128" t="s">
        <v>1730</v>
      </c>
      <c r="K931" s="87">
        <v>734202</v>
      </c>
    </row>
    <row r="932" spans="1:11" ht="27" x14ac:dyDescent="0.3">
      <c r="A932" s="3" t="s">
        <v>1718</v>
      </c>
      <c r="B932" s="60" t="s">
        <v>56</v>
      </c>
      <c r="C932" s="128" t="s">
        <v>119</v>
      </c>
      <c r="D932" s="129" t="s">
        <v>13</v>
      </c>
      <c r="E932" s="16" t="s">
        <v>28</v>
      </c>
      <c r="F932" s="16">
        <v>18160227</v>
      </c>
      <c r="G932" s="134">
        <v>42662</v>
      </c>
      <c r="H932" s="130" t="s">
        <v>1767</v>
      </c>
      <c r="I932" s="133" t="s">
        <v>1729</v>
      </c>
      <c r="J932" s="128" t="s">
        <v>1730</v>
      </c>
      <c r="K932" s="87">
        <v>342916</v>
      </c>
    </row>
    <row r="933" spans="1:11" ht="27" x14ac:dyDescent="0.3">
      <c r="A933" s="3" t="s">
        <v>1718</v>
      </c>
      <c r="B933" s="120" t="s">
        <v>12</v>
      </c>
      <c r="C933" s="128" t="s">
        <v>119</v>
      </c>
      <c r="D933" s="129" t="s">
        <v>13</v>
      </c>
      <c r="E933" s="16" t="s">
        <v>28</v>
      </c>
      <c r="F933" s="16">
        <v>18160228</v>
      </c>
      <c r="G933" s="134">
        <v>42669</v>
      </c>
      <c r="H933" s="130" t="s">
        <v>1768</v>
      </c>
      <c r="I933" s="133" t="s">
        <v>1769</v>
      </c>
      <c r="J933" s="128" t="s">
        <v>1770</v>
      </c>
      <c r="K933" s="87">
        <v>261800</v>
      </c>
    </row>
    <row r="934" spans="1:11" ht="27" x14ac:dyDescent="0.3">
      <c r="A934" s="3" t="s">
        <v>1718</v>
      </c>
      <c r="B934" s="120" t="s">
        <v>12</v>
      </c>
      <c r="C934" s="128" t="s">
        <v>119</v>
      </c>
      <c r="D934" s="129" t="s">
        <v>13</v>
      </c>
      <c r="E934" s="16" t="s">
        <v>28</v>
      </c>
      <c r="F934" s="16">
        <v>18160229</v>
      </c>
      <c r="G934" s="134">
        <v>42669</v>
      </c>
      <c r="H934" s="131" t="s">
        <v>1771</v>
      </c>
      <c r="I934" s="133" t="s">
        <v>1742</v>
      </c>
      <c r="J934" s="128" t="s">
        <v>1743</v>
      </c>
      <c r="K934" s="87">
        <v>180000</v>
      </c>
    </row>
    <row r="935" spans="1:11" ht="15.75" x14ac:dyDescent="0.3">
      <c r="A935" s="3" t="s">
        <v>1718</v>
      </c>
      <c r="B935" s="120" t="s">
        <v>12</v>
      </c>
      <c r="C935" s="128" t="s">
        <v>119</v>
      </c>
      <c r="D935" s="129" t="s">
        <v>13</v>
      </c>
      <c r="E935" s="16" t="s">
        <v>28</v>
      </c>
      <c r="F935" s="16">
        <v>18160230</v>
      </c>
      <c r="G935" s="134">
        <v>42669</v>
      </c>
      <c r="H935" s="131" t="s">
        <v>1772</v>
      </c>
      <c r="I935" s="133" t="s">
        <v>1773</v>
      </c>
      <c r="J935" s="128" t="s">
        <v>1774</v>
      </c>
      <c r="K935" s="87">
        <v>116620</v>
      </c>
    </row>
    <row r="936" spans="1:11" ht="15.75" x14ac:dyDescent="0.3">
      <c r="A936" s="3" t="s">
        <v>1718</v>
      </c>
      <c r="B936" s="120" t="s">
        <v>12</v>
      </c>
      <c r="C936" s="128" t="s">
        <v>119</v>
      </c>
      <c r="D936" s="129" t="s">
        <v>13</v>
      </c>
      <c r="E936" s="16" t="s">
        <v>28</v>
      </c>
      <c r="F936" s="16">
        <v>18160231</v>
      </c>
      <c r="G936" s="134">
        <v>42669</v>
      </c>
      <c r="H936" s="130" t="s">
        <v>1775</v>
      </c>
      <c r="I936" s="133" t="s">
        <v>1776</v>
      </c>
      <c r="J936" s="128" t="s">
        <v>1777</v>
      </c>
      <c r="K936" s="87">
        <v>259105</v>
      </c>
    </row>
    <row r="937" spans="1:11" ht="27" x14ac:dyDescent="0.3">
      <c r="A937" s="3" t="s">
        <v>1718</v>
      </c>
      <c r="B937" s="60" t="s">
        <v>56</v>
      </c>
      <c r="C937" s="128" t="s">
        <v>119</v>
      </c>
      <c r="D937" s="129" t="s">
        <v>13</v>
      </c>
      <c r="E937" s="16" t="s">
        <v>28</v>
      </c>
      <c r="F937" s="16">
        <v>18160232</v>
      </c>
      <c r="G937" s="134">
        <v>42669</v>
      </c>
      <c r="H937" s="130" t="s">
        <v>1778</v>
      </c>
      <c r="I937" s="133" t="s">
        <v>1729</v>
      </c>
      <c r="J937" s="128" t="s">
        <v>1730</v>
      </c>
      <c r="K937" s="87">
        <v>234055</v>
      </c>
    </row>
    <row r="938" spans="1:11" ht="27" x14ac:dyDescent="0.3">
      <c r="A938" s="3" t="s">
        <v>1718</v>
      </c>
      <c r="B938" s="60" t="s">
        <v>56</v>
      </c>
      <c r="C938" s="128" t="s">
        <v>119</v>
      </c>
      <c r="D938" s="129" t="s">
        <v>13</v>
      </c>
      <c r="E938" s="16" t="s">
        <v>28</v>
      </c>
      <c r="F938" s="16">
        <v>18160233</v>
      </c>
      <c r="G938" s="134">
        <v>42669</v>
      </c>
      <c r="H938" s="130" t="s">
        <v>1779</v>
      </c>
      <c r="I938" s="133" t="s">
        <v>1729</v>
      </c>
      <c r="J938" s="128" t="s">
        <v>1730</v>
      </c>
      <c r="K938" s="87">
        <v>234055</v>
      </c>
    </row>
    <row r="939" spans="1:11" ht="27" x14ac:dyDescent="0.3">
      <c r="A939" s="3" t="s">
        <v>1718</v>
      </c>
      <c r="B939" s="60" t="s">
        <v>56</v>
      </c>
      <c r="C939" s="128" t="s">
        <v>119</v>
      </c>
      <c r="D939" s="129" t="s">
        <v>13</v>
      </c>
      <c r="E939" s="16" t="s">
        <v>28</v>
      </c>
      <c r="F939" s="16">
        <v>18160234</v>
      </c>
      <c r="G939" s="134">
        <v>42669</v>
      </c>
      <c r="H939" s="130" t="s">
        <v>1780</v>
      </c>
      <c r="I939" s="133" t="s">
        <v>1729</v>
      </c>
      <c r="J939" s="128" t="s">
        <v>1730</v>
      </c>
      <c r="K939" s="87">
        <v>812312</v>
      </c>
    </row>
    <row r="940" spans="1:11" ht="27" x14ac:dyDescent="0.3">
      <c r="A940" s="3" t="s">
        <v>1718</v>
      </c>
      <c r="B940" s="60" t="s">
        <v>56</v>
      </c>
      <c r="C940" s="128" t="s">
        <v>119</v>
      </c>
      <c r="D940" s="129" t="s">
        <v>13</v>
      </c>
      <c r="E940" s="16" t="s">
        <v>28</v>
      </c>
      <c r="F940" s="16">
        <v>18160235</v>
      </c>
      <c r="G940" s="134">
        <v>42669</v>
      </c>
      <c r="H940" s="130" t="s">
        <v>1780</v>
      </c>
      <c r="I940" s="133" t="s">
        <v>1729</v>
      </c>
      <c r="J940" s="128" t="s">
        <v>1730</v>
      </c>
      <c r="K940" s="87">
        <v>812312</v>
      </c>
    </row>
    <row r="941" spans="1:11" ht="27" x14ac:dyDescent="0.3">
      <c r="A941" s="3" t="s">
        <v>1718</v>
      </c>
      <c r="B941" s="60" t="s">
        <v>56</v>
      </c>
      <c r="C941" s="128" t="s">
        <v>119</v>
      </c>
      <c r="D941" s="129" t="s">
        <v>13</v>
      </c>
      <c r="E941" s="16" t="s">
        <v>28</v>
      </c>
      <c r="F941" s="16">
        <v>18160236</v>
      </c>
      <c r="G941" s="134">
        <v>42669</v>
      </c>
      <c r="H941" s="130" t="s">
        <v>1780</v>
      </c>
      <c r="I941" s="133" t="s">
        <v>1729</v>
      </c>
      <c r="J941" s="128" t="s">
        <v>1730</v>
      </c>
      <c r="K941" s="87">
        <v>812312</v>
      </c>
    </row>
    <row r="942" spans="1:11" ht="27" x14ac:dyDescent="0.3">
      <c r="A942" s="3" t="s">
        <v>1718</v>
      </c>
      <c r="B942" s="60" t="s">
        <v>56</v>
      </c>
      <c r="C942" s="128" t="s">
        <v>119</v>
      </c>
      <c r="D942" s="129" t="s">
        <v>13</v>
      </c>
      <c r="E942" s="16" t="s">
        <v>28</v>
      </c>
      <c r="F942" s="16">
        <v>18160237</v>
      </c>
      <c r="G942" s="134">
        <v>42669</v>
      </c>
      <c r="H942" s="130" t="s">
        <v>1780</v>
      </c>
      <c r="I942" s="133" t="s">
        <v>1729</v>
      </c>
      <c r="J942" s="128" t="s">
        <v>1730</v>
      </c>
      <c r="K942" s="87">
        <v>812312</v>
      </c>
    </row>
    <row r="943" spans="1:11" ht="27" x14ac:dyDescent="0.3">
      <c r="A943" s="3" t="s">
        <v>1718</v>
      </c>
      <c r="B943" s="60" t="s">
        <v>56</v>
      </c>
      <c r="C943" s="128" t="s">
        <v>119</v>
      </c>
      <c r="D943" s="129" t="s">
        <v>13</v>
      </c>
      <c r="E943" s="16" t="s">
        <v>28</v>
      </c>
      <c r="F943" s="16">
        <v>18160238</v>
      </c>
      <c r="G943" s="134">
        <v>42669</v>
      </c>
      <c r="H943" s="130" t="s">
        <v>1780</v>
      </c>
      <c r="I943" s="133" t="s">
        <v>1729</v>
      </c>
      <c r="J943" s="128" t="s">
        <v>1730</v>
      </c>
      <c r="K943" s="87">
        <v>812312</v>
      </c>
    </row>
    <row r="944" spans="1:11" ht="15.75" x14ac:dyDescent="0.3">
      <c r="A944" s="3" t="s">
        <v>1718</v>
      </c>
      <c r="B944" s="60" t="s">
        <v>56</v>
      </c>
      <c r="C944" s="128" t="s">
        <v>1781</v>
      </c>
      <c r="D944" s="129">
        <v>42643</v>
      </c>
      <c r="E944" s="16" t="s">
        <v>28</v>
      </c>
      <c r="F944" s="16">
        <v>18160239</v>
      </c>
      <c r="G944" s="134">
        <v>42669</v>
      </c>
      <c r="H944" s="131" t="s">
        <v>1782</v>
      </c>
      <c r="I944" s="133" t="s">
        <v>1783</v>
      </c>
      <c r="J944" s="128" t="s">
        <v>1784</v>
      </c>
      <c r="K944" s="87">
        <v>157467</v>
      </c>
    </row>
    <row r="945" spans="1:11" ht="15.75" x14ac:dyDescent="0.3">
      <c r="A945" s="3" t="s">
        <v>1718</v>
      </c>
      <c r="B945" s="60" t="s">
        <v>56</v>
      </c>
      <c r="C945" s="128" t="s">
        <v>1785</v>
      </c>
      <c r="D945" s="129">
        <v>42643</v>
      </c>
      <c r="E945" s="16" t="s">
        <v>28</v>
      </c>
      <c r="F945" s="16">
        <v>18160240</v>
      </c>
      <c r="G945" s="134">
        <v>42669</v>
      </c>
      <c r="H945" s="131" t="s">
        <v>1782</v>
      </c>
      <c r="I945" s="133" t="s">
        <v>1783</v>
      </c>
      <c r="J945" s="128" t="s">
        <v>1784</v>
      </c>
      <c r="K945" s="87">
        <v>157518</v>
      </c>
    </row>
    <row r="946" spans="1:11" ht="27" x14ac:dyDescent="0.3">
      <c r="A946" s="3" t="s">
        <v>1718</v>
      </c>
      <c r="B946" s="120" t="s">
        <v>12</v>
      </c>
      <c r="C946" s="128" t="s">
        <v>119</v>
      </c>
      <c r="D946" s="129" t="s">
        <v>13</v>
      </c>
      <c r="E946" s="16" t="s">
        <v>28</v>
      </c>
      <c r="F946" s="16">
        <v>18160241</v>
      </c>
      <c r="G946" s="134">
        <v>42669</v>
      </c>
      <c r="H946" s="131" t="s">
        <v>1786</v>
      </c>
      <c r="I946" s="133" t="s">
        <v>1729</v>
      </c>
      <c r="J946" s="128" t="s">
        <v>1730</v>
      </c>
      <c r="K946" s="87">
        <v>613603</v>
      </c>
    </row>
    <row r="947" spans="1:11" ht="15.75" x14ac:dyDescent="0.3">
      <c r="A947" s="3" t="s">
        <v>1718</v>
      </c>
      <c r="B947" s="120" t="s">
        <v>12</v>
      </c>
      <c r="C947" s="128" t="s">
        <v>119</v>
      </c>
      <c r="D947" s="129" t="s">
        <v>13</v>
      </c>
      <c r="E947" s="16" t="s">
        <v>28</v>
      </c>
      <c r="F947" s="16">
        <v>18160242</v>
      </c>
      <c r="G947" s="134">
        <v>42670</v>
      </c>
      <c r="H947" s="131" t="s">
        <v>1787</v>
      </c>
      <c r="I947" s="133" t="s">
        <v>1751</v>
      </c>
      <c r="J947" s="128" t="s">
        <v>1752</v>
      </c>
      <c r="K947" s="87">
        <v>80000</v>
      </c>
    </row>
    <row r="948" spans="1:11" ht="15.75" x14ac:dyDescent="0.3">
      <c r="A948" s="3" t="s">
        <v>1718</v>
      </c>
      <c r="B948" s="120" t="s">
        <v>12</v>
      </c>
      <c r="C948" s="128" t="s">
        <v>119</v>
      </c>
      <c r="D948" s="129" t="s">
        <v>13</v>
      </c>
      <c r="E948" s="16" t="s">
        <v>28</v>
      </c>
      <c r="F948" s="16">
        <v>18160243</v>
      </c>
      <c r="G948" s="134">
        <v>42674</v>
      </c>
      <c r="H948" s="131" t="s">
        <v>1788</v>
      </c>
      <c r="I948" s="133" t="s">
        <v>1789</v>
      </c>
      <c r="J948" s="128" t="s">
        <v>1790</v>
      </c>
      <c r="K948" s="87">
        <v>1537500</v>
      </c>
    </row>
    <row r="949" spans="1:11" ht="15.75" x14ac:dyDescent="0.3">
      <c r="A949" s="3" t="s">
        <v>1718</v>
      </c>
      <c r="B949" s="120" t="s">
        <v>12</v>
      </c>
      <c r="C949" s="128" t="s">
        <v>119</v>
      </c>
      <c r="D949" s="129" t="s">
        <v>13</v>
      </c>
      <c r="E949" s="120" t="s">
        <v>14</v>
      </c>
      <c r="F949" s="135">
        <v>18160204</v>
      </c>
      <c r="G949" s="134">
        <v>42647</v>
      </c>
      <c r="H949" s="131" t="s">
        <v>1791</v>
      </c>
      <c r="I949" s="133" t="s">
        <v>1792</v>
      </c>
      <c r="J949" s="128" t="s">
        <v>1793</v>
      </c>
      <c r="K949" s="87">
        <v>321350</v>
      </c>
    </row>
    <row r="950" spans="1:11" ht="15.75" x14ac:dyDescent="0.3">
      <c r="A950" s="3" t="s">
        <v>1718</v>
      </c>
      <c r="B950" s="60" t="s">
        <v>56</v>
      </c>
      <c r="C950" s="128" t="s">
        <v>1794</v>
      </c>
      <c r="D950" s="129">
        <v>42646</v>
      </c>
      <c r="E950" s="120" t="s">
        <v>14</v>
      </c>
      <c r="F950" s="135">
        <v>18160063</v>
      </c>
      <c r="G950" s="134">
        <v>42654</v>
      </c>
      <c r="H950" s="131" t="s">
        <v>1795</v>
      </c>
      <c r="I950" s="133" t="s">
        <v>1796</v>
      </c>
      <c r="J950" s="128" t="s">
        <v>1797</v>
      </c>
      <c r="K950" s="87">
        <v>208374</v>
      </c>
    </row>
    <row r="951" spans="1:11" ht="15.75" x14ac:dyDescent="0.3">
      <c r="A951" s="3" t="s">
        <v>1718</v>
      </c>
      <c r="B951" s="60" t="s">
        <v>56</v>
      </c>
      <c r="C951" s="128" t="s">
        <v>1798</v>
      </c>
      <c r="D951" s="129">
        <v>42646</v>
      </c>
      <c r="E951" s="120" t="s">
        <v>14</v>
      </c>
      <c r="F951" s="135">
        <v>18160064</v>
      </c>
      <c r="G951" s="134">
        <v>42654</v>
      </c>
      <c r="H951" s="131" t="s">
        <v>1799</v>
      </c>
      <c r="I951" s="133" t="s">
        <v>1800</v>
      </c>
      <c r="J951" s="128" t="s">
        <v>1801</v>
      </c>
      <c r="K951" s="87">
        <v>284900</v>
      </c>
    </row>
    <row r="952" spans="1:11" ht="27" x14ac:dyDescent="0.3">
      <c r="A952" s="3" t="s">
        <v>1718</v>
      </c>
      <c r="B952" s="120" t="s">
        <v>12</v>
      </c>
      <c r="C952" s="128" t="s">
        <v>119</v>
      </c>
      <c r="D952" s="129" t="s">
        <v>13</v>
      </c>
      <c r="E952" s="120" t="s">
        <v>14</v>
      </c>
      <c r="F952" s="135">
        <v>18160065</v>
      </c>
      <c r="G952" s="134">
        <v>42656</v>
      </c>
      <c r="H952" s="131" t="s">
        <v>1802</v>
      </c>
      <c r="I952" s="133" t="s">
        <v>1803</v>
      </c>
      <c r="J952" s="128" t="s">
        <v>1804</v>
      </c>
      <c r="K952" s="87">
        <v>150000</v>
      </c>
    </row>
    <row r="953" spans="1:11" ht="27" x14ac:dyDescent="0.3">
      <c r="A953" s="3" t="s">
        <v>1718</v>
      </c>
      <c r="B953" s="120" t="s">
        <v>12</v>
      </c>
      <c r="C953" s="128" t="s">
        <v>119</v>
      </c>
      <c r="D953" s="129" t="s">
        <v>13</v>
      </c>
      <c r="E953" s="120" t="s">
        <v>14</v>
      </c>
      <c r="F953" s="135">
        <v>18160067</v>
      </c>
      <c r="G953" s="134">
        <v>42661</v>
      </c>
      <c r="H953" s="131" t="s">
        <v>1805</v>
      </c>
      <c r="I953" s="133" t="s">
        <v>1773</v>
      </c>
      <c r="J953" s="128" t="s">
        <v>1774</v>
      </c>
      <c r="K953" s="87">
        <v>73899</v>
      </c>
    </row>
    <row r="954" spans="1:11" ht="15.75" x14ac:dyDescent="0.3">
      <c r="A954" s="3" t="s">
        <v>1718</v>
      </c>
      <c r="B954" s="120" t="s">
        <v>12</v>
      </c>
      <c r="C954" s="128" t="s">
        <v>119</v>
      </c>
      <c r="D954" s="129" t="s">
        <v>13</v>
      </c>
      <c r="E954" s="120" t="s">
        <v>14</v>
      </c>
      <c r="F954" s="135">
        <v>18160068</v>
      </c>
      <c r="G954" s="134">
        <v>42662</v>
      </c>
      <c r="H954" s="131" t="s">
        <v>1806</v>
      </c>
      <c r="I954" s="133" t="s">
        <v>1807</v>
      </c>
      <c r="J954" s="128" t="s">
        <v>1808</v>
      </c>
      <c r="K954" s="87">
        <v>228000</v>
      </c>
    </row>
    <row r="955" spans="1:11" ht="27" x14ac:dyDescent="0.3">
      <c r="A955" s="3" t="s">
        <v>1718</v>
      </c>
      <c r="B955" s="120" t="s">
        <v>12</v>
      </c>
      <c r="C955" s="128" t="s">
        <v>119</v>
      </c>
      <c r="D955" s="129" t="s">
        <v>13</v>
      </c>
      <c r="E955" s="120" t="s">
        <v>14</v>
      </c>
      <c r="F955" s="135">
        <v>18160069</v>
      </c>
      <c r="G955" s="134">
        <v>42669</v>
      </c>
      <c r="H955" s="131" t="s">
        <v>1809</v>
      </c>
      <c r="I955" s="133" t="s">
        <v>1810</v>
      </c>
      <c r="J955" s="128" t="s">
        <v>1811</v>
      </c>
      <c r="K955" s="87">
        <v>56000</v>
      </c>
    </row>
    <row r="956" spans="1:11" ht="15.75" x14ac:dyDescent="0.3">
      <c r="A956" s="3" t="s">
        <v>1718</v>
      </c>
      <c r="B956" s="120" t="s">
        <v>12</v>
      </c>
      <c r="C956" s="128" t="s">
        <v>119</v>
      </c>
      <c r="D956" s="129" t="s">
        <v>13</v>
      </c>
      <c r="E956" s="120" t="s">
        <v>14</v>
      </c>
      <c r="F956" s="135">
        <v>18160070</v>
      </c>
      <c r="G956" s="134">
        <v>42669</v>
      </c>
      <c r="H956" s="131" t="s">
        <v>1812</v>
      </c>
      <c r="I956" s="133" t="s">
        <v>1813</v>
      </c>
      <c r="J956" s="128" t="s">
        <v>1814</v>
      </c>
      <c r="K956" s="87">
        <v>418832</v>
      </c>
    </row>
    <row r="957" spans="1:11" ht="15.75" x14ac:dyDescent="0.3">
      <c r="A957" s="3" t="s">
        <v>1718</v>
      </c>
      <c r="B957" s="120" t="s">
        <v>12</v>
      </c>
      <c r="C957" s="128" t="s">
        <v>119</v>
      </c>
      <c r="D957" s="129" t="s">
        <v>13</v>
      </c>
      <c r="E957" s="120" t="s">
        <v>14</v>
      </c>
      <c r="F957" s="135">
        <v>18160071</v>
      </c>
      <c r="G957" s="134">
        <v>42669</v>
      </c>
      <c r="H957" s="131" t="s">
        <v>1815</v>
      </c>
      <c r="I957" s="133" t="s">
        <v>1773</v>
      </c>
      <c r="J957" s="128" t="s">
        <v>1774</v>
      </c>
      <c r="K957" s="87">
        <v>337960</v>
      </c>
    </row>
    <row r="958" spans="1:11" ht="15.75" x14ac:dyDescent="0.3">
      <c r="A958" s="3" t="s">
        <v>1718</v>
      </c>
      <c r="B958" s="120" t="s">
        <v>12</v>
      </c>
      <c r="C958" s="128" t="s">
        <v>119</v>
      </c>
      <c r="D958" s="129" t="s">
        <v>13</v>
      </c>
      <c r="E958" s="120" t="s">
        <v>14</v>
      </c>
      <c r="F958" s="135">
        <v>18160072</v>
      </c>
      <c r="G958" s="134">
        <v>42669</v>
      </c>
      <c r="H958" s="131" t="s">
        <v>1816</v>
      </c>
      <c r="I958" s="133" t="s">
        <v>1813</v>
      </c>
      <c r="J958" s="128" t="s">
        <v>1814</v>
      </c>
      <c r="K958" s="87">
        <v>513569</v>
      </c>
    </row>
    <row r="959" spans="1:11" ht="15.75" x14ac:dyDescent="0.3">
      <c r="A959" s="3" t="s">
        <v>1718</v>
      </c>
      <c r="B959" s="120" t="s">
        <v>12</v>
      </c>
      <c r="C959" s="128" t="s">
        <v>119</v>
      </c>
      <c r="D959" s="129" t="s">
        <v>13</v>
      </c>
      <c r="E959" s="120" t="s">
        <v>14</v>
      </c>
      <c r="F959" s="135">
        <v>18160073</v>
      </c>
      <c r="G959" s="134">
        <v>42669</v>
      </c>
      <c r="H959" s="131" t="s">
        <v>1817</v>
      </c>
      <c r="I959" s="133" t="s">
        <v>1818</v>
      </c>
      <c r="J959" s="128" t="s">
        <v>1819</v>
      </c>
      <c r="K959" s="87">
        <v>173512</v>
      </c>
    </row>
    <row r="960" spans="1:11" ht="15.75" x14ac:dyDescent="0.3">
      <c r="A960" s="3" t="s">
        <v>1718</v>
      </c>
      <c r="B960" s="120" t="s">
        <v>12</v>
      </c>
      <c r="C960" s="128" t="s">
        <v>119</v>
      </c>
      <c r="D960" s="129" t="s">
        <v>13</v>
      </c>
      <c r="E960" s="120" t="s">
        <v>14</v>
      </c>
      <c r="F960" s="135">
        <v>18160074</v>
      </c>
      <c r="G960" s="134">
        <v>42670</v>
      </c>
      <c r="H960" s="131" t="s">
        <v>1820</v>
      </c>
      <c r="I960" s="133" t="s">
        <v>1821</v>
      </c>
      <c r="J960" s="128" t="s">
        <v>1822</v>
      </c>
      <c r="K960" s="87">
        <v>2610829</v>
      </c>
    </row>
    <row r="961" spans="1:11" ht="67.5" x14ac:dyDescent="0.25">
      <c r="A961" s="220" t="s">
        <v>1823</v>
      </c>
      <c r="B961" s="9" t="s">
        <v>71</v>
      </c>
      <c r="C961" s="2" t="s">
        <v>1824</v>
      </c>
      <c r="D961" s="8">
        <v>42327</v>
      </c>
      <c r="E961" s="2" t="s">
        <v>28</v>
      </c>
      <c r="F961" s="221">
        <v>17160867</v>
      </c>
      <c r="G961" s="10">
        <v>42646</v>
      </c>
      <c r="H961" s="222" t="s">
        <v>1825</v>
      </c>
      <c r="I961" s="2" t="s">
        <v>274</v>
      </c>
      <c r="J961" s="2" t="s">
        <v>186</v>
      </c>
      <c r="K961" s="223">
        <v>129623</v>
      </c>
    </row>
    <row r="962" spans="1:11" ht="54" x14ac:dyDescent="0.25">
      <c r="A962" s="220" t="s">
        <v>1823</v>
      </c>
      <c r="B962" s="1" t="s">
        <v>27</v>
      </c>
      <c r="C962" s="2" t="s">
        <v>13</v>
      </c>
      <c r="D962" s="8" t="s">
        <v>13</v>
      </c>
      <c r="E962" s="2" t="s">
        <v>14</v>
      </c>
      <c r="F962" s="221">
        <v>17160239</v>
      </c>
      <c r="G962" s="10">
        <v>42646</v>
      </c>
      <c r="H962" s="222" t="s">
        <v>1826</v>
      </c>
      <c r="I962" s="2" t="s">
        <v>1827</v>
      </c>
      <c r="J962" s="2" t="s">
        <v>1828</v>
      </c>
      <c r="K962" s="223">
        <v>155295</v>
      </c>
    </row>
    <row r="963" spans="1:11" ht="67.5" x14ac:dyDescent="0.25">
      <c r="A963" s="220" t="s">
        <v>1823</v>
      </c>
      <c r="B963" s="9" t="s">
        <v>71</v>
      </c>
      <c r="C963" s="2" t="s">
        <v>1824</v>
      </c>
      <c r="D963" s="8">
        <v>42327</v>
      </c>
      <c r="E963" s="2" t="s">
        <v>28</v>
      </c>
      <c r="F963" s="221">
        <v>17160868</v>
      </c>
      <c r="G963" s="10">
        <v>42646</v>
      </c>
      <c r="H963" s="222" t="s">
        <v>1829</v>
      </c>
      <c r="I963" s="2" t="s">
        <v>274</v>
      </c>
      <c r="J963" s="2" t="s">
        <v>186</v>
      </c>
      <c r="K963" s="223">
        <v>129623</v>
      </c>
    </row>
    <row r="964" spans="1:11" ht="54" x14ac:dyDescent="0.25">
      <c r="A964" s="220" t="s">
        <v>1823</v>
      </c>
      <c r="B964" s="60" t="s">
        <v>335</v>
      </c>
      <c r="C964" s="2" t="s">
        <v>1830</v>
      </c>
      <c r="D964" s="8">
        <v>42460</v>
      </c>
      <c r="E964" s="2" t="s">
        <v>28</v>
      </c>
      <c r="F964" s="221">
        <v>17160869</v>
      </c>
      <c r="G964" s="10">
        <v>42647</v>
      </c>
      <c r="H964" s="222" t="s">
        <v>1831</v>
      </c>
      <c r="I964" s="2" t="s">
        <v>1832</v>
      </c>
      <c r="J964" s="2" t="s">
        <v>1833</v>
      </c>
      <c r="K964" s="223">
        <v>37637</v>
      </c>
    </row>
    <row r="965" spans="1:11" ht="94.5" x14ac:dyDescent="0.25">
      <c r="A965" s="220" t="s">
        <v>1823</v>
      </c>
      <c r="B965" s="60" t="s">
        <v>335</v>
      </c>
      <c r="C965" s="2" t="s">
        <v>1830</v>
      </c>
      <c r="D965" s="8">
        <v>42460</v>
      </c>
      <c r="E965" s="2" t="s">
        <v>28</v>
      </c>
      <c r="F965" s="221">
        <v>17160870</v>
      </c>
      <c r="G965" s="10">
        <v>42647</v>
      </c>
      <c r="H965" s="222" t="s">
        <v>1834</v>
      </c>
      <c r="I965" s="2" t="s">
        <v>1835</v>
      </c>
      <c r="J965" s="2" t="s">
        <v>1836</v>
      </c>
      <c r="K965" s="223">
        <v>1023400</v>
      </c>
    </row>
    <row r="966" spans="1:11" ht="67.5" x14ac:dyDescent="0.25">
      <c r="A966" s="220" t="s">
        <v>1823</v>
      </c>
      <c r="B966" s="2" t="s">
        <v>12</v>
      </c>
      <c r="C966" s="2" t="s">
        <v>13</v>
      </c>
      <c r="D966" s="8" t="s">
        <v>13</v>
      </c>
      <c r="E966" s="2" t="s">
        <v>28</v>
      </c>
      <c r="F966" s="221">
        <v>17160871</v>
      </c>
      <c r="G966" s="10">
        <v>42647</v>
      </c>
      <c r="H966" s="222" t="s">
        <v>1837</v>
      </c>
      <c r="I966" s="2" t="s">
        <v>1838</v>
      </c>
      <c r="J966" s="2" t="s">
        <v>448</v>
      </c>
      <c r="K966" s="223">
        <v>110373</v>
      </c>
    </row>
    <row r="967" spans="1:11" ht="27" x14ac:dyDescent="0.25">
      <c r="A967" s="220" t="s">
        <v>1823</v>
      </c>
      <c r="B967" s="60" t="s">
        <v>335</v>
      </c>
      <c r="C967" s="2" t="s">
        <v>1830</v>
      </c>
      <c r="D967" s="8">
        <v>42460</v>
      </c>
      <c r="E967" s="2" t="s">
        <v>14</v>
      </c>
      <c r="F967" s="221">
        <v>17160240</v>
      </c>
      <c r="G967" s="10">
        <v>42648</v>
      </c>
      <c r="H967" s="222" t="s">
        <v>1839</v>
      </c>
      <c r="I967" s="2" t="s">
        <v>1840</v>
      </c>
      <c r="J967" s="2" t="s">
        <v>178</v>
      </c>
      <c r="K967" s="223">
        <v>36226</v>
      </c>
    </row>
    <row r="968" spans="1:11" ht="27" x14ac:dyDescent="0.25">
      <c r="A968" s="220" t="s">
        <v>1823</v>
      </c>
      <c r="B968" s="60" t="s">
        <v>335</v>
      </c>
      <c r="C968" s="2" t="s">
        <v>1830</v>
      </c>
      <c r="D968" s="8">
        <v>42460</v>
      </c>
      <c r="E968" s="2" t="s">
        <v>14</v>
      </c>
      <c r="F968" s="221">
        <v>17160241</v>
      </c>
      <c r="G968" s="10">
        <v>42648</v>
      </c>
      <c r="H968" s="222" t="s">
        <v>1841</v>
      </c>
      <c r="I968" s="2" t="s">
        <v>1842</v>
      </c>
      <c r="J968" s="2" t="s">
        <v>1843</v>
      </c>
      <c r="K968" s="223">
        <v>41650</v>
      </c>
    </row>
    <row r="969" spans="1:11" ht="40.5" x14ac:dyDescent="0.25">
      <c r="A969" s="220" t="s">
        <v>1823</v>
      </c>
      <c r="B969" s="60" t="s">
        <v>335</v>
      </c>
      <c r="C969" s="2" t="s">
        <v>1830</v>
      </c>
      <c r="D969" s="8">
        <v>42460</v>
      </c>
      <c r="E969" s="2" t="s">
        <v>14</v>
      </c>
      <c r="F969" s="221">
        <v>17160242</v>
      </c>
      <c r="G969" s="10">
        <v>42648</v>
      </c>
      <c r="H969" s="222" t="s">
        <v>1844</v>
      </c>
      <c r="I969" s="2" t="s">
        <v>1845</v>
      </c>
      <c r="J969" s="2" t="s">
        <v>622</v>
      </c>
      <c r="K969" s="223">
        <v>41902</v>
      </c>
    </row>
    <row r="970" spans="1:11" ht="67.5" x14ac:dyDescent="0.25">
      <c r="A970" s="220" t="s">
        <v>1823</v>
      </c>
      <c r="B970" s="60" t="s">
        <v>335</v>
      </c>
      <c r="C970" s="2" t="s">
        <v>1830</v>
      </c>
      <c r="D970" s="8">
        <v>42460</v>
      </c>
      <c r="E970" s="2" t="s">
        <v>14</v>
      </c>
      <c r="F970" s="221">
        <v>17160243</v>
      </c>
      <c r="G970" s="10">
        <v>42648</v>
      </c>
      <c r="H970" s="222" t="s">
        <v>1846</v>
      </c>
      <c r="I970" s="2" t="s">
        <v>1847</v>
      </c>
      <c r="J970" s="2" t="s">
        <v>981</v>
      </c>
      <c r="K970" s="223">
        <v>40913</v>
      </c>
    </row>
    <row r="971" spans="1:11" ht="27" x14ac:dyDescent="0.25">
      <c r="A971" s="220" t="s">
        <v>1823</v>
      </c>
      <c r="B971" s="60" t="s">
        <v>335</v>
      </c>
      <c r="C971" s="2" t="s">
        <v>1830</v>
      </c>
      <c r="D971" s="8">
        <v>42460</v>
      </c>
      <c r="E971" s="2" t="s">
        <v>14</v>
      </c>
      <c r="F971" s="221">
        <v>17160244</v>
      </c>
      <c r="G971" s="10">
        <v>42648</v>
      </c>
      <c r="H971" s="222" t="s">
        <v>1848</v>
      </c>
      <c r="I971" s="2" t="s">
        <v>1849</v>
      </c>
      <c r="J971" s="2" t="s">
        <v>203</v>
      </c>
      <c r="K971" s="223">
        <v>629775</v>
      </c>
    </row>
    <row r="972" spans="1:11" ht="67.5" x14ac:dyDescent="0.25">
      <c r="A972" s="220" t="s">
        <v>1823</v>
      </c>
      <c r="B972" s="9" t="s">
        <v>71</v>
      </c>
      <c r="C972" s="2" t="s">
        <v>1850</v>
      </c>
      <c r="D972" s="8">
        <v>41799</v>
      </c>
      <c r="E972" s="2" t="s">
        <v>28</v>
      </c>
      <c r="F972" s="221">
        <v>17160872</v>
      </c>
      <c r="G972" s="10">
        <v>42648</v>
      </c>
      <c r="H972" s="222" t="s">
        <v>1851</v>
      </c>
      <c r="I972" s="2" t="s">
        <v>1852</v>
      </c>
      <c r="J972" s="2" t="s">
        <v>1853</v>
      </c>
      <c r="K972" s="223">
        <v>15000</v>
      </c>
    </row>
    <row r="973" spans="1:11" ht="81" x14ac:dyDescent="0.25">
      <c r="A973" s="220" t="s">
        <v>1823</v>
      </c>
      <c r="B973" s="60" t="s">
        <v>335</v>
      </c>
      <c r="C973" s="2" t="s">
        <v>1830</v>
      </c>
      <c r="D973" s="8">
        <v>42460</v>
      </c>
      <c r="E973" s="2" t="s">
        <v>28</v>
      </c>
      <c r="F973" s="221">
        <v>17160873</v>
      </c>
      <c r="G973" s="10">
        <v>42648</v>
      </c>
      <c r="H973" s="222" t="s">
        <v>1854</v>
      </c>
      <c r="I973" s="2" t="s">
        <v>253</v>
      </c>
      <c r="J973" s="2" t="s">
        <v>254</v>
      </c>
      <c r="K973" s="223">
        <v>250465</v>
      </c>
    </row>
    <row r="974" spans="1:11" ht="121.5" x14ac:dyDescent="0.25">
      <c r="A974" s="220" t="s">
        <v>1823</v>
      </c>
      <c r="B974" s="60" t="s">
        <v>335</v>
      </c>
      <c r="C974" s="2" t="s">
        <v>1830</v>
      </c>
      <c r="D974" s="8">
        <v>42460</v>
      </c>
      <c r="E974" s="2" t="s">
        <v>14</v>
      </c>
      <c r="F974" s="221">
        <v>17160245</v>
      </c>
      <c r="G974" s="10">
        <v>42648</v>
      </c>
      <c r="H974" s="222" t="s">
        <v>1855</v>
      </c>
      <c r="I974" s="2" t="s">
        <v>1428</v>
      </c>
      <c r="J974" s="2" t="s">
        <v>213</v>
      </c>
      <c r="K974" s="223">
        <v>1793693</v>
      </c>
    </row>
    <row r="975" spans="1:11" ht="81" x14ac:dyDescent="0.25">
      <c r="A975" s="220" t="s">
        <v>1823</v>
      </c>
      <c r="B975" s="60" t="s">
        <v>335</v>
      </c>
      <c r="C975" s="2" t="s">
        <v>1830</v>
      </c>
      <c r="D975" s="8">
        <v>42460</v>
      </c>
      <c r="E975" s="2" t="s">
        <v>28</v>
      </c>
      <c r="F975" s="221">
        <v>17160874</v>
      </c>
      <c r="G975" s="10">
        <v>42648</v>
      </c>
      <c r="H975" s="222" t="s">
        <v>1856</v>
      </c>
      <c r="I975" s="2" t="s">
        <v>1835</v>
      </c>
      <c r="J975" s="2" t="s">
        <v>1836</v>
      </c>
      <c r="K975" s="223">
        <v>154700</v>
      </c>
    </row>
    <row r="976" spans="1:11" ht="94.5" x14ac:dyDescent="0.25">
      <c r="A976" s="220" t="s">
        <v>1823</v>
      </c>
      <c r="B976" s="2" t="s">
        <v>12</v>
      </c>
      <c r="C976" s="2" t="s">
        <v>13</v>
      </c>
      <c r="D976" s="8" t="s">
        <v>13</v>
      </c>
      <c r="E976" s="2" t="s">
        <v>14</v>
      </c>
      <c r="F976" s="221">
        <v>17160246</v>
      </c>
      <c r="G976" s="10">
        <v>42648</v>
      </c>
      <c r="H976" s="222" t="s">
        <v>1857</v>
      </c>
      <c r="I976" s="2" t="s">
        <v>1858</v>
      </c>
      <c r="J976" s="2" t="s">
        <v>1859</v>
      </c>
      <c r="K976" s="223">
        <v>192780</v>
      </c>
    </row>
    <row r="977" spans="1:11" ht="40.5" x14ac:dyDescent="0.25">
      <c r="A977" s="220" t="s">
        <v>1823</v>
      </c>
      <c r="B977" s="9" t="s">
        <v>71</v>
      </c>
      <c r="C977" s="2" t="s">
        <v>1824</v>
      </c>
      <c r="D977" s="8">
        <v>42327</v>
      </c>
      <c r="E977" s="2" t="s">
        <v>28</v>
      </c>
      <c r="F977" s="221">
        <v>17160875</v>
      </c>
      <c r="G977" s="10">
        <v>42648</v>
      </c>
      <c r="H977" s="222" t="s">
        <v>1860</v>
      </c>
      <c r="I977" s="2" t="s">
        <v>274</v>
      </c>
      <c r="J977" s="2" t="s">
        <v>186</v>
      </c>
      <c r="K977" s="223">
        <v>189227</v>
      </c>
    </row>
    <row r="978" spans="1:11" ht="40.5" x14ac:dyDescent="0.25">
      <c r="A978" s="220" t="s">
        <v>1823</v>
      </c>
      <c r="B978" s="9" t="s">
        <v>71</v>
      </c>
      <c r="C978" s="2" t="s">
        <v>1824</v>
      </c>
      <c r="D978" s="8">
        <v>42327</v>
      </c>
      <c r="E978" s="2" t="s">
        <v>28</v>
      </c>
      <c r="F978" s="221">
        <v>17160876</v>
      </c>
      <c r="G978" s="10">
        <v>42648</v>
      </c>
      <c r="H978" s="222" t="s">
        <v>1861</v>
      </c>
      <c r="I978" s="2" t="s">
        <v>274</v>
      </c>
      <c r="J978" s="2" t="s">
        <v>186</v>
      </c>
      <c r="K978" s="223">
        <v>189227</v>
      </c>
    </row>
    <row r="979" spans="1:11" ht="67.5" x14ac:dyDescent="0.25">
      <c r="A979" s="220" t="s">
        <v>1823</v>
      </c>
      <c r="B979" s="60" t="s">
        <v>56</v>
      </c>
      <c r="C979" s="2" t="s">
        <v>1862</v>
      </c>
      <c r="D979" s="8">
        <v>42621</v>
      </c>
      <c r="E979" s="2" t="s">
        <v>28</v>
      </c>
      <c r="F979" s="221">
        <v>17160877</v>
      </c>
      <c r="G979" s="224">
        <v>42648</v>
      </c>
      <c r="H979" s="225" t="s">
        <v>1863</v>
      </c>
      <c r="I979" s="2" t="s">
        <v>1864</v>
      </c>
      <c r="J979" s="226" t="s">
        <v>1865</v>
      </c>
      <c r="K979" s="223">
        <v>530000</v>
      </c>
    </row>
    <row r="980" spans="1:11" ht="67.5" x14ac:dyDescent="0.25">
      <c r="A980" s="220" t="s">
        <v>1823</v>
      </c>
      <c r="B980" s="60" t="s">
        <v>56</v>
      </c>
      <c r="C980" s="2" t="s">
        <v>1862</v>
      </c>
      <c r="D980" s="8">
        <v>42621</v>
      </c>
      <c r="E980" s="2" t="s">
        <v>28</v>
      </c>
      <c r="F980" s="221">
        <v>17160888</v>
      </c>
      <c r="G980" s="10">
        <v>42648</v>
      </c>
      <c r="H980" s="222" t="s">
        <v>1863</v>
      </c>
      <c r="I980" s="2" t="s">
        <v>1866</v>
      </c>
      <c r="J980" s="2" t="s">
        <v>1867</v>
      </c>
      <c r="K980" s="223">
        <v>530000</v>
      </c>
    </row>
    <row r="981" spans="1:11" ht="54" x14ac:dyDescent="0.25">
      <c r="A981" s="220" t="s">
        <v>1823</v>
      </c>
      <c r="B981" s="1" t="s">
        <v>27</v>
      </c>
      <c r="C981" s="2" t="s">
        <v>13</v>
      </c>
      <c r="D981" s="8" t="s">
        <v>13</v>
      </c>
      <c r="E981" s="2" t="s">
        <v>14</v>
      </c>
      <c r="F981" s="221">
        <v>17160248</v>
      </c>
      <c r="G981" s="10">
        <v>42648</v>
      </c>
      <c r="H981" s="222" t="s">
        <v>1868</v>
      </c>
      <c r="I981" s="11" t="s">
        <v>941</v>
      </c>
      <c r="J981" s="2" t="s">
        <v>583</v>
      </c>
      <c r="K981" s="223">
        <v>202946</v>
      </c>
    </row>
    <row r="982" spans="1:11" ht="40.5" x14ac:dyDescent="0.25">
      <c r="A982" s="220" t="s">
        <v>1823</v>
      </c>
      <c r="B982" s="1" t="s">
        <v>27</v>
      </c>
      <c r="C982" s="2" t="s">
        <v>13</v>
      </c>
      <c r="D982" s="8" t="s">
        <v>13</v>
      </c>
      <c r="E982" s="2" t="s">
        <v>14</v>
      </c>
      <c r="F982" s="221">
        <v>17160249</v>
      </c>
      <c r="G982" s="10">
        <v>42648</v>
      </c>
      <c r="H982" s="225" t="s">
        <v>1869</v>
      </c>
      <c r="I982" s="11" t="s">
        <v>941</v>
      </c>
      <c r="J982" s="2" t="s">
        <v>583</v>
      </c>
      <c r="K982" s="223">
        <v>34264</v>
      </c>
    </row>
    <row r="983" spans="1:11" ht="40.5" x14ac:dyDescent="0.25">
      <c r="A983" s="220" t="s">
        <v>1823</v>
      </c>
      <c r="B983" s="1" t="s">
        <v>27</v>
      </c>
      <c r="C983" s="2" t="s">
        <v>13</v>
      </c>
      <c r="D983" s="8" t="s">
        <v>13</v>
      </c>
      <c r="E983" s="2" t="s">
        <v>28</v>
      </c>
      <c r="F983" s="221">
        <v>17160879</v>
      </c>
      <c r="G983" s="10">
        <v>42648</v>
      </c>
      <c r="H983" s="222" t="s">
        <v>1870</v>
      </c>
      <c r="I983" s="2" t="s">
        <v>1871</v>
      </c>
      <c r="J983" s="2" t="s">
        <v>1872</v>
      </c>
      <c r="K983" s="223">
        <v>1055059</v>
      </c>
    </row>
    <row r="984" spans="1:11" ht="27" x14ac:dyDescent="0.25">
      <c r="A984" s="220" t="s">
        <v>1823</v>
      </c>
      <c r="B984" s="60" t="s">
        <v>335</v>
      </c>
      <c r="C984" s="2" t="s">
        <v>1830</v>
      </c>
      <c r="D984" s="8">
        <v>42460</v>
      </c>
      <c r="E984" s="2" t="s">
        <v>28</v>
      </c>
      <c r="F984" s="221">
        <v>17160880</v>
      </c>
      <c r="G984" s="10">
        <v>42649</v>
      </c>
      <c r="H984" s="222" t="s">
        <v>1873</v>
      </c>
      <c r="I984" s="2" t="s">
        <v>1874</v>
      </c>
      <c r="J984" s="2" t="s">
        <v>1875</v>
      </c>
      <c r="K984" s="223">
        <v>6227500</v>
      </c>
    </row>
    <row r="985" spans="1:11" ht="27" x14ac:dyDescent="0.25">
      <c r="A985" s="220" t="s">
        <v>1823</v>
      </c>
      <c r="B985" s="60" t="s">
        <v>335</v>
      </c>
      <c r="C985" s="2" t="s">
        <v>1830</v>
      </c>
      <c r="D985" s="8">
        <v>42460</v>
      </c>
      <c r="E985" s="2" t="s">
        <v>14</v>
      </c>
      <c r="F985" s="221">
        <v>17160250</v>
      </c>
      <c r="G985" s="224">
        <v>42649</v>
      </c>
      <c r="H985" s="225" t="s">
        <v>1876</v>
      </c>
      <c r="I985" s="2" t="s">
        <v>1877</v>
      </c>
      <c r="J985" s="2" t="s">
        <v>1878</v>
      </c>
      <c r="K985" s="223">
        <v>6896050</v>
      </c>
    </row>
    <row r="986" spans="1:11" ht="40.5" x14ac:dyDescent="0.25">
      <c r="A986" s="220" t="s">
        <v>1823</v>
      </c>
      <c r="B986" s="9" t="s">
        <v>71</v>
      </c>
      <c r="C986" s="2" t="s">
        <v>1850</v>
      </c>
      <c r="D986" s="8">
        <v>41799</v>
      </c>
      <c r="E986" s="2" t="s">
        <v>28</v>
      </c>
      <c r="F986" s="221">
        <v>17160881</v>
      </c>
      <c r="G986" s="224">
        <v>42649</v>
      </c>
      <c r="H986" s="222" t="s">
        <v>1879</v>
      </c>
      <c r="I986" s="2" t="s">
        <v>1852</v>
      </c>
      <c r="J986" s="2" t="s">
        <v>1853</v>
      </c>
      <c r="K986" s="223">
        <v>101607</v>
      </c>
    </row>
    <row r="987" spans="1:11" ht="81" x14ac:dyDescent="0.25">
      <c r="A987" s="220" t="s">
        <v>1823</v>
      </c>
      <c r="B987" s="9" t="s">
        <v>71</v>
      </c>
      <c r="C987" s="2" t="s">
        <v>1824</v>
      </c>
      <c r="D987" s="8">
        <v>42327</v>
      </c>
      <c r="E987" s="2" t="s">
        <v>28</v>
      </c>
      <c r="F987" s="221">
        <v>17160882</v>
      </c>
      <c r="G987" s="224">
        <v>42649</v>
      </c>
      <c r="H987" s="222" t="s">
        <v>1880</v>
      </c>
      <c r="I987" s="2" t="s">
        <v>274</v>
      </c>
      <c r="J987" s="2" t="s">
        <v>186</v>
      </c>
      <c r="K987" s="223">
        <v>345349</v>
      </c>
    </row>
    <row r="988" spans="1:11" ht="81" x14ac:dyDescent="0.25">
      <c r="A988" s="220" t="s">
        <v>1823</v>
      </c>
      <c r="B988" s="9" t="s">
        <v>71</v>
      </c>
      <c r="C988" s="2" t="s">
        <v>1824</v>
      </c>
      <c r="D988" s="8">
        <v>42327</v>
      </c>
      <c r="E988" s="2" t="s">
        <v>28</v>
      </c>
      <c r="F988" s="221">
        <v>17160883</v>
      </c>
      <c r="G988" s="224">
        <v>42649</v>
      </c>
      <c r="H988" s="225" t="s">
        <v>1881</v>
      </c>
      <c r="I988" s="2" t="s">
        <v>274</v>
      </c>
      <c r="J988" s="2" t="s">
        <v>186</v>
      </c>
      <c r="K988" s="223">
        <v>345349</v>
      </c>
    </row>
    <row r="989" spans="1:11" ht="27" x14ac:dyDescent="0.25">
      <c r="A989" s="220" t="s">
        <v>1823</v>
      </c>
      <c r="B989" s="2" t="s">
        <v>12</v>
      </c>
      <c r="C989" s="2" t="s">
        <v>13</v>
      </c>
      <c r="D989" s="8" t="s">
        <v>13</v>
      </c>
      <c r="E989" s="2" t="s">
        <v>28</v>
      </c>
      <c r="F989" s="221">
        <v>17160884</v>
      </c>
      <c r="G989" s="224">
        <v>42649</v>
      </c>
      <c r="H989" s="225" t="s">
        <v>1882</v>
      </c>
      <c r="I989" s="2" t="s">
        <v>1883</v>
      </c>
      <c r="J989" s="2" t="s">
        <v>1884</v>
      </c>
      <c r="K989" s="223">
        <v>148750</v>
      </c>
    </row>
    <row r="990" spans="1:11" ht="67.5" x14ac:dyDescent="0.25">
      <c r="A990" s="220" t="s">
        <v>1823</v>
      </c>
      <c r="B990" s="9" t="s">
        <v>71</v>
      </c>
      <c r="C990" s="2" t="s">
        <v>1824</v>
      </c>
      <c r="D990" s="8">
        <v>42327</v>
      </c>
      <c r="E990" s="2" t="s">
        <v>28</v>
      </c>
      <c r="F990" s="221">
        <v>17160885</v>
      </c>
      <c r="G990" s="224">
        <v>42650</v>
      </c>
      <c r="H990" s="222" t="s">
        <v>1885</v>
      </c>
      <c r="I990" s="2" t="s">
        <v>274</v>
      </c>
      <c r="J990" s="2" t="s">
        <v>186</v>
      </c>
      <c r="K990" s="223">
        <v>225349</v>
      </c>
    </row>
    <row r="991" spans="1:11" ht="94.5" x14ac:dyDescent="0.25">
      <c r="A991" s="220" t="s">
        <v>1823</v>
      </c>
      <c r="B991" s="1" t="s">
        <v>27</v>
      </c>
      <c r="C991" s="2" t="s">
        <v>1830</v>
      </c>
      <c r="D991" s="8">
        <v>42460</v>
      </c>
      <c r="E991" s="2" t="s">
        <v>28</v>
      </c>
      <c r="F991" s="221">
        <v>17160886</v>
      </c>
      <c r="G991" s="224">
        <v>42650</v>
      </c>
      <c r="H991" s="222" t="s">
        <v>1886</v>
      </c>
      <c r="I991" s="2" t="s">
        <v>1887</v>
      </c>
      <c r="J991" s="2" t="s">
        <v>1359</v>
      </c>
      <c r="K991" s="223">
        <v>147099</v>
      </c>
    </row>
    <row r="992" spans="1:11" ht="94.5" x14ac:dyDescent="0.25">
      <c r="A992" s="220" t="s">
        <v>1823</v>
      </c>
      <c r="B992" s="1" t="s">
        <v>27</v>
      </c>
      <c r="C992" s="2" t="s">
        <v>1830</v>
      </c>
      <c r="D992" s="8">
        <v>42460</v>
      </c>
      <c r="E992" s="2" t="s">
        <v>28</v>
      </c>
      <c r="F992" s="221">
        <v>17160887</v>
      </c>
      <c r="G992" s="224">
        <v>42650</v>
      </c>
      <c r="H992" s="222" t="s">
        <v>1888</v>
      </c>
      <c r="I992" s="2" t="s">
        <v>1889</v>
      </c>
      <c r="J992" s="2" t="s">
        <v>396</v>
      </c>
      <c r="K992" s="223">
        <v>778543</v>
      </c>
    </row>
    <row r="993" spans="1:11" ht="67.5" x14ac:dyDescent="0.25">
      <c r="A993" s="220" t="s">
        <v>1823</v>
      </c>
      <c r="B993" s="1" t="s">
        <v>27</v>
      </c>
      <c r="C993" s="2" t="s">
        <v>13</v>
      </c>
      <c r="D993" s="8" t="s">
        <v>13</v>
      </c>
      <c r="E993" s="2" t="s">
        <v>28</v>
      </c>
      <c r="F993" s="221">
        <v>17160888</v>
      </c>
      <c r="G993" s="224">
        <v>42654</v>
      </c>
      <c r="H993" s="222" t="s">
        <v>1890</v>
      </c>
      <c r="I993" s="2" t="s">
        <v>1891</v>
      </c>
      <c r="J993" s="2" t="s">
        <v>1892</v>
      </c>
      <c r="K993" s="223">
        <v>75000</v>
      </c>
    </row>
    <row r="994" spans="1:11" ht="94.5" x14ac:dyDescent="0.25">
      <c r="A994" s="220" t="s">
        <v>1823</v>
      </c>
      <c r="B994" s="60" t="s">
        <v>335</v>
      </c>
      <c r="C994" s="2" t="s">
        <v>1830</v>
      </c>
      <c r="D994" s="8">
        <v>42460</v>
      </c>
      <c r="E994" s="2" t="s">
        <v>28</v>
      </c>
      <c r="F994" s="221">
        <v>17160889</v>
      </c>
      <c r="G994" s="226">
        <v>42654</v>
      </c>
      <c r="H994" s="222" t="s">
        <v>1893</v>
      </c>
      <c r="I994" s="2" t="s">
        <v>1894</v>
      </c>
      <c r="J994" s="2" t="s">
        <v>1895</v>
      </c>
      <c r="K994" s="223">
        <v>98900</v>
      </c>
    </row>
    <row r="995" spans="1:11" ht="135" x14ac:dyDescent="0.25">
      <c r="A995" s="220" t="s">
        <v>1823</v>
      </c>
      <c r="B995" s="2" t="s">
        <v>12</v>
      </c>
      <c r="C995" s="2" t="s">
        <v>13</v>
      </c>
      <c r="D995" s="8" t="s">
        <v>13</v>
      </c>
      <c r="E995" s="2" t="s">
        <v>28</v>
      </c>
      <c r="F995" s="221">
        <v>17160890</v>
      </c>
      <c r="G995" s="224">
        <v>42654</v>
      </c>
      <c r="H995" s="222" t="s">
        <v>1896</v>
      </c>
      <c r="I995" s="2" t="s">
        <v>1838</v>
      </c>
      <c r="J995" s="2" t="s">
        <v>448</v>
      </c>
      <c r="K995" s="223">
        <v>126140</v>
      </c>
    </row>
    <row r="996" spans="1:11" ht="81" x14ac:dyDescent="0.25">
      <c r="A996" s="220" t="s">
        <v>1823</v>
      </c>
      <c r="B996" s="1" t="s">
        <v>27</v>
      </c>
      <c r="C996" s="2" t="s">
        <v>13</v>
      </c>
      <c r="D996" s="8" t="s">
        <v>13</v>
      </c>
      <c r="E996" s="2" t="s">
        <v>14</v>
      </c>
      <c r="F996" s="221">
        <v>17160251</v>
      </c>
      <c r="G996" s="224">
        <v>42655</v>
      </c>
      <c r="H996" s="222" t="s">
        <v>1897</v>
      </c>
      <c r="I996" s="2" t="s">
        <v>1827</v>
      </c>
      <c r="J996" s="2" t="s">
        <v>1828</v>
      </c>
      <c r="K996" s="223">
        <v>595000</v>
      </c>
    </row>
    <row r="997" spans="1:11" ht="54" x14ac:dyDescent="0.25">
      <c r="A997" s="220" t="s">
        <v>1823</v>
      </c>
      <c r="B997" s="9" t="s">
        <v>71</v>
      </c>
      <c r="C997" s="2" t="s">
        <v>1824</v>
      </c>
      <c r="D997" s="8">
        <v>42327</v>
      </c>
      <c r="E997" s="2" t="s">
        <v>28</v>
      </c>
      <c r="F997" s="221">
        <v>17160891</v>
      </c>
      <c r="G997" s="224">
        <v>42655</v>
      </c>
      <c r="H997" s="222" t="s">
        <v>1898</v>
      </c>
      <c r="I997" s="2" t="s">
        <v>274</v>
      </c>
      <c r="J997" s="2" t="s">
        <v>186</v>
      </c>
      <c r="K997" s="223">
        <v>314783</v>
      </c>
    </row>
    <row r="998" spans="1:11" ht="40.5" x14ac:dyDescent="0.25">
      <c r="A998" s="220" t="s">
        <v>1823</v>
      </c>
      <c r="B998" s="2" t="s">
        <v>12</v>
      </c>
      <c r="C998" s="2" t="s">
        <v>13</v>
      </c>
      <c r="D998" s="8" t="s">
        <v>13</v>
      </c>
      <c r="E998" s="2" t="s">
        <v>28</v>
      </c>
      <c r="F998" s="221">
        <v>17160892</v>
      </c>
      <c r="G998" s="224">
        <v>42655</v>
      </c>
      <c r="H998" s="222" t="s">
        <v>1899</v>
      </c>
      <c r="I998" s="2" t="s">
        <v>1900</v>
      </c>
      <c r="J998" s="2" t="s">
        <v>1901</v>
      </c>
      <c r="K998" s="223">
        <v>268000</v>
      </c>
    </row>
    <row r="999" spans="1:11" ht="40.5" x14ac:dyDescent="0.25">
      <c r="A999" s="220" t="s">
        <v>1823</v>
      </c>
      <c r="B999" s="2" t="s">
        <v>12</v>
      </c>
      <c r="C999" s="2" t="s">
        <v>13</v>
      </c>
      <c r="D999" s="8" t="s">
        <v>13</v>
      </c>
      <c r="E999" s="2" t="s">
        <v>28</v>
      </c>
      <c r="F999" s="221">
        <v>17160893</v>
      </c>
      <c r="G999" s="224">
        <v>42655</v>
      </c>
      <c r="H999" s="222" t="s">
        <v>1902</v>
      </c>
      <c r="I999" s="2" t="s">
        <v>1903</v>
      </c>
      <c r="J999" s="2" t="s">
        <v>1904</v>
      </c>
      <c r="K999" s="223">
        <v>180000</v>
      </c>
    </row>
    <row r="1000" spans="1:11" ht="40.5" x14ac:dyDescent="0.25">
      <c r="A1000" s="220" t="s">
        <v>1823</v>
      </c>
      <c r="B1000" s="2" t="s">
        <v>12</v>
      </c>
      <c r="C1000" s="2" t="s">
        <v>13</v>
      </c>
      <c r="D1000" s="8" t="s">
        <v>13</v>
      </c>
      <c r="E1000" s="2" t="s">
        <v>28</v>
      </c>
      <c r="F1000" s="221">
        <v>17160894</v>
      </c>
      <c r="G1000" s="10">
        <v>42655</v>
      </c>
      <c r="H1000" s="227" t="s">
        <v>1905</v>
      </c>
      <c r="I1000" s="2" t="s">
        <v>1900</v>
      </c>
      <c r="J1000" s="2" t="s">
        <v>1901</v>
      </c>
      <c r="K1000" s="223">
        <v>92000</v>
      </c>
    </row>
    <row r="1001" spans="1:11" ht="54" x14ac:dyDescent="0.25">
      <c r="A1001" s="220" t="s">
        <v>1823</v>
      </c>
      <c r="B1001" s="9" t="s">
        <v>71</v>
      </c>
      <c r="C1001" s="2" t="s">
        <v>1824</v>
      </c>
      <c r="D1001" s="8">
        <v>42327</v>
      </c>
      <c r="E1001" s="2" t="s">
        <v>28</v>
      </c>
      <c r="F1001" s="221">
        <v>17160895</v>
      </c>
      <c r="G1001" s="10">
        <v>42655</v>
      </c>
      <c r="H1001" s="227" t="s">
        <v>1906</v>
      </c>
      <c r="I1001" s="2" t="s">
        <v>274</v>
      </c>
      <c r="J1001" s="2" t="s">
        <v>186</v>
      </c>
      <c r="K1001" s="223">
        <v>184170</v>
      </c>
    </row>
    <row r="1002" spans="1:11" ht="40.5" x14ac:dyDescent="0.25">
      <c r="A1002" s="220" t="s">
        <v>1823</v>
      </c>
      <c r="B1002" s="60" t="s">
        <v>335</v>
      </c>
      <c r="C1002" s="2" t="s">
        <v>1830</v>
      </c>
      <c r="D1002" s="8">
        <v>42460</v>
      </c>
      <c r="E1002" s="2" t="s">
        <v>14</v>
      </c>
      <c r="F1002" s="221">
        <v>17160252</v>
      </c>
      <c r="G1002" s="10">
        <v>42655</v>
      </c>
      <c r="H1002" s="222" t="s">
        <v>1907</v>
      </c>
      <c r="I1002" s="2" t="s">
        <v>1908</v>
      </c>
      <c r="J1002" s="2" t="s">
        <v>350</v>
      </c>
      <c r="K1002" s="223">
        <v>351136</v>
      </c>
    </row>
    <row r="1003" spans="1:11" ht="81" x14ac:dyDescent="0.25">
      <c r="A1003" s="220" t="s">
        <v>1823</v>
      </c>
      <c r="B1003" s="60" t="s">
        <v>335</v>
      </c>
      <c r="C1003" s="2" t="s">
        <v>1830</v>
      </c>
      <c r="D1003" s="8">
        <v>42460</v>
      </c>
      <c r="E1003" s="2" t="s">
        <v>28</v>
      </c>
      <c r="F1003" s="221">
        <v>17160389</v>
      </c>
      <c r="G1003" s="10">
        <v>42655</v>
      </c>
      <c r="H1003" s="222" t="s">
        <v>1909</v>
      </c>
      <c r="I1003" s="2" t="s">
        <v>1910</v>
      </c>
      <c r="J1003" s="2" t="s">
        <v>1911</v>
      </c>
      <c r="K1003" s="223">
        <v>231812</v>
      </c>
    </row>
    <row r="1004" spans="1:11" ht="81" x14ac:dyDescent="0.25">
      <c r="A1004" s="220" t="s">
        <v>1823</v>
      </c>
      <c r="B1004" s="1" t="s">
        <v>27</v>
      </c>
      <c r="C1004" s="2" t="s">
        <v>13</v>
      </c>
      <c r="D1004" s="8" t="s">
        <v>13</v>
      </c>
      <c r="E1004" s="2" t="s">
        <v>28</v>
      </c>
      <c r="F1004" s="221">
        <v>171060897</v>
      </c>
      <c r="G1004" s="10">
        <v>42657</v>
      </c>
      <c r="H1004" s="222" t="s">
        <v>1912</v>
      </c>
      <c r="I1004" s="2" t="s">
        <v>1913</v>
      </c>
      <c r="J1004" s="2" t="s">
        <v>1914</v>
      </c>
      <c r="K1004" s="223">
        <v>750000</v>
      </c>
    </row>
    <row r="1005" spans="1:11" ht="67.5" x14ac:dyDescent="0.25">
      <c r="A1005" s="220" t="s">
        <v>1823</v>
      </c>
      <c r="B1005" s="2" t="s">
        <v>12</v>
      </c>
      <c r="C1005" s="2" t="s">
        <v>13</v>
      </c>
      <c r="D1005" s="8" t="s">
        <v>13</v>
      </c>
      <c r="E1005" s="2" t="s">
        <v>28</v>
      </c>
      <c r="F1005" s="221">
        <v>17160898</v>
      </c>
      <c r="G1005" s="10">
        <v>42657</v>
      </c>
      <c r="H1005" s="225" t="s">
        <v>1915</v>
      </c>
      <c r="I1005" s="2" t="s">
        <v>1916</v>
      </c>
      <c r="J1005" s="2" t="s">
        <v>370</v>
      </c>
      <c r="K1005" s="223">
        <v>383180</v>
      </c>
    </row>
    <row r="1006" spans="1:11" ht="94.5" x14ac:dyDescent="0.25">
      <c r="A1006" s="220" t="s">
        <v>1823</v>
      </c>
      <c r="B1006" s="2" t="s">
        <v>12</v>
      </c>
      <c r="C1006" s="2" t="s">
        <v>13</v>
      </c>
      <c r="D1006" s="8" t="s">
        <v>13</v>
      </c>
      <c r="E1006" s="2" t="s">
        <v>28</v>
      </c>
      <c r="F1006" s="221">
        <v>17160899</v>
      </c>
      <c r="G1006" s="10">
        <v>42657</v>
      </c>
      <c r="H1006" s="227" t="s">
        <v>1917</v>
      </c>
      <c r="I1006" s="2" t="s">
        <v>1916</v>
      </c>
      <c r="J1006" s="2" t="s">
        <v>370</v>
      </c>
      <c r="K1006" s="223">
        <v>547400</v>
      </c>
    </row>
    <row r="1007" spans="1:11" ht="67.5" x14ac:dyDescent="0.25">
      <c r="A1007" s="220" t="s">
        <v>1823</v>
      </c>
      <c r="B1007" s="9" t="s">
        <v>71</v>
      </c>
      <c r="C1007" s="2" t="s">
        <v>1824</v>
      </c>
      <c r="D1007" s="8">
        <v>42327</v>
      </c>
      <c r="E1007" s="2" t="s">
        <v>28</v>
      </c>
      <c r="F1007" s="221"/>
      <c r="G1007" s="10">
        <v>42657</v>
      </c>
      <c r="H1007" s="222" t="s">
        <v>1918</v>
      </c>
      <c r="I1007" s="2" t="s">
        <v>274</v>
      </c>
      <c r="J1007" s="2" t="s">
        <v>186</v>
      </c>
      <c r="K1007" s="223">
        <v>131688</v>
      </c>
    </row>
    <row r="1008" spans="1:11" ht="54" x14ac:dyDescent="0.25">
      <c r="A1008" s="220" t="s">
        <v>1823</v>
      </c>
      <c r="B1008" s="9" t="s">
        <v>71</v>
      </c>
      <c r="C1008" s="2" t="s">
        <v>1824</v>
      </c>
      <c r="D1008" s="8">
        <v>42327</v>
      </c>
      <c r="E1008" s="2" t="s">
        <v>28</v>
      </c>
      <c r="F1008" s="221"/>
      <c r="G1008" s="10">
        <v>42657</v>
      </c>
      <c r="H1008" s="222" t="s">
        <v>1919</v>
      </c>
      <c r="I1008" s="2" t="s">
        <v>274</v>
      </c>
      <c r="J1008" s="2" t="s">
        <v>186</v>
      </c>
      <c r="K1008" s="223">
        <v>131688</v>
      </c>
    </row>
    <row r="1009" spans="1:11" ht="175.5" x14ac:dyDescent="0.25">
      <c r="A1009" s="220" t="s">
        <v>1823</v>
      </c>
      <c r="B1009" s="60" t="s">
        <v>335</v>
      </c>
      <c r="C1009" s="2" t="s">
        <v>1830</v>
      </c>
      <c r="D1009" s="8">
        <v>42460</v>
      </c>
      <c r="E1009" s="2" t="s">
        <v>28</v>
      </c>
      <c r="F1009" s="221">
        <v>17160902</v>
      </c>
      <c r="G1009" s="10">
        <v>42660</v>
      </c>
      <c r="H1009" s="222" t="s">
        <v>1920</v>
      </c>
      <c r="I1009" s="2" t="s">
        <v>1921</v>
      </c>
      <c r="J1009" s="2" t="s">
        <v>1922</v>
      </c>
      <c r="K1009" s="223">
        <v>1431577</v>
      </c>
    </row>
    <row r="1010" spans="1:11" ht="67.5" x14ac:dyDescent="0.25">
      <c r="A1010" s="220" t="s">
        <v>1823</v>
      </c>
      <c r="B1010" s="60" t="s">
        <v>56</v>
      </c>
      <c r="C1010" s="2" t="s">
        <v>1923</v>
      </c>
      <c r="D1010" s="8">
        <v>41317</v>
      </c>
      <c r="E1010" s="2" t="s">
        <v>14</v>
      </c>
      <c r="F1010" s="221">
        <v>17160253</v>
      </c>
      <c r="G1010" s="10">
        <v>42660</v>
      </c>
      <c r="H1010" s="222" t="s">
        <v>1924</v>
      </c>
      <c r="I1010" s="2" t="s">
        <v>1925</v>
      </c>
      <c r="J1010" s="2" t="s">
        <v>1170</v>
      </c>
      <c r="K1010" s="223">
        <v>274890</v>
      </c>
    </row>
    <row r="1011" spans="1:11" ht="108" x14ac:dyDescent="0.25">
      <c r="A1011" s="220" t="s">
        <v>1823</v>
      </c>
      <c r="B1011" s="2" t="s">
        <v>12</v>
      </c>
      <c r="C1011" s="2" t="s">
        <v>13</v>
      </c>
      <c r="D1011" s="8" t="s">
        <v>13</v>
      </c>
      <c r="E1011" s="2" t="s">
        <v>28</v>
      </c>
      <c r="F1011" s="221">
        <v>17160904</v>
      </c>
      <c r="G1011" s="10">
        <v>42660</v>
      </c>
      <c r="H1011" s="222" t="s">
        <v>1926</v>
      </c>
      <c r="I1011" s="2" t="s">
        <v>1927</v>
      </c>
      <c r="J1011" s="2" t="s">
        <v>1928</v>
      </c>
      <c r="K1011" s="223">
        <v>232683</v>
      </c>
    </row>
    <row r="1012" spans="1:11" ht="54" x14ac:dyDescent="0.25">
      <c r="A1012" s="220" t="s">
        <v>1823</v>
      </c>
      <c r="B1012" s="2" t="s">
        <v>12</v>
      </c>
      <c r="C1012" s="2" t="s">
        <v>13</v>
      </c>
      <c r="D1012" s="8" t="s">
        <v>13</v>
      </c>
      <c r="E1012" s="2" t="s">
        <v>28</v>
      </c>
      <c r="F1012" s="221">
        <v>17160905</v>
      </c>
      <c r="G1012" s="10">
        <v>42661</v>
      </c>
      <c r="H1012" s="222" t="s">
        <v>1929</v>
      </c>
      <c r="I1012" s="2" t="s">
        <v>1930</v>
      </c>
      <c r="J1012" s="2" t="s">
        <v>1931</v>
      </c>
      <c r="K1012" s="223">
        <v>952000</v>
      </c>
    </row>
    <row r="1013" spans="1:11" ht="81" x14ac:dyDescent="0.25">
      <c r="A1013" s="220" t="s">
        <v>1823</v>
      </c>
      <c r="B1013" s="60" t="s">
        <v>56</v>
      </c>
      <c r="C1013" s="2" t="s">
        <v>1932</v>
      </c>
      <c r="D1013" s="8">
        <v>42661</v>
      </c>
      <c r="E1013" s="2" t="s">
        <v>28</v>
      </c>
      <c r="F1013" s="221">
        <v>17160906</v>
      </c>
      <c r="G1013" s="10">
        <v>42661</v>
      </c>
      <c r="H1013" s="222" t="s">
        <v>1933</v>
      </c>
      <c r="I1013" s="2" t="s">
        <v>1934</v>
      </c>
      <c r="J1013" s="2" t="s">
        <v>1935</v>
      </c>
      <c r="K1013" s="223">
        <v>77312</v>
      </c>
    </row>
    <row r="1014" spans="1:11" ht="81" x14ac:dyDescent="0.25">
      <c r="A1014" s="220" t="s">
        <v>1823</v>
      </c>
      <c r="B1014" s="60" t="s">
        <v>335</v>
      </c>
      <c r="C1014" s="228" t="s">
        <v>1830</v>
      </c>
      <c r="D1014" s="228">
        <v>42460</v>
      </c>
      <c r="E1014" s="228" t="s">
        <v>28</v>
      </c>
      <c r="F1014" s="229">
        <v>17160907</v>
      </c>
      <c r="G1014" s="10">
        <v>42662</v>
      </c>
      <c r="H1014" s="222" t="s">
        <v>1936</v>
      </c>
      <c r="I1014" s="2" t="s">
        <v>1937</v>
      </c>
      <c r="J1014" s="2" t="s">
        <v>1938</v>
      </c>
      <c r="K1014" s="223">
        <v>357000</v>
      </c>
    </row>
    <row r="1015" spans="1:11" ht="148.5" x14ac:dyDescent="0.25">
      <c r="A1015" s="220" t="s">
        <v>1823</v>
      </c>
      <c r="B1015" s="60" t="s">
        <v>335</v>
      </c>
      <c r="C1015" s="2" t="s">
        <v>1830</v>
      </c>
      <c r="D1015" s="8">
        <v>42460</v>
      </c>
      <c r="E1015" s="2" t="s">
        <v>28</v>
      </c>
      <c r="F1015" s="221">
        <v>17160908</v>
      </c>
      <c r="G1015" s="10">
        <v>42662</v>
      </c>
      <c r="H1015" s="222" t="s">
        <v>1939</v>
      </c>
      <c r="I1015" s="2" t="s">
        <v>1940</v>
      </c>
      <c r="J1015" s="2" t="s">
        <v>364</v>
      </c>
      <c r="K1015" s="223">
        <v>1929243</v>
      </c>
    </row>
    <row r="1016" spans="1:11" ht="108" x14ac:dyDescent="0.25">
      <c r="A1016" s="220" t="s">
        <v>1823</v>
      </c>
      <c r="B1016" s="60" t="s">
        <v>335</v>
      </c>
      <c r="C1016" s="2" t="s">
        <v>1830</v>
      </c>
      <c r="D1016" s="8">
        <v>42460</v>
      </c>
      <c r="E1016" s="2" t="s">
        <v>28</v>
      </c>
      <c r="F1016" s="221">
        <v>17160909</v>
      </c>
      <c r="G1016" s="10">
        <v>42662</v>
      </c>
      <c r="H1016" s="222" t="s">
        <v>1941</v>
      </c>
      <c r="I1016" s="2" t="s">
        <v>1910</v>
      </c>
      <c r="J1016" s="2" t="s">
        <v>1911</v>
      </c>
      <c r="K1016" s="223">
        <v>57953</v>
      </c>
    </row>
    <row r="1017" spans="1:11" ht="40.5" x14ac:dyDescent="0.25">
      <c r="A1017" s="220" t="s">
        <v>1823</v>
      </c>
      <c r="B1017" s="60" t="s">
        <v>56</v>
      </c>
      <c r="C1017" s="2" t="s">
        <v>1942</v>
      </c>
      <c r="D1017" s="8">
        <v>42640</v>
      </c>
      <c r="E1017" s="2" t="s">
        <v>28</v>
      </c>
      <c r="F1017" s="221">
        <v>17160910</v>
      </c>
      <c r="G1017" s="10">
        <v>42662</v>
      </c>
      <c r="H1017" s="222" t="s">
        <v>1943</v>
      </c>
      <c r="I1017" s="2" t="s">
        <v>1944</v>
      </c>
      <c r="J1017" s="2" t="s">
        <v>1945</v>
      </c>
      <c r="K1017" s="230">
        <v>1000000</v>
      </c>
    </row>
    <row r="1018" spans="1:11" ht="54" x14ac:dyDescent="0.25">
      <c r="A1018" s="220" t="s">
        <v>1823</v>
      </c>
      <c r="B1018" s="9" t="s">
        <v>71</v>
      </c>
      <c r="C1018" s="2" t="s">
        <v>1824</v>
      </c>
      <c r="D1018" s="8">
        <v>42327</v>
      </c>
      <c r="E1018" s="2" t="s">
        <v>28</v>
      </c>
      <c r="F1018" s="221">
        <v>17160911</v>
      </c>
      <c r="G1018" s="10">
        <v>42662</v>
      </c>
      <c r="H1018" s="222" t="s">
        <v>1946</v>
      </c>
      <c r="I1018" s="2" t="s">
        <v>274</v>
      </c>
      <c r="J1018" s="2" t="s">
        <v>186</v>
      </c>
      <c r="K1018" s="223">
        <v>142688</v>
      </c>
    </row>
    <row r="1019" spans="1:11" ht="135" x14ac:dyDescent="0.25">
      <c r="A1019" s="220" t="s">
        <v>1823</v>
      </c>
      <c r="B1019" s="60" t="s">
        <v>335</v>
      </c>
      <c r="C1019" s="2" t="s">
        <v>1830</v>
      </c>
      <c r="D1019" s="8">
        <v>42460</v>
      </c>
      <c r="E1019" s="2" t="s">
        <v>28</v>
      </c>
      <c r="F1019" s="221">
        <v>17160912</v>
      </c>
      <c r="G1019" s="10">
        <v>42663</v>
      </c>
      <c r="H1019" s="222" t="s">
        <v>1947</v>
      </c>
      <c r="I1019" s="2" t="s">
        <v>1948</v>
      </c>
      <c r="J1019" s="2" t="s">
        <v>1949</v>
      </c>
      <c r="K1019" s="223">
        <v>3456000</v>
      </c>
    </row>
    <row r="1020" spans="1:11" ht="27" x14ac:dyDescent="0.25">
      <c r="A1020" s="220" t="s">
        <v>1823</v>
      </c>
      <c r="B1020" s="60" t="s">
        <v>335</v>
      </c>
      <c r="C1020" s="2" t="s">
        <v>1830</v>
      </c>
      <c r="D1020" s="8">
        <v>42460</v>
      </c>
      <c r="E1020" s="2" t="s">
        <v>14</v>
      </c>
      <c r="F1020" s="221">
        <v>17160255</v>
      </c>
      <c r="G1020" s="10">
        <v>42663</v>
      </c>
      <c r="H1020" s="222" t="s">
        <v>1950</v>
      </c>
      <c r="I1020" s="2" t="s">
        <v>1951</v>
      </c>
      <c r="J1020" s="2" t="s">
        <v>1952</v>
      </c>
      <c r="K1020" s="223">
        <v>6829351</v>
      </c>
    </row>
    <row r="1021" spans="1:11" ht="54" x14ac:dyDescent="0.25">
      <c r="A1021" s="220" t="s">
        <v>1823</v>
      </c>
      <c r="B1021" s="2" t="s">
        <v>12</v>
      </c>
      <c r="C1021" s="2" t="s">
        <v>13</v>
      </c>
      <c r="D1021" s="8" t="s">
        <v>13</v>
      </c>
      <c r="E1021" s="2" t="s">
        <v>28</v>
      </c>
      <c r="F1021" s="221">
        <v>17160913</v>
      </c>
      <c r="G1021" s="10">
        <v>42663</v>
      </c>
      <c r="H1021" s="222" t="s">
        <v>1953</v>
      </c>
      <c r="I1021" s="2" t="s">
        <v>1954</v>
      </c>
      <c r="J1021" s="2" t="s">
        <v>1938</v>
      </c>
      <c r="K1021" s="223">
        <v>161500</v>
      </c>
    </row>
    <row r="1022" spans="1:11" ht="108" x14ac:dyDescent="0.25">
      <c r="A1022" s="220" t="s">
        <v>1823</v>
      </c>
      <c r="B1022" s="60" t="s">
        <v>335</v>
      </c>
      <c r="C1022" s="2" t="s">
        <v>1830</v>
      </c>
      <c r="D1022" s="8">
        <v>42460</v>
      </c>
      <c r="E1022" s="2" t="s">
        <v>28</v>
      </c>
      <c r="F1022" s="221">
        <v>17160914</v>
      </c>
      <c r="G1022" s="10">
        <v>42663</v>
      </c>
      <c r="H1022" s="222" t="s">
        <v>1955</v>
      </c>
      <c r="I1022" s="2" t="s">
        <v>1956</v>
      </c>
      <c r="J1022" s="2" t="s">
        <v>1957</v>
      </c>
      <c r="K1022" s="223">
        <v>251484</v>
      </c>
    </row>
    <row r="1023" spans="1:11" ht="135" x14ac:dyDescent="0.25">
      <c r="A1023" s="220" t="s">
        <v>1823</v>
      </c>
      <c r="B1023" s="60" t="s">
        <v>335</v>
      </c>
      <c r="C1023" s="2" t="s">
        <v>1830</v>
      </c>
      <c r="D1023" s="8">
        <v>42460</v>
      </c>
      <c r="E1023" s="2" t="s">
        <v>28</v>
      </c>
      <c r="F1023" s="221">
        <v>17160915</v>
      </c>
      <c r="G1023" s="10">
        <v>42664</v>
      </c>
      <c r="H1023" s="222" t="s">
        <v>1958</v>
      </c>
      <c r="I1023" s="2" t="s">
        <v>1959</v>
      </c>
      <c r="J1023" s="2" t="s">
        <v>1960</v>
      </c>
      <c r="K1023" s="223">
        <v>1702195</v>
      </c>
    </row>
    <row r="1024" spans="1:11" ht="81" x14ac:dyDescent="0.25">
      <c r="A1024" s="220" t="s">
        <v>1823</v>
      </c>
      <c r="B1024" s="60" t="s">
        <v>335</v>
      </c>
      <c r="C1024" s="2" t="s">
        <v>1961</v>
      </c>
      <c r="D1024" s="8" t="s">
        <v>1962</v>
      </c>
      <c r="E1024" s="2" t="s">
        <v>28</v>
      </c>
      <c r="F1024" s="221">
        <v>17160916</v>
      </c>
      <c r="G1024" s="10">
        <v>42664</v>
      </c>
      <c r="H1024" s="222" t="s">
        <v>1963</v>
      </c>
      <c r="I1024" s="2" t="s">
        <v>1959</v>
      </c>
      <c r="J1024" s="2" t="s">
        <v>1960</v>
      </c>
      <c r="K1024" s="223">
        <v>197921</v>
      </c>
    </row>
    <row r="1025" spans="1:11" ht="121.5" x14ac:dyDescent="0.25">
      <c r="A1025" s="220" t="s">
        <v>1823</v>
      </c>
      <c r="B1025" s="60" t="s">
        <v>335</v>
      </c>
      <c r="C1025" s="2" t="s">
        <v>1830</v>
      </c>
      <c r="D1025" s="8">
        <v>42460</v>
      </c>
      <c r="E1025" s="2" t="s">
        <v>28</v>
      </c>
      <c r="F1025" s="221">
        <v>17160917</v>
      </c>
      <c r="G1025" s="10">
        <v>42664</v>
      </c>
      <c r="H1025" s="222" t="s">
        <v>1964</v>
      </c>
      <c r="I1025" s="2" t="s">
        <v>1965</v>
      </c>
      <c r="J1025" s="2" t="s">
        <v>1966</v>
      </c>
      <c r="K1025" s="223">
        <v>694658</v>
      </c>
    </row>
    <row r="1026" spans="1:11" ht="67.5" x14ac:dyDescent="0.25">
      <c r="A1026" s="220" t="s">
        <v>1823</v>
      </c>
      <c r="B1026" s="1" t="s">
        <v>27</v>
      </c>
      <c r="C1026" s="2" t="s">
        <v>1830</v>
      </c>
      <c r="D1026" s="8">
        <v>42460</v>
      </c>
      <c r="E1026" s="2" t="s">
        <v>28</v>
      </c>
      <c r="F1026" s="221"/>
      <c r="G1026" s="10">
        <v>42664</v>
      </c>
      <c r="H1026" s="222" t="s">
        <v>1967</v>
      </c>
      <c r="I1026" s="2" t="s">
        <v>1889</v>
      </c>
      <c r="J1026" s="2" t="s">
        <v>396</v>
      </c>
      <c r="K1026" s="231">
        <v>509420</v>
      </c>
    </row>
    <row r="1027" spans="1:11" ht="81" x14ac:dyDescent="0.25">
      <c r="A1027" s="220" t="s">
        <v>1823</v>
      </c>
      <c r="B1027" s="1" t="s">
        <v>27</v>
      </c>
      <c r="C1027" s="2" t="s">
        <v>1830</v>
      </c>
      <c r="D1027" s="8">
        <v>42460</v>
      </c>
      <c r="E1027" s="2" t="s">
        <v>28</v>
      </c>
      <c r="F1027" s="221"/>
      <c r="G1027" s="10">
        <v>42664</v>
      </c>
      <c r="H1027" s="222" t="s">
        <v>1968</v>
      </c>
      <c r="I1027" s="2" t="s">
        <v>1889</v>
      </c>
      <c r="J1027" s="2" t="s">
        <v>396</v>
      </c>
      <c r="K1027" s="223">
        <v>509420</v>
      </c>
    </row>
    <row r="1028" spans="1:11" ht="67.5" x14ac:dyDescent="0.25">
      <c r="A1028" s="220" t="s">
        <v>1823</v>
      </c>
      <c r="B1028" s="9" t="s">
        <v>71</v>
      </c>
      <c r="C1028" s="2" t="s">
        <v>1824</v>
      </c>
      <c r="D1028" s="8">
        <v>42327</v>
      </c>
      <c r="E1028" s="2" t="s">
        <v>28</v>
      </c>
      <c r="F1028" s="221">
        <v>17160918</v>
      </c>
      <c r="G1028" s="10">
        <v>42664</v>
      </c>
      <c r="H1028" s="222" t="s">
        <v>1969</v>
      </c>
      <c r="I1028" s="2" t="s">
        <v>274</v>
      </c>
      <c r="J1028" s="2" t="s">
        <v>186</v>
      </c>
      <c r="K1028" s="223">
        <v>21124</v>
      </c>
    </row>
    <row r="1029" spans="1:11" ht="67.5" x14ac:dyDescent="0.25">
      <c r="A1029" s="220" t="s">
        <v>1823</v>
      </c>
      <c r="B1029" s="9" t="s">
        <v>71</v>
      </c>
      <c r="C1029" s="2" t="s">
        <v>1824</v>
      </c>
      <c r="D1029" s="8">
        <v>42327</v>
      </c>
      <c r="E1029" s="2" t="s">
        <v>28</v>
      </c>
      <c r="F1029" s="221">
        <v>17160919</v>
      </c>
      <c r="G1029" s="10">
        <v>42664</v>
      </c>
      <c r="H1029" s="227" t="s">
        <v>1970</v>
      </c>
      <c r="I1029" s="232" t="s">
        <v>274</v>
      </c>
      <c r="J1029" s="232" t="s">
        <v>186</v>
      </c>
      <c r="K1029" s="223">
        <v>21124</v>
      </c>
    </row>
    <row r="1030" spans="1:11" ht="67.5" x14ac:dyDescent="0.25">
      <c r="A1030" s="220" t="s">
        <v>1823</v>
      </c>
      <c r="B1030" s="9" t="s">
        <v>71</v>
      </c>
      <c r="C1030" s="2" t="s">
        <v>1824</v>
      </c>
      <c r="D1030" s="8">
        <v>42327</v>
      </c>
      <c r="E1030" s="2" t="s">
        <v>28</v>
      </c>
      <c r="F1030" s="221">
        <v>17160920</v>
      </c>
      <c r="G1030" s="10">
        <v>42664</v>
      </c>
      <c r="H1030" s="222" t="s">
        <v>1971</v>
      </c>
      <c r="I1030" s="2" t="s">
        <v>274</v>
      </c>
      <c r="J1030" s="2" t="s">
        <v>186</v>
      </c>
      <c r="K1030" s="223">
        <v>86972</v>
      </c>
    </row>
    <row r="1031" spans="1:11" ht="67.5" x14ac:dyDescent="0.25">
      <c r="A1031" s="220" t="s">
        <v>1823</v>
      </c>
      <c r="B1031" s="9" t="s">
        <v>71</v>
      </c>
      <c r="C1031" s="2" t="s">
        <v>1824</v>
      </c>
      <c r="D1031" s="8">
        <v>42327</v>
      </c>
      <c r="E1031" s="2" t="s">
        <v>28</v>
      </c>
      <c r="F1031" s="221">
        <v>17160921</v>
      </c>
      <c r="G1031" s="10">
        <v>42664</v>
      </c>
      <c r="H1031" s="222" t="s">
        <v>1972</v>
      </c>
      <c r="I1031" s="2" t="s">
        <v>274</v>
      </c>
      <c r="J1031" s="2" t="s">
        <v>186</v>
      </c>
      <c r="K1031" s="223">
        <v>12052</v>
      </c>
    </row>
    <row r="1032" spans="1:11" ht="67.5" x14ac:dyDescent="0.25">
      <c r="A1032" s="220" t="s">
        <v>1823</v>
      </c>
      <c r="B1032" s="9" t="s">
        <v>71</v>
      </c>
      <c r="C1032" s="2" t="s">
        <v>1824</v>
      </c>
      <c r="D1032" s="8">
        <v>42327</v>
      </c>
      <c r="E1032" s="228" t="s">
        <v>28</v>
      </c>
      <c r="F1032" s="221">
        <v>17160922</v>
      </c>
      <c r="G1032" s="10">
        <v>42664</v>
      </c>
      <c r="H1032" s="222" t="s">
        <v>1973</v>
      </c>
      <c r="I1032" s="2" t="s">
        <v>274</v>
      </c>
      <c r="J1032" s="2" t="s">
        <v>186</v>
      </c>
      <c r="K1032" s="223">
        <v>12052</v>
      </c>
    </row>
    <row r="1033" spans="1:11" ht="54" x14ac:dyDescent="0.25">
      <c r="A1033" s="220" t="s">
        <v>1823</v>
      </c>
      <c r="B1033" s="60" t="s">
        <v>56</v>
      </c>
      <c r="C1033" s="2" t="s">
        <v>1974</v>
      </c>
      <c r="D1033" s="8">
        <v>42663</v>
      </c>
      <c r="E1033" s="2" t="s">
        <v>28</v>
      </c>
      <c r="F1033" s="221">
        <v>17160956</v>
      </c>
      <c r="G1033" s="10">
        <v>42664</v>
      </c>
      <c r="H1033" s="222" t="s">
        <v>1975</v>
      </c>
      <c r="I1033" s="2" t="s">
        <v>1976</v>
      </c>
      <c r="J1033" s="2" t="s">
        <v>1977</v>
      </c>
      <c r="K1033" s="223">
        <v>6030000</v>
      </c>
    </row>
    <row r="1034" spans="1:11" ht="216" x14ac:dyDescent="0.25">
      <c r="A1034" s="220" t="s">
        <v>1823</v>
      </c>
      <c r="B1034" s="60" t="s">
        <v>335</v>
      </c>
      <c r="C1034" s="2" t="s">
        <v>1830</v>
      </c>
      <c r="D1034" s="8">
        <v>42460</v>
      </c>
      <c r="E1034" s="2" t="s">
        <v>28</v>
      </c>
      <c r="F1034" s="221">
        <v>17160925</v>
      </c>
      <c r="G1034" s="10">
        <v>42664</v>
      </c>
      <c r="H1034" s="222" t="s">
        <v>1978</v>
      </c>
      <c r="I1034" s="2" t="s">
        <v>1979</v>
      </c>
      <c r="J1034" s="2" t="s">
        <v>1980</v>
      </c>
      <c r="K1034" s="223">
        <v>3440827</v>
      </c>
    </row>
    <row r="1035" spans="1:11" ht="40.5" x14ac:dyDescent="0.25">
      <c r="A1035" s="220" t="s">
        <v>1823</v>
      </c>
      <c r="B1035" s="60" t="s">
        <v>335</v>
      </c>
      <c r="C1035" s="2" t="s">
        <v>1830</v>
      </c>
      <c r="D1035" s="8">
        <v>42460</v>
      </c>
      <c r="E1035" s="2" t="s">
        <v>14</v>
      </c>
      <c r="F1035" s="221">
        <v>17160256</v>
      </c>
      <c r="G1035" s="10">
        <v>42668</v>
      </c>
      <c r="H1035" s="222" t="s">
        <v>1981</v>
      </c>
      <c r="I1035" s="2" t="s">
        <v>1982</v>
      </c>
      <c r="J1035" s="2" t="s">
        <v>1983</v>
      </c>
      <c r="K1035" s="223">
        <v>1062833</v>
      </c>
    </row>
    <row r="1036" spans="1:11" ht="54" x14ac:dyDescent="0.25">
      <c r="A1036" s="220" t="s">
        <v>1823</v>
      </c>
      <c r="B1036" s="9" t="s">
        <v>71</v>
      </c>
      <c r="C1036" s="2" t="s">
        <v>1824</v>
      </c>
      <c r="D1036" s="8">
        <v>42327</v>
      </c>
      <c r="E1036" s="228" t="s">
        <v>28</v>
      </c>
      <c r="F1036" s="221">
        <v>17160922</v>
      </c>
      <c r="G1036" s="10">
        <v>42668</v>
      </c>
      <c r="H1036" s="233" t="s">
        <v>1984</v>
      </c>
      <c r="I1036" s="2" t="s">
        <v>274</v>
      </c>
      <c r="J1036" s="2" t="s">
        <v>186</v>
      </c>
      <c r="K1036" s="223">
        <v>227688</v>
      </c>
    </row>
    <row r="1037" spans="1:11" ht="54" x14ac:dyDescent="0.25">
      <c r="A1037" s="220" t="s">
        <v>1823</v>
      </c>
      <c r="B1037" s="60" t="s">
        <v>56</v>
      </c>
      <c r="C1037" s="2" t="s">
        <v>1985</v>
      </c>
      <c r="D1037" s="8">
        <v>42655</v>
      </c>
      <c r="E1037" s="228" t="s">
        <v>28</v>
      </c>
      <c r="F1037" s="221">
        <v>17160927</v>
      </c>
      <c r="G1037" s="10">
        <v>42668</v>
      </c>
      <c r="H1037" s="240" t="s">
        <v>1986</v>
      </c>
      <c r="I1037" s="2" t="s">
        <v>1987</v>
      </c>
      <c r="J1037" s="2" t="s">
        <v>1977</v>
      </c>
      <c r="K1037" s="223">
        <v>7480102</v>
      </c>
    </row>
    <row r="1038" spans="1:11" ht="27" x14ac:dyDescent="0.25">
      <c r="A1038" s="220" t="s">
        <v>1823</v>
      </c>
      <c r="B1038" s="60" t="s">
        <v>335</v>
      </c>
      <c r="C1038" s="2" t="s">
        <v>1830</v>
      </c>
      <c r="D1038" s="8">
        <v>42460</v>
      </c>
      <c r="E1038" s="2" t="s">
        <v>14</v>
      </c>
      <c r="F1038" s="221">
        <v>17160258</v>
      </c>
      <c r="G1038" s="10">
        <v>42668</v>
      </c>
      <c r="H1038" s="222" t="s">
        <v>1988</v>
      </c>
      <c r="I1038" s="2" t="s">
        <v>1982</v>
      </c>
      <c r="J1038" s="2" t="s">
        <v>1983</v>
      </c>
      <c r="K1038" s="223">
        <v>592763</v>
      </c>
    </row>
    <row r="1039" spans="1:11" ht="67.5" x14ac:dyDescent="0.25">
      <c r="A1039" s="220" t="s">
        <v>1823</v>
      </c>
      <c r="B1039" s="9" t="s">
        <v>71</v>
      </c>
      <c r="C1039" s="2" t="s">
        <v>1824</v>
      </c>
      <c r="D1039" s="8">
        <v>42327</v>
      </c>
      <c r="E1039" s="2" t="s">
        <v>28</v>
      </c>
      <c r="F1039" s="221">
        <v>17160928</v>
      </c>
      <c r="G1039" s="10">
        <v>42668</v>
      </c>
      <c r="H1039" s="222" t="s">
        <v>1989</v>
      </c>
      <c r="I1039" s="2" t="s">
        <v>274</v>
      </c>
      <c r="J1039" s="2" t="s">
        <v>186</v>
      </c>
      <c r="K1039" s="223">
        <v>1112456</v>
      </c>
    </row>
    <row r="1040" spans="1:11" ht="67.5" x14ac:dyDescent="0.25">
      <c r="A1040" s="220" t="s">
        <v>1823</v>
      </c>
      <c r="B1040" s="60" t="s">
        <v>56</v>
      </c>
      <c r="C1040" s="2" t="s">
        <v>1990</v>
      </c>
      <c r="D1040" s="8">
        <v>42634</v>
      </c>
      <c r="E1040" s="2" t="s">
        <v>28</v>
      </c>
      <c r="F1040" s="221">
        <v>17160948</v>
      </c>
      <c r="G1040" s="10">
        <v>42669</v>
      </c>
      <c r="H1040" s="222" t="s">
        <v>1991</v>
      </c>
      <c r="I1040" s="2" t="s">
        <v>1992</v>
      </c>
      <c r="J1040" s="2" t="s">
        <v>1993</v>
      </c>
      <c r="K1040" s="223">
        <v>4256387</v>
      </c>
    </row>
    <row r="1041" spans="1:11" ht="54" x14ac:dyDescent="0.25">
      <c r="A1041" s="220" t="s">
        <v>1823</v>
      </c>
      <c r="B1041" s="9" t="s">
        <v>71</v>
      </c>
      <c r="C1041" s="2" t="s">
        <v>1824</v>
      </c>
      <c r="D1041" s="8">
        <v>42327</v>
      </c>
      <c r="E1041" s="2" t="s">
        <v>28</v>
      </c>
      <c r="F1041" s="221">
        <v>17160929</v>
      </c>
      <c r="G1041" s="10">
        <v>42669</v>
      </c>
      <c r="H1041" s="222" t="s">
        <v>1994</v>
      </c>
      <c r="I1041" s="2" t="s">
        <v>274</v>
      </c>
      <c r="J1041" s="2" t="s">
        <v>186</v>
      </c>
      <c r="K1041" s="234">
        <v>227688</v>
      </c>
    </row>
    <row r="1042" spans="1:11" ht="27" x14ac:dyDescent="0.25">
      <c r="A1042" s="220" t="s">
        <v>1823</v>
      </c>
      <c r="B1042" s="9" t="s">
        <v>71</v>
      </c>
      <c r="C1042" s="2" t="s">
        <v>1995</v>
      </c>
      <c r="D1042" s="8">
        <v>42662</v>
      </c>
      <c r="E1042" s="2" t="s">
        <v>14</v>
      </c>
      <c r="F1042" s="221">
        <v>17160259</v>
      </c>
      <c r="G1042" s="10">
        <v>42669</v>
      </c>
      <c r="H1042" s="222" t="s">
        <v>1996</v>
      </c>
      <c r="I1042" s="2" t="s">
        <v>1997</v>
      </c>
      <c r="J1042" s="2" t="s">
        <v>1998</v>
      </c>
      <c r="K1042" s="223">
        <v>288609068</v>
      </c>
    </row>
    <row r="1043" spans="1:11" ht="40.5" x14ac:dyDescent="0.25">
      <c r="A1043" s="220" t="s">
        <v>1823</v>
      </c>
      <c r="B1043" s="1" t="s">
        <v>27</v>
      </c>
      <c r="C1043" s="2" t="s">
        <v>13</v>
      </c>
      <c r="D1043" s="8" t="s">
        <v>13</v>
      </c>
      <c r="E1043" s="2" t="s">
        <v>28</v>
      </c>
      <c r="F1043" s="221">
        <v>17160930</v>
      </c>
      <c r="G1043" s="10">
        <v>42669</v>
      </c>
      <c r="H1043" s="222" t="s">
        <v>1999</v>
      </c>
      <c r="I1043" s="2" t="s">
        <v>2000</v>
      </c>
      <c r="J1043" s="2" t="s">
        <v>2001</v>
      </c>
      <c r="K1043" s="223">
        <v>60000</v>
      </c>
    </row>
    <row r="1044" spans="1:11" ht="40.5" x14ac:dyDescent="0.25">
      <c r="A1044" s="220" t="s">
        <v>1823</v>
      </c>
      <c r="B1044" s="1" t="s">
        <v>27</v>
      </c>
      <c r="C1044" s="2" t="s">
        <v>13</v>
      </c>
      <c r="D1044" s="8" t="s">
        <v>13</v>
      </c>
      <c r="E1044" s="2" t="s">
        <v>28</v>
      </c>
      <c r="F1044" s="221">
        <v>17160931</v>
      </c>
      <c r="G1044" s="10">
        <v>42669</v>
      </c>
      <c r="H1044" s="222" t="s">
        <v>2002</v>
      </c>
      <c r="I1044" s="2" t="s">
        <v>2003</v>
      </c>
      <c r="J1044" s="2" t="s">
        <v>2004</v>
      </c>
      <c r="K1044" s="223">
        <v>120000</v>
      </c>
    </row>
    <row r="1045" spans="1:11" ht="40.5" x14ac:dyDescent="0.25">
      <c r="A1045" s="220" t="s">
        <v>1823</v>
      </c>
      <c r="B1045" s="1" t="s">
        <v>27</v>
      </c>
      <c r="C1045" s="2" t="s">
        <v>13</v>
      </c>
      <c r="D1045" s="8" t="s">
        <v>13</v>
      </c>
      <c r="E1045" s="2" t="s">
        <v>28</v>
      </c>
      <c r="F1045" s="221">
        <v>17160932</v>
      </c>
      <c r="G1045" s="10">
        <v>42669</v>
      </c>
      <c r="H1045" s="222" t="s">
        <v>2005</v>
      </c>
      <c r="I1045" s="2" t="s">
        <v>2006</v>
      </c>
      <c r="J1045" s="2" t="s">
        <v>2007</v>
      </c>
      <c r="K1045" s="223">
        <v>120000</v>
      </c>
    </row>
    <row r="1046" spans="1:11" ht="40.5" x14ac:dyDescent="0.25">
      <c r="A1046" s="220" t="s">
        <v>1823</v>
      </c>
      <c r="B1046" s="1" t="s">
        <v>27</v>
      </c>
      <c r="C1046" s="232" t="s">
        <v>13</v>
      </c>
      <c r="D1046" s="235" t="s">
        <v>13</v>
      </c>
      <c r="E1046" s="232" t="s">
        <v>28</v>
      </c>
      <c r="F1046" s="236">
        <v>17160933</v>
      </c>
      <c r="G1046" s="10">
        <v>42669</v>
      </c>
      <c r="H1046" s="227" t="s">
        <v>2008</v>
      </c>
      <c r="I1046" s="2" t="s">
        <v>2009</v>
      </c>
      <c r="J1046" s="2" t="s">
        <v>2010</v>
      </c>
      <c r="K1046" s="223">
        <v>120000</v>
      </c>
    </row>
    <row r="1047" spans="1:11" ht="27" x14ac:dyDescent="0.25">
      <c r="A1047" s="220" t="s">
        <v>1823</v>
      </c>
      <c r="B1047" s="60" t="s">
        <v>335</v>
      </c>
      <c r="C1047" s="232" t="s">
        <v>1830</v>
      </c>
      <c r="D1047" s="235">
        <v>42460</v>
      </c>
      <c r="E1047" s="232" t="s">
        <v>14</v>
      </c>
      <c r="F1047" s="236">
        <v>17160260</v>
      </c>
      <c r="G1047" s="10">
        <v>42669</v>
      </c>
      <c r="H1047" s="227" t="s">
        <v>2011</v>
      </c>
      <c r="I1047" s="2" t="s">
        <v>2012</v>
      </c>
      <c r="J1047" s="2" t="s">
        <v>2013</v>
      </c>
      <c r="K1047" s="223">
        <v>643301</v>
      </c>
    </row>
    <row r="1048" spans="1:11" ht="27" x14ac:dyDescent="0.25">
      <c r="A1048" s="220" t="s">
        <v>1823</v>
      </c>
      <c r="B1048" s="60" t="s">
        <v>335</v>
      </c>
      <c r="C1048" s="2" t="s">
        <v>1830</v>
      </c>
      <c r="D1048" s="8">
        <v>42460</v>
      </c>
      <c r="E1048" s="2" t="s">
        <v>14</v>
      </c>
      <c r="F1048" s="221">
        <v>17160261</v>
      </c>
      <c r="G1048" s="10">
        <v>42669</v>
      </c>
      <c r="H1048" s="227" t="s">
        <v>2014</v>
      </c>
      <c r="I1048" s="2" t="s">
        <v>2015</v>
      </c>
      <c r="J1048" s="2" t="s">
        <v>2016</v>
      </c>
      <c r="K1048" s="223">
        <v>25823</v>
      </c>
    </row>
    <row r="1049" spans="1:11" ht="27" x14ac:dyDescent="0.25">
      <c r="A1049" s="220" t="s">
        <v>1823</v>
      </c>
      <c r="B1049" s="60" t="s">
        <v>335</v>
      </c>
      <c r="C1049" s="2" t="s">
        <v>1830</v>
      </c>
      <c r="D1049" s="8">
        <v>42460</v>
      </c>
      <c r="E1049" s="2" t="s">
        <v>28</v>
      </c>
      <c r="F1049" s="221">
        <v>17160934</v>
      </c>
      <c r="G1049" s="10">
        <v>42670</v>
      </c>
      <c r="H1049" s="227" t="s">
        <v>2017</v>
      </c>
      <c r="I1049" s="2" t="s">
        <v>2018</v>
      </c>
      <c r="J1049" s="2" t="s">
        <v>2019</v>
      </c>
      <c r="K1049" s="223">
        <v>985800</v>
      </c>
    </row>
    <row r="1050" spans="1:11" ht="94.5" x14ac:dyDescent="0.25">
      <c r="A1050" s="220" t="s">
        <v>1823</v>
      </c>
      <c r="B1050" s="60" t="s">
        <v>335</v>
      </c>
      <c r="C1050" s="2" t="s">
        <v>1830</v>
      </c>
      <c r="D1050" s="8">
        <v>42460</v>
      </c>
      <c r="E1050" s="2" t="s">
        <v>28</v>
      </c>
      <c r="F1050" s="221">
        <v>17160935</v>
      </c>
      <c r="G1050" s="10">
        <v>42670</v>
      </c>
      <c r="H1050" s="222" t="s">
        <v>2020</v>
      </c>
      <c r="I1050" s="2" t="s">
        <v>1940</v>
      </c>
      <c r="J1050" s="2" t="s">
        <v>364</v>
      </c>
      <c r="K1050" s="223">
        <v>218408</v>
      </c>
    </row>
    <row r="1051" spans="1:11" ht="40.5" x14ac:dyDescent="0.25">
      <c r="A1051" s="220" t="s">
        <v>1823</v>
      </c>
      <c r="B1051" s="60" t="s">
        <v>335</v>
      </c>
      <c r="C1051" s="2" t="s">
        <v>1830</v>
      </c>
      <c r="D1051" s="8">
        <v>42460</v>
      </c>
      <c r="E1051" s="2" t="s">
        <v>14</v>
      </c>
      <c r="F1051" s="221">
        <v>17160262</v>
      </c>
      <c r="G1051" s="10">
        <v>42670</v>
      </c>
      <c r="H1051" s="222" t="s">
        <v>2021</v>
      </c>
      <c r="I1051" s="2" t="s">
        <v>2022</v>
      </c>
      <c r="J1051" s="2" t="s">
        <v>1417</v>
      </c>
      <c r="K1051" s="223">
        <v>136017</v>
      </c>
    </row>
    <row r="1052" spans="1:11" ht="81" x14ac:dyDescent="0.25">
      <c r="A1052" s="220" t="s">
        <v>1823</v>
      </c>
      <c r="B1052" s="60" t="s">
        <v>335</v>
      </c>
      <c r="C1052" s="2" t="s">
        <v>1830</v>
      </c>
      <c r="D1052" s="8">
        <v>42460</v>
      </c>
      <c r="E1052" s="2" t="s">
        <v>14</v>
      </c>
      <c r="F1052" s="221">
        <v>17160263</v>
      </c>
      <c r="G1052" s="10">
        <v>42670</v>
      </c>
      <c r="H1052" s="222" t="s">
        <v>2023</v>
      </c>
      <c r="I1052" s="2" t="s">
        <v>1428</v>
      </c>
      <c r="J1052" s="2" t="s">
        <v>213</v>
      </c>
      <c r="K1052" s="223">
        <v>749241</v>
      </c>
    </row>
    <row r="1053" spans="1:11" ht="162" x14ac:dyDescent="0.25">
      <c r="A1053" s="220" t="s">
        <v>1823</v>
      </c>
      <c r="B1053" s="60" t="s">
        <v>335</v>
      </c>
      <c r="C1053" s="2" t="s">
        <v>1830</v>
      </c>
      <c r="D1053" s="8">
        <v>42460</v>
      </c>
      <c r="E1053" s="2" t="s">
        <v>14</v>
      </c>
      <c r="F1053" s="221">
        <v>17160264</v>
      </c>
      <c r="G1053" s="10">
        <v>42670</v>
      </c>
      <c r="H1053" s="222" t="s">
        <v>2024</v>
      </c>
      <c r="I1053" s="2" t="s">
        <v>1845</v>
      </c>
      <c r="J1053" s="2" t="s">
        <v>622</v>
      </c>
      <c r="K1053" s="223">
        <v>615560</v>
      </c>
    </row>
    <row r="1054" spans="1:11" ht="81" x14ac:dyDescent="0.25">
      <c r="A1054" s="220" t="s">
        <v>1823</v>
      </c>
      <c r="B1054" s="9" t="s">
        <v>71</v>
      </c>
      <c r="C1054" s="2" t="s">
        <v>1824</v>
      </c>
      <c r="D1054" s="8">
        <v>42327</v>
      </c>
      <c r="E1054" s="2" t="s">
        <v>28</v>
      </c>
      <c r="F1054" s="221">
        <v>17160937</v>
      </c>
      <c r="G1054" s="10">
        <v>42670</v>
      </c>
      <c r="H1054" s="222" t="s">
        <v>2025</v>
      </c>
      <c r="I1054" s="2" t="s">
        <v>274</v>
      </c>
      <c r="J1054" s="2" t="s">
        <v>186</v>
      </c>
      <c r="K1054" s="223">
        <v>431688</v>
      </c>
    </row>
    <row r="1055" spans="1:11" ht="81" x14ac:dyDescent="0.25">
      <c r="A1055" s="220" t="s">
        <v>1823</v>
      </c>
      <c r="B1055" s="60" t="s">
        <v>335</v>
      </c>
      <c r="C1055" s="2" t="s">
        <v>1830</v>
      </c>
      <c r="D1055" s="8">
        <v>42460</v>
      </c>
      <c r="E1055" s="2" t="s">
        <v>28</v>
      </c>
      <c r="F1055" s="221">
        <v>17160938</v>
      </c>
      <c r="G1055" s="10">
        <v>42670</v>
      </c>
      <c r="H1055" s="222" t="s">
        <v>2026</v>
      </c>
      <c r="I1055" s="2" t="s">
        <v>1835</v>
      </c>
      <c r="J1055" s="2" t="s">
        <v>1836</v>
      </c>
      <c r="K1055" s="223">
        <v>154700</v>
      </c>
    </row>
    <row r="1056" spans="1:11" ht="40.5" x14ac:dyDescent="0.25">
      <c r="A1056" s="220" t="s">
        <v>1823</v>
      </c>
      <c r="B1056" s="60" t="s">
        <v>56</v>
      </c>
      <c r="C1056" s="2" t="s">
        <v>2027</v>
      </c>
      <c r="D1056" s="8">
        <v>42664</v>
      </c>
      <c r="E1056" s="2" t="s">
        <v>14</v>
      </c>
      <c r="F1056" s="221">
        <v>17160265</v>
      </c>
      <c r="G1056" s="10">
        <v>42670</v>
      </c>
      <c r="H1056" s="222" t="s">
        <v>2028</v>
      </c>
      <c r="I1056" s="2" t="s">
        <v>2018</v>
      </c>
      <c r="J1056" s="2" t="s">
        <v>2019</v>
      </c>
      <c r="K1056" s="223">
        <v>105196000</v>
      </c>
    </row>
    <row r="1057" spans="1:11" ht="54" x14ac:dyDescent="0.25">
      <c r="A1057" s="220" t="s">
        <v>1823</v>
      </c>
      <c r="B1057" s="60" t="s">
        <v>56</v>
      </c>
      <c r="C1057" s="2" t="s">
        <v>2029</v>
      </c>
      <c r="D1057" s="8">
        <v>42670</v>
      </c>
      <c r="E1057" s="2" t="s">
        <v>14</v>
      </c>
      <c r="F1057" s="221">
        <v>17160266</v>
      </c>
      <c r="G1057" s="10">
        <v>42670</v>
      </c>
      <c r="H1057" s="222" t="s">
        <v>2030</v>
      </c>
      <c r="I1057" s="2" t="s">
        <v>2031</v>
      </c>
      <c r="J1057" s="2" t="s">
        <v>2032</v>
      </c>
      <c r="K1057" s="223">
        <v>21991200</v>
      </c>
    </row>
    <row r="1058" spans="1:11" ht="54" x14ac:dyDescent="0.25">
      <c r="A1058" s="220" t="s">
        <v>1823</v>
      </c>
      <c r="B1058" s="9" t="s">
        <v>71</v>
      </c>
      <c r="C1058" s="2" t="s">
        <v>1824</v>
      </c>
      <c r="D1058" s="8">
        <v>42327</v>
      </c>
      <c r="E1058" s="2" t="s">
        <v>28</v>
      </c>
      <c r="F1058" s="221">
        <v>17160939</v>
      </c>
      <c r="G1058" s="10">
        <v>42671</v>
      </c>
      <c r="H1058" s="222" t="s">
        <v>2033</v>
      </c>
      <c r="I1058" s="2" t="s">
        <v>274</v>
      </c>
      <c r="J1058" s="2" t="s">
        <v>186</v>
      </c>
      <c r="K1058" s="223">
        <v>332688</v>
      </c>
    </row>
    <row r="1059" spans="1:11" ht="40.5" x14ac:dyDescent="0.25">
      <c r="A1059" s="220" t="s">
        <v>1823</v>
      </c>
      <c r="B1059" s="60" t="s">
        <v>335</v>
      </c>
      <c r="C1059" s="2" t="s">
        <v>1830</v>
      </c>
      <c r="D1059" s="8">
        <v>42460</v>
      </c>
      <c r="E1059" s="2" t="s">
        <v>14</v>
      </c>
      <c r="F1059" s="221">
        <v>17160267</v>
      </c>
      <c r="G1059" s="10">
        <v>42671</v>
      </c>
      <c r="H1059" s="222" t="s">
        <v>2034</v>
      </c>
      <c r="I1059" s="2" t="s">
        <v>1982</v>
      </c>
      <c r="J1059" s="2" t="s">
        <v>1983</v>
      </c>
      <c r="K1059" s="223">
        <v>101701</v>
      </c>
    </row>
    <row r="1060" spans="1:11" ht="54" x14ac:dyDescent="0.25">
      <c r="A1060" s="220" t="s">
        <v>1823</v>
      </c>
      <c r="B1060" s="9" t="s">
        <v>71</v>
      </c>
      <c r="C1060" s="2" t="s">
        <v>1824</v>
      </c>
      <c r="D1060" s="8">
        <v>42327</v>
      </c>
      <c r="E1060" s="2" t="s">
        <v>28</v>
      </c>
      <c r="F1060" s="221">
        <v>17160940</v>
      </c>
      <c r="G1060" s="10">
        <v>42671</v>
      </c>
      <c r="H1060" s="222" t="s">
        <v>2035</v>
      </c>
      <c r="I1060" s="2" t="s">
        <v>274</v>
      </c>
      <c r="J1060" s="2" t="s">
        <v>186</v>
      </c>
      <c r="K1060" s="223">
        <v>159974</v>
      </c>
    </row>
    <row r="1061" spans="1:11" ht="54" x14ac:dyDescent="0.25">
      <c r="A1061" s="220" t="s">
        <v>1823</v>
      </c>
      <c r="B1061" s="9" t="s">
        <v>71</v>
      </c>
      <c r="C1061" s="2" t="s">
        <v>1824</v>
      </c>
      <c r="D1061" s="8">
        <v>42327</v>
      </c>
      <c r="E1061" s="2" t="s">
        <v>28</v>
      </c>
      <c r="F1061" s="221">
        <v>17160941</v>
      </c>
      <c r="G1061" s="10">
        <v>42671</v>
      </c>
      <c r="H1061" s="222" t="s">
        <v>2036</v>
      </c>
      <c r="I1061" s="2" t="s">
        <v>274</v>
      </c>
      <c r="J1061" s="2" t="s">
        <v>186</v>
      </c>
      <c r="K1061" s="223">
        <v>159974</v>
      </c>
    </row>
    <row r="1062" spans="1:11" ht="54" x14ac:dyDescent="0.25">
      <c r="A1062" s="220" t="s">
        <v>1823</v>
      </c>
      <c r="B1062" s="9" t="s">
        <v>71</v>
      </c>
      <c r="C1062" s="2" t="s">
        <v>1824</v>
      </c>
      <c r="D1062" s="8">
        <v>42327</v>
      </c>
      <c r="E1062" s="2" t="s">
        <v>28</v>
      </c>
      <c r="F1062" s="221">
        <v>17160942</v>
      </c>
      <c r="G1062" s="10">
        <v>42671</v>
      </c>
      <c r="H1062" s="222" t="s">
        <v>2037</v>
      </c>
      <c r="I1062" s="2" t="s">
        <v>274</v>
      </c>
      <c r="J1062" s="2" t="s">
        <v>186</v>
      </c>
      <c r="K1062" s="223">
        <v>159974</v>
      </c>
    </row>
    <row r="1063" spans="1:11" ht="54" x14ac:dyDescent="0.25">
      <c r="A1063" s="220" t="s">
        <v>1823</v>
      </c>
      <c r="B1063" s="9" t="s">
        <v>71</v>
      </c>
      <c r="C1063" s="2" t="s">
        <v>1824</v>
      </c>
      <c r="D1063" s="8">
        <v>42327</v>
      </c>
      <c r="E1063" s="2" t="s">
        <v>28</v>
      </c>
      <c r="F1063" s="221">
        <v>17160943</v>
      </c>
      <c r="G1063" s="10">
        <v>42671</v>
      </c>
      <c r="H1063" s="222" t="s">
        <v>2038</v>
      </c>
      <c r="I1063" s="2" t="s">
        <v>274</v>
      </c>
      <c r="J1063" s="2" t="s">
        <v>186</v>
      </c>
      <c r="K1063" s="223">
        <v>159974</v>
      </c>
    </row>
    <row r="1064" spans="1:11" ht="54" x14ac:dyDescent="0.25">
      <c r="A1064" s="220" t="s">
        <v>1823</v>
      </c>
      <c r="B1064" s="9" t="s">
        <v>71</v>
      </c>
      <c r="C1064" s="2" t="s">
        <v>1824</v>
      </c>
      <c r="D1064" s="8">
        <v>42327</v>
      </c>
      <c r="E1064" s="2" t="s">
        <v>28</v>
      </c>
      <c r="F1064" s="221">
        <v>17160944</v>
      </c>
      <c r="G1064" s="10">
        <v>42671</v>
      </c>
      <c r="H1064" s="222" t="s">
        <v>2039</v>
      </c>
      <c r="I1064" s="2" t="s">
        <v>274</v>
      </c>
      <c r="J1064" s="2" t="s">
        <v>186</v>
      </c>
      <c r="K1064" s="223">
        <v>159974</v>
      </c>
    </row>
    <row r="1065" spans="1:11" ht="54" x14ac:dyDescent="0.25">
      <c r="A1065" s="220" t="s">
        <v>1823</v>
      </c>
      <c r="B1065" s="9" t="s">
        <v>71</v>
      </c>
      <c r="C1065" s="2" t="s">
        <v>1824</v>
      </c>
      <c r="D1065" s="8">
        <v>42327</v>
      </c>
      <c r="E1065" s="2" t="s">
        <v>28</v>
      </c>
      <c r="F1065" s="221">
        <v>17160945</v>
      </c>
      <c r="G1065" s="10">
        <v>42671</v>
      </c>
      <c r="H1065" s="222" t="s">
        <v>2040</v>
      </c>
      <c r="I1065" s="2" t="s">
        <v>274</v>
      </c>
      <c r="J1065" s="2" t="s">
        <v>186</v>
      </c>
      <c r="K1065" s="223">
        <v>159974</v>
      </c>
    </row>
    <row r="1066" spans="1:11" ht="54" x14ac:dyDescent="0.25">
      <c r="A1066" s="220" t="s">
        <v>1823</v>
      </c>
      <c r="B1066" s="9" t="s">
        <v>71</v>
      </c>
      <c r="C1066" s="2" t="s">
        <v>1824</v>
      </c>
      <c r="D1066" s="8">
        <v>42327</v>
      </c>
      <c r="E1066" s="2" t="s">
        <v>28</v>
      </c>
      <c r="F1066" s="221">
        <v>17160946</v>
      </c>
      <c r="G1066" s="10">
        <v>42671</v>
      </c>
      <c r="H1066" s="222" t="s">
        <v>2041</v>
      </c>
      <c r="I1066" s="2" t="s">
        <v>274</v>
      </c>
      <c r="J1066" s="2" t="s">
        <v>186</v>
      </c>
      <c r="K1066" s="223">
        <v>215188</v>
      </c>
    </row>
    <row r="1067" spans="1:11" ht="67.5" x14ac:dyDescent="0.25">
      <c r="A1067" s="220" t="s">
        <v>1823</v>
      </c>
      <c r="B1067" s="9" t="s">
        <v>71</v>
      </c>
      <c r="C1067" s="2" t="s">
        <v>1824</v>
      </c>
      <c r="D1067" s="8">
        <v>42327</v>
      </c>
      <c r="E1067" s="2" t="s">
        <v>28</v>
      </c>
      <c r="F1067" s="221">
        <v>17160947</v>
      </c>
      <c r="G1067" s="10">
        <v>42671</v>
      </c>
      <c r="H1067" s="222" t="s">
        <v>2042</v>
      </c>
      <c r="I1067" s="2" t="s">
        <v>274</v>
      </c>
      <c r="J1067" s="2" t="s">
        <v>186</v>
      </c>
      <c r="K1067" s="223">
        <v>211688</v>
      </c>
    </row>
    <row r="1068" spans="1:11" ht="54" x14ac:dyDescent="0.25">
      <c r="A1068" s="220" t="s">
        <v>1823</v>
      </c>
      <c r="B1068" s="9" t="s">
        <v>71</v>
      </c>
      <c r="C1068" s="2" t="s">
        <v>2043</v>
      </c>
      <c r="D1068" s="8">
        <v>40053</v>
      </c>
      <c r="E1068" s="2" t="s">
        <v>28</v>
      </c>
      <c r="F1068" s="221">
        <v>17160951</v>
      </c>
      <c r="G1068" s="10">
        <v>42671</v>
      </c>
      <c r="H1068" s="227" t="s">
        <v>2044</v>
      </c>
      <c r="I1068" s="2" t="s">
        <v>2045</v>
      </c>
      <c r="J1068" s="2" t="s">
        <v>1853</v>
      </c>
      <c r="K1068" s="223">
        <v>74430</v>
      </c>
    </row>
    <row r="1069" spans="1:11" ht="67.5" x14ac:dyDescent="0.25">
      <c r="A1069" s="220" t="s">
        <v>1823</v>
      </c>
      <c r="B1069" s="9" t="s">
        <v>71</v>
      </c>
      <c r="C1069" s="2" t="s">
        <v>2043</v>
      </c>
      <c r="D1069" s="8">
        <v>40053</v>
      </c>
      <c r="E1069" s="2" t="s">
        <v>28</v>
      </c>
      <c r="F1069" s="221">
        <v>17160952</v>
      </c>
      <c r="G1069" s="10">
        <v>42671</v>
      </c>
      <c r="H1069" s="222" t="s">
        <v>2046</v>
      </c>
      <c r="I1069" s="2" t="s">
        <v>2047</v>
      </c>
      <c r="J1069" s="2" t="s">
        <v>2048</v>
      </c>
      <c r="K1069" s="223">
        <v>74667</v>
      </c>
    </row>
    <row r="1070" spans="1:11" ht="67.5" x14ac:dyDescent="0.25">
      <c r="A1070" s="220" t="s">
        <v>1823</v>
      </c>
      <c r="B1070" s="60" t="s">
        <v>56</v>
      </c>
      <c r="C1070" s="2" t="s">
        <v>2049</v>
      </c>
      <c r="D1070" s="8">
        <v>42509</v>
      </c>
      <c r="E1070" s="2" t="s">
        <v>28</v>
      </c>
      <c r="F1070" s="221">
        <v>17160953</v>
      </c>
      <c r="G1070" s="10">
        <v>42671</v>
      </c>
      <c r="H1070" s="222" t="s">
        <v>2050</v>
      </c>
      <c r="I1070" s="2" t="s">
        <v>2051</v>
      </c>
      <c r="J1070" s="2" t="s">
        <v>1083</v>
      </c>
      <c r="K1070" s="223">
        <v>1200000</v>
      </c>
    </row>
    <row r="1071" spans="1:11" ht="54" x14ac:dyDescent="0.25">
      <c r="A1071" s="220" t="s">
        <v>1823</v>
      </c>
      <c r="B1071" s="60" t="s">
        <v>56</v>
      </c>
      <c r="C1071" s="2" t="s">
        <v>2052</v>
      </c>
      <c r="D1071" s="8">
        <v>42654</v>
      </c>
      <c r="E1071" s="2" t="s">
        <v>1049</v>
      </c>
      <c r="F1071" s="221" t="s">
        <v>2053</v>
      </c>
      <c r="G1071" s="10" t="s">
        <v>2053</v>
      </c>
      <c r="H1071" s="222" t="s">
        <v>2054</v>
      </c>
      <c r="I1071" s="2" t="s">
        <v>2055</v>
      </c>
      <c r="J1071" s="2" t="s">
        <v>2056</v>
      </c>
      <c r="K1071" s="223">
        <v>65346750</v>
      </c>
    </row>
    <row r="1072" spans="1:11" ht="67.5" x14ac:dyDescent="0.25">
      <c r="A1072" s="220" t="s">
        <v>1823</v>
      </c>
      <c r="B1072" s="60" t="s">
        <v>56</v>
      </c>
      <c r="C1072" s="2" t="s">
        <v>2057</v>
      </c>
      <c r="D1072" s="8">
        <v>42656</v>
      </c>
      <c r="E1072" s="2" t="s">
        <v>1049</v>
      </c>
      <c r="F1072" s="221" t="s">
        <v>2053</v>
      </c>
      <c r="G1072" s="10" t="s">
        <v>2053</v>
      </c>
      <c r="H1072" s="222" t="s">
        <v>2058</v>
      </c>
      <c r="I1072" s="2" t="s">
        <v>2059</v>
      </c>
      <c r="J1072" s="2" t="s">
        <v>381</v>
      </c>
      <c r="K1072" s="223">
        <v>20111734</v>
      </c>
    </row>
    <row r="1073" spans="1:11" ht="67.5" x14ac:dyDescent="0.25">
      <c r="A1073" s="220" t="s">
        <v>1823</v>
      </c>
      <c r="B1073" s="9" t="s">
        <v>71</v>
      </c>
      <c r="C1073" s="2" t="s">
        <v>2060</v>
      </c>
      <c r="D1073" s="8">
        <v>42660</v>
      </c>
      <c r="E1073" s="2" t="s">
        <v>1049</v>
      </c>
      <c r="F1073" s="221" t="s">
        <v>2053</v>
      </c>
      <c r="G1073" s="10" t="s">
        <v>2053</v>
      </c>
      <c r="H1073" s="222" t="s">
        <v>2061</v>
      </c>
      <c r="I1073" s="2" t="s">
        <v>2062</v>
      </c>
      <c r="J1073" s="2" t="s">
        <v>2063</v>
      </c>
      <c r="K1073" s="223">
        <v>45815000</v>
      </c>
    </row>
    <row r="1074" spans="1:11" ht="54" x14ac:dyDescent="0.25">
      <c r="A1074" s="220" t="s">
        <v>1823</v>
      </c>
      <c r="B1074" s="9" t="s">
        <v>71</v>
      </c>
      <c r="C1074" s="2" t="s">
        <v>2064</v>
      </c>
      <c r="D1074" s="8">
        <v>42660</v>
      </c>
      <c r="E1074" s="2" t="s">
        <v>1049</v>
      </c>
      <c r="F1074" s="221" t="s">
        <v>2053</v>
      </c>
      <c r="G1074" s="10" t="s">
        <v>2053</v>
      </c>
      <c r="H1074" s="222" t="s">
        <v>2065</v>
      </c>
      <c r="I1074" s="2" t="s">
        <v>2066</v>
      </c>
      <c r="J1074" s="2" t="s">
        <v>2067</v>
      </c>
      <c r="K1074" s="223">
        <v>116912139</v>
      </c>
    </row>
    <row r="1075" spans="1:11" ht="40.5" x14ac:dyDescent="0.25">
      <c r="A1075" s="220" t="s">
        <v>1823</v>
      </c>
      <c r="B1075" s="9" t="s">
        <v>71</v>
      </c>
      <c r="C1075" s="2" t="s">
        <v>2068</v>
      </c>
      <c r="D1075" s="8">
        <v>42663</v>
      </c>
      <c r="E1075" s="2" t="s">
        <v>1049</v>
      </c>
      <c r="F1075" s="221" t="s">
        <v>2053</v>
      </c>
      <c r="G1075" s="10" t="s">
        <v>2053</v>
      </c>
      <c r="H1075" s="222" t="s">
        <v>2069</v>
      </c>
      <c r="I1075" s="2" t="s">
        <v>2070</v>
      </c>
      <c r="J1075" s="2" t="s">
        <v>2071</v>
      </c>
      <c r="K1075" s="223">
        <v>9000000</v>
      </c>
    </row>
    <row r="1076" spans="1:11" ht="54" x14ac:dyDescent="0.25">
      <c r="A1076" s="220" t="s">
        <v>1823</v>
      </c>
      <c r="B1076" s="9" t="s">
        <v>71</v>
      </c>
      <c r="C1076" s="2" t="s">
        <v>2072</v>
      </c>
      <c r="D1076" s="8">
        <v>42671</v>
      </c>
      <c r="E1076" s="2" t="s">
        <v>1049</v>
      </c>
      <c r="F1076" s="221" t="s">
        <v>2053</v>
      </c>
      <c r="G1076" s="10" t="s">
        <v>2053</v>
      </c>
      <c r="H1076" s="222" t="s">
        <v>2073</v>
      </c>
      <c r="I1076" s="2" t="s">
        <v>2074</v>
      </c>
      <c r="J1076" s="2" t="s">
        <v>2075</v>
      </c>
      <c r="K1076" s="223">
        <v>161615515</v>
      </c>
    </row>
    <row r="1077" spans="1:11" ht="67.5" x14ac:dyDescent="0.25">
      <c r="A1077" s="220" t="s">
        <v>1823</v>
      </c>
      <c r="B1077" s="9" t="s">
        <v>89</v>
      </c>
      <c r="C1077" s="232" t="s">
        <v>119</v>
      </c>
      <c r="D1077" s="235" t="s">
        <v>119</v>
      </c>
      <c r="E1077" s="232" t="s">
        <v>2076</v>
      </c>
      <c r="F1077" s="236" t="s">
        <v>2077</v>
      </c>
      <c r="G1077" s="10">
        <v>42670</v>
      </c>
      <c r="H1077" s="227" t="s">
        <v>2078</v>
      </c>
      <c r="I1077" s="2" t="s">
        <v>2079</v>
      </c>
      <c r="J1077" s="2" t="s">
        <v>467</v>
      </c>
      <c r="K1077" s="223">
        <v>5779178</v>
      </c>
    </row>
    <row r="1078" spans="1:11" ht="15.75" x14ac:dyDescent="0.3">
      <c r="A1078" s="237" t="s">
        <v>2080</v>
      </c>
      <c r="B1078" s="9" t="s">
        <v>89</v>
      </c>
      <c r="C1078" s="128" t="s">
        <v>13</v>
      </c>
      <c r="D1078" s="129" t="s">
        <v>13</v>
      </c>
      <c r="E1078" s="129" t="s">
        <v>13</v>
      </c>
      <c r="F1078" s="129" t="s">
        <v>13</v>
      </c>
      <c r="G1078" s="129">
        <v>42660</v>
      </c>
      <c r="H1078" s="120" t="s">
        <v>2081</v>
      </c>
      <c r="I1078" s="120" t="s">
        <v>2082</v>
      </c>
      <c r="J1078" s="135" t="s">
        <v>2083</v>
      </c>
      <c r="K1078" s="51">
        <v>84900</v>
      </c>
    </row>
    <row r="1079" spans="1:11" ht="15.75" x14ac:dyDescent="0.3">
      <c r="A1079" s="237" t="s">
        <v>2080</v>
      </c>
      <c r="B1079" s="9" t="s">
        <v>89</v>
      </c>
      <c r="C1079" s="128" t="s">
        <v>13</v>
      </c>
      <c r="D1079" s="129" t="s">
        <v>13</v>
      </c>
      <c r="E1079" s="129" t="s">
        <v>13</v>
      </c>
      <c r="F1079" s="129" t="s">
        <v>13</v>
      </c>
      <c r="G1079" s="129">
        <v>42671</v>
      </c>
      <c r="H1079" s="120" t="s">
        <v>2084</v>
      </c>
      <c r="I1079" s="120" t="s">
        <v>2082</v>
      </c>
      <c r="J1079" s="135" t="s">
        <v>2083</v>
      </c>
      <c r="K1079" s="51">
        <v>250000</v>
      </c>
    </row>
    <row r="1080" spans="1:11" ht="15.75" x14ac:dyDescent="0.3">
      <c r="A1080" s="237" t="s">
        <v>2080</v>
      </c>
      <c r="B1080" s="9" t="s">
        <v>89</v>
      </c>
      <c r="C1080" s="128" t="s">
        <v>13</v>
      </c>
      <c r="D1080" s="129" t="s">
        <v>13</v>
      </c>
      <c r="E1080" s="129" t="s">
        <v>13</v>
      </c>
      <c r="F1080" s="129" t="s">
        <v>13</v>
      </c>
      <c r="G1080" s="129">
        <v>42671</v>
      </c>
      <c r="H1080" s="120" t="s">
        <v>2085</v>
      </c>
      <c r="I1080" s="120" t="s">
        <v>2082</v>
      </c>
      <c r="J1080" s="135" t="s">
        <v>2083</v>
      </c>
      <c r="K1080" s="51">
        <v>492700</v>
      </c>
    </row>
    <row r="1081" spans="1:11" ht="15.75" x14ac:dyDescent="0.3">
      <c r="A1081" s="237" t="s">
        <v>2080</v>
      </c>
      <c r="B1081" s="9" t="s">
        <v>89</v>
      </c>
      <c r="C1081" s="128" t="s">
        <v>13</v>
      </c>
      <c r="D1081" s="129" t="s">
        <v>13</v>
      </c>
      <c r="E1081" s="129" t="s">
        <v>13</v>
      </c>
      <c r="F1081" s="129" t="s">
        <v>13</v>
      </c>
      <c r="G1081" s="129">
        <v>42660</v>
      </c>
      <c r="H1081" s="120" t="s">
        <v>2086</v>
      </c>
      <c r="I1081" s="120" t="s">
        <v>2082</v>
      </c>
      <c r="J1081" s="135" t="s">
        <v>2083</v>
      </c>
      <c r="K1081" s="51">
        <v>74900</v>
      </c>
    </row>
    <row r="1082" spans="1:11" ht="15.75" x14ac:dyDescent="0.3">
      <c r="A1082" s="237" t="s">
        <v>2080</v>
      </c>
      <c r="B1082" s="9" t="s">
        <v>89</v>
      </c>
      <c r="C1082" s="128" t="s">
        <v>13</v>
      </c>
      <c r="D1082" s="129" t="s">
        <v>13</v>
      </c>
      <c r="E1082" s="129" t="s">
        <v>13</v>
      </c>
      <c r="F1082" s="129" t="s">
        <v>13</v>
      </c>
      <c r="G1082" s="129">
        <v>42671</v>
      </c>
      <c r="H1082" s="120" t="s">
        <v>2087</v>
      </c>
      <c r="I1082" s="120" t="s">
        <v>2082</v>
      </c>
      <c r="J1082" s="135" t="s">
        <v>2083</v>
      </c>
      <c r="K1082" s="51">
        <v>618500</v>
      </c>
    </row>
    <row r="1083" spans="1:11" ht="15.75" x14ac:dyDescent="0.3">
      <c r="A1083" s="237" t="s">
        <v>2080</v>
      </c>
      <c r="B1083" s="9" t="s">
        <v>89</v>
      </c>
      <c r="C1083" s="128" t="s">
        <v>13</v>
      </c>
      <c r="D1083" s="129" t="s">
        <v>13</v>
      </c>
      <c r="E1083" s="129" t="s">
        <v>13</v>
      </c>
      <c r="F1083" s="129" t="s">
        <v>13</v>
      </c>
      <c r="G1083" s="129">
        <v>42660</v>
      </c>
      <c r="H1083" s="136" t="s">
        <v>2088</v>
      </c>
      <c r="I1083" s="120" t="s">
        <v>2082</v>
      </c>
      <c r="J1083" s="135" t="s">
        <v>2083</v>
      </c>
      <c r="K1083" s="51">
        <v>77800</v>
      </c>
    </row>
    <row r="1084" spans="1:11" ht="15.75" x14ac:dyDescent="0.3">
      <c r="A1084" s="237" t="s">
        <v>2080</v>
      </c>
      <c r="B1084" s="9" t="s">
        <v>89</v>
      </c>
      <c r="C1084" s="128" t="s">
        <v>13</v>
      </c>
      <c r="D1084" s="129" t="s">
        <v>13</v>
      </c>
      <c r="E1084" s="129" t="s">
        <v>13</v>
      </c>
      <c r="F1084" s="129" t="s">
        <v>13</v>
      </c>
      <c r="G1084" s="129">
        <v>42655</v>
      </c>
      <c r="H1084" s="120" t="s">
        <v>2089</v>
      </c>
      <c r="I1084" s="120" t="s">
        <v>2090</v>
      </c>
      <c r="J1084" s="135" t="s">
        <v>111</v>
      </c>
      <c r="K1084" s="51">
        <v>32129</v>
      </c>
    </row>
    <row r="1085" spans="1:11" ht="15.75" x14ac:dyDescent="0.3">
      <c r="A1085" s="237" t="s">
        <v>2080</v>
      </c>
      <c r="B1085" s="9" t="s">
        <v>89</v>
      </c>
      <c r="C1085" s="128" t="s">
        <v>13</v>
      </c>
      <c r="D1085" s="129" t="s">
        <v>13</v>
      </c>
      <c r="E1085" s="129" t="s">
        <v>13</v>
      </c>
      <c r="F1085" s="129" t="s">
        <v>13</v>
      </c>
      <c r="G1085" s="129">
        <v>42660</v>
      </c>
      <c r="H1085" s="120" t="s">
        <v>2091</v>
      </c>
      <c r="I1085" s="120" t="s">
        <v>2092</v>
      </c>
      <c r="J1085" s="135" t="s">
        <v>2093</v>
      </c>
      <c r="K1085" s="51">
        <v>31810</v>
      </c>
    </row>
    <row r="1086" spans="1:11" ht="15.75" x14ac:dyDescent="0.3">
      <c r="A1086" s="239" t="s">
        <v>2080</v>
      </c>
      <c r="B1086" s="9" t="s">
        <v>89</v>
      </c>
      <c r="C1086" s="137" t="s">
        <v>13</v>
      </c>
      <c r="D1086" s="83" t="s">
        <v>13</v>
      </c>
      <c r="E1086" s="83" t="s">
        <v>13</v>
      </c>
      <c r="F1086" s="83" t="s">
        <v>13</v>
      </c>
      <c r="G1086" s="83">
        <v>42671</v>
      </c>
      <c r="H1086" s="84" t="s">
        <v>2094</v>
      </c>
      <c r="I1086" s="84" t="s">
        <v>2095</v>
      </c>
      <c r="J1086" s="138" t="s">
        <v>326</v>
      </c>
      <c r="K1086" s="52">
        <v>3944659</v>
      </c>
    </row>
    <row r="1087" spans="1:11" ht="15.75" x14ac:dyDescent="0.3">
      <c r="A1087" s="237" t="s">
        <v>2080</v>
      </c>
      <c r="B1087" s="9" t="s">
        <v>89</v>
      </c>
      <c r="C1087" s="128" t="s">
        <v>13</v>
      </c>
      <c r="D1087" s="129" t="s">
        <v>13</v>
      </c>
      <c r="E1087" s="129" t="s">
        <v>13</v>
      </c>
      <c r="F1087" s="129" t="s">
        <v>13</v>
      </c>
      <c r="G1087" s="129">
        <v>42669</v>
      </c>
      <c r="H1087" s="120" t="s">
        <v>2096</v>
      </c>
      <c r="I1087" s="120" t="s">
        <v>2092</v>
      </c>
      <c r="J1087" s="135" t="s">
        <v>2093</v>
      </c>
      <c r="K1087" s="51">
        <v>13460</v>
      </c>
    </row>
    <row r="1088" spans="1:11" ht="15.75" x14ac:dyDescent="0.3">
      <c r="A1088" s="237" t="s">
        <v>2080</v>
      </c>
      <c r="B1088" s="9" t="s">
        <v>89</v>
      </c>
      <c r="C1088" s="128" t="s">
        <v>13</v>
      </c>
      <c r="D1088" s="129" t="s">
        <v>13</v>
      </c>
      <c r="E1088" s="129" t="s">
        <v>13</v>
      </c>
      <c r="F1088" s="129" t="s">
        <v>13</v>
      </c>
      <c r="G1088" s="129">
        <v>42669</v>
      </c>
      <c r="H1088" s="120" t="s">
        <v>2097</v>
      </c>
      <c r="I1088" s="120" t="s">
        <v>2092</v>
      </c>
      <c r="J1088" s="135" t="s">
        <v>2093</v>
      </c>
      <c r="K1088" s="51">
        <v>13180</v>
      </c>
    </row>
    <row r="1089" spans="1:11" ht="15.75" x14ac:dyDescent="0.3">
      <c r="A1089" s="237" t="s">
        <v>2080</v>
      </c>
      <c r="B1089" s="9" t="s">
        <v>89</v>
      </c>
      <c r="C1089" s="128" t="s">
        <v>13</v>
      </c>
      <c r="D1089" s="129" t="s">
        <v>13</v>
      </c>
      <c r="E1089" s="129" t="s">
        <v>13</v>
      </c>
      <c r="F1089" s="129" t="s">
        <v>13</v>
      </c>
      <c r="G1089" s="129">
        <v>42660</v>
      </c>
      <c r="H1089" s="120" t="s">
        <v>2098</v>
      </c>
      <c r="I1089" s="120" t="s">
        <v>2092</v>
      </c>
      <c r="J1089" s="135" t="s">
        <v>2093</v>
      </c>
      <c r="K1089" s="51">
        <v>28659</v>
      </c>
    </row>
    <row r="1090" spans="1:11" ht="15.75" x14ac:dyDescent="0.3">
      <c r="A1090" s="237" t="s">
        <v>2080</v>
      </c>
      <c r="B1090" s="9" t="s">
        <v>89</v>
      </c>
      <c r="C1090" s="128" t="s">
        <v>13</v>
      </c>
      <c r="D1090" s="129" t="s">
        <v>13</v>
      </c>
      <c r="E1090" s="129" t="s">
        <v>13</v>
      </c>
      <c r="F1090" s="129" t="s">
        <v>13</v>
      </c>
      <c r="G1090" s="129">
        <v>42660</v>
      </c>
      <c r="H1090" s="120" t="s">
        <v>2099</v>
      </c>
      <c r="I1090" s="120" t="s">
        <v>2092</v>
      </c>
      <c r="J1090" s="135" t="s">
        <v>2093</v>
      </c>
      <c r="K1090" s="51">
        <v>30692</v>
      </c>
    </row>
    <row r="1091" spans="1:11" ht="15.75" x14ac:dyDescent="0.3">
      <c r="A1091" s="237" t="s">
        <v>2080</v>
      </c>
      <c r="B1091" s="9" t="s">
        <v>89</v>
      </c>
      <c r="C1091" s="128" t="s">
        <v>13</v>
      </c>
      <c r="D1091" s="129" t="s">
        <v>13</v>
      </c>
      <c r="E1091" s="129" t="s">
        <v>13</v>
      </c>
      <c r="F1091" s="129" t="s">
        <v>13</v>
      </c>
      <c r="G1091" s="129">
        <v>42660</v>
      </c>
      <c r="H1091" s="120" t="s">
        <v>2100</v>
      </c>
      <c r="I1091" s="120" t="s">
        <v>2092</v>
      </c>
      <c r="J1091" s="135" t="s">
        <v>2093</v>
      </c>
      <c r="K1091" s="51">
        <v>67100</v>
      </c>
    </row>
    <row r="1092" spans="1:11" ht="15.75" x14ac:dyDescent="0.3">
      <c r="A1092" s="237" t="s">
        <v>2080</v>
      </c>
      <c r="B1092" s="9" t="s">
        <v>89</v>
      </c>
      <c r="C1092" s="128" t="s">
        <v>13</v>
      </c>
      <c r="D1092" s="129" t="s">
        <v>13</v>
      </c>
      <c r="E1092" s="129" t="s">
        <v>13</v>
      </c>
      <c r="F1092" s="129" t="s">
        <v>13</v>
      </c>
      <c r="G1092" s="129">
        <v>42669</v>
      </c>
      <c r="H1092" s="120" t="s">
        <v>2101</v>
      </c>
      <c r="I1092" s="120" t="s">
        <v>2092</v>
      </c>
      <c r="J1092" s="135" t="s">
        <v>2093</v>
      </c>
      <c r="K1092" s="51">
        <v>23940</v>
      </c>
    </row>
    <row r="1093" spans="1:11" ht="27" x14ac:dyDescent="0.3">
      <c r="A1093" s="237" t="s">
        <v>2080</v>
      </c>
      <c r="B1093" s="1" t="s">
        <v>27</v>
      </c>
      <c r="C1093" s="128" t="s">
        <v>13</v>
      </c>
      <c r="D1093" s="129" t="s">
        <v>13</v>
      </c>
      <c r="E1093" s="129" t="s">
        <v>13</v>
      </c>
      <c r="F1093" s="129" t="s">
        <v>13</v>
      </c>
      <c r="G1093" s="129">
        <v>42667</v>
      </c>
      <c r="H1093" s="120" t="s">
        <v>2102</v>
      </c>
      <c r="I1093" s="120" t="s">
        <v>470</v>
      </c>
      <c r="J1093" s="135" t="s">
        <v>100</v>
      </c>
      <c r="K1093" s="51">
        <v>856988</v>
      </c>
    </row>
    <row r="1094" spans="1:11" ht="15.75" x14ac:dyDescent="0.3">
      <c r="A1094" s="237" t="s">
        <v>2080</v>
      </c>
      <c r="B1094" s="120" t="s">
        <v>12</v>
      </c>
      <c r="C1094" s="128" t="s">
        <v>13</v>
      </c>
      <c r="D1094" s="128" t="s">
        <v>13</v>
      </c>
      <c r="E1094" s="128" t="s">
        <v>304</v>
      </c>
      <c r="F1094" s="128">
        <v>31600063</v>
      </c>
      <c r="G1094" s="129">
        <v>42656</v>
      </c>
      <c r="H1094" s="136" t="s">
        <v>2103</v>
      </c>
      <c r="I1094" s="120" t="s">
        <v>202</v>
      </c>
      <c r="J1094" s="135" t="s">
        <v>203</v>
      </c>
      <c r="K1094" s="139">
        <v>12138</v>
      </c>
    </row>
    <row r="1095" spans="1:11" ht="15.75" x14ac:dyDescent="0.3">
      <c r="A1095" s="237" t="s">
        <v>2080</v>
      </c>
      <c r="B1095" s="120" t="s">
        <v>12</v>
      </c>
      <c r="C1095" s="128" t="s">
        <v>13</v>
      </c>
      <c r="D1095" s="128" t="s">
        <v>13</v>
      </c>
      <c r="E1095" s="128" t="s">
        <v>304</v>
      </c>
      <c r="F1095" s="128">
        <v>31600064</v>
      </c>
      <c r="G1095" s="129">
        <v>42649</v>
      </c>
      <c r="H1095" s="136" t="s">
        <v>2104</v>
      </c>
      <c r="I1095" s="120" t="s">
        <v>202</v>
      </c>
      <c r="J1095" s="135" t="s">
        <v>203</v>
      </c>
      <c r="K1095" s="139">
        <v>628499</v>
      </c>
    </row>
    <row r="1096" spans="1:11" ht="15.75" x14ac:dyDescent="0.3">
      <c r="A1096" s="237" t="s">
        <v>2080</v>
      </c>
      <c r="B1096" s="120" t="s">
        <v>12</v>
      </c>
      <c r="C1096" s="128" t="s">
        <v>13</v>
      </c>
      <c r="D1096" s="128" t="s">
        <v>13</v>
      </c>
      <c r="E1096" s="128" t="s">
        <v>304</v>
      </c>
      <c r="F1096" s="128">
        <v>31600065</v>
      </c>
      <c r="G1096" s="129">
        <v>42646</v>
      </c>
      <c r="H1096" s="136" t="s">
        <v>2105</v>
      </c>
      <c r="I1096" s="120" t="s">
        <v>202</v>
      </c>
      <c r="J1096" s="135" t="s">
        <v>203</v>
      </c>
      <c r="K1096" s="139">
        <v>445328</v>
      </c>
    </row>
    <row r="1097" spans="1:11" ht="15.75" x14ac:dyDescent="0.3">
      <c r="A1097" s="237" t="s">
        <v>2080</v>
      </c>
      <c r="B1097" s="120" t="s">
        <v>12</v>
      </c>
      <c r="C1097" s="128" t="s">
        <v>13</v>
      </c>
      <c r="D1097" s="128" t="s">
        <v>13</v>
      </c>
      <c r="E1097" s="128" t="s">
        <v>304</v>
      </c>
      <c r="F1097" s="128">
        <v>31600066</v>
      </c>
      <c r="G1097" s="129">
        <v>42663</v>
      </c>
      <c r="H1097" s="136" t="s">
        <v>2106</v>
      </c>
      <c r="I1097" s="120" t="s">
        <v>202</v>
      </c>
      <c r="J1097" s="135" t="s">
        <v>203</v>
      </c>
      <c r="K1097" s="139">
        <v>301175</v>
      </c>
    </row>
    <row r="1098" spans="1:11" ht="15.75" x14ac:dyDescent="0.3">
      <c r="A1098" s="237" t="s">
        <v>2080</v>
      </c>
      <c r="B1098" s="120" t="s">
        <v>12</v>
      </c>
      <c r="C1098" s="128" t="s">
        <v>13</v>
      </c>
      <c r="D1098" s="128" t="s">
        <v>13</v>
      </c>
      <c r="E1098" s="128" t="s">
        <v>304</v>
      </c>
      <c r="F1098" s="128">
        <v>31600067</v>
      </c>
      <c r="G1098" s="129">
        <v>42663</v>
      </c>
      <c r="H1098" s="136" t="s">
        <v>2107</v>
      </c>
      <c r="I1098" s="120" t="s">
        <v>202</v>
      </c>
      <c r="J1098" s="135" t="s">
        <v>203</v>
      </c>
      <c r="K1098" s="139">
        <v>76365</v>
      </c>
    </row>
    <row r="1099" spans="1:11" ht="15.75" x14ac:dyDescent="0.3">
      <c r="A1099" s="237" t="s">
        <v>2080</v>
      </c>
      <c r="B1099" s="120" t="s">
        <v>12</v>
      </c>
      <c r="C1099" s="128" t="s">
        <v>13</v>
      </c>
      <c r="D1099" s="128" t="s">
        <v>13</v>
      </c>
      <c r="E1099" s="128" t="s">
        <v>304</v>
      </c>
      <c r="F1099" s="128">
        <v>31600068</v>
      </c>
      <c r="G1099" s="129">
        <v>42667</v>
      </c>
      <c r="H1099" s="136" t="s">
        <v>2108</v>
      </c>
      <c r="I1099" s="120" t="s">
        <v>202</v>
      </c>
      <c r="J1099" s="135" t="s">
        <v>203</v>
      </c>
      <c r="K1099" s="139">
        <v>150800</v>
      </c>
    </row>
    <row r="1100" spans="1:11" ht="15.75" x14ac:dyDescent="0.3">
      <c r="A1100" s="237" t="s">
        <v>2080</v>
      </c>
      <c r="B1100" s="120" t="s">
        <v>12</v>
      </c>
      <c r="C1100" s="128" t="s">
        <v>13</v>
      </c>
      <c r="D1100" s="128" t="s">
        <v>13</v>
      </c>
      <c r="E1100" s="128" t="s">
        <v>304</v>
      </c>
      <c r="F1100" s="128">
        <v>31600069</v>
      </c>
      <c r="G1100" s="129">
        <v>42668</v>
      </c>
      <c r="H1100" s="136" t="s">
        <v>2109</v>
      </c>
      <c r="I1100" s="120" t="s">
        <v>202</v>
      </c>
      <c r="J1100" s="135" t="s">
        <v>203</v>
      </c>
      <c r="K1100" s="139">
        <v>507033</v>
      </c>
    </row>
    <row r="1101" spans="1:11" ht="15.75" x14ac:dyDescent="0.3">
      <c r="A1101" s="237" t="s">
        <v>2080</v>
      </c>
      <c r="B1101" s="120" t="s">
        <v>12</v>
      </c>
      <c r="C1101" s="128" t="s">
        <v>13</v>
      </c>
      <c r="D1101" s="128" t="s">
        <v>13</v>
      </c>
      <c r="E1101" s="128" t="s">
        <v>304</v>
      </c>
      <c r="F1101" s="128">
        <v>31600071</v>
      </c>
      <c r="G1101" s="129">
        <v>42668</v>
      </c>
      <c r="H1101" s="136" t="s">
        <v>2110</v>
      </c>
      <c r="I1101" s="120" t="s">
        <v>621</v>
      </c>
      <c r="J1101" s="135" t="s">
        <v>622</v>
      </c>
      <c r="K1101" s="139">
        <v>104001</v>
      </c>
    </row>
    <row r="1102" spans="1:11" ht="15.75" x14ac:dyDescent="0.3">
      <c r="A1102" s="237" t="s">
        <v>2080</v>
      </c>
      <c r="B1102" s="120" t="s">
        <v>12</v>
      </c>
      <c r="C1102" s="128" t="s">
        <v>13</v>
      </c>
      <c r="D1102" s="128" t="s">
        <v>13</v>
      </c>
      <c r="E1102" s="128" t="s">
        <v>304</v>
      </c>
      <c r="F1102" s="128">
        <v>31600074</v>
      </c>
      <c r="G1102" s="129">
        <v>42671</v>
      </c>
      <c r="H1102" s="136" t="s">
        <v>2111</v>
      </c>
      <c r="I1102" s="120" t="s">
        <v>2112</v>
      </c>
      <c r="J1102" s="135" t="s">
        <v>2113</v>
      </c>
      <c r="K1102" s="139">
        <v>1785000</v>
      </c>
    </row>
    <row r="1103" spans="1:11" ht="15.75" x14ac:dyDescent="0.3">
      <c r="A1103" s="237" t="s">
        <v>2080</v>
      </c>
      <c r="B1103" s="9" t="s">
        <v>71</v>
      </c>
      <c r="C1103" s="128" t="s">
        <v>13</v>
      </c>
      <c r="D1103" s="128" t="s">
        <v>13</v>
      </c>
      <c r="E1103" s="128" t="s">
        <v>28</v>
      </c>
      <c r="F1103" s="128">
        <v>31600109</v>
      </c>
      <c r="G1103" s="129">
        <v>42649</v>
      </c>
      <c r="H1103" s="136" t="s">
        <v>2114</v>
      </c>
      <c r="I1103" s="120" t="s">
        <v>185</v>
      </c>
      <c r="J1103" s="135" t="s">
        <v>186</v>
      </c>
      <c r="K1103" s="139">
        <v>99372</v>
      </c>
    </row>
    <row r="1104" spans="1:11" ht="15.75" x14ac:dyDescent="0.3">
      <c r="A1104" s="237" t="s">
        <v>2080</v>
      </c>
      <c r="B1104" s="9" t="s">
        <v>71</v>
      </c>
      <c r="C1104" s="128" t="s">
        <v>13</v>
      </c>
      <c r="D1104" s="128" t="s">
        <v>13</v>
      </c>
      <c r="E1104" s="128" t="s">
        <v>28</v>
      </c>
      <c r="F1104" s="128">
        <v>31600110</v>
      </c>
      <c r="G1104" s="129">
        <v>42649</v>
      </c>
      <c r="H1104" s="136" t="s">
        <v>2115</v>
      </c>
      <c r="I1104" s="120" t="s">
        <v>185</v>
      </c>
      <c r="J1104" s="135" t="s">
        <v>186</v>
      </c>
      <c r="K1104" s="139">
        <v>260349</v>
      </c>
    </row>
    <row r="1105" spans="1:11" ht="15.75" x14ac:dyDescent="0.3">
      <c r="A1105" s="237" t="s">
        <v>2080</v>
      </c>
      <c r="B1105" s="9" t="s">
        <v>71</v>
      </c>
      <c r="C1105" s="128" t="s">
        <v>13</v>
      </c>
      <c r="D1105" s="128" t="s">
        <v>13</v>
      </c>
      <c r="E1105" s="128" t="s">
        <v>28</v>
      </c>
      <c r="F1105" s="128">
        <v>31600111</v>
      </c>
      <c r="G1105" s="129">
        <v>42649</v>
      </c>
      <c r="H1105" s="136" t="s">
        <v>2116</v>
      </c>
      <c r="I1105" s="120" t="s">
        <v>185</v>
      </c>
      <c r="J1105" s="135" t="s">
        <v>186</v>
      </c>
      <c r="K1105" s="139">
        <v>308505</v>
      </c>
    </row>
    <row r="1106" spans="1:11" ht="15.75" x14ac:dyDescent="0.3">
      <c r="A1106" s="237" t="s">
        <v>2080</v>
      </c>
      <c r="B1106" s="9" t="s">
        <v>71</v>
      </c>
      <c r="C1106" s="128" t="s">
        <v>13</v>
      </c>
      <c r="D1106" s="128" t="s">
        <v>13</v>
      </c>
      <c r="E1106" s="128" t="s">
        <v>28</v>
      </c>
      <c r="F1106" s="128">
        <v>31600112</v>
      </c>
      <c r="G1106" s="129">
        <v>42655</v>
      </c>
      <c r="H1106" s="136" t="s">
        <v>2117</v>
      </c>
      <c r="I1106" s="120" t="s">
        <v>185</v>
      </c>
      <c r="J1106" s="135" t="s">
        <v>186</v>
      </c>
      <c r="K1106" s="139">
        <v>136030</v>
      </c>
    </row>
    <row r="1107" spans="1:11" ht="27" x14ac:dyDescent="0.3">
      <c r="A1107" s="237" t="s">
        <v>2080</v>
      </c>
      <c r="B1107" s="1" t="s">
        <v>27</v>
      </c>
      <c r="C1107" s="128" t="s">
        <v>13</v>
      </c>
      <c r="D1107" s="128" t="s">
        <v>13</v>
      </c>
      <c r="E1107" s="128" t="s">
        <v>28</v>
      </c>
      <c r="F1107" s="128">
        <v>31600113</v>
      </c>
      <c r="G1107" s="129">
        <v>42646</v>
      </c>
      <c r="H1107" s="136" t="s">
        <v>2118</v>
      </c>
      <c r="I1107" s="120" t="s">
        <v>2119</v>
      </c>
      <c r="J1107" s="135" t="s">
        <v>2120</v>
      </c>
      <c r="K1107" s="139">
        <v>196000</v>
      </c>
    </row>
    <row r="1108" spans="1:11" ht="27" x14ac:dyDescent="0.3">
      <c r="A1108" s="237" t="s">
        <v>2080</v>
      </c>
      <c r="B1108" s="1" t="s">
        <v>27</v>
      </c>
      <c r="C1108" s="128" t="s">
        <v>13</v>
      </c>
      <c r="D1108" s="128" t="s">
        <v>13</v>
      </c>
      <c r="E1108" s="128" t="s">
        <v>28</v>
      </c>
      <c r="F1108" s="128">
        <v>31600115</v>
      </c>
      <c r="G1108" s="129">
        <v>42646</v>
      </c>
      <c r="H1108" s="136" t="s">
        <v>2121</v>
      </c>
      <c r="I1108" s="120" t="s">
        <v>2122</v>
      </c>
      <c r="J1108" s="135" t="s">
        <v>2123</v>
      </c>
      <c r="K1108" s="139">
        <v>99793</v>
      </c>
    </row>
    <row r="1109" spans="1:11" ht="27" x14ac:dyDescent="0.3">
      <c r="A1109" s="237" t="s">
        <v>2080</v>
      </c>
      <c r="B1109" s="1" t="s">
        <v>27</v>
      </c>
      <c r="C1109" s="128" t="s">
        <v>13</v>
      </c>
      <c r="D1109" s="128" t="s">
        <v>13</v>
      </c>
      <c r="E1109" s="128" t="s">
        <v>28</v>
      </c>
      <c r="F1109" s="128">
        <v>31600116</v>
      </c>
      <c r="G1109" s="129">
        <v>42646</v>
      </c>
      <c r="H1109" s="136" t="s">
        <v>2124</v>
      </c>
      <c r="I1109" s="120" t="s">
        <v>2125</v>
      </c>
      <c r="J1109" s="135" t="s">
        <v>2126</v>
      </c>
      <c r="K1109" s="139">
        <v>90000</v>
      </c>
    </row>
    <row r="1110" spans="1:11" ht="15.75" x14ac:dyDescent="0.3">
      <c r="A1110" s="237" t="s">
        <v>2080</v>
      </c>
      <c r="B1110" s="9" t="s">
        <v>71</v>
      </c>
      <c r="C1110" s="128" t="s">
        <v>13</v>
      </c>
      <c r="D1110" s="128" t="s">
        <v>13</v>
      </c>
      <c r="E1110" s="128" t="s">
        <v>28</v>
      </c>
      <c r="F1110" s="128">
        <v>31600117</v>
      </c>
      <c r="G1110" s="129">
        <v>42656</v>
      </c>
      <c r="H1110" s="136" t="s">
        <v>2127</v>
      </c>
      <c r="I1110" s="120" t="s">
        <v>185</v>
      </c>
      <c r="J1110" s="135" t="s">
        <v>186</v>
      </c>
      <c r="K1110" s="139">
        <v>197530</v>
      </c>
    </row>
    <row r="1111" spans="1:11" ht="15.75" x14ac:dyDescent="0.3">
      <c r="A1111" s="237" t="s">
        <v>2080</v>
      </c>
      <c r="B1111" s="9" t="s">
        <v>71</v>
      </c>
      <c r="C1111" s="128" t="s">
        <v>13</v>
      </c>
      <c r="D1111" s="128" t="s">
        <v>13</v>
      </c>
      <c r="E1111" s="128" t="s">
        <v>28</v>
      </c>
      <c r="F1111" s="128">
        <v>31600118</v>
      </c>
      <c r="G1111" s="129">
        <v>42656</v>
      </c>
      <c r="H1111" s="136" t="s">
        <v>2128</v>
      </c>
      <c r="I1111" s="120" t="s">
        <v>185</v>
      </c>
      <c r="J1111" s="135" t="s">
        <v>186</v>
      </c>
      <c r="K1111" s="139">
        <v>505972</v>
      </c>
    </row>
    <row r="1112" spans="1:11" ht="15.75" x14ac:dyDescent="0.3">
      <c r="A1112" s="237" t="s">
        <v>2080</v>
      </c>
      <c r="B1112" s="9" t="s">
        <v>71</v>
      </c>
      <c r="C1112" s="128" t="s">
        <v>13</v>
      </c>
      <c r="D1112" s="128" t="s">
        <v>13</v>
      </c>
      <c r="E1112" s="128" t="s">
        <v>28</v>
      </c>
      <c r="F1112" s="128">
        <v>31600119</v>
      </c>
      <c r="G1112" s="129">
        <v>42656</v>
      </c>
      <c r="H1112" s="136" t="s">
        <v>2129</v>
      </c>
      <c r="I1112" s="120" t="s">
        <v>185</v>
      </c>
      <c r="J1112" s="135" t="s">
        <v>186</v>
      </c>
      <c r="K1112" s="139">
        <v>128344</v>
      </c>
    </row>
    <row r="1113" spans="1:11" ht="15.75" x14ac:dyDescent="0.3">
      <c r="A1113" s="237" t="s">
        <v>2080</v>
      </c>
      <c r="B1113" s="9" t="s">
        <v>71</v>
      </c>
      <c r="C1113" s="128" t="s">
        <v>13</v>
      </c>
      <c r="D1113" s="128" t="s">
        <v>13</v>
      </c>
      <c r="E1113" s="128" t="s">
        <v>28</v>
      </c>
      <c r="F1113" s="128">
        <v>31600120</v>
      </c>
      <c r="G1113" s="129">
        <v>42656</v>
      </c>
      <c r="H1113" s="136" t="s">
        <v>2130</v>
      </c>
      <c r="I1113" s="120" t="s">
        <v>185</v>
      </c>
      <c r="J1113" s="135" t="s">
        <v>186</v>
      </c>
      <c r="K1113" s="139">
        <v>99372</v>
      </c>
    </row>
    <row r="1114" spans="1:11" ht="15.75" x14ac:dyDescent="0.3">
      <c r="A1114" s="237" t="s">
        <v>2080</v>
      </c>
      <c r="B1114" s="9" t="s">
        <v>71</v>
      </c>
      <c r="C1114" s="128" t="s">
        <v>13</v>
      </c>
      <c r="D1114" s="128" t="s">
        <v>13</v>
      </c>
      <c r="E1114" s="128" t="s">
        <v>28</v>
      </c>
      <c r="F1114" s="128">
        <v>31600121</v>
      </c>
      <c r="G1114" s="129">
        <v>42656</v>
      </c>
      <c r="H1114" s="136" t="s">
        <v>2131</v>
      </c>
      <c r="I1114" s="120" t="s">
        <v>185</v>
      </c>
      <c r="J1114" s="135" t="s">
        <v>186</v>
      </c>
      <c r="K1114" s="139">
        <v>631744</v>
      </c>
    </row>
    <row r="1115" spans="1:11" ht="15.75" x14ac:dyDescent="0.3">
      <c r="A1115" s="237" t="s">
        <v>2080</v>
      </c>
      <c r="B1115" s="9" t="s">
        <v>71</v>
      </c>
      <c r="C1115" s="128" t="s">
        <v>13</v>
      </c>
      <c r="D1115" s="128" t="s">
        <v>13</v>
      </c>
      <c r="E1115" s="128" t="s">
        <v>28</v>
      </c>
      <c r="F1115" s="128">
        <v>31600122</v>
      </c>
      <c r="G1115" s="129">
        <v>42656</v>
      </c>
      <c r="H1115" s="136" t="s">
        <v>2132</v>
      </c>
      <c r="I1115" s="120" t="s">
        <v>185</v>
      </c>
      <c r="J1115" s="135" t="s">
        <v>186</v>
      </c>
      <c r="K1115" s="139">
        <v>99372</v>
      </c>
    </row>
    <row r="1116" spans="1:11" ht="27" x14ac:dyDescent="0.3">
      <c r="A1116" s="237" t="s">
        <v>2080</v>
      </c>
      <c r="B1116" s="1" t="s">
        <v>27</v>
      </c>
      <c r="C1116" s="128" t="s">
        <v>13</v>
      </c>
      <c r="D1116" s="128" t="s">
        <v>13</v>
      </c>
      <c r="E1116" s="128" t="s">
        <v>28</v>
      </c>
      <c r="F1116" s="128">
        <v>31600123</v>
      </c>
      <c r="G1116" s="129">
        <v>42646</v>
      </c>
      <c r="H1116" s="136" t="s">
        <v>2133</v>
      </c>
      <c r="I1116" s="120" t="s">
        <v>2134</v>
      </c>
      <c r="J1116" s="135" t="s">
        <v>2135</v>
      </c>
      <c r="K1116" s="139">
        <v>916500</v>
      </c>
    </row>
    <row r="1117" spans="1:11" ht="15.75" x14ac:dyDescent="0.3">
      <c r="A1117" s="237" t="s">
        <v>2080</v>
      </c>
      <c r="B1117" s="9" t="s">
        <v>71</v>
      </c>
      <c r="C1117" s="128" t="s">
        <v>13</v>
      </c>
      <c r="D1117" s="128" t="s">
        <v>13</v>
      </c>
      <c r="E1117" s="128" t="s">
        <v>28</v>
      </c>
      <c r="F1117" s="128">
        <v>31600125</v>
      </c>
      <c r="G1117" s="129">
        <v>42657</v>
      </c>
      <c r="H1117" s="136" t="s">
        <v>2136</v>
      </c>
      <c r="I1117" s="120" t="s">
        <v>185</v>
      </c>
      <c r="J1117" s="135" t="s">
        <v>186</v>
      </c>
      <c r="K1117" s="139">
        <v>99372</v>
      </c>
    </row>
    <row r="1118" spans="1:11" ht="27" x14ac:dyDescent="0.3">
      <c r="A1118" s="237" t="s">
        <v>2080</v>
      </c>
      <c r="B1118" s="1" t="s">
        <v>27</v>
      </c>
      <c r="C1118" s="128" t="s">
        <v>13</v>
      </c>
      <c r="D1118" s="128" t="s">
        <v>13</v>
      </c>
      <c r="E1118" s="128" t="s">
        <v>28</v>
      </c>
      <c r="F1118" s="128">
        <v>31600126</v>
      </c>
      <c r="G1118" s="129">
        <v>42647</v>
      </c>
      <c r="H1118" s="136" t="s">
        <v>2137</v>
      </c>
      <c r="I1118" s="120" t="s">
        <v>2138</v>
      </c>
      <c r="J1118" s="135" t="s">
        <v>2139</v>
      </c>
      <c r="K1118" s="139">
        <v>211111</v>
      </c>
    </row>
    <row r="1119" spans="1:11" ht="27" x14ac:dyDescent="0.3">
      <c r="A1119" s="237" t="s">
        <v>2080</v>
      </c>
      <c r="B1119" s="1" t="s">
        <v>27</v>
      </c>
      <c r="C1119" s="128" t="s">
        <v>13</v>
      </c>
      <c r="D1119" s="128" t="s">
        <v>13</v>
      </c>
      <c r="E1119" s="128" t="s">
        <v>28</v>
      </c>
      <c r="F1119" s="128">
        <v>31600128</v>
      </c>
      <c r="G1119" s="129">
        <v>42647</v>
      </c>
      <c r="H1119" s="136" t="s">
        <v>2140</v>
      </c>
      <c r="I1119" s="120" t="s">
        <v>2141</v>
      </c>
      <c r="J1119" s="135" t="s">
        <v>2142</v>
      </c>
      <c r="K1119" s="139">
        <v>1178100</v>
      </c>
    </row>
    <row r="1120" spans="1:11" ht="27" x14ac:dyDescent="0.3">
      <c r="A1120" s="237" t="s">
        <v>2080</v>
      </c>
      <c r="B1120" s="1" t="s">
        <v>27</v>
      </c>
      <c r="C1120" s="128" t="s">
        <v>13</v>
      </c>
      <c r="D1120" s="128" t="s">
        <v>13</v>
      </c>
      <c r="E1120" s="128" t="s">
        <v>28</v>
      </c>
      <c r="F1120" s="128">
        <v>31600129</v>
      </c>
      <c r="G1120" s="129">
        <v>42648</v>
      </c>
      <c r="H1120" s="136" t="s">
        <v>2143</v>
      </c>
      <c r="I1120" s="120" t="s">
        <v>2144</v>
      </c>
      <c r="J1120" s="135" t="s">
        <v>2145</v>
      </c>
      <c r="K1120" s="139">
        <v>1666500</v>
      </c>
    </row>
    <row r="1121" spans="1:11" ht="15.75" x14ac:dyDescent="0.3">
      <c r="A1121" s="237" t="s">
        <v>2080</v>
      </c>
      <c r="B1121" s="9" t="s">
        <v>71</v>
      </c>
      <c r="C1121" s="128" t="s">
        <v>13</v>
      </c>
      <c r="D1121" s="128" t="s">
        <v>13</v>
      </c>
      <c r="E1121" s="128" t="s">
        <v>28</v>
      </c>
      <c r="F1121" s="128">
        <v>31600130</v>
      </c>
      <c r="G1121" s="129">
        <v>42657</v>
      </c>
      <c r="H1121" s="136" t="s">
        <v>2146</v>
      </c>
      <c r="I1121" s="120" t="s">
        <v>185</v>
      </c>
      <c r="J1121" s="135" t="s">
        <v>186</v>
      </c>
      <c r="K1121" s="139">
        <v>145179</v>
      </c>
    </row>
    <row r="1122" spans="1:11" ht="15.75" x14ac:dyDescent="0.3">
      <c r="A1122" s="237" t="s">
        <v>2080</v>
      </c>
      <c r="B1122" s="9" t="s">
        <v>71</v>
      </c>
      <c r="C1122" s="128" t="s">
        <v>13</v>
      </c>
      <c r="D1122" s="128" t="s">
        <v>13</v>
      </c>
      <c r="E1122" s="128" t="s">
        <v>28</v>
      </c>
      <c r="F1122" s="128">
        <v>31600131</v>
      </c>
      <c r="G1122" s="129">
        <v>42661</v>
      </c>
      <c r="H1122" s="136" t="s">
        <v>2147</v>
      </c>
      <c r="I1122" s="120" t="s">
        <v>185</v>
      </c>
      <c r="J1122" s="135" t="s">
        <v>186</v>
      </c>
      <c r="K1122" s="139">
        <v>207386</v>
      </c>
    </row>
    <row r="1123" spans="1:11" ht="15.75" x14ac:dyDescent="0.3">
      <c r="A1123" s="237" t="s">
        <v>2080</v>
      </c>
      <c r="B1123" s="9" t="s">
        <v>71</v>
      </c>
      <c r="C1123" s="128" t="s">
        <v>13</v>
      </c>
      <c r="D1123" s="128" t="s">
        <v>13</v>
      </c>
      <c r="E1123" s="128" t="s">
        <v>28</v>
      </c>
      <c r="F1123" s="128">
        <v>31600132</v>
      </c>
      <c r="G1123" s="129">
        <v>42661</v>
      </c>
      <c r="H1123" s="136" t="s">
        <v>2148</v>
      </c>
      <c r="I1123" s="120" t="s">
        <v>185</v>
      </c>
      <c r="J1123" s="135" t="s">
        <v>186</v>
      </c>
      <c r="K1123" s="139">
        <v>118179</v>
      </c>
    </row>
    <row r="1124" spans="1:11" ht="27" x14ac:dyDescent="0.3">
      <c r="A1124" s="237" t="s">
        <v>2080</v>
      </c>
      <c r="B1124" s="1" t="s">
        <v>27</v>
      </c>
      <c r="C1124" s="128" t="s">
        <v>13</v>
      </c>
      <c r="D1124" s="128" t="s">
        <v>13</v>
      </c>
      <c r="E1124" s="128" t="s">
        <v>28</v>
      </c>
      <c r="F1124" s="129" t="s">
        <v>13</v>
      </c>
      <c r="G1124" s="129">
        <v>42654</v>
      </c>
      <c r="H1124" s="136" t="s">
        <v>2149</v>
      </c>
      <c r="I1124" s="120" t="s">
        <v>2150</v>
      </c>
      <c r="J1124" s="135" t="s">
        <v>2151</v>
      </c>
      <c r="K1124" s="139">
        <v>17700</v>
      </c>
    </row>
    <row r="1125" spans="1:11" ht="27" x14ac:dyDescent="0.3">
      <c r="A1125" s="237" t="s">
        <v>2080</v>
      </c>
      <c r="B1125" s="1" t="s">
        <v>27</v>
      </c>
      <c r="C1125" s="128" t="s">
        <v>13</v>
      </c>
      <c r="D1125" s="128" t="s">
        <v>13</v>
      </c>
      <c r="E1125" s="128" t="s">
        <v>28</v>
      </c>
      <c r="F1125" s="129" t="s">
        <v>13</v>
      </c>
      <c r="G1125" s="129">
        <v>42655</v>
      </c>
      <c r="H1125" s="136" t="s">
        <v>2152</v>
      </c>
      <c r="I1125" s="120" t="s">
        <v>2150</v>
      </c>
      <c r="J1125" s="135" t="s">
        <v>2151</v>
      </c>
      <c r="K1125" s="139">
        <v>104911</v>
      </c>
    </row>
    <row r="1126" spans="1:11" ht="27" x14ac:dyDescent="0.3">
      <c r="A1126" s="237" t="s">
        <v>2080</v>
      </c>
      <c r="B1126" s="1" t="s">
        <v>27</v>
      </c>
      <c r="C1126" s="128" t="s">
        <v>13</v>
      </c>
      <c r="D1126" s="128" t="s">
        <v>13</v>
      </c>
      <c r="E1126" s="128" t="s">
        <v>28</v>
      </c>
      <c r="F1126" s="129" t="s">
        <v>13</v>
      </c>
      <c r="G1126" s="129">
        <v>42647</v>
      </c>
      <c r="H1126" s="136" t="s">
        <v>2153</v>
      </c>
      <c r="I1126" s="120" t="s">
        <v>2154</v>
      </c>
      <c r="J1126" s="135" t="s">
        <v>2155</v>
      </c>
      <c r="K1126" s="139">
        <v>157344</v>
      </c>
    </row>
    <row r="1127" spans="1:11" ht="27" x14ac:dyDescent="0.3">
      <c r="A1127" s="237" t="s">
        <v>2080</v>
      </c>
      <c r="B1127" s="1" t="s">
        <v>27</v>
      </c>
      <c r="C1127" s="128" t="s">
        <v>13</v>
      </c>
      <c r="D1127" s="128" t="s">
        <v>13</v>
      </c>
      <c r="E1127" s="128" t="s">
        <v>28</v>
      </c>
      <c r="F1127" s="129" t="s">
        <v>13</v>
      </c>
      <c r="G1127" s="129">
        <v>42664</v>
      </c>
      <c r="H1127" s="136" t="s">
        <v>2156</v>
      </c>
      <c r="I1127" s="120" t="s">
        <v>2154</v>
      </c>
      <c r="J1127" s="135" t="s">
        <v>2155</v>
      </c>
      <c r="K1127" s="139">
        <v>104976</v>
      </c>
    </row>
    <row r="1128" spans="1:11" ht="15.75" x14ac:dyDescent="0.3">
      <c r="A1128" s="237" t="s">
        <v>2080</v>
      </c>
      <c r="B1128" s="9" t="s">
        <v>71</v>
      </c>
      <c r="C1128" s="128" t="s">
        <v>13</v>
      </c>
      <c r="D1128" s="128" t="s">
        <v>13</v>
      </c>
      <c r="E1128" s="128" t="s">
        <v>28</v>
      </c>
      <c r="F1128" s="128">
        <v>31600134</v>
      </c>
      <c r="G1128" s="129">
        <v>42662</v>
      </c>
      <c r="H1128" s="136" t="s">
        <v>2157</v>
      </c>
      <c r="I1128" s="120" t="s">
        <v>185</v>
      </c>
      <c r="J1128" s="135" t="s">
        <v>186</v>
      </c>
      <c r="K1128" s="139">
        <v>212188</v>
      </c>
    </row>
    <row r="1129" spans="1:11" ht="15.75" x14ac:dyDescent="0.3">
      <c r="A1129" s="237" t="s">
        <v>2080</v>
      </c>
      <c r="B1129" s="9" t="s">
        <v>71</v>
      </c>
      <c r="C1129" s="128" t="s">
        <v>13</v>
      </c>
      <c r="D1129" s="128" t="s">
        <v>13</v>
      </c>
      <c r="E1129" s="128" t="s">
        <v>28</v>
      </c>
      <c r="F1129" s="128">
        <v>31600135</v>
      </c>
      <c r="G1129" s="129">
        <v>42662</v>
      </c>
      <c r="H1129" s="136" t="s">
        <v>2158</v>
      </c>
      <c r="I1129" s="120" t="s">
        <v>185</v>
      </c>
      <c r="J1129" s="135" t="s">
        <v>186</v>
      </c>
      <c r="K1129" s="139">
        <v>108521</v>
      </c>
    </row>
    <row r="1130" spans="1:11" ht="15.75" x14ac:dyDescent="0.3">
      <c r="A1130" s="237" t="s">
        <v>2080</v>
      </c>
      <c r="B1130" s="120" t="s">
        <v>12</v>
      </c>
      <c r="C1130" s="128" t="s">
        <v>13</v>
      </c>
      <c r="D1130" s="128" t="s">
        <v>13</v>
      </c>
      <c r="E1130" s="128" t="s">
        <v>28</v>
      </c>
      <c r="F1130" s="128">
        <v>31600136</v>
      </c>
      <c r="G1130" s="129">
        <v>42660</v>
      </c>
      <c r="H1130" s="136" t="s">
        <v>2159</v>
      </c>
      <c r="I1130" s="120" t="s">
        <v>2160</v>
      </c>
      <c r="J1130" s="135" t="s">
        <v>2161</v>
      </c>
      <c r="K1130" s="139">
        <v>221221</v>
      </c>
    </row>
    <row r="1131" spans="1:11" ht="15.75" x14ac:dyDescent="0.3">
      <c r="A1131" s="237" t="s">
        <v>2080</v>
      </c>
      <c r="B1131" s="9" t="s">
        <v>71</v>
      </c>
      <c r="C1131" s="128" t="s">
        <v>13</v>
      </c>
      <c r="D1131" s="128" t="s">
        <v>13</v>
      </c>
      <c r="E1131" s="128" t="s">
        <v>28</v>
      </c>
      <c r="F1131" s="128">
        <v>31600137</v>
      </c>
      <c r="G1131" s="129">
        <v>42662</v>
      </c>
      <c r="H1131" s="136" t="s">
        <v>2162</v>
      </c>
      <c r="I1131" s="120" t="s">
        <v>185</v>
      </c>
      <c r="J1131" s="135" t="s">
        <v>186</v>
      </c>
      <c r="K1131" s="139">
        <v>207386</v>
      </c>
    </row>
    <row r="1132" spans="1:11" ht="15.75" x14ac:dyDescent="0.3">
      <c r="A1132" s="237" t="s">
        <v>2080</v>
      </c>
      <c r="B1132" s="120" t="s">
        <v>12</v>
      </c>
      <c r="C1132" s="128" t="s">
        <v>13</v>
      </c>
      <c r="D1132" s="128" t="s">
        <v>13</v>
      </c>
      <c r="E1132" s="128" t="s">
        <v>28</v>
      </c>
      <c r="F1132" s="128">
        <v>31600138</v>
      </c>
      <c r="G1132" s="129">
        <v>42662</v>
      </c>
      <c r="H1132" s="136" t="s">
        <v>2163</v>
      </c>
      <c r="I1132" s="120" t="s">
        <v>2164</v>
      </c>
      <c r="J1132" s="135" t="s">
        <v>2165</v>
      </c>
      <c r="K1132" s="139">
        <v>222233</v>
      </c>
    </row>
    <row r="1133" spans="1:11" ht="15.75" x14ac:dyDescent="0.3">
      <c r="A1133" s="237" t="s">
        <v>2080</v>
      </c>
      <c r="B1133" s="120" t="s">
        <v>12</v>
      </c>
      <c r="C1133" s="128" t="s">
        <v>13</v>
      </c>
      <c r="D1133" s="128" t="s">
        <v>13</v>
      </c>
      <c r="E1133" s="128" t="s">
        <v>28</v>
      </c>
      <c r="F1133" s="128">
        <v>31600139</v>
      </c>
      <c r="G1133" s="129">
        <v>42662</v>
      </c>
      <c r="H1133" s="136" t="s">
        <v>2166</v>
      </c>
      <c r="I1133" s="120" t="s">
        <v>2164</v>
      </c>
      <c r="J1133" s="135" t="s">
        <v>2165</v>
      </c>
      <c r="K1133" s="139">
        <v>227338</v>
      </c>
    </row>
    <row r="1134" spans="1:11" ht="15.75" x14ac:dyDescent="0.3">
      <c r="A1134" s="237" t="s">
        <v>2080</v>
      </c>
      <c r="B1134" s="9" t="s">
        <v>71</v>
      </c>
      <c r="C1134" s="128" t="s">
        <v>13</v>
      </c>
      <c r="D1134" s="128" t="s">
        <v>13</v>
      </c>
      <c r="E1134" s="128" t="s">
        <v>28</v>
      </c>
      <c r="F1134" s="128">
        <v>31600140</v>
      </c>
      <c r="G1134" s="129">
        <v>42663</v>
      </c>
      <c r="H1134" s="136" t="s">
        <v>2167</v>
      </c>
      <c r="I1134" s="120" t="s">
        <v>185</v>
      </c>
      <c r="J1134" s="135" t="s">
        <v>186</v>
      </c>
      <c r="K1134" s="139">
        <v>92265</v>
      </c>
    </row>
    <row r="1135" spans="1:11" ht="15.75" x14ac:dyDescent="0.3">
      <c r="A1135" s="237" t="s">
        <v>2080</v>
      </c>
      <c r="B1135" s="9" t="s">
        <v>71</v>
      </c>
      <c r="C1135" s="128" t="s">
        <v>13</v>
      </c>
      <c r="D1135" s="128" t="s">
        <v>13</v>
      </c>
      <c r="E1135" s="128" t="s">
        <v>28</v>
      </c>
      <c r="F1135" s="128">
        <v>31600141</v>
      </c>
      <c r="G1135" s="129">
        <v>42663</v>
      </c>
      <c r="H1135" s="136" t="s">
        <v>2168</v>
      </c>
      <c r="I1135" s="120" t="s">
        <v>185</v>
      </c>
      <c r="J1135" s="135" t="s">
        <v>186</v>
      </c>
      <c r="K1135" s="139">
        <v>238516</v>
      </c>
    </row>
    <row r="1136" spans="1:11" ht="15.75" x14ac:dyDescent="0.3">
      <c r="A1136" s="237" t="s">
        <v>2080</v>
      </c>
      <c r="B1136" s="9" t="s">
        <v>71</v>
      </c>
      <c r="C1136" s="128" t="s">
        <v>13</v>
      </c>
      <c r="D1136" s="128" t="s">
        <v>13</v>
      </c>
      <c r="E1136" s="128" t="s">
        <v>28</v>
      </c>
      <c r="F1136" s="128">
        <v>31600142</v>
      </c>
      <c r="G1136" s="129">
        <v>42668</v>
      </c>
      <c r="H1136" s="136" t="s">
        <v>2169</v>
      </c>
      <c r="I1136" s="120" t="s">
        <v>185</v>
      </c>
      <c r="J1136" s="135" t="s">
        <v>186</v>
      </c>
      <c r="K1136" s="139">
        <v>117670</v>
      </c>
    </row>
    <row r="1137" spans="1:11" ht="15.75" x14ac:dyDescent="0.3">
      <c r="A1137" s="237" t="s">
        <v>2080</v>
      </c>
      <c r="B1137" s="9" t="s">
        <v>71</v>
      </c>
      <c r="C1137" s="128" t="s">
        <v>13</v>
      </c>
      <c r="D1137" s="128" t="s">
        <v>13</v>
      </c>
      <c r="E1137" s="128" t="s">
        <v>28</v>
      </c>
      <c r="F1137" s="128">
        <v>31600143</v>
      </c>
      <c r="G1137" s="129">
        <v>42668</v>
      </c>
      <c r="H1137" s="136" t="s">
        <v>2170</v>
      </c>
      <c r="I1137" s="120" t="s">
        <v>185</v>
      </c>
      <c r="J1137" s="135" t="s">
        <v>186</v>
      </c>
      <c r="K1137" s="139">
        <v>326688</v>
      </c>
    </row>
    <row r="1138" spans="1:11" ht="15.75" x14ac:dyDescent="0.3">
      <c r="A1138" s="237" t="s">
        <v>2080</v>
      </c>
      <c r="B1138" s="9" t="s">
        <v>71</v>
      </c>
      <c r="C1138" s="128" t="s">
        <v>13</v>
      </c>
      <c r="D1138" s="128" t="s">
        <v>13</v>
      </c>
      <c r="E1138" s="128" t="s">
        <v>28</v>
      </c>
      <c r="F1138" s="128">
        <v>31600144</v>
      </c>
      <c r="G1138" s="129">
        <v>42668</v>
      </c>
      <c r="H1138" s="136" t="s">
        <v>2171</v>
      </c>
      <c r="I1138" s="120" t="s">
        <v>185</v>
      </c>
      <c r="J1138" s="135" t="s">
        <v>186</v>
      </c>
      <c r="K1138" s="139">
        <v>260688</v>
      </c>
    </row>
    <row r="1139" spans="1:11" ht="27" x14ac:dyDescent="0.3">
      <c r="A1139" s="3" t="s">
        <v>2172</v>
      </c>
      <c r="B1139" s="155" t="s">
        <v>12</v>
      </c>
      <c r="C1139" s="140" t="s">
        <v>1533</v>
      </c>
      <c r="D1139" s="140" t="s">
        <v>1533</v>
      </c>
      <c r="E1139" s="141" t="s">
        <v>14</v>
      </c>
      <c r="F1139" s="142">
        <v>16160277</v>
      </c>
      <c r="G1139" s="143">
        <v>42674</v>
      </c>
      <c r="H1139" s="25" t="s">
        <v>2173</v>
      </c>
      <c r="I1139" s="133" t="s">
        <v>2174</v>
      </c>
      <c r="J1139" s="59" t="s">
        <v>2175</v>
      </c>
      <c r="K1139" s="144">
        <v>417690</v>
      </c>
    </row>
    <row r="1140" spans="1:11" ht="27" x14ac:dyDescent="0.3">
      <c r="A1140" s="3" t="s">
        <v>2172</v>
      </c>
      <c r="B1140" s="60" t="s">
        <v>335</v>
      </c>
      <c r="C1140" s="140" t="s">
        <v>2176</v>
      </c>
      <c r="D1140" s="145" t="s">
        <v>2177</v>
      </c>
      <c r="E1140" s="141" t="s">
        <v>14</v>
      </c>
      <c r="F1140" s="142">
        <v>16160266</v>
      </c>
      <c r="G1140" s="143">
        <v>42667</v>
      </c>
      <c r="H1140" s="25" t="s">
        <v>2178</v>
      </c>
      <c r="I1140" s="133" t="s">
        <v>2179</v>
      </c>
      <c r="J1140" s="59" t="s">
        <v>2180</v>
      </c>
      <c r="K1140" s="144">
        <v>25740</v>
      </c>
    </row>
    <row r="1141" spans="1:11" ht="27" x14ac:dyDescent="0.3">
      <c r="A1141" s="3" t="s">
        <v>2172</v>
      </c>
      <c r="B1141" s="60" t="s">
        <v>335</v>
      </c>
      <c r="C1141" s="140" t="s">
        <v>2176</v>
      </c>
      <c r="D1141" s="145" t="s">
        <v>2177</v>
      </c>
      <c r="E1141" s="141" t="s">
        <v>14</v>
      </c>
      <c r="F1141" s="142">
        <v>16160267</v>
      </c>
      <c r="G1141" s="143">
        <v>42667</v>
      </c>
      <c r="H1141" s="25" t="s">
        <v>2181</v>
      </c>
      <c r="I1141" s="133" t="s">
        <v>2179</v>
      </c>
      <c r="J1141" s="59" t="s">
        <v>2180</v>
      </c>
      <c r="K1141" s="144">
        <v>24812</v>
      </c>
    </row>
    <row r="1142" spans="1:11" ht="27" x14ac:dyDescent="0.3">
      <c r="A1142" s="3" t="s">
        <v>2172</v>
      </c>
      <c r="B1142" s="60" t="s">
        <v>335</v>
      </c>
      <c r="C1142" s="140" t="s">
        <v>2176</v>
      </c>
      <c r="D1142" s="145" t="s">
        <v>2177</v>
      </c>
      <c r="E1142" s="141" t="s">
        <v>14</v>
      </c>
      <c r="F1142" s="142">
        <v>16160262</v>
      </c>
      <c r="G1142" s="143">
        <v>42660</v>
      </c>
      <c r="H1142" s="25" t="s">
        <v>2182</v>
      </c>
      <c r="I1142" s="133" t="s">
        <v>2183</v>
      </c>
      <c r="J1142" s="59" t="s">
        <v>2184</v>
      </c>
      <c r="K1142" s="144">
        <v>918574</v>
      </c>
    </row>
    <row r="1143" spans="1:11" ht="27" x14ac:dyDescent="0.3">
      <c r="A1143" s="3" t="s">
        <v>2172</v>
      </c>
      <c r="B1143" s="60" t="s">
        <v>335</v>
      </c>
      <c r="C1143" s="140" t="s">
        <v>2176</v>
      </c>
      <c r="D1143" s="145" t="s">
        <v>2177</v>
      </c>
      <c r="E1143" s="141" t="s">
        <v>14</v>
      </c>
      <c r="F1143" s="142">
        <v>16160256</v>
      </c>
      <c r="G1143" s="143">
        <v>42655</v>
      </c>
      <c r="H1143" s="25" t="s">
        <v>2185</v>
      </c>
      <c r="I1143" s="133" t="s">
        <v>2186</v>
      </c>
      <c r="J1143" s="59" t="s">
        <v>2187</v>
      </c>
      <c r="K1143" s="144">
        <v>210154</v>
      </c>
    </row>
    <row r="1144" spans="1:11" ht="27" x14ac:dyDescent="0.3">
      <c r="A1144" s="3" t="s">
        <v>2172</v>
      </c>
      <c r="B1144" s="60" t="s">
        <v>335</v>
      </c>
      <c r="C1144" s="140" t="s">
        <v>2176</v>
      </c>
      <c r="D1144" s="145" t="s">
        <v>2177</v>
      </c>
      <c r="E1144" s="141" t="s">
        <v>14</v>
      </c>
      <c r="F1144" s="142">
        <v>16160263</v>
      </c>
      <c r="G1144" s="143">
        <v>42663</v>
      </c>
      <c r="H1144" s="25" t="s">
        <v>2188</v>
      </c>
      <c r="I1144" s="133" t="s">
        <v>2189</v>
      </c>
      <c r="J1144" s="59" t="s">
        <v>2190</v>
      </c>
      <c r="K1144" s="144">
        <v>21658</v>
      </c>
    </row>
    <row r="1145" spans="1:11" ht="27" x14ac:dyDescent="0.3">
      <c r="A1145" s="3" t="s">
        <v>2172</v>
      </c>
      <c r="B1145" s="60" t="s">
        <v>335</v>
      </c>
      <c r="C1145" s="140" t="s">
        <v>2176</v>
      </c>
      <c r="D1145" s="145" t="s">
        <v>2177</v>
      </c>
      <c r="E1145" s="141" t="s">
        <v>14</v>
      </c>
      <c r="F1145" s="142">
        <v>16160261</v>
      </c>
      <c r="G1145" s="143">
        <v>42657</v>
      </c>
      <c r="H1145" s="25" t="s">
        <v>2191</v>
      </c>
      <c r="I1145" s="133" t="s">
        <v>2192</v>
      </c>
      <c r="J1145" s="59" t="s">
        <v>2193</v>
      </c>
      <c r="K1145" s="144">
        <v>404838</v>
      </c>
    </row>
    <row r="1146" spans="1:11" ht="27" x14ac:dyDescent="0.3">
      <c r="A1146" s="3" t="s">
        <v>2172</v>
      </c>
      <c r="B1146" s="60" t="s">
        <v>335</v>
      </c>
      <c r="C1146" s="140" t="s">
        <v>2176</v>
      </c>
      <c r="D1146" s="145" t="s">
        <v>2177</v>
      </c>
      <c r="E1146" s="141" t="s">
        <v>14</v>
      </c>
      <c r="F1146" s="142">
        <v>16160284</v>
      </c>
      <c r="G1146" s="143">
        <v>42674</v>
      </c>
      <c r="H1146" s="25" t="s">
        <v>2194</v>
      </c>
      <c r="I1146" s="133" t="s">
        <v>621</v>
      </c>
      <c r="J1146" s="59" t="s">
        <v>622</v>
      </c>
      <c r="K1146" s="144">
        <v>511775</v>
      </c>
    </row>
    <row r="1147" spans="1:11" ht="27" x14ac:dyDescent="0.3">
      <c r="A1147" s="3" t="s">
        <v>2172</v>
      </c>
      <c r="B1147" s="60" t="s">
        <v>335</v>
      </c>
      <c r="C1147" s="140" t="s">
        <v>2176</v>
      </c>
      <c r="D1147" s="145" t="s">
        <v>2177</v>
      </c>
      <c r="E1147" s="141" t="s">
        <v>14</v>
      </c>
      <c r="F1147" s="142">
        <v>16160255</v>
      </c>
      <c r="G1147" s="143">
        <v>42654</v>
      </c>
      <c r="H1147" s="25" t="s">
        <v>2195</v>
      </c>
      <c r="I1147" s="133" t="s">
        <v>2196</v>
      </c>
      <c r="J1147" s="59" t="s">
        <v>2197</v>
      </c>
      <c r="K1147" s="144">
        <v>469980</v>
      </c>
    </row>
    <row r="1148" spans="1:11" ht="15.75" x14ac:dyDescent="0.3">
      <c r="A1148" s="3" t="s">
        <v>2172</v>
      </c>
      <c r="B1148" s="155" t="s">
        <v>12</v>
      </c>
      <c r="C1148" s="140" t="s">
        <v>1533</v>
      </c>
      <c r="D1148" s="145" t="s">
        <v>1533</v>
      </c>
      <c r="E1148" s="141" t="s">
        <v>14</v>
      </c>
      <c r="F1148" s="142">
        <v>16160257</v>
      </c>
      <c r="G1148" s="143">
        <v>42655</v>
      </c>
      <c r="H1148" s="23" t="s">
        <v>2198</v>
      </c>
      <c r="I1148" s="133" t="s">
        <v>2196</v>
      </c>
      <c r="J1148" s="59" t="s">
        <v>2197</v>
      </c>
      <c r="K1148" s="144">
        <v>91862</v>
      </c>
    </row>
    <row r="1149" spans="1:11" ht="27" x14ac:dyDescent="0.3">
      <c r="A1149" s="3" t="s">
        <v>2172</v>
      </c>
      <c r="B1149" s="155" t="s">
        <v>12</v>
      </c>
      <c r="C1149" s="140" t="s">
        <v>1533</v>
      </c>
      <c r="D1149" s="145" t="s">
        <v>1533</v>
      </c>
      <c r="E1149" s="141" t="s">
        <v>14</v>
      </c>
      <c r="F1149" s="142">
        <v>16160156</v>
      </c>
      <c r="G1149" s="143">
        <v>42674</v>
      </c>
      <c r="H1149" s="25" t="s">
        <v>2199</v>
      </c>
      <c r="I1149" s="133" t="s">
        <v>2200</v>
      </c>
      <c r="J1149" s="59" t="s">
        <v>2201</v>
      </c>
      <c r="K1149" s="144">
        <v>392700</v>
      </c>
    </row>
    <row r="1150" spans="1:11" ht="27" x14ac:dyDescent="0.3">
      <c r="A1150" s="3" t="s">
        <v>2172</v>
      </c>
      <c r="B1150" s="155" t="s">
        <v>12</v>
      </c>
      <c r="C1150" s="140" t="s">
        <v>1533</v>
      </c>
      <c r="D1150" s="145" t="s">
        <v>1533</v>
      </c>
      <c r="E1150" s="141" t="s">
        <v>14</v>
      </c>
      <c r="F1150" s="142">
        <v>16160278</v>
      </c>
      <c r="G1150" s="143">
        <v>42674</v>
      </c>
      <c r="H1150" s="25" t="s">
        <v>2202</v>
      </c>
      <c r="I1150" s="133" t="s">
        <v>2203</v>
      </c>
      <c r="J1150" s="59" t="s">
        <v>2204</v>
      </c>
      <c r="K1150" s="144">
        <v>158865</v>
      </c>
    </row>
    <row r="1151" spans="1:11" ht="15.75" x14ac:dyDescent="0.3">
      <c r="A1151" s="3" t="s">
        <v>2172</v>
      </c>
      <c r="B1151" s="155" t="s">
        <v>12</v>
      </c>
      <c r="C1151" s="140" t="s">
        <v>1533</v>
      </c>
      <c r="D1151" s="145" t="s">
        <v>1533</v>
      </c>
      <c r="E1151" s="141" t="s">
        <v>14</v>
      </c>
      <c r="F1151" s="142">
        <v>16160273</v>
      </c>
      <c r="G1151" s="143">
        <v>42668</v>
      </c>
      <c r="H1151" s="25" t="s">
        <v>2205</v>
      </c>
      <c r="I1151" s="133" t="s">
        <v>1200</v>
      </c>
      <c r="J1151" s="59" t="s">
        <v>1201</v>
      </c>
      <c r="K1151" s="144">
        <v>34459</v>
      </c>
    </row>
    <row r="1152" spans="1:11" ht="27" x14ac:dyDescent="0.3">
      <c r="A1152" s="3" t="s">
        <v>2172</v>
      </c>
      <c r="B1152" s="60" t="s">
        <v>335</v>
      </c>
      <c r="C1152" s="140" t="s">
        <v>2176</v>
      </c>
      <c r="D1152" s="145" t="s">
        <v>2177</v>
      </c>
      <c r="E1152" s="141" t="s">
        <v>14</v>
      </c>
      <c r="F1152" s="142">
        <v>16160265</v>
      </c>
      <c r="G1152" s="143">
        <v>42663</v>
      </c>
      <c r="H1152" s="25" t="s">
        <v>2206</v>
      </c>
      <c r="I1152" s="133" t="s">
        <v>956</v>
      </c>
      <c r="J1152" s="59" t="s">
        <v>957</v>
      </c>
      <c r="K1152" s="144">
        <v>413706</v>
      </c>
    </row>
    <row r="1153" spans="1:11" ht="27" x14ac:dyDescent="0.3">
      <c r="A1153" s="3" t="s">
        <v>2172</v>
      </c>
      <c r="B1153" s="60" t="s">
        <v>335</v>
      </c>
      <c r="C1153" s="140" t="s">
        <v>2176</v>
      </c>
      <c r="D1153" s="145" t="s">
        <v>2177</v>
      </c>
      <c r="E1153" s="141" t="s">
        <v>14</v>
      </c>
      <c r="F1153" s="142">
        <v>16160258</v>
      </c>
      <c r="G1153" s="143">
        <v>42655</v>
      </c>
      <c r="H1153" s="25" t="s">
        <v>2207</v>
      </c>
      <c r="I1153" s="133" t="s">
        <v>212</v>
      </c>
      <c r="J1153" s="59" t="s">
        <v>213</v>
      </c>
      <c r="K1153" s="144">
        <v>86237</v>
      </c>
    </row>
    <row r="1154" spans="1:11" ht="27" x14ac:dyDescent="0.3">
      <c r="A1154" s="3" t="s">
        <v>2172</v>
      </c>
      <c r="B1154" s="60" t="s">
        <v>335</v>
      </c>
      <c r="C1154" s="140" t="s">
        <v>2176</v>
      </c>
      <c r="D1154" s="145" t="s">
        <v>2177</v>
      </c>
      <c r="E1154" s="141" t="s">
        <v>14</v>
      </c>
      <c r="F1154" s="142">
        <v>16160259</v>
      </c>
      <c r="G1154" s="143">
        <v>42655</v>
      </c>
      <c r="H1154" s="25" t="s">
        <v>2208</v>
      </c>
      <c r="I1154" s="133" t="s">
        <v>212</v>
      </c>
      <c r="J1154" s="59" t="s">
        <v>213</v>
      </c>
      <c r="K1154" s="144">
        <v>73867</v>
      </c>
    </row>
    <row r="1155" spans="1:11" ht="27" x14ac:dyDescent="0.3">
      <c r="A1155" s="3" t="s">
        <v>2172</v>
      </c>
      <c r="B1155" s="60" t="s">
        <v>335</v>
      </c>
      <c r="C1155" s="140" t="s">
        <v>2176</v>
      </c>
      <c r="D1155" s="145" t="s">
        <v>2177</v>
      </c>
      <c r="E1155" s="141" t="s">
        <v>14</v>
      </c>
      <c r="F1155" s="142">
        <v>16160268</v>
      </c>
      <c r="G1155" s="143">
        <v>42667</v>
      </c>
      <c r="H1155" s="25" t="s">
        <v>2209</v>
      </c>
      <c r="I1155" s="133" t="s">
        <v>212</v>
      </c>
      <c r="J1155" s="59" t="s">
        <v>213</v>
      </c>
      <c r="K1155" s="144">
        <v>266402</v>
      </c>
    </row>
    <row r="1156" spans="1:11" ht="27" x14ac:dyDescent="0.3">
      <c r="A1156" s="3" t="s">
        <v>2172</v>
      </c>
      <c r="B1156" s="60" t="s">
        <v>335</v>
      </c>
      <c r="C1156" s="140" t="s">
        <v>2176</v>
      </c>
      <c r="D1156" s="145" t="s">
        <v>2177</v>
      </c>
      <c r="E1156" s="141" t="s">
        <v>14</v>
      </c>
      <c r="F1156" s="142">
        <v>16160269</v>
      </c>
      <c r="G1156" s="143">
        <v>42667</v>
      </c>
      <c r="H1156" s="25" t="s">
        <v>2210</v>
      </c>
      <c r="I1156" s="133" t="s">
        <v>212</v>
      </c>
      <c r="J1156" s="59" t="s">
        <v>213</v>
      </c>
      <c r="K1156" s="144">
        <v>229847</v>
      </c>
    </row>
    <row r="1157" spans="1:11" ht="27" x14ac:dyDescent="0.3">
      <c r="A1157" s="3" t="s">
        <v>2172</v>
      </c>
      <c r="B1157" s="60" t="s">
        <v>335</v>
      </c>
      <c r="C1157" s="140" t="s">
        <v>2176</v>
      </c>
      <c r="D1157" s="145" t="s">
        <v>2177</v>
      </c>
      <c r="E1157" s="141" t="s">
        <v>14</v>
      </c>
      <c r="F1157" s="142">
        <v>16160270</v>
      </c>
      <c r="G1157" s="143">
        <v>42667</v>
      </c>
      <c r="H1157" s="25" t="s">
        <v>2211</v>
      </c>
      <c r="I1157" s="133" t="s">
        <v>212</v>
      </c>
      <c r="J1157" s="59" t="s">
        <v>213</v>
      </c>
      <c r="K1157" s="144">
        <v>36319</v>
      </c>
    </row>
    <row r="1158" spans="1:11" ht="27" x14ac:dyDescent="0.3">
      <c r="A1158" s="3" t="s">
        <v>2172</v>
      </c>
      <c r="B1158" s="60" t="s">
        <v>335</v>
      </c>
      <c r="C1158" s="140" t="s">
        <v>2176</v>
      </c>
      <c r="D1158" s="145" t="s">
        <v>2177</v>
      </c>
      <c r="E1158" s="141" t="s">
        <v>14</v>
      </c>
      <c r="F1158" s="142">
        <v>16160281</v>
      </c>
      <c r="G1158" s="143">
        <v>42674</v>
      </c>
      <c r="H1158" s="25" t="s">
        <v>2212</v>
      </c>
      <c r="I1158" s="133" t="s">
        <v>212</v>
      </c>
      <c r="J1158" s="59" t="s">
        <v>213</v>
      </c>
      <c r="K1158" s="144">
        <v>18528</v>
      </c>
    </row>
    <row r="1159" spans="1:11" ht="27" x14ac:dyDescent="0.3">
      <c r="A1159" s="3" t="s">
        <v>2172</v>
      </c>
      <c r="B1159" s="60" t="s">
        <v>335</v>
      </c>
      <c r="C1159" s="140" t="s">
        <v>2176</v>
      </c>
      <c r="D1159" s="145" t="s">
        <v>2177</v>
      </c>
      <c r="E1159" s="141" t="s">
        <v>14</v>
      </c>
      <c r="F1159" s="142">
        <v>16160282</v>
      </c>
      <c r="G1159" s="143">
        <v>42674</v>
      </c>
      <c r="H1159" s="25" t="s">
        <v>2281</v>
      </c>
      <c r="I1159" s="133" t="s">
        <v>980</v>
      </c>
      <c r="J1159" s="59" t="s">
        <v>981</v>
      </c>
      <c r="K1159" s="144">
        <v>26053</v>
      </c>
    </row>
    <row r="1160" spans="1:11" ht="27" x14ac:dyDescent="0.3">
      <c r="A1160" s="3" t="s">
        <v>2172</v>
      </c>
      <c r="B1160" s="1" t="s">
        <v>27</v>
      </c>
      <c r="C1160" s="140" t="s">
        <v>1533</v>
      </c>
      <c r="D1160" s="117" t="s">
        <v>1533</v>
      </c>
      <c r="E1160" s="141" t="s">
        <v>14</v>
      </c>
      <c r="F1160" s="142">
        <v>16160272</v>
      </c>
      <c r="G1160" s="143">
        <v>42668</v>
      </c>
      <c r="H1160" s="25" t="s">
        <v>2213</v>
      </c>
      <c r="I1160" s="133" t="s">
        <v>935</v>
      </c>
      <c r="J1160" s="59" t="s">
        <v>936</v>
      </c>
      <c r="K1160" s="144">
        <v>201001</v>
      </c>
    </row>
    <row r="1161" spans="1:11" ht="27" x14ac:dyDescent="0.3">
      <c r="A1161" s="3" t="s">
        <v>2172</v>
      </c>
      <c r="B1161" s="60" t="s">
        <v>335</v>
      </c>
      <c r="C1161" s="140" t="s">
        <v>2176</v>
      </c>
      <c r="D1161" s="145" t="s">
        <v>2177</v>
      </c>
      <c r="E1161" s="141" t="s">
        <v>14</v>
      </c>
      <c r="F1161" s="142">
        <v>16160271</v>
      </c>
      <c r="G1161" s="143">
        <v>42667</v>
      </c>
      <c r="H1161" s="25" t="s">
        <v>2214</v>
      </c>
      <c r="I1161" s="133" t="s">
        <v>2215</v>
      </c>
      <c r="J1161" s="59" t="s">
        <v>2216</v>
      </c>
      <c r="K1161" s="144">
        <v>34986</v>
      </c>
    </row>
    <row r="1162" spans="1:11" ht="27" x14ac:dyDescent="0.3">
      <c r="A1162" s="3" t="s">
        <v>2172</v>
      </c>
      <c r="B1162" s="9" t="s">
        <v>71</v>
      </c>
      <c r="C1162" s="140" t="s">
        <v>2217</v>
      </c>
      <c r="D1162" s="117" t="s">
        <v>2218</v>
      </c>
      <c r="E1162" s="141" t="s">
        <v>28</v>
      </c>
      <c r="F1162" s="142">
        <v>16160148</v>
      </c>
      <c r="G1162" s="143">
        <v>42663</v>
      </c>
      <c r="H1162" s="25" t="s">
        <v>2219</v>
      </c>
      <c r="I1162" s="133" t="s">
        <v>2220</v>
      </c>
      <c r="J1162" s="59" t="s">
        <v>2221</v>
      </c>
      <c r="K1162" s="144">
        <v>400000</v>
      </c>
    </row>
    <row r="1163" spans="1:11" ht="27" x14ac:dyDescent="0.3">
      <c r="A1163" s="3" t="s">
        <v>2172</v>
      </c>
      <c r="B1163" s="155" t="s">
        <v>12</v>
      </c>
      <c r="C1163" s="140" t="s">
        <v>1533</v>
      </c>
      <c r="D1163" s="140" t="s">
        <v>1533</v>
      </c>
      <c r="E1163" s="141" t="s">
        <v>28</v>
      </c>
      <c r="F1163" s="142">
        <v>16160151</v>
      </c>
      <c r="G1163" s="143">
        <v>42668</v>
      </c>
      <c r="H1163" s="25" t="s">
        <v>2222</v>
      </c>
      <c r="I1163" s="133" t="s">
        <v>2223</v>
      </c>
      <c r="J1163" s="59" t="s">
        <v>2224</v>
      </c>
      <c r="K1163" s="144">
        <v>267750</v>
      </c>
    </row>
    <row r="1164" spans="1:11" ht="40.5" x14ac:dyDescent="0.3">
      <c r="A1164" s="3" t="s">
        <v>2172</v>
      </c>
      <c r="B1164" s="60" t="s">
        <v>56</v>
      </c>
      <c r="C1164" s="140" t="s">
        <v>2225</v>
      </c>
      <c r="D1164" s="140" t="s">
        <v>2226</v>
      </c>
      <c r="E1164" s="141" t="s">
        <v>28</v>
      </c>
      <c r="F1164" s="142">
        <v>16160137</v>
      </c>
      <c r="G1164" s="143">
        <v>42655</v>
      </c>
      <c r="H1164" s="25" t="s">
        <v>2227</v>
      </c>
      <c r="I1164" s="133" t="s">
        <v>2228</v>
      </c>
      <c r="J1164" s="59" t="s">
        <v>2229</v>
      </c>
      <c r="K1164" s="144">
        <v>655475</v>
      </c>
    </row>
    <row r="1165" spans="1:11" ht="27" x14ac:dyDescent="0.3">
      <c r="A1165" s="3" t="s">
        <v>2172</v>
      </c>
      <c r="B1165" s="155" t="s">
        <v>12</v>
      </c>
      <c r="C1165" s="140" t="s">
        <v>1533</v>
      </c>
      <c r="D1165" s="143" t="s">
        <v>1533</v>
      </c>
      <c r="E1165" s="141" t="s">
        <v>28</v>
      </c>
      <c r="F1165" s="142">
        <v>16160143</v>
      </c>
      <c r="G1165" s="143">
        <v>42657</v>
      </c>
      <c r="H1165" s="25" t="s">
        <v>2230</v>
      </c>
      <c r="I1165" s="133" t="s">
        <v>2231</v>
      </c>
      <c r="J1165" s="59" t="s">
        <v>2232</v>
      </c>
      <c r="K1165" s="144">
        <v>1564391</v>
      </c>
    </row>
    <row r="1166" spans="1:11" ht="15.75" x14ac:dyDescent="0.3">
      <c r="A1166" s="3" t="s">
        <v>2172</v>
      </c>
      <c r="B1166" s="155" t="s">
        <v>12</v>
      </c>
      <c r="C1166" s="140" t="s">
        <v>1533</v>
      </c>
      <c r="D1166" s="140" t="s">
        <v>1533</v>
      </c>
      <c r="E1166" s="141" t="s">
        <v>28</v>
      </c>
      <c r="F1166" s="142">
        <v>16160155</v>
      </c>
      <c r="G1166" s="143">
        <v>42670</v>
      </c>
      <c r="H1166" s="25" t="s">
        <v>2233</v>
      </c>
      <c r="I1166" s="133" t="s">
        <v>2234</v>
      </c>
      <c r="J1166" s="59" t="s">
        <v>2235</v>
      </c>
      <c r="K1166" s="144">
        <v>94010</v>
      </c>
    </row>
    <row r="1167" spans="1:11" ht="40.5" x14ac:dyDescent="0.3">
      <c r="A1167" s="3" t="s">
        <v>2172</v>
      </c>
      <c r="B1167" s="60" t="s">
        <v>56</v>
      </c>
      <c r="C1167" s="140" t="s">
        <v>2236</v>
      </c>
      <c r="D1167" s="140" t="s">
        <v>2237</v>
      </c>
      <c r="E1167" s="141" t="s">
        <v>28</v>
      </c>
      <c r="F1167" s="142">
        <v>16160162</v>
      </c>
      <c r="G1167" s="143">
        <v>42674</v>
      </c>
      <c r="H1167" s="25" t="s">
        <v>2238</v>
      </c>
      <c r="I1167" s="133" t="s">
        <v>2239</v>
      </c>
      <c r="J1167" s="59" t="s">
        <v>2240</v>
      </c>
      <c r="K1167" s="144">
        <v>155556</v>
      </c>
    </row>
    <row r="1168" spans="1:11" ht="27" x14ac:dyDescent="0.3">
      <c r="A1168" s="3" t="s">
        <v>2172</v>
      </c>
      <c r="B1168" s="155" t="s">
        <v>12</v>
      </c>
      <c r="C1168" s="140" t="s">
        <v>1533</v>
      </c>
      <c r="D1168" s="140" t="s">
        <v>1533</v>
      </c>
      <c r="E1168" s="141" t="s">
        <v>28</v>
      </c>
      <c r="F1168" s="142">
        <v>16160152</v>
      </c>
      <c r="G1168" s="143">
        <v>42668</v>
      </c>
      <c r="H1168" s="25" t="s">
        <v>2241</v>
      </c>
      <c r="I1168" s="133" t="s">
        <v>2242</v>
      </c>
      <c r="J1168" s="59" t="s">
        <v>2243</v>
      </c>
      <c r="K1168" s="144">
        <v>297500</v>
      </c>
    </row>
    <row r="1169" spans="1:11" ht="40.5" x14ac:dyDescent="0.3">
      <c r="A1169" s="3" t="s">
        <v>2172</v>
      </c>
      <c r="B1169" s="60" t="s">
        <v>56</v>
      </c>
      <c r="C1169" s="140" t="s">
        <v>2244</v>
      </c>
      <c r="D1169" s="140"/>
      <c r="E1169" s="141" t="s">
        <v>28</v>
      </c>
      <c r="F1169" s="142">
        <v>16160146</v>
      </c>
      <c r="G1169" s="143">
        <v>42660</v>
      </c>
      <c r="H1169" s="25" t="s">
        <v>2245</v>
      </c>
      <c r="I1169" s="133" t="s">
        <v>2246</v>
      </c>
      <c r="J1169" s="59" t="s">
        <v>2247</v>
      </c>
      <c r="K1169" s="144">
        <v>688594</v>
      </c>
    </row>
    <row r="1170" spans="1:11" ht="27" x14ac:dyDescent="0.3">
      <c r="A1170" s="3" t="s">
        <v>2172</v>
      </c>
      <c r="B1170" s="155" t="s">
        <v>12</v>
      </c>
      <c r="C1170" s="140" t="s">
        <v>1533</v>
      </c>
      <c r="D1170" s="117" t="s">
        <v>1533</v>
      </c>
      <c r="E1170" s="141" t="s">
        <v>28</v>
      </c>
      <c r="F1170" s="142">
        <v>16160150</v>
      </c>
      <c r="G1170" s="143">
        <v>42668</v>
      </c>
      <c r="H1170" s="25" t="s">
        <v>2248</v>
      </c>
      <c r="I1170" s="133" t="s">
        <v>2249</v>
      </c>
      <c r="J1170" s="59" t="s">
        <v>2250</v>
      </c>
      <c r="K1170" s="144">
        <v>366387</v>
      </c>
    </row>
    <row r="1171" spans="1:11" ht="15.75" x14ac:dyDescent="0.3">
      <c r="A1171" s="3" t="s">
        <v>2172</v>
      </c>
      <c r="B1171" s="155" t="s">
        <v>12</v>
      </c>
      <c r="C1171" s="140" t="s">
        <v>1533</v>
      </c>
      <c r="D1171" s="140" t="s">
        <v>1533</v>
      </c>
      <c r="E1171" s="141" t="s">
        <v>28</v>
      </c>
      <c r="F1171" s="142">
        <v>16160141</v>
      </c>
      <c r="G1171" s="143">
        <v>42656</v>
      </c>
      <c r="H1171" s="25" t="s">
        <v>2251</v>
      </c>
      <c r="I1171" s="133" t="s">
        <v>2252</v>
      </c>
      <c r="J1171" s="59" t="s">
        <v>2253</v>
      </c>
      <c r="K1171" s="144">
        <v>142800</v>
      </c>
    </row>
    <row r="1172" spans="1:11" ht="27" x14ac:dyDescent="0.3">
      <c r="A1172" s="3" t="s">
        <v>2172</v>
      </c>
      <c r="B1172" s="155" t="s">
        <v>12</v>
      </c>
      <c r="C1172" s="140" t="s">
        <v>1533</v>
      </c>
      <c r="D1172" s="143" t="s">
        <v>1533</v>
      </c>
      <c r="E1172" s="141" t="s">
        <v>28</v>
      </c>
      <c r="F1172" s="142">
        <v>16160139</v>
      </c>
      <c r="G1172" s="143">
        <v>42655</v>
      </c>
      <c r="H1172" s="25" t="s">
        <v>2254</v>
      </c>
      <c r="I1172" s="133" t="s">
        <v>2196</v>
      </c>
      <c r="J1172" s="59" t="s">
        <v>2197</v>
      </c>
      <c r="K1172" s="144">
        <v>15000</v>
      </c>
    </row>
    <row r="1173" spans="1:11" ht="27" x14ac:dyDescent="0.3">
      <c r="A1173" s="3" t="s">
        <v>2172</v>
      </c>
      <c r="B1173" s="1" t="s">
        <v>27</v>
      </c>
      <c r="C1173" s="140"/>
      <c r="D1173" s="143"/>
      <c r="E1173" s="141" t="s">
        <v>28</v>
      </c>
      <c r="F1173" s="142">
        <v>16160142</v>
      </c>
      <c r="G1173" s="143">
        <v>42656</v>
      </c>
      <c r="H1173" s="25" t="s">
        <v>2255</v>
      </c>
      <c r="I1173" s="133" t="s">
        <v>383</v>
      </c>
      <c r="J1173" s="59" t="s">
        <v>384</v>
      </c>
      <c r="K1173" s="144">
        <v>78233</v>
      </c>
    </row>
    <row r="1174" spans="1:11" ht="27" x14ac:dyDescent="0.3">
      <c r="A1174" s="3" t="s">
        <v>2172</v>
      </c>
      <c r="B1174" s="1" t="s">
        <v>27</v>
      </c>
      <c r="C1174" s="140" t="s">
        <v>2176</v>
      </c>
      <c r="D1174" s="145" t="s">
        <v>2177</v>
      </c>
      <c r="E1174" s="141" t="s">
        <v>28</v>
      </c>
      <c r="F1174" s="142">
        <v>16160145</v>
      </c>
      <c r="G1174" s="143">
        <v>42660</v>
      </c>
      <c r="H1174" s="25" t="s">
        <v>2256</v>
      </c>
      <c r="I1174" s="133" t="s">
        <v>950</v>
      </c>
      <c r="J1174" s="59" t="s">
        <v>396</v>
      </c>
      <c r="K1174" s="144">
        <v>522991</v>
      </c>
    </row>
    <row r="1175" spans="1:11" ht="27" x14ac:dyDescent="0.3">
      <c r="A1175" s="3" t="s">
        <v>2172</v>
      </c>
      <c r="B1175" s="155" t="s">
        <v>12</v>
      </c>
      <c r="C1175" s="140" t="s">
        <v>1533</v>
      </c>
      <c r="D1175" s="140" t="s">
        <v>1533</v>
      </c>
      <c r="E1175" s="141" t="s">
        <v>28</v>
      </c>
      <c r="F1175" s="142">
        <v>16160144</v>
      </c>
      <c r="G1175" s="143">
        <v>42660</v>
      </c>
      <c r="H1175" s="25" t="s">
        <v>2257</v>
      </c>
      <c r="I1175" s="133" t="s">
        <v>2258</v>
      </c>
      <c r="J1175" s="59" t="s">
        <v>2259</v>
      </c>
      <c r="K1175" s="144">
        <v>220000</v>
      </c>
    </row>
    <row r="1176" spans="1:11" ht="67.5" x14ac:dyDescent="0.3">
      <c r="A1176" s="3" t="s">
        <v>2172</v>
      </c>
      <c r="B1176" s="60" t="s">
        <v>56</v>
      </c>
      <c r="C1176" s="140" t="s">
        <v>2260</v>
      </c>
      <c r="D1176" s="145" t="s">
        <v>2261</v>
      </c>
      <c r="E1176" s="141" t="s">
        <v>28</v>
      </c>
      <c r="F1176" s="142">
        <v>16160157</v>
      </c>
      <c r="G1176" s="143">
        <v>42674</v>
      </c>
      <c r="H1176" s="25" t="s">
        <v>2262</v>
      </c>
      <c r="I1176" s="133" t="s">
        <v>614</v>
      </c>
      <c r="J1176" s="59" t="s">
        <v>615</v>
      </c>
      <c r="K1176" s="144">
        <v>680400</v>
      </c>
    </row>
    <row r="1177" spans="1:11" ht="27" x14ac:dyDescent="0.3">
      <c r="A1177" s="3" t="s">
        <v>2172</v>
      </c>
      <c r="B1177" s="9" t="s">
        <v>71</v>
      </c>
      <c r="C1177" s="140" t="s">
        <v>2263</v>
      </c>
      <c r="D1177" s="143">
        <v>42205</v>
      </c>
      <c r="E1177" s="141" t="s">
        <v>2264</v>
      </c>
      <c r="F1177" s="142">
        <v>492</v>
      </c>
      <c r="G1177" s="143">
        <v>42648</v>
      </c>
      <c r="H1177" s="131" t="s">
        <v>2265</v>
      </c>
      <c r="I1177" s="133" t="s">
        <v>953</v>
      </c>
      <c r="J1177" s="59" t="s">
        <v>954</v>
      </c>
      <c r="K1177" s="144">
        <v>524487</v>
      </c>
    </row>
    <row r="1178" spans="1:11" ht="27" x14ac:dyDescent="0.3">
      <c r="A1178" s="3" t="s">
        <v>2172</v>
      </c>
      <c r="B1178" s="9" t="s">
        <v>71</v>
      </c>
      <c r="C1178" s="140" t="s">
        <v>2266</v>
      </c>
      <c r="D1178" s="143">
        <v>41656</v>
      </c>
      <c r="E1178" s="141" t="s">
        <v>2264</v>
      </c>
      <c r="F1178" s="142">
        <v>6458845</v>
      </c>
      <c r="G1178" s="143">
        <v>42657</v>
      </c>
      <c r="H1178" s="131" t="s">
        <v>2267</v>
      </c>
      <c r="I1178" s="133" t="s">
        <v>185</v>
      </c>
      <c r="J1178" s="59" t="s">
        <v>186</v>
      </c>
      <c r="K1178" s="144">
        <v>357783</v>
      </c>
    </row>
    <row r="1179" spans="1:11" ht="27" x14ac:dyDescent="0.3">
      <c r="A1179" s="3" t="s">
        <v>2172</v>
      </c>
      <c r="B1179" s="9" t="s">
        <v>71</v>
      </c>
      <c r="C1179" s="140" t="s">
        <v>2266</v>
      </c>
      <c r="D1179" s="143">
        <v>41656</v>
      </c>
      <c r="E1179" s="141" t="s">
        <v>2264</v>
      </c>
      <c r="F1179" s="142">
        <v>6458846</v>
      </c>
      <c r="G1179" s="143">
        <v>42657</v>
      </c>
      <c r="H1179" s="131" t="s">
        <v>2268</v>
      </c>
      <c r="I1179" s="133" t="s">
        <v>185</v>
      </c>
      <c r="J1179" s="59" t="s">
        <v>186</v>
      </c>
      <c r="K1179" s="144">
        <v>376688</v>
      </c>
    </row>
    <row r="1180" spans="1:11" ht="27" x14ac:dyDescent="0.3">
      <c r="A1180" s="3" t="s">
        <v>2172</v>
      </c>
      <c r="B1180" s="9" t="s">
        <v>71</v>
      </c>
      <c r="C1180" s="140" t="s">
        <v>2266</v>
      </c>
      <c r="D1180" s="143">
        <v>41656</v>
      </c>
      <c r="E1180" s="141" t="s">
        <v>2264</v>
      </c>
      <c r="F1180" s="142">
        <v>6458847</v>
      </c>
      <c r="G1180" s="143">
        <v>42657</v>
      </c>
      <c r="H1180" s="131" t="s">
        <v>2269</v>
      </c>
      <c r="I1180" s="133" t="s">
        <v>185</v>
      </c>
      <c r="J1180" s="59" t="s">
        <v>186</v>
      </c>
      <c r="K1180" s="144">
        <v>283878</v>
      </c>
    </row>
    <row r="1181" spans="1:11" ht="27" x14ac:dyDescent="0.3">
      <c r="A1181" s="3" t="s">
        <v>2172</v>
      </c>
      <c r="B1181" s="1" t="s">
        <v>27</v>
      </c>
      <c r="C1181" s="140" t="s">
        <v>119</v>
      </c>
      <c r="D1181" s="140" t="s">
        <v>119</v>
      </c>
      <c r="E1181" s="141" t="s">
        <v>2264</v>
      </c>
      <c r="F1181" s="142">
        <v>1234577</v>
      </c>
      <c r="G1181" s="143">
        <v>42668</v>
      </c>
      <c r="H1181" s="131" t="s">
        <v>2270</v>
      </c>
      <c r="I1181" s="133" t="s">
        <v>2271</v>
      </c>
      <c r="J1181" s="59" t="s">
        <v>2272</v>
      </c>
      <c r="K1181" s="144">
        <v>37011</v>
      </c>
    </row>
    <row r="1182" spans="1:11" ht="27" x14ac:dyDescent="0.3">
      <c r="A1182" s="3" t="s">
        <v>2172</v>
      </c>
      <c r="B1182" s="1" t="s">
        <v>27</v>
      </c>
      <c r="C1182" s="140" t="s">
        <v>119</v>
      </c>
      <c r="D1182" s="140" t="s">
        <v>119</v>
      </c>
      <c r="E1182" s="141" t="s">
        <v>2264</v>
      </c>
      <c r="F1182" s="142">
        <v>1234728</v>
      </c>
      <c r="G1182" s="143">
        <v>42668</v>
      </c>
      <c r="H1182" s="131" t="s">
        <v>2273</v>
      </c>
      <c r="I1182" s="133" t="s">
        <v>2271</v>
      </c>
      <c r="J1182" s="59" t="s">
        <v>2272</v>
      </c>
      <c r="K1182" s="144">
        <v>14614</v>
      </c>
    </row>
    <row r="1183" spans="1:11" ht="27" x14ac:dyDescent="0.3">
      <c r="A1183" s="3" t="s">
        <v>2172</v>
      </c>
      <c r="B1183" s="60" t="s">
        <v>56</v>
      </c>
      <c r="C1183" s="140" t="s">
        <v>2274</v>
      </c>
      <c r="D1183" s="140">
        <v>42564</v>
      </c>
      <c r="E1183" s="141"/>
      <c r="F1183" s="142" t="s">
        <v>1533</v>
      </c>
      <c r="G1183" s="143"/>
      <c r="H1183" s="131" t="s">
        <v>2275</v>
      </c>
      <c r="I1183" s="133" t="s">
        <v>2276</v>
      </c>
      <c r="J1183" s="59" t="s">
        <v>2277</v>
      </c>
      <c r="K1183" s="144">
        <f>(318520*1.19)*2</f>
        <v>758077.6</v>
      </c>
    </row>
  </sheetData>
  <dataValidations count="55">
    <dataValidation type="list" allowBlank="1" showInputMessage="1" showErrorMessage="1" sqref="B1148:B1151 B1168 B1170:B1171 B1139 B1163 B1165:B1166 B1175">
      <formula1>$IP$64969:$IP$64981</formula1>
    </dataValidation>
    <dataValidation type="list" allowBlank="1" showInputMessage="1" showErrorMessage="1" sqref="B1172">
      <formula1>$IP$64968:$IP$64980</formula1>
    </dataValidation>
    <dataValidation type="list" allowBlank="1" showInputMessage="1" showErrorMessage="1" sqref="B933:B936 B946:B949 B952:B960">
      <formula1>$IO$65357:$IO$65366</formula1>
    </dataValidation>
    <dataValidation type="list" allowBlank="1" showInputMessage="1" showErrorMessage="1" sqref="E910:E960">
      <formula1>$IP$65357:$IP$65361</formula1>
    </dataValidation>
    <dataValidation type="list" allowBlank="1" showInputMessage="1" showErrorMessage="1" sqref="B910:B912 B920 B922:B929">
      <formula1>$IO$65357:$IO$65365</formula1>
    </dataValidation>
    <dataValidation type="list" allowBlank="1" showInputMessage="1" showErrorMessage="1" sqref="B805:B824 B827 B854:B855 B849:B850 B844 B864:B867 B841:B842 B870:B871">
      <formula1>$IO$65134:$IO$65144</formula1>
    </dataValidation>
    <dataValidation type="list" allowBlank="1" showInputMessage="1" showErrorMessage="1" sqref="E629:E630">
      <formula1>$IH$64967:$IH$64971</formula1>
    </dataValidation>
    <dataValidation type="list" allowBlank="1" showInputMessage="1" showErrorMessage="1" sqref="A556 A558:A561">
      <formula1>$HI$62374:$HI$65486</formula1>
    </dataValidation>
    <dataValidation type="list" allowBlank="1" showInputMessage="1" showErrorMessage="1" sqref="A557">
      <formula1>$HI$62424:$HI$65486</formula1>
    </dataValidation>
    <dataValidation type="list" allowBlank="1" showInputMessage="1" showErrorMessage="1" sqref="A555 A535 A542">
      <formula1>$HI$62325:$HI$65486</formula1>
    </dataValidation>
    <dataValidation type="list" allowBlank="1" showInputMessage="1" showErrorMessage="1" sqref="A543:A554 A536:A541 A528:A534">
      <formula1>$HJ$62324:$HJ$65486</formula1>
    </dataValidation>
    <dataValidation type="list" allowBlank="1" showInputMessage="1" showErrorMessage="1" sqref="E423:E450">
      <formula1>#REF!</formula1>
    </dataValidation>
    <dataValidation type="list" allowBlank="1" showInputMessage="1" showErrorMessage="1" sqref="E402:E422">
      <formula1>$IP$54922:$IP$54927</formula1>
    </dataValidation>
    <dataValidation type="list" allowBlank="1" showInputMessage="1" sqref="B379:B385 B389:B390 B375 B373 B392 B394:B401">
      <formula1>$IO$54857:$IO$54867</formula1>
    </dataValidation>
    <dataValidation type="list" allowBlank="1" showInputMessage="1" showErrorMessage="1" sqref="B334">
      <formula1>#REF!</formula1>
    </dataValidation>
    <dataValidation type="list" allowBlank="1" showInputMessage="1" showErrorMessage="1" sqref="B304 B302 E451:E468 B423:B450">
      <formula1>#REF!</formula1>
    </dataValidation>
    <dataValidation showInputMessage="1" showErrorMessage="1" sqref="C146:D203"/>
    <dataValidation type="list" allowBlank="1" showInputMessage="1" showErrorMessage="1" sqref="A146:A203">
      <formula1>#REF!</formula1>
    </dataValidation>
    <dataValidation type="list" allowBlank="1" showInputMessage="1" showErrorMessage="1" sqref="B135 B100:B101 B127:B128 B103 B132:B133 B116:B122 B144:B145 B110:B112">
      <formula1>$P$6:$P$17</formula1>
    </dataValidation>
    <dataValidation type="list" allowBlank="1" showInputMessage="1" showErrorMessage="1" sqref="B92 B72 B88:B90 B67 B69:B70 B74:B76 B85:B86">
      <formula1>$B$2:$B$7</formula1>
    </dataValidation>
    <dataValidation type="list" allowBlank="1" showInputMessage="1" showErrorMessage="1" sqref="B73 B1177:B1180 B1162 B1134:B1138 B1131 B1128:B1129 B1121:B1123 B1117 B1110:B1115 B1103:B1106 B1073:B1076 B1060:B1069 B1058 B1054 B1041:B1042 B1039 B1036 B1028:B1032 B1018 B1007:B1008 B1001 B997 B990 B986:B988 B977:B978 B972 B963 B961 B868:B869 B856:B863 B847 B845 B828:B840 B825:B826 B761:B762 B710:B712 B583:B584 B573 B559:B561 B512 B505 B501 B491:B493 B477 B472:B473 B393 B388 B377:B378 B368:B371 B326:B328 B313 B268 B261:B264 B259 B257 B253:B255 B236:B238 B230:B231 B222 B181 B136:B137 B134 B129 B113 B109 B91">
      <formula1>$W$6:$W$10</formula1>
    </dataValidation>
    <dataValidation type="list" allowBlank="1" showInputMessage="1" showErrorMessage="1" sqref="B575 B570:B571 B566 B580:B581">
      <formula1>$HQ$65083:$HQ$65486</formula1>
    </dataValidation>
    <dataValidation type="list" allowBlank="1" showInputMessage="1" showErrorMessage="1" sqref="B1026:B1027 B19:B66 B93 B874:B909 B673 B718:B726 B640:B649 B652:B656 B555:B558 B624:B629 B606:B616 B588 B542 B535 B520:B527 B386:B387 B402:B422 B335 B256 B226:B227 B202 B130:B131 B102 B2:B16 B1124:B1127 B1118:B1120 B1116 B1107:B1109 B1043:B1046 B1004 B996 B981:B983 B962 B848 B846 B764 B759 B757 B740:B750 B738 B676:B700 B599:B601 B662 B451:B468 B347:B358 B551 B539 B498:B499 B474:B475 B471 B376 B374 B372 B337:B341 B329:B333 B312 B303 B270:B297 B265:B267 B251:B252 B247 B240:B241 B232 B170 B194:B195 B184 B182 B178:B180 B176 B104:B108 B164:B165 B162 B138:B143 B123:B126 B114:B115 B1160 B659 B916:B917 B991:B993 B767:B804 B1173:B1174 B1181:B1182 B219:B221 B204:B212 B95:B99 B1077:B1093">
      <formula1>$W$6:$W$7</formula1>
    </dataValidation>
    <dataValidation type="list" allowBlank="1" showInputMessage="1" showErrorMessage="1" sqref="E38:E39 E46:E48 E43:E44">
      <formula1>$HP$64930:$HP$64934</formula1>
    </dataValidation>
    <dataValidation type="list" allowBlank="1" showInputMessage="1" showErrorMessage="1" sqref="E45 E2:E37 E40:E42">
      <formula1>$X$6:$X$7</formula1>
    </dataValidation>
    <dataValidation type="list" allowBlank="1" showInputMessage="1" showErrorMessage="1" sqref="E587:E589 E594:E596 E600:E601">
      <formula1>$HR$65083:$HR$65087</formula1>
    </dataValidation>
    <dataValidation type="list" allowBlank="1" showInputMessage="1" showErrorMessage="1" sqref="E584:E586">
      <formula1>$HR$65084:$HR$65088</formula1>
    </dataValidation>
    <dataValidation type="list" allowBlank="1" showInputMessage="1" showErrorMessage="1" sqref="B593">
      <formula1>$HQ$65081:$HQ$65091</formula1>
    </dataValidation>
    <dataValidation type="list" allowBlank="1" showInputMessage="1" showErrorMessage="1" sqref="E590:E591 E597:E598">
      <formula1>$HR$65081:$HR$65085</formula1>
    </dataValidation>
    <dataValidation type="list" allowBlank="1" showInputMessage="1" showErrorMessage="1" sqref="B586:B587">
      <formula1>$HQ$65083:$HQ$65093</formula1>
    </dataValidation>
    <dataValidation type="list" allowBlank="1" showInputMessage="1" showErrorMessage="1" sqref="B595">
      <formula1>$HQ$65079:$HQ$65089</formula1>
    </dataValidation>
    <dataValidation type="list" allowBlank="1" showInputMessage="1" showErrorMessage="1" sqref="E592:E593 E599">
      <formula1>$HR$65082:$HR$65086</formula1>
    </dataValidation>
    <dataValidation type="list" allowBlank="1" showInputMessage="1" showErrorMessage="1" sqref="E562:E583">
      <formula1>$HR$65110:$HR$65114</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328:C331 C617:C630 C714:D718 C672:D672 C602:D616 C272:D272 C292:D293 C294 C295:D295 C271 C296 C273:C291 C586:D586 C297:D297 C298:C326 D597:D599 C423:D468 C562:C585 D590:D593 C528:D561 C681:D712 D910:D960 C49:D56 D617:D628 C631:D660 D1139 C1161 C1171:D1171 C1139:C1159 C1181:D1182 C1174 C1166:D1169 C1163:D1164 C1175:D1175 C1176 D2:D48 C1:C48 G2:G33 C333:C401 C587:C601 G219:G270 C805:C960"/>
    <dataValidation type="list" allowBlank="1" showInputMessage="1" showErrorMessage="1" sqref="A2:A48">
      <formula1>$V$6:$V$7</formula1>
    </dataValidation>
    <dataValidation type="list" allowBlank="1" showInputMessage="1" showErrorMessage="1" sqref="E1139:E1182">
      <formula1>$IQ$64969:$IQ$64974</formula1>
    </dataValidation>
    <dataValidation type="list" allowBlank="1" showInputMessage="1" showErrorMessage="1" sqref="E95:E145">
      <formula1>$S$6:$S$16</formula1>
    </dataValidation>
    <dataValidation type="list" allowBlank="1" showInputMessage="1" showErrorMessage="1" sqref="E805:E909">
      <formula1>$IP$65134:$IP$65138</formula1>
    </dataValidation>
    <dataValidation type="list" allowBlank="1" showInputMessage="1" showErrorMessage="1" sqref="A130 A132">
      <formula1>$O$6:$O$752</formula1>
    </dataValidation>
    <dataValidation type="list" allowBlank="1" showInputMessage="1" showErrorMessage="1" sqref="A121">
      <formula1>$O$6:$O$756</formula1>
    </dataValidation>
    <dataValidation type="list" allowBlank="1" showInputMessage="1" showErrorMessage="1" sqref="A109 A106">
      <formula1>$O$6:$O$744</formula1>
    </dataValidation>
    <dataValidation type="list" allowBlank="1" showInputMessage="1" showErrorMessage="1" sqref="A107:A108 A96:A97">
      <formula1>$O$6:$O$751</formula1>
    </dataValidation>
    <dataValidation type="list" allowBlank="1" showInputMessage="1" showErrorMessage="1" sqref="A101:A105 A98:A99">
      <formula1>$O$6:$O$753</formula1>
    </dataValidation>
    <dataValidation type="list" allowBlank="1" showInputMessage="1" showErrorMessage="1" sqref="A140:A141">
      <formula1>$O$6:$O$717</formula1>
    </dataValidation>
    <dataValidation type="list" allowBlank="1" showInputMessage="1" showErrorMessage="1" sqref="A134 A143 A136">
      <formula1>$O$6:$O$742</formula1>
    </dataValidation>
    <dataValidation type="list" allowBlank="1" showInputMessage="1" showErrorMessage="1" sqref="A144">
      <formula1>$O$6:$O$741</formula1>
    </dataValidation>
    <dataValidation type="list" allowBlank="1" showInputMessage="1" showErrorMessage="1" sqref="A135">
      <formula1>$O$6:$O$734</formula1>
    </dataValidation>
    <dataValidation type="list" allowBlank="1" showInputMessage="1" showErrorMessage="1" sqref="A142 A133 A110 A100">
      <formula1>$O$6:$O$748</formula1>
    </dataValidation>
    <dataValidation type="list" allowBlank="1" showInputMessage="1" showErrorMessage="1" sqref="A145 A111 A129">
      <formula1>$O$6:$O$749</formula1>
    </dataValidation>
    <dataValidation type="list" allowBlank="1" showInputMessage="1" showErrorMessage="1" sqref="A128 A119:A120">
      <formula1>$O$6:$O$747</formula1>
    </dataValidation>
    <dataValidation type="list" allowBlank="1" showInputMessage="1" showErrorMessage="1" sqref="A112:A118 A138:A139 A131">
      <formula1>$O$6:$O$745</formula1>
    </dataValidation>
    <dataValidation type="list" allowBlank="1" showInputMessage="1" showErrorMessage="1" sqref="A122">
      <formula1>$O$6:$O$754</formula1>
    </dataValidation>
    <dataValidation type="list" allowBlank="1" showInputMessage="1" showErrorMessage="1" sqref="A137 A124:A127">
      <formula1>$O$6:$O$654</formula1>
    </dataValidation>
    <dataValidation type="list" allowBlank="1" showInputMessage="1" showErrorMessage="1" sqref="A123">
      <formula1>$O$6:$O$649</formula1>
    </dataValidation>
    <dataValidation type="list" allowBlank="1" showInputMessage="1" showErrorMessage="1" sqref="A95">
      <formula1>$O$6:$O$730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Parada Gavilán</dc:creator>
  <cp:lastModifiedBy>Sandra Díaz Salazar</cp:lastModifiedBy>
  <dcterms:created xsi:type="dcterms:W3CDTF">2016-11-25T23:38:41Z</dcterms:created>
  <dcterms:modified xsi:type="dcterms:W3CDTF">2016-11-30T20:49:44Z</dcterms:modified>
</cp:coreProperties>
</file>