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6" windowWidth="15156" windowHeight="5364"/>
  </bookViews>
  <sheets>
    <sheet name="Hoja1" sheetId="1" r:id="rId1"/>
    <sheet name="Hoja2" sheetId="2" r:id="rId2"/>
    <sheet name="Hoja3" sheetId="3" r:id="rId3"/>
  </sheets>
  <externalReferences>
    <externalReference r:id="rId4"/>
  </externalReferences>
  <definedNames>
    <definedName name="_xlnm._FilterDatabase" localSheetId="0" hidden="1">Hoja1!$A$4:$K$1163</definedName>
    <definedName name="_xlnm.Print_Area" localSheetId="0">Hoja1!#REF!</definedName>
  </definedNames>
  <calcPr calcId="145621"/>
</workbook>
</file>

<file path=xl/calcChain.xml><?xml version="1.0" encoding="utf-8"?>
<calcChain xmlns="http://schemas.openxmlformats.org/spreadsheetml/2006/main">
  <c r="B831" i="1" l="1"/>
  <c r="D829" i="1"/>
  <c r="C829" i="1"/>
  <c r="B829" i="1"/>
  <c r="D820" i="1"/>
  <c r="C820" i="1"/>
  <c r="B820" i="1"/>
  <c r="D819" i="1"/>
  <c r="C819" i="1"/>
  <c r="B819" i="1"/>
  <c r="D817" i="1"/>
  <c r="C817" i="1"/>
  <c r="B817" i="1"/>
  <c r="D814" i="1"/>
  <c r="C814" i="1"/>
  <c r="B814" i="1"/>
  <c r="D812" i="1"/>
  <c r="C812" i="1"/>
  <c r="B812" i="1"/>
  <c r="D806" i="1"/>
  <c r="C806" i="1"/>
  <c r="B806" i="1"/>
  <c r="D805" i="1"/>
  <c r="C805" i="1"/>
  <c r="B805" i="1"/>
  <c r="D800" i="1"/>
  <c r="C800" i="1"/>
  <c r="B800" i="1"/>
  <c r="D799" i="1"/>
  <c r="C799" i="1"/>
  <c r="B799" i="1"/>
  <c r="D797" i="1"/>
  <c r="C797" i="1"/>
  <c r="B797" i="1"/>
  <c r="D795" i="1"/>
  <c r="C795" i="1"/>
  <c r="B795" i="1"/>
  <c r="D794" i="1"/>
  <c r="C794" i="1"/>
  <c r="B794" i="1"/>
  <c r="D793" i="1"/>
  <c r="C793" i="1"/>
  <c r="B793" i="1"/>
  <c r="D791" i="1"/>
  <c r="C791" i="1"/>
  <c r="B791" i="1"/>
  <c r="K582" i="1"/>
  <c r="K575" i="1"/>
  <c r="K570" i="1"/>
  <c r="D569" i="1"/>
  <c r="D568" i="1"/>
  <c r="K387" i="1"/>
  <c r="K381" i="1"/>
  <c r="K379" i="1"/>
  <c r="K377" i="1"/>
  <c r="K368" i="1"/>
  <c r="D254" i="1"/>
  <c r="D253" i="1"/>
  <c r="D252" i="1"/>
  <c r="D251" i="1"/>
  <c r="D250" i="1"/>
  <c r="D249" i="1"/>
  <c r="D248" i="1"/>
  <c r="D247" i="1"/>
  <c r="D246" i="1"/>
  <c r="D245" i="1"/>
  <c r="D244" i="1"/>
  <c r="D243" i="1"/>
  <c r="D242" i="1"/>
  <c r="D240" i="1"/>
  <c r="D237" i="1"/>
  <c r="D236" i="1"/>
  <c r="D233" i="1"/>
  <c r="D232" i="1"/>
  <c r="D231" i="1"/>
  <c r="D222" i="1"/>
  <c r="D221" i="1"/>
  <c r="D220" i="1"/>
  <c r="D219" i="1"/>
  <c r="D218" i="1"/>
  <c r="D217" i="1"/>
  <c r="D216" i="1"/>
  <c r="D208" i="1"/>
  <c r="D203" i="1"/>
  <c r="D202" i="1"/>
  <c r="D201" i="1"/>
  <c r="D200" i="1"/>
  <c r="D199" i="1"/>
  <c r="D198" i="1"/>
  <c r="D197" i="1"/>
  <c r="K127" i="1" l="1"/>
</calcChain>
</file>

<file path=xl/sharedStrings.xml><?xml version="1.0" encoding="utf-8"?>
<sst xmlns="http://schemas.openxmlformats.org/spreadsheetml/2006/main" count="9119" uniqueCount="2351">
  <si>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</si>
  <si>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</si>
  <si>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</si>
  <si>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</si>
  <si>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</si>
  <si>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</si>
  <si>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</si>
  <si>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</si>
  <si>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</si>
  <si>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</si>
  <si>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</si>
  <si>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</si>
  <si>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01 Tarapacá</t>
  </si>
  <si>
    <t>No Hay</t>
  </si>
  <si>
    <t>Orden de Servicio XXX</t>
  </si>
  <si>
    <t>INFORME MENSUAL DE COMPRAS Y CONTRATACIONES (LEY DE TRANSPARENCIA) MINISTERIO PÚBLICO - OCTUBRE DE 2015</t>
  </si>
  <si>
    <t xml:space="preserve">Cena de aniversario institucional para 87 personas </t>
  </si>
  <si>
    <t xml:space="preserve">CORP. DE RECREACIÓN LA ARAUCANA </t>
  </si>
  <si>
    <t>73.103.900-3</t>
  </si>
  <si>
    <t>Orden de Compra XXX</t>
  </si>
  <si>
    <t xml:space="preserve">3000 carpetas colgantes con logo </t>
  </si>
  <si>
    <t>TALLERES GRÁFICOS SMIRNOW S.A.</t>
  </si>
  <si>
    <t>93.002.000-1</t>
  </si>
  <si>
    <t>Servicio Básico</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</si>
  <si>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</si>
  <si>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</si>
  <si>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</si>
  <si>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</si>
  <si>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</si>
  <si>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</si>
  <si>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</si>
  <si>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</si>
  <si>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</si>
  <si>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</si>
  <si>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</si>
  <si>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</si>
  <si>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</si>
  <si>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</si>
  <si>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Servicio de coffee break para 77 personas para actividad del Programa Preventivo del Consumo de Drogas para Fiscales y Funcionarios</t>
  </si>
  <si>
    <t>XIMENA CIUDAD VARELA</t>
  </si>
  <si>
    <t>13.640.464-4</t>
  </si>
  <si>
    <t>Adquisición de medallas y copas para actividad del Programa Preventivo del Consumo de Drogas para Fiscales y Funcionarios</t>
  </si>
  <si>
    <t>VIVIANA ERRINGTON COPAJA</t>
  </si>
  <si>
    <t>9.599.898-4</t>
  </si>
  <si>
    <t>Consumo de agua potable Fiscalía Local de Alto Hospicio</t>
  </si>
  <si>
    <t>Franqueo convenido Fiscalía Regional</t>
  </si>
  <si>
    <t>EMPRESA DE CORREOS DE CHILE</t>
  </si>
  <si>
    <t>60.503.000-9</t>
  </si>
  <si>
    <t>Mantención de 40.000 kms para vehículo institucional</t>
  </si>
  <si>
    <t xml:space="preserve">SOCIEDAD ORIENTAL SERVICE LTDA. </t>
  </si>
  <si>
    <t>77.442.520-9</t>
  </si>
  <si>
    <t>Contratación Directa (Exceptuada Aplicación Regl. Compras)</t>
  </si>
  <si>
    <t>07 pasajes aéreos nacionales gestionados durante la  2da quincena de Septiembre de 2015.</t>
  </si>
  <si>
    <t>LATAM AIRLINES S.A.</t>
  </si>
  <si>
    <t>89.862.200-2</t>
  </si>
  <si>
    <t>06 pasajes aéreos nacionales gestionados durante la  1ra quincena de Octubre de 2015.</t>
  </si>
  <si>
    <t>No Aplica</t>
  </si>
  <si>
    <t>EMELAT S.A.</t>
  </si>
  <si>
    <t>87.601.500-5</t>
  </si>
  <si>
    <t>Servicio telefónico fijo ubicado en el Tribunal Oral en lo penal, Nº de teléfono 52-2214789, cliente 739879500, periodo Octubre 2015..</t>
  </si>
  <si>
    <t>TELEFONICA CHILE S.A.</t>
  </si>
  <si>
    <t>90.635.000-9</t>
  </si>
  <si>
    <t>Gasto de Agua Potable periodo 29/08/2015 al 30/09/2015, Nº de Servicio 609623-9 correspondiente a la Fiscalía Local de Caldera (10 M3)</t>
  </si>
  <si>
    <t>AGUAS CHAÑAR S.A..</t>
  </si>
  <si>
    <t>99.542.570-K</t>
  </si>
  <si>
    <t>Gasto de Agua Potable periodo 08/09/2015 (936 M3) al 08/10/2015 (953 M3), Nº de Servicio 129472-5 correspondiente a la Fiscalía Local de Vallenar (17 M3)</t>
  </si>
  <si>
    <t>Gasto de Agua Potable periodo 04/09/2015 (2732 M3) al 05/10/2015 (2770 M3), Nº de Servicio 151767-8 correspondiente a la Fiscalía Local de Freirina (38 M3)</t>
  </si>
  <si>
    <t>Gasto de Agua Potable periodo 14/09/2015 (1901 m3) al 15/10/2015 (1913 m3), Nº de Servicio 318353-K correspondiente a la Fiscalía Local de Chañaral (12 M3)</t>
  </si>
  <si>
    <t>Gasto de Agua Potable periodo 14/09/2015 (2083 m3) al 15/10/2015 (2086 m3), Nº de Servicio 321748-5 correspondiente a la Fiscalía Local de Diego de Almagro (3 M3)</t>
  </si>
  <si>
    <t>Gasto de Agua Potable periodo 05/09/2015 al 06/10/2015, Nº de Servicio 182525-9 correspondiente a la Fiscalía Regional de Atacama (17 M3)</t>
  </si>
  <si>
    <t>Gasto de Agua Potable periodo 07/09/2015 (117 M3) al 07/10/2015 (165 M3), Nº de Servicio 58128 correspondiente a la Fiscalía Local de Copiapó (48 M3)</t>
  </si>
  <si>
    <t>Rentas mensuales enlaces de telecomunicaciones periodo Septiembre 2015, Contrato de plataforma integral de comunicaciones del Ministerio Publico</t>
  </si>
  <si>
    <t>ENTEL TELEFONIA LOCAL S.A.</t>
  </si>
  <si>
    <t>96.697.410-9</t>
  </si>
  <si>
    <t>Orden de Compra</t>
  </si>
  <si>
    <t>Presente institucional para Fiscal Regional de Coquimbo.</t>
  </si>
  <si>
    <t>PAMELA DEL CARMEN CAMPUSANO</t>
  </si>
  <si>
    <t>11.940.773-7</t>
  </si>
  <si>
    <t>JOSE HERNAN TORTELLA URREA</t>
  </si>
  <si>
    <t>12.510.031-7</t>
  </si>
  <si>
    <t>Muebles para Fiscalía Local de Diego de Almagro a solicitud de su Administradora Ginette Altamirano, escritorio en U y banqueta 4 cuerpos para espera de usuarios.</t>
  </si>
  <si>
    <t>EMUZA COMERCIAL ROSA REYES EIRL</t>
  </si>
  <si>
    <t>76.339.440-9</t>
  </si>
  <si>
    <t>Mantel redondo para Ceremonia Cuenta Publica Fiscalía Local de Freirina, solicitado por su Administradora.</t>
  </si>
  <si>
    <t>FALABELLA RETAIL S.A.</t>
  </si>
  <si>
    <t>77.261.280-k</t>
  </si>
  <si>
    <t>Manteles para ceremonia de aniversario institucional Fiscalía Regional de Atacama.</t>
  </si>
  <si>
    <t xml:space="preserve"> Insumos de materiales de aseo y oficina para la Fiscalía Local de Vallenar, 4to trimestre del 2015.</t>
  </si>
  <si>
    <t>PROVEEDORES INTEGRALES PRISA S.A</t>
  </si>
  <si>
    <t>96.556.940-5</t>
  </si>
  <si>
    <t>Materiales de aseo y oficina para la Fiscalía Local de Chañaral 4to semestre 2015.</t>
  </si>
  <si>
    <t>Materiales de oficina y aseo.</t>
  </si>
  <si>
    <t xml:space="preserve"> Materiales de aseo y oficina para la Fiscalía Local de Copiapó para el último trimestre 2015.</t>
  </si>
  <si>
    <t xml:space="preserve"> Materiales de aseo y oficina para URAVIT.</t>
  </si>
  <si>
    <t>Materiales de aseo y oficina para el último trimestre 2015, Fiscalía Regional de Atacama.</t>
  </si>
  <si>
    <t>Materiales de aseo y oficina para la Fiscalía Local de Caldera. periodo Noviembre - Diciembre.</t>
  </si>
  <si>
    <t xml:space="preserve"> Insumos de oficina para URAVIT, Fiscalía Regional de Atacama.</t>
  </si>
  <si>
    <t xml:space="preserve">Orden de Servicio </t>
  </si>
  <si>
    <t>Antonio Segovia, pasaje aéreo para realizar capacitación sobre "Ley de Control de Armas" enmarcado en el plan de capacitación regional 2015, a realizarse el día 5 de Noviembre en Copiapó.</t>
  </si>
  <si>
    <t>ÁNGELA GISELA KUHNOW FAJARDO</t>
  </si>
  <si>
    <t>5.044.709-K</t>
  </si>
  <si>
    <t xml:space="preserve"> Patricia Contreras, participación en "Jornada de Coordinadores SIAU y Jornada Jefes URAVIT  ejecutado los días 29 y 30 de Octubre en la ciudad de Santiago.</t>
  </si>
  <si>
    <t xml:space="preserve"> Juan Castro Bekios, participación en "Taller de Formación de Formadores" capacitación de relatores internos, a efectuarse los días 27 y 27 de noviembre en la ciudad de Stgo.</t>
  </si>
  <si>
    <t>Christian Gonzalez - Juan Castro, participación en "Taller de Análisis Criminal" capacitación de relatores, a realizarse los días 19 y 20 de noviembre en la ciudad de Santiago.</t>
  </si>
  <si>
    <t>Sra. Eva Rojas, Gabriel Meza y Martin Olivares, participación en Jornada de Fortalecimiento TCMC, a realizarse los días 2 y 3 de noviembre en la ciudad de Stgo.</t>
  </si>
  <si>
    <t xml:space="preserve"> Pasaje aéreo para victima y acompañantes, participación en juicio oral</t>
  </si>
  <si>
    <t>Gasto por cambio de pasaje de JIAN QIAN, Solicitado por técnico URAVIT.</t>
  </si>
  <si>
    <t>Pasaje aéreo para Gonzalo Meza, correspondiente a juicio realizado en el mes de septiembre 2015.</t>
  </si>
  <si>
    <t>Nestor Gomez Canales, participación en Jornada "Relator Interno Academia de Entrenamiento, línea persecución penal, entre los días 27 y 30 de Oct, y en reunión Fortalecimiento TCMC los días 2 y 3 de Nov.</t>
  </si>
  <si>
    <t>Sr. Fiscal Regional  Héctor Mella, participación en Ceremonia de Aniversario del Ministerio Publico, realizado el día 13 de Octubre en la ciudad de Santiago.</t>
  </si>
  <si>
    <t>Sr. Fiscal Regional Héctor Mella Farías, para participar en ceremonia de Promulgación de Ley 20.861 de fortalecimiento del  Ministerio Público, a efectuarse en el Palacio de La Moneda.</t>
  </si>
  <si>
    <t>Perito  Ximena Alejandra Parra participación en juicio oral.</t>
  </si>
  <si>
    <t>CoffeBreak (2 por jornada) y almuerzos, actividad "La Red Laboral fortalece los factores protectores en nuestro trabajo" en el marco del Plan Preventivo de Drogas, realizado los días 27 y 28 de octubre en el Centro de Eventos los Ángeles.</t>
  </si>
  <si>
    <t>VIVIANA TERESA LOPEZ FLORES</t>
  </si>
  <si>
    <t>9.115.754-3</t>
  </si>
  <si>
    <t xml:space="preserve"> Visita técnica para reparación por falla de portón de entrada de estacionamiento F.L. de Vallenar, contempla reprogramación de tiempos de trabajos de brazos hidráulicos, colocar picaporte para evitar aperturas.</t>
  </si>
  <si>
    <t>HECTOR CABRERA ALBIÑA</t>
  </si>
  <si>
    <t>13.873.213-3</t>
  </si>
  <si>
    <t>Adquisición de Pendones Institucionales para las Fiscalías Locales y Fiscalía Regional de Atacama, solicitado por el Asesor Comunicacional.</t>
  </si>
  <si>
    <t>HECTOR MALDONADO ALVAREZ</t>
  </si>
  <si>
    <t>14.310.563-6</t>
  </si>
  <si>
    <t>Instalación de citofonos en recepción de la F.L. de Copiapó.</t>
  </si>
  <si>
    <t>DANIEL ENRIQUE DE LA BARRA CARRASCO</t>
  </si>
  <si>
    <t>15.341.566-8</t>
  </si>
  <si>
    <t>Hospedaje para relator Guillermo Abalos, desarrollo de taller teórico practico "Herramientas de resiliencia la red laboral como factor protector" efectuado los días 27 y 28 de octubre, en el marco del programa preventivo de drogas 2015.</t>
  </si>
  <si>
    <t>COMERCIAL OASIS DE ATACAMA LTDA.</t>
  </si>
  <si>
    <t>76.006.523-4</t>
  </si>
  <si>
    <t>Arriendo de salón para desarrollo de actividad "La red laboral fortalece los factores protectores en nuestro trabajo" enmarcada en el Plan Preventivo de Drogas 2015, realizado los días 27 y 28 de octubre.</t>
  </si>
  <si>
    <t>INV. GEORGINA J. VALLEJOS D. E.I.R.L.</t>
  </si>
  <si>
    <t>76.262.804-K</t>
  </si>
  <si>
    <t>Servicio de reparación de lector de DVDRW para 2 NoteBook HP 2230S.</t>
  </si>
  <si>
    <t>4K INGENIERIA LIMITADA</t>
  </si>
  <si>
    <t>76.485.374-1</t>
  </si>
  <si>
    <t>Servicio de banqueteria, para "Primer Encuentro Regional sobre Manejo de Hallazgo de Osamentas en el Ámbito Médico Legal"  realizardo el día 30 de septiembre en la U. de Atacama.</t>
  </si>
  <si>
    <t>SERVICIOS INTEGRALES COPAYAPU SPA</t>
  </si>
  <si>
    <t>76.540.366-9</t>
  </si>
  <si>
    <t>Trabajo de impresión y diseño de las MEMORIAS 2013 - 2014, de la Fiscalía Regional de Atacama, solicitadas por el Asesor comunicacional Sr. Nilton Araya.</t>
  </si>
  <si>
    <t>SOCIEDAD EDN IMPRESORES S.A.</t>
  </si>
  <si>
    <t>83.719.500-4</t>
  </si>
  <si>
    <t>Arriendo de salón, equipos y servicio de coffe break para Cuenta Publica de la Fiscalía Local de Copiapó a realizarse el día 10 de noviembre en dependencias del Hotel Diego de Almeyda.</t>
  </si>
  <si>
    <t>COMERCIAL ASTUR LTDA.</t>
  </si>
  <si>
    <t>84.235.100-6</t>
  </si>
  <si>
    <t>Servicio Pericial,  BH 134, Fiscalía Local de Vallenar, Fiscal Roberto Robledo Burrows.</t>
  </si>
  <si>
    <t>KATIA MARABOLI GALLMEYER</t>
  </si>
  <si>
    <t>15.830.232-2</t>
  </si>
  <si>
    <t>03 Atacama</t>
  </si>
  <si>
    <t>Presente institucional para Fiscal Nacional.</t>
  </si>
  <si>
    <t>Energía eléctrica periodo 10/09/2015 al 10/10/2015, Nº de Cliente 9363547 correspondiente a Fiscalía Local de Freirina (722 KWT)</t>
  </si>
  <si>
    <t>Energía eléctrica periodo 20/07/2015 al 18/08/2015  y  19/08/2015 al 16/09/2015, Nº de Cliente 9362742, correspondiente a Fiscalía Local de Diego de Almagro (Oficina Nueva) (658KWh)</t>
  </si>
  <si>
    <t>Electricidad para la Fiscalía Local de Copiapó Nic Nº9395841 periodo del 27/08/2015 al 28/09/2015 ( Septiembre 3.720 KW)</t>
  </si>
  <si>
    <t>Energía eléctrica periodo 17/09/2015 al 19/10/2015, Nº de Cliente 9446442, Correspondiente a Fiscalía Local de Caldera (1.242 KWT)</t>
  </si>
  <si>
    <t>Energía eléctrica periodo 26/09/2015 al 25/10/2015, Nº de Cliente 9452185, correspondiente a Fiscalía Local de Vallenar (52 KWT )</t>
  </si>
  <si>
    <t>Energía eléctrica periodo 09/09/2015 al 09/10/2015, Nº de Cliente 9348935 correspondiente a Fiscalía Local de Chañaral  (712 KWh)</t>
  </si>
  <si>
    <t>Electricidad para la Fiscalía Regional Nic Nº9397315 periodo del 27/08/2015 al 28/09/2015, (Septiembre 3.373 KW).</t>
  </si>
  <si>
    <t>Valija Comercial y Franqueo convenido para la Fiscalía, mes de Septiembre 2015.</t>
  </si>
  <si>
    <t xml:space="preserve">Solicitud N° </t>
  </si>
  <si>
    <t>Gasto en Agua Potable, consumo del 25/08/2015 al 25/09/2015 de FL Andacollo.</t>
  </si>
  <si>
    <t>AGUAS DEL VALLE S.A.</t>
  </si>
  <si>
    <t>99.541.380-9</t>
  </si>
  <si>
    <t>Gasto en Agua Potable, consumo del 25/08/2015 al 25/09/2015 de FL Coquimbo.</t>
  </si>
  <si>
    <t>Gasto en Agua Potable, consumo del 26/08/2015 al 26/09/2015 de FL Vicuña.</t>
  </si>
  <si>
    <t>Gasto en Agua Potable, consumo del 27/08/2015 al 28/09/2015 de Fiscalía Regional.</t>
  </si>
  <si>
    <t>Gasto en Electricidad, consumo del 28/08/2015 al 28/09/2015 de Fiscalía Regional.</t>
  </si>
  <si>
    <t>CIA.NACIONAL DE FUERZA ELÉCTRICA S.A.</t>
  </si>
  <si>
    <t>91.143.000-2</t>
  </si>
  <si>
    <t>Gasto en Electricidad, consumo del 28/08/2015 al 28/09/2015 de FL de La Serena.</t>
  </si>
  <si>
    <t>Gasto en Electricidad, consumo del 28/08/2015 al 28/09/2015 de FL de Ovalle.</t>
  </si>
  <si>
    <t>Gasto en Electricidad, consumo del 28/08/2015 al 28/09/2015 de FL de Coquimbo.</t>
  </si>
  <si>
    <t>Gasto en Electricidad, consumo del 26/08/2015 al 24/09/2015 de FL de Los Vilos.</t>
  </si>
  <si>
    <t>Gasto en Electricidad, consumo del 28/08/2015 al 28/09/2015 de FL. de Vicuña.</t>
  </si>
  <si>
    <t>Gasto en Agua Potable, consumo del 28/08/2015 al 29/09/2015 de FL Ovalle.</t>
  </si>
  <si>
    <t>Gasto en Electricidad, consumo del 02/09/2015 al 02/10/2015 de FL de Andacollo.</t>
  </si>
  <si>
    <t>Gasto en Electricidad, consumo del 02/09/2015 al 01/10/2015 de FL de Combarbalá.</t>
  </si>
  <si>
    <t>Gasto en Electricidad, consumo del 02/09/2015 al 01/10/2015 de FL de Illapel.</t>
  </si>
  <si>
    <t>Gasto en Agua Potable, consumo del 02/09/2015 al 01/10/2015 de FL Illapel.</t>
  </si>
  <si>
    <t>Gasto en Agua Potable, consumo del 04/09/2015 al 05/10/2015 de FL Combarbalá.</t>
  </si>
  <si>
    <t>Servicio de Banda Ancha, consumo del mes de Septiembre 2015 Fiscalía Regional.</t>
  </si>
  <si>
    <t>ENTEL PCS TELECOMUNICACIONES S.A.</t>
  </si>
  <si>
    <t>96.806.980-2</t>
  </si>
  <si>
    <t>Gasto en Agua Potable, consumo del 09/09/2015 al 08/10/2015 de FL Los Vilos.</t>
  </si>
  <si>
    <t>Gasto en Telefonía Fija de FL de Vicuña, consumo mes de Septiembre 2015.</t>
  </si>
  <si>
    <t>TELEFÓNICA CHILE S.A.</t>
  </si>
  <si>
    <t>Gasto en Telefonía Fija de Tribunal y Fiscalía Regional, consumo mes de Septiembre 2015.</t>
  </si>
  <si>
    <t>Gasto en Telefonía Fija de FL de Combarbalá, consumo mes de Septiembre 2015.</t>
  </si>
  <si>
    <t>Gasto en Telefonía Fija de FL de Coquimbo, consumo mes de Septiembre 2015.</t>
  </si>
  <si>
    <t>Gasto en Telefonía Fija de FL de Andacollo, consumo mes de Septiembre 2015.</t>
  </si>
  <si>
    <t>Gasto en Telefonía Fija de FL de Illapel, consumo mes de Septiembre 2015.</t>
  </si>
  <si>
    <t>Gasto en Telefonía Fija de FL de Ovalle y Tribunal, consumo mes de Septiembre 2015.</t>
  </si>
  <si>
    <t>Gasto en Telefonía Fija de FL de Los Vilos, consumo mes de Septiembre 2015.</t>
  </si>
  <si>
    <t>Convenio Marco (Chilecompra)</t>
  </si>
  <si>
    <t>O/Servicio</t>
  </si>
  <si>
    <t>Aviso de llamado a Concurso Público para proveer el cargo de Técnico Jurídico, para la Fiscalía Local de Coquimbo.</t>
  </si>
  <si>
    <t>ANTONIO PUGA Y CIA.LTDA.</t>
  </si>
  <si>
    <t>80.764.900-0</t>
  </si>
  <si>
    <t>Contratación Directa (Exceptuada del Regl. Compras)</t>
  </si>
  <si>
    <t>Compra de Pasajes La Serena - Santiago - La Serena, para Fiscal Adjunto de La Serena, quien asiste a Capacitación de Litigación Oral.</t>
  </si>
  <si>
    <t>LATAM AIRLINES GROUP S.A.</t>
  </si>
  <si>
    <t>Compra de Pasajes La Serena - Santiago - La Serena, para Jefe de RR.HH, quien asiste a Ceremonia de Aniversario Fiscalía de Chile.</t>
  </si>
  <si>
    <t>04-DER Nº 707</t>
  </si>
  <si>
    <t>Servicos de Relatoría en Taller de Manejo de Estrés Laboral y Contención para Atendedores, actividad inserta en el Programa Anual de Prevención del Consumo de Drogas.</t>
  </si>
  <si>
    <t>MARIA ECHEGARAY CHAVEZ</t>
  </si>
  <si>
    <t>8.248.052-8</t>
  </si>
  <si>
    <t>Evaluaciones Psicolaborales para cargo de Abogado Asistente de Fiscal para FL Coquimbo.</t>
  </si>
  <si>
    <t>SOC. MARTA AMESTICA BELMAR Y CIA.LTDA.</t>
  </si>
  <si>
    <t>76.662.800-1</t>
  </si>
  <si>
    <t>Suministro e Instalación de Sistema de Automatización del Portón Vehicular de Fiscalía Local de Los Vilos.</t>
  </si>
  <si>
    <t>MARCELINO FLORES ZAMORA</t>
  </si>
  <si>
    <t>8.051.819-6</t>
  </si>
  <si>
    <t>Suministro e Instalación de iluminación exterior en Fiscalía Local de Los Vilos.</t>
  </si>
  <si>
    <t>SOCIEDAD ELECTRICA HECSO LIMITADA</t>
  </si>
  <si>
    <t>77.599.160-7</t>
  </si>
  <si>
    <t>Mantención de Tableros Eléctricos en Fiscalía Local de Los Vilos.-</t>
  </si>
  <si>
    <t xml:space="preserve">Contratación Directa </t>
  </si>
  <si>
    <t>04-FR Nº 728</t>
  </si>
  <si>
    <t>Servicio de Coffe Break para Taller de Manejo de Estrés Laboral y Contención para Atendedores, actividad inserta en el Programa Anual de Prevención del Consumo de Drogas.</t>
  </si>
  <si>
    <t>SOC.COMERCIAL NAPOLEON LIMITADA</t>
  </si>
  <si>
    <t>78.449.260-5</t>
  </si>
  <si>
    <t>Licitación Pública</t>
  </si>
  <si>
    <t>17-FN Nº 1506</t>
  </si>
  <si>
    <t>Asistencia a Juicio Oral, Fiscalía Local de La Serena.</t>
  </si>
  <si>
    <t>FRANCISCO CABALLERO ZEPEDA</t>
  </si>
  <si>
    <t>12.804.779-4</t>
  </si>
  <si>
    <t>Informe Pericial Psicológico, Fiscalía Local de Vicuña.</t>
  </si>
  <si>
    <t>PABLO OBREGÓN MONTOYA</t>
  </si>
  <si>
    <t>12.263.186-9</t>
  </si>
  <si>
    <t>Informe Pericial Psicológico, Fiscalía Local de La Serena.</t>
  </si>
  <si>
    <t>Aviso de llamado a Concurso Público para proveer el cargo de Abogado Asistente de Fiscal, para la Fiscalía Local de Coquimbo.</t>
  </si>
  <si>
    <t>Compra de Pasajes La Serena - Santiago - La Serena, para Jefe de UGI, quien asiste a Ceremonia de Aniversario Fiscalía de Chile y Lanzamiento de Observatorio Nacional de Narcotráfico.</t>
  </si>
  <si>
    <t>Informe Estructural de la Fiscalía Local de Combarbalá.</t>
  </si>
  <si>
    <t>INGENIERÍA OLMOS DE AGUILERA LIMITADA</t>
  </si>
  <si>
    <t>77.134.800-9</t>
  </si>
  <si>
    <t>Mantención y Ordenamiento de Rack de Comunicaciones, de la Fiscalía Regional y Local de La Serena.</t>
  </si>
  <si>
    <t>JUAN ROBLEDO CASTILLO</t>
  </si>
  <si>
    <t>10.535.616-1</t>
  </si>
  <si>
    <t>Mantención de vehículo institucional Subaru de la Fiscalía Regional.</t>
  </si>
  <si>
    <t>CALLEGARI E HIJOS LIMITADA</t>
  </si>
  <si>
    <t>84.916.800-2</t>
  </si>
  <si>
    <t>Licitación Privada Mayor</t>
  </si>
  <si>
    <t>04-DER Nº 250</t>
  </si>
  <si>
    <t>Servicio de radiotaxi hasta el 13/10/2015, para la Fiscalía Local de Ovalle.</t>
  </si>
  <si>
    <t>OSCAR ALFREDO OLATE OLATE</t>
  </si>
  <si>
    <t>7.922.238-0</t>
  </si>
  <si>
    <t>Servicio de Valija y Encomiendas para el período Septiembre 2015, Fiscalía Regional de la IV Región.</t>
  </si>
  <si>
    <t>CHILEXPRESS S.A.</t>
  </si>
  <si>
    <t>96.756.430-3</t>
  </si>
  <si>
    <t>O/Compra</t>
  </si>
  <si>
    <t>Compra de Resmas Oficio para stock de las Fiscalías de la IV Región.</t>
  </si>
  <si>
    <t>COMERCIAL RED OFFICE LIMITADA</t>
  </si>
  <si>
    <t>77.012.870-6</t>
  </si>
  <si>
    <t>Galvano recordatorio para Comandante del Regimiento, para entrega de presente institucional.</t>
  </si>
  <si>
    <t>PUBLIFOTO LIMITADA</t>
  </si>
  <si>
    <t>76.179.804-9</t>
  </si>
  <si>
    <t>Compra de Texto: Derecho Administrativo Disciplinario, para Biblioteca de la Fiscalía Regional.</t>
  </si>
  <si>
    <t>LEGALIUM CHILE SPA</t>
  </si>
  <si>
    <t>76.508.867-4</t>
  </si>
  <si>
    <t xml:space="preserve">Compra de Papel Higiénico yToallas para dispensador, para stock de las Fiscalías de la IV Región. </t>
  </si>
  <si>
    <t>AGROPLASTIC LIMITADA</t>
  </si>
  <si>
    <t>76.958.430-7</t>
  </si>
  <si>
    <t>Arriendo de Amplificación y Salón para Cena de Aniversario Institucional 15 años.</t>
  </si>
  <si>
    <t>ADMINISTRADORA HOTELERA LA SERENA SPA</t>
  </si>
  <si>
    <t>76.254.902-6</t>
  </si>
  <si>
    <t xml:space="preserve">Cena para el personal y autoridades invitadas por celebración Aniversario Institucional 15 años. </t>
  </si>
  <si>
    <t>Compra de Pasajes La Serena - Santiago - La Serena, para  Administrativo de la Fiscalía Local de La Serena, quien asiste a Taller de Atención Integral a Víctimas y Testigos.</t>
  </si>
  <si>
    <t>Compra de Pasajes La Serena - Santiago - La Serena, para Fiscal Jefe de Ovalle, quien asiste a Jornada de Fortalecimiento TCMC.</t>
  </si>
  <si>
    <t>Compra de Pasajes La Serena - Santiago - La Serena, para Administrador de Ovalle, quien asiste a Jornada de Fortalecimiento TCMC.</t>
  </si>
  <si>
    <t>Compra de Pasajes La Serena - Santiago - La Serena, para Profesional de Informática, quien asiste a Jornada de Fortalecimiento TCMC.</t>
  </si>
  <si>
    <t>Compra de Pasajes La Serena - Santiago - La Serena, para Fiscal Regional.</t>
  </si>
  <si>
    <t>Compra de Pasajes para Relator de Taller de Manejo de Estrés Laboral y Contención para Atendedores, actividad inserta en el Programa Anual de Prevención del Consumo de Drogas.</t>
  </si>
  <si>
    <t xml:space="preserve">Complemento de Cena Aniversario Institucional 15 años. </t>
  </si>
  <si>
    <t>Complemento de servicios de arriendo de amplificación, data, telón para actividades en Cena Aniversario Institucional 15 años.</t>
  </si>
  <si>
    <t>Aviso de llamado a Concurso Público para proveer el cargo de Abogado Asistente de Fiscal, para la Fiscalía Local de La Serena.</t>
  </si>
  <si>
    <t>Recarga de combustible 97 octanos para vehículo de Fiscal Regional.</t>
  </si>
  <si>
    <t>COMPAÑÍA DE PETROLEOS DE CHILE COPEC S.A.</t>
  </si>
  <si>
    <t>99.520.000-7</t>
  </si>
  <si>
    <t>Bebidas para complementar Cena Aniversario Institucional 2015.</t>
  </si>
  <si>
    <t>Inasistencia de periciado a entrevista de Informe Pericial, Fiscalía Local de Ovalle.</t>
  </si>
  <si>
    <t>Ratificación de Informe en Juicio Oral, Fiscalía Local de Coquimbo.</t>
  </si>
  <si>
    <t>Reembolso de gastos por viaje a entrevistas para Informes Periciales, Fiscalía Local de La Serena y Coquimbo.</t>
  </si>
  <si>
    <t>Reembolso de gastos por viaje a entrevistas de informes periciales y asistencia a Juicio Oral, Fiscalía Local de La Serena.</t>
  </si>
  <si>
    <t>Compra de Pasajes La Serena - Santiago - La Serena, para Jefe de Uravit, quien asiste a Jornada SIAU y Jornada Jefes de Uravit.</t>
  </si>
  <si>
    <t>Compra de Pasajes La Serena - Santiago - La Serena, para Asistente de Fiscal de Andacollo, quien asiste a Curso Inicial de Litigación Oral.</t>
  </si>
  <si>
    <t>Mantención de Tableros Eléctricos de Fiscalía Local de Illapel.</t>
  </si>
  <si>
    <t>04-FR Nº 729</t>
  </si>
  <si>
    <t>Servicio de Relatoría en segunda parte de Taller de Comunicación y Resolución de Conflictos, para las Fiscalías de La Serena, Los Vilos e Illapel.</t>
  </si>
  <si>
    <t>GUILLERMO ABALOS BARROS</t>
  </si>
  <si>
    <t>10.581.849-1</t>
  </si>
  <si>
    <t>Confección de escenario para obra de teatro, actividad inserta en el Programa Anual de Prevención de Drogas.</t>
  </si>
  <si>
    <t>ASISTEL LIMITADA</t>
  </si>
  <si>
    <t>76.071.269-8</t>
  </si>
  <si>
    <t>Suministro e Instalación de rack bastidor para Equipos de Red de Comunicaciones e Informática de la Fiscalía Local de Combarbalá.</t>
  </si>
  <si>
    <t>Contratación directa</t>
  </si>
  <si>
    <t>04-FR Nº 594</t>
  </si>
  <si>
    <t>MARÍA ALEJANDRA MENARES</t>
  </si>
  <si>
    <t>12.487.072-0</t>
  </si>
  <si>
    <t>Informe Pericial Psicológico, Fiscalía Local de Coquimbo.</t>
  </si>
  <si>
    <t>Informe Pericial Psicológico, Fiscalía Local de Ovalle.</t>
  </si>
  <si>
    <t>Aviso de llamado a Licitación Pública para la Reposición de Alfombra, para Edificio Fiscalía Regional y Local de La Serena.</t>
  </si>
  <si>
    <t>04 Coquimbo</t>
  </si>
  <si>
    <t>Orden de Servicio</t>
  </si>
  <si>
    <t>Servicio cafetería Jornada Delitos Violentos</t>
  </si>
  <si>
    <t>ELISA SOLEDAD HANSHING ANTEQUERA</t>
  </si>
  <si>
    <t>8.326.412-9</t>
  </si>
  <si>
    <t>Servicio de cafetería para ceremonia de entrega de cargo Fiscal Regional</t>
  </si>
  <si>
    <t>GASTRONOMIA NEVENKA SANDOVAL R.. E.I.R.L</t>
  </si>
  <si>
    <t>76.517.011-7</t>
  </si>
  <si>
    <t xml:space="preserve">Servicio cafeteria reunión </t>
  </si>
  <si>
    <t>Compra combustible 97° y PD para vehiculos institucionales</t>
  </si>
  <si>
    <t>COMPAÑIA DE PETROLEOS DE CHILE COPEC S.A</t>
  </si>
  <si>
    <t>Carga de Combustible vehículos institucionales</t>
  </si>
  <si>
    <t>Tarjetas de presentación para Fiscal Regional y DER</t>
  </si>
  <si>
    <t>SOC. COMERCIAL EL SALITRE LTDA.</t>
  </si>
  <si>
    <t>79.638.870-6</t>
  </si>
  <si>
    <t>Papel para Fiscalía Local de Calama</t>
  </si>
  <si>
    <t>Compra toalla de papel para dispensador</t>
  </si>
  <si>
    <t>Mantenciones y reparaciones varias para la Fiscalía Local Antofagasta</t>
  </si>
  <si>
    <t>OBRAS CIVILES DISEÑO EXTRUCTURALES ELECT</t>
  </si>
  <si>
    <t>76.006.537-4</t>
  </si>
  <si>
    <t>Provisión e instalación de vidrio para Fiscalía Regional</t>
  </si>
  <si>
    <t>ALFREDO LOPEZ OYARZO CONSTRUCCIONES E.I.</t>
  </si>
  <si>
    <t>76.154.941-3</t>
  </si>
  <si>
    <t>2-FR Nº 741/15</t>
  </si>
  <si>
    <t>Reposición puertas interiores Fiscalía Regional</t>
  </si>
  <si>
    <t>GYPS SERVICIOS MINEROS LIMITADA</t>
  </si>
  <si>
    <t>76.174.168-3</t>
  </si>
  <si>
    <t>Pintura de muros Fiscalía Regional</t>
  </si>
  <si>
    <t>GLOBALSER LTDA</t>
  </si>
  <si>
    <t>76.316.903-0</t>
  </si>
  <si>
    <t>Reposición e instalación de tela para toldo proyectante Fiscalía Regional</t>
  </si>
  <si>
    <t>CICARELLI S.A</t>
  </si>
  <si>
    <t>79.618.850-2</t>
  </si>
  <si>
    <t>Adquisición de letrero institucional oficina Mejillones</t>
  </si>
  <si>
    <t>LUMINOSOS ACRILUZ LIMITADA</t>
  </si>
  <si>
    <t>78.137.430-K</t>
  </si>
  <si>
    <t>Flete por traslado de sillas con motivo ceremonia cambio Fiscal Regional</t>
  </si>
  <si>
    <t>JORGE ANTONIO REYES REYES</t>
  </si>
  <si>
    <t>10.226.002-3</t>
  </si>
  <si>
    <t xml:space="preserve">Servicio de flete para traslado de bienes activo </t>
  </si>
  <si>
    <t>RAUL ROBERT ALANIS PALACIO</t>
  </si>
  <si>
    <t>12.170.733-0</t>
  </si>
  <si>
    <t>Pasaje aéreo para funcionarios en comisión de servicio</t>
  </si>
  <si>
    <t>SKY AIRLINE S A</t>
  </si>
  <si>
    <t>88.417.000-1</t>
  </si>
  <si>
    <t>LATAM AIRLINES GROUP S.A</t>
  </si>
  <si>
    <t>Arriendo equipo de amplificación</t>
  </si>
  <si>
    <t>MONICA LORENA  BUGUEÑO FERNANDEZ</t>
  </si>
  <si>
    <t>12.347.024-9</t>
  </si>
  <si>
    <t>Arriendo de local  para actividad aniversario</t>
  </si>
  <si>
    <t>VIVIANA GUZMAN GONZALEZ</t>
  </si>
  <si>
    <t>16.867.957-2</t>
  </si>
  <si>
    <t>Boleta Honorario</t>
  </si>
  <si>
    <t>Servicio de Interprete Lenguaje de Señas</t>
  </si>
  <si>
    <t>LEONARDO SANTIAGO BARNAO ASTUDILLO</t>
  </si>
  <si>
    <t>6.405.827-4</t>
  </si>
  <si>
    <t>Monitor actividad Programa Preventivo de Drogas</t>
  </si>
  <si>
    <t>PRISCILLA MAYA FIGUEROA</t>
  </si>
  <si>
    <t>15.980.156-k</t>
  </si>
  <si>
    <t>Almuerzo aniversario institucional 2015</t>
  </si>
  <si>
    <t>ARCOIRIS ANTOFAGASTA PRODUCCIONES LTDA</t>
  </si>
  <si>
    <t>76.235.094-7</t>
  </si>
  <si>
    <t xml:space="preserve">Alojamiento para perito </t>
  </si>
  <si>
    <t>JOSE OLIVARES AGUILERA</t>
  </si>
  <si>
    <t>4.195.135-4</t>
  </si>
  <si>
    <t xml:space="preserve">Pericia psicológica </t>
  </si>
  <si>
    <t>JAIME RIVERA RIVAS</t>
  </si>
  <si>
    <t>10.571.666-4</t>
  </si>
  <si>
    <t>LORETO SOLANGE STAPLEFIELD SEPULVEDA</t>
  </si>
  <si>
    <t>11.722.103-2</t>
  </si>
  <si>
    <t>NORMA MARIA  MONSERRAT MOLINA MARTINEZ</t>
  </si>
  <si>
    <t>13.633.044-6</t>
  </si>
  <si>
    <t>Servicios Básicos</t>
  </si>
  <si>
    <t xml:space="preserve">Boleta </t>
  </si>
  <si>
    <t>Servicio eléctrico periodo Octubre 2015  - Fiscalía Regional, Antofagasta, Calama</t>
  </si>
  <si>
    <t>EMPRESA ELÉCTRICA DE ANTOFAGASTA S.A..</t>
  </si>
  <si>
    <t>96.541.920-9</t>
  </si>
  <si>
    <t>Boleta</t>
  </si>
  <si>
    <t>Consumo agua potable Octubre 2015 - Fiscalía Regional y Locales de Antofagasta y Calama.</t>
  </si>
  <si>
    <t>AGUAS DE ANTOFAGASTA S.A.</t>
  </si>
  <si>
    <t>99.540.870-8</t>
  </si>
  <si>
    <t>02 Antofagasta</t>
  </si>
  <si>
    <t>Convenio Marco ( chilecompras)</t>
  </si>
  <si>
    <t>FN/MP N° 410</t>
  </si>
  <si>
    <t>Orden de compra</t>
  </si>
  <si>
    <t>Adquisiciòn de materiales de aseo para las Fiscalìas Locales y Fiscalia Regional</t>
  </si>
  <si>
    <t>DIMERC S.A.</t>
  </si>
  <si>
    <t>96.670.840-9</t>
  </si>
  <si>
    <t>Adquisiciòn de equipos multimedia - Plan de inversiones FAE</t>
  </si>
  <si>
    <t>COMER. ROBERTO ALIAGA MOLINA EIRL</t>
  </si>
  <si>
    <t>76.057.438-4</t>
  </si>
  <si>
    <t>Adquisiciòn de DVR - Plan de inversiones FAE</t>
  </si>
  <si>
    <t>TECN. EN SISTEMAS DE PROTECCIÓN LTDA.</t>
  </si>
  <si>
    <t>76.343.217-3</t>
  </si>
  <si>
    <t>Adquisiciòn de equipos multimedia - Proyecto Habilitaciòn Sala de Reuniones de la Fiscalìa Local de Los Andes</t>
  </si>
  <si>
    <t>VIDEOCORP ING. Y TELECOMUNIC. S.A.</t>
  </si>
  <si>
    <t>89.629.300-1</t>
  </si>
  <si>
    <t>Contrataciòn Directa</t>
  </si>
  <si>
    <t>Orden de servicios</t>
  </si>
  <si>
    <t>Compra de pasajes aéreos Santiago-Puerto Montt-Santiago - Asistencia a Jornada de Medicina Forense del Sur.</t>
  </si>
  <si>
    <t>Contrataciòn de servicio de mantención de inmueble que alberga a la Fiscalia Local de San Felipe</t>
  </si>
  <si>
    <t>MIRIAM PAOLA LOYOLA WILLIAMSON</t>
  </si>
  <si>
    <t>13.368.076-4</t>
  </si>
  <si>
    <t>No aplica</t>
  </si>
  <si>
    <t>Factura</t>
  </si>
  <si>
    <t>Consumo de electricidad de Fiscalía Local Petorca, periodo desde 03/09/2015 al 04/10/2015</t>
  </si>
  <si>
    <t>COMPAÑÍA NACIONAL DE FUERZA ELECTRICA S.A.</t>
  </si>
  <si>
    <t xml:space="preserve">Consumo de Agua de Fiscalía Local de Los Andes, periodo desde 16/08/2015 al 15/09/2015 </t>
  </si>
  <si>
    <t>ESVAL S.A.</t>
  </si>
  <si>
    <t>76.000.739-0</t>
  </si>
  <si>
    <t>Consumo de agua de Fiscalía Local de Viña del Mar,  periodo 17/08/2015 al 17/09/2015.</t>
  </si>
  <si>
    <t>Consumo de electricidad de Fiscalía Local de Limache, periodo 18/08/2015 al 21/09/2015</t>
  </si>
  <si>
    <t>CHILQUINTA ENERGIA S.A.</t>
  </si>
  <si>
    <t>96.813.520-1</t>
  </si>
  <si>
    <t xml:space="preserve">Consumo de electricidad de Fiscalía Local de La Calera, periodo 18/08/2015 al 20/09/2015. </t>
  </si>
  <si>
    <t>Consumo de electricidad de Fiscalía Local de Villa Alemana, periodo desde 23/08/2015 al 25/09/2015</t>
  </si>
  <si>
    <t xml:space="preserve">Consumo de electricidad de Fiscalía Local de Los Andes, periodo 16/08/2015 al 19/09/2015. </t>
  </si>
  <si>
    <t>Evaluación Pericial psicológica</t>
  </si>
  <si>
    <t>GIOVANNA CAROLINA ARANCIBIA PARRA</t>
  </si>
  <si>
    <t>9.639.027-0</t>
  </si>
  <si>
    <t>PATRICIA EUGENIA PEREIRA AVILA</t>
  </si>
  <si>
    <t>7.988.068-K</t>
  </si>
  <si>
    <t xml:space="preserve">Consumo de luz Fiscalia Local de Casablanca, periodo de facturación del 25/08/2015 al 25/09/2015 </t>
  </si>
  <si>
    <t>ENERGIA DE CASABLANCA S.A</t>
  </si>
  <si>
    <t>96.766.110-4</t>
  </si>
  <si>
    <t>Adquisiciòn de mobiliario: compra de Kardex 4 cajones</t>
  </si>
  <si>
    <t>JESUS GRACIA Y COMPAÑIA LIMITADA</t>
  </si>
  <si>
    <t>76.270.519-1</t>
  </si>
  <si>
    <t>Adquisiciòn de telón eléctrico y soporte de jaula de proyector - Habilitaciòn de la Fiscalìa Local de Los Andes</t>
  </si>
  <si>
    <t>Contrataciòn de servicio de transporte de funcionarios desde la Fiscalia Local de La Ligua a Viña del Mar - celebraciòn aniversario institucional</t>
  </si>
  <si>
    <t>MARCO ANTONIO OLGUIN ESPINOSA</t>
  </si>
  <si>
    <t>12.816.712-</t>
  </si>
  <si>
    <t>Contrataciòn de servicio de transporte de funcionarios desde la Fiscalia Local de San Antonio a Viña del Mar - celebraciòn aniversario institucional</t>
  </si>
  <si>
    <t>JULIO ENRIQUE HIDALGO VALDENEGRO</t>
  </si>
  <si>
    <t>9.601.490-2</t>
  </si>
  <si>
    <t>ANA MARIA BACIGALUPO FALCON</t>
  </si>
  <si>
    <t>14.282.636-4</t>
  </si>
  <si>
    <t>Contrataciòn de servicio de transporte de funcionarios desde las Fiscalias Locales de San Felipe y Los Andes a Viña del Mar - celebraciòn aniversario institucional</t>
  </si>
  <si>
    <t>EMP TRANSP LUCERO LIMITADA</t>
  </si>
  <si>
    <t>78.831.600-3</t>
  </si>
  <si>
    <t>Transporte de personas desde Fl de Quillota, Limache, Villa Alemana por Aniversario Institucional</t>
  </si>
  <si>
    <t>MARITZA DE LAS M. HERNANDEZ GUTIERREZ</t>
  </si>
  <si>
    <t>12.015.872-4</t>
  </si>
  <si>
    <t>Servicio telefonía red fija, Fiscalías Locales  y Fiscalía Regional período 01/09/2015 al 30/09/2015</t>
  </si>
  <si>
    <t>CIA. DE TELECOMUNICACIONES DE CHILE S.A.</t>
  </si>
  <si>
    <t>Servicio de telefonía utilizado por Fiscalía Local de Los Andes, 01/09/2015 al 30/09/2015</t>
  </si>
  <si>
    <t>90.635.000-10</t>
  </si>
  <si>
    <t xml:space="preserve">Consumo de Agua de Fiscalía Local de Quintero, periodo 23/08/2015 al 24/09/2015 </t>
  </si>
  <si>
    <t xml:space="preserve">Consumo de agua potable Fiscalia Local de La Ligua, periodo de facturación del 23/08/2015 al 24/09/2015 </t>
  </si>
  <si>
    <t xml:space="preserve">Consumo de agua potable Fiscalia Local de Limache, periodo de facturación del 20/08/2015 al 22/09/2015 </t>
  </si>
  <si>
    <t xml:space="preserve">Consumo de Agua de Fiscalía Local de Quillota, periodo 23/08/2015 al 24/09/2015 </t>
  </si>
  <si>
    <t>Adquisiciòn de insumos de cafeterìa - Programa de Capaciòn Regional</t>
  </si>
  <si>
    <t>BACIGALUPO Y CIA. LTDA.</t>
  </si>
  <si>
    <t>80.078.400-K</t>
  </si>
  <si>
    <t>Adquisiciòn de materiales de oficina para las Fiscalìas Locales y Fiscalìa Regional</t>
  </si>
  <si>
    <t>Adquisiciòn de papel tèrmico - sistema atención de público</t>
  </si>
  <si>
    <t>MIRTHA HUENCHULLAN FUENTES</t>
  </si>
  <si>
    <t>12.908.371-9</t>
  </si>
  <si>
    <t>Adquisiciòn de materiales de oficina para las Fiscalìas Locales y Fiscalìa Regional : compra de 850 resmas tamaño oficio</t>
  </si>
  <si>
    <t>EMPRESA DISTRIBUIDORA DE PAPELES Y CARTONES S.A.</t>
  </si>
  <si>
    <t>88.566.900-K</t>
  </si>
  <si>
    <t xml:space="preserve">Programa de prevenciòn de drogas : contrataciòn de servicio de terapia floral </t>
  </si>
  <si>
    <t>KAREN JORQUERA APABLAZA</t>
  </si>
  <si>
    <t>12.850.488-5</t>
  </si>
  <si>
    <t>Consumo de electricidad de Fiscalía Local La Ligua, periodo desde 15/09/2015 al 14/10/2015</t>
  </si>
  <si>
    <t>Consumo de electricidad de Fiscalía Local de Isla de Pascua, periodo 28/08/2015 al 28/09/2015</t>
  </si>
  <si>
    <t>AGRICOLA Y SERVICIOS ISLA DE PASCUA LTDA</t>
  </si>
  <si>
    <t>87.634.600-1</t>
  </si>
  <si>
    <t>Consumo de electricidad de Fiscalía Local Viña del Mar, periodo desde 18/09/2015 al 15/10/2015</t>
  </si>
  <si>
    <t>Contrataciòn de servicio de mantenciòn y reparaciòn del inmueble que alberga a la Fiscalia Local de La Calera</t>
  </si>
  <si>
    <t>Contrataciòn de servicio de iInstalaciòn de control de acceso - sector gabinete de la Fiscalia Regional</t>
  </si>
  <si>
    <t>ING.ELECT. ANTONIO SALINAS CORREA EIRL</t>
  </si>
  <si>
    <t>76.083.726-1</t>
  </si>
  <si>
    <t>Consumo de agua de Fiscalía Local de San Felipe, periodo desde 30/08/2015 al 29/09/2015</t>
  </si>
  <si>
    <t>Servicio de correos de Fiscalía Regional y Fiscalías Locales, mes de Septiembre 2015</t>
  </si>
  <si>
    <t>Contrataciòn de servicio de reparaciòn de vehiculo de la Fiscalia Regional</t>
  </si>
  <si>
    <t>COMERCIAL A Y R MOTORS LIMITADA</t>
  </si>
  <si>
    <t>79.917.760-9</t>
  </si>
  <si>
    <t>Contrataciòn de servicio de instalación de equipo audiovisual en la Fiscalia Local de Los Andes"</t>
  </si>
  <si>
    <t>Servicio envío de correspondencia, Fiscalía Local de Los Andes y Fiscalía Regional, Septiembre 2015.</t>
  </si>
  <si>
    <t>Adquisiciòn de 400 dípticos  - URAVIT</t>
  </si>
  <si>
    <t>SCHULZE Y CIA LTDA</t>
  </si>
  <si>
    <t>80.870.700-4</t>
  </si>
  <si>
    <t xml:space="preserve">Consumo de agua potable Fiscalia Local Casablanca, periodo de facturación del 13/08/2015 al 14/09/2015 </t>
  </si>
  <si>
    <t xml:space="preserve">Consumo de agua potable Fiscalia Local de La Calera, periodo de facturación del 29/08/2015 al 29/09/2015 </t>
  </si>
  <si>
    <t xml:space="preserve">Consumo de electricidad Fiscalia Local de Quilpue.entre el periodo del 02/09/2015 al 04/10/2015, </t>
  </si>
  <si>
    <t>Consumo electricidad  de Fiscalia Regional y Fiscalía Local de Valparaíso, periodo desde el 01/09/2015 al 31/09/2015</t>
  </si>
  <si>
    <t>Consumo de agua de Fiscalía Local de Villa Alemana,  periodo desde 10/09/2015 al 11/10/2015.</t>
  </si>
  <si>
    <t>Consumo de Agua de Fiscalía Local de San Antonio, periodo desde 11/08/2015 al 10/09/2015.</t>
  </si>
  <si>
    <t>Consumo de electricidad de Fiscalía Local de Quintero, periodo 22/08/2015 al 23/09/2015 .</t>
  </si>
  <si>
    <t>Consumo de electricidad de Fiscalía Local de San Antonio, periodo 19/08/2015 al 22/09/2015</t>
  </si>
  <si>
    <t>Consumo de electricidad de Fiscalía Local de Quillota, periodo desde 30/08/2015 al 30/09/2015</t>
  </si>
  <si>
    <t xml:space="preserve">Consumo de agua Oficina de Atención Petorca,periodo desde 11/09/2015 al 06/10/2015. </t>
  </si>
  <si>
    <t>Consumo de electricidad de Fiscalía Local de San Felipe, periodo desde 13/08/2015 al 13/09/2015.</t>
  </si>
  <si>
    <t>Consumo de Agua de Fiscalía Local de Valparaiso y Fiscalía Regional, periodo desde 10/09/2014 al 11/10/2015.</t>
  </si>
  <si>
    <t>Consumo de Agua de Fiscalía Local de Quilpué, periodo desde 13/09/2014 al 14/10/2015.</t>
  </si>
  <si>
    <t>Adquisiciòn de Webcam  - Unidad de Gestiòn e Informàtica</t>
  </si>
  <si>
    <t>BUSINESS INFORMATION PROCESSING S.A.</t>
  </si>
  <si>
    <t>78.371.600-3</t>
  </si>
  <si>
    <t xml:space="preserve">Arriendo de salòn - prueba de fiscales </t>
  </si>
  <si>
    <t>HOTELERA DIEGO DE ALMAGRO LTDA.</t>
  </si>
  <si>
    <t>77.663.150-9</t>
  </si>
  <si>
    <t xml:space="preserve">Programa de Capacitaciòn Regional "Taller de Calidad vida laboral" :Arriendo de salón y servicio de coffe break </t>
  </si>
  <si>
    <t xml:space="preserve">FUND LA SEMILLA INSPIRADA EN LA OBRA </t>
  </si>
  <si>
    <t>74.080.000-0</t>
  </si>
  <si>
    <t>Programa de Capacitaciòn Regional: "Curso de Calidad de vida laboral" - Fiscalia Local de La Calera</t>
  </si>
  <si>
    <t>JOHANA PAMELA MAERCOVICH VALIENTE</t>
  </si>
  <si>
    <t>15.161.937-1</t>
  </si>
  <si>
    <t>05 Valparaíso</t>
  </si>
  <si>
    <t>Nº Servicio 4251999</t>
  </si>
  <si>
    <t>Servicio Eléctrico Oficina Auxiliar Litueche consumo mes de OCTUBRE</t>
  </si>
  <si>
    <t>CGE DISTRIBUCIÓN S.A.</t>
  </si>
  <si>
    <t>99.513.400-4</t>
  </si>
  <si>
    <t>Nº Servicio 3207778</t>
  </si>
  <si>
    <t>Servicio Eléctrico Oficina Auxiliar Peralillo consumo mes de  OCTUBRE</t>
  </si>
  <si>
    <t>Nº Servicio  1508102, 2786411, 1508114, 2769232, 1508079, 2767337.</t>
  </si>
  <si>
    <t>Servicio Eléctrico Edificio Fiscalía Regional y Local Rancagua consumo mes de  SEPTIEMBRE Y OCTUBRE</t>
  </si>
  <si>
    <t>Nº Servicio 2787429</t>
  </si>
  <si>
    <t>Servicio Eléctrico Edificio Fiscalía Local San Fernando consumo mes de  SEPTIEMBRE</t>
  </si>
  <si>
    <t>Nº Servicio</t>
  </si>
  <si>
    <t>Servicio Eléctrico Edificio Fiscalía Local Santa Cruz consumo mes de  SEPTIEMBRE</t>
  </si>
  <si>
    <t>Nº Servicio 2784519</t>
  </si>
  <si>
    <t>Servicio Eléctrico Fiscalía Local  Graneros consumo mes de SEPTIEMBRE</t>
  </si>
  <si>
    <t>Nº Servicio 2000392-8</t>
  </si>
  <si>
    <t>Servicio de Agua Potable Fiscalía Local de Rengo Consumo mes de  SEPTIEMBRE</t>
  </si>
  <si>
    <t>EMPRESA SERVICIOS SANITARIOS ESSBIO S.A</t>
  </si>
  <si>
    <t>76.833.300-9</t>
  </si>
  <si>
    <t>Nº Servicio 1942551-7</t>
  </si>
  <si>
    <t>Servicio de Agua Potable Fiscalía Local de Peralillo Consumo mes de  OCTUBRE</t>
  </si>
  <si>
    <t>Nº Servicio 60112765-2</t>
  </si>
  <si>
    <t>Servicio de Agua Potable Fiscalía Local de Pichilemu Consumo mes de  SEPTIEMBRE</t>
  </si>
  <si>
    <t>Nº Servicio 4264495-1 
4264502-8 1160294-0</t>
  </si>
  <si>
    <t>Servicio de Agua Potable Fiscalía Local de San Vicente Consumo mes de SEPTIEMBRE</t>
  </si>
  <si>
    <t xml:space="preserve">Nº Servicio 1492514-7 </t>
  </si>
  <si>
    <t>Servicio de Agua Potable Fiscalía Local de San Fernando Consumo mes de  SEPTIEMBRE</t>
  </si>
  <si>
    <t>Nº Servicio 1565957</t>
  </si>
  <si>
    <t>Servicio Eléctrico Edificio Fiscalía Local San Vicente consumo mes de  SEPTIEMBRE</t>
  </si>
  <si>
    <t xml:space="preserve">Nº Servicio 1367613-5; 1367620-8; 1367627-5; 1367655-0; 1367662-3; 1367669-0; 1367676-3; 1367606-2; 1367634-8; 1367641-0; 1367648-8; </t>
  </si>
  <si>
    <t>Servicio de Agua Potable Fiscalía Regional y Fiscalía Local de Rancagua Consumo mes de  SEPTIEMBRE</t>
  </si>
  <si>
    <t>Nº Servicio 1500452-5</t>
  </si>
  <si>
    <t>Servicio de Agua Potable Fiscalía Local de Santa Cruz Consumo mes de  SEPTIEMBRE</t>
  </si>
  <si>
    <t>Nº Servicio 2784989, 2785018, 2785024, 2785030, 2785000, 2785006, 2784994, 2785012,
2784983</t>
  </si>
  <si>
    <t>Servicio Eléctrico Fiscalía Local Rengo consumo mes de  SEPTIEMBRE</t>
  </si>
  <si>
    <t>Nº Servicio 2136766-4</t>
  </si>
  <si>
    <t>Servicio de Agua Potable  Fiscalía Local de Graneros Consumo mes de  SEPTIEMBRE</t>
  </si>
  <si>
    <t>Contratación Directa (Exceptuado Aplicación Regl. Compras)</t>
  </si>
  <si>
    <t>OLIVER QUENO OGAZ SANDOVAL</t>
  </si>
  <si>
    <t>10.121.221-1</t>
  </si>
  <si>
    <t>Contratación Directa</t>
  </si>
  <si>
    <t>06-FR N°116</t>
  </si>
  <si>
    <t>Diagnóstico y reparación del sistema eléctrico del tercer piso de la Fiscalía Local de Rancagua</t>
  </si>
  <si>
    <t>OBRAS Y SERV YASNA CAROLINE CABEZAS EIRL</t>
  </si>
  <si>
    <t>76.408.058-0</t>
  </si>
  <si>
    <t>Regulariza orden de compra por sirena para sistema de monitoreo de alarma Fl San Vicente.</t>
  </si>
  <si>
    <t>GILABERT Y CHAVEZ ALARMAS LTDA.</t>
  </si>
  <si>
    <t>77.979.890-9</t>
  </si>
  <si>
    <t>FN N° 1715</t>
  </si>
  <si>
    <t>Pericia psicológica ruc 1500356XXX-X Fiscalía Santa Cruz.</t>
  </si>
  <si>
    <t>VERONICA LILIANA ALIAGA LATORRE</t>
  </si>
  <si>
    <t>15.806.999-7</t>
  </si>
  <si>
    <t>UF 6</t>
  </si>
  <si>
    <t>Servicio de mantención 120.000km (Vehículo Institucional)</t>
  </si>
  <si>
    <t>INDUMOTORA ONE S.A.</t>
  </si>
  <si>
    <t>79.567.420-9</t>
  </si>
  <si>
    <t>Adquisición de separadores de fila</t>
  </si>
  <si>
    <t>ECGROUP INGENIERIA Y TECNOLOGIA SPA</t>
  </si>
  <si>
    <t>76.280.514-6</t>
  </si>
  <si>
    <t>Revalidación de pasajes aéreos.</t>
  </si>
  <si>
    <t>TURISMO COCHA S.A.</t>
  </si>
  <si>
    <t>81.821.100-7</t>
  </si>
  <si>
    <t>Coffee Breack para jornadas de trabajo programa prevensión de drogas</t>
  </si>
  <si>
    <t>JOSEFA CONEJEROS BANQUETERIA LTDA</t>
  </si>
  <si>
    <t>76.378.732-K</t>
  </si>
  <si>
    <t>06-FR N°127</t>
  </si>
  <si>
    <t>Arriendo de implementos para ejecutar dinámicas grupales para la jornada de trabajo del Comité de Prevención de drogas</t>
  </si>
  <si>
    <t>TURISMO AVENTURA PARQUE EN EL AIRE LTDA</t>
  </si>
  <si>
    <t>76.235.977-4</t>
  </si>
  <si>
    <t>Confección e instalación de film adhesivo Dusted en 4 ventanas sector UTRAM FL Rancagua</t>
  </si>
  <si>
    <t>SOCIEDAD COMERCIAL TRIBE LIMITADA</t>
  </si>
  <si>
    <t>76.049.529-8</t>
  </si>
  <si>
    <t>06-FR N°128</t>
  </si>
  <si>
    <t xml:space="preserve">Adquisición de cheques propios desde folio N° 24001-27000. </t>
  </si>
  <si>
    <t>BANCO ESTADO</t>
  </si>
  <si>
    <t>97.030.000-7</t>
  </si>
  <si>
    <t>Servicio de desratización por los meses de Octubre, Noviembre y Diciembre para las Fiscalías de Rengo, San Vicente y Santa Cruz.</t>
  </si>
  <si>
    <t>PRODUCTOS Y SERVICIOS AREA LIMITADA</t>
  </si>
  <si>
    <t>76.104.593-8</t>
  </si>
  <si>
    <t>Publicación de aviso concurso público diario el Rancagüino edición 17-10-15.</t>
  </si>
  <si>
    <t>SOCIEDAD INFORMATIVA REGIONAL S.A.</t>
  </si>
  <si>
    <t>96.852.720-7</t>
  </si>
  <si>
    <t>06-FR N°133</t>
  </si>
  <si>
    <t>Servicio de destape de ductos y succión de cámara de aguas servidas.</t>
  </si>
  <si>
    <t>EDUARDO DEL CARMEN LOBOS PENALOZA</t>
  </si>
  <si>
    <t>5.483.026-2</t>
  </si>
  <si>
    <t>Servicio de flete de especies, FL Rancagua - Dicrep - Relleno Sanitario</t>
  </si>
  <si>
    <t>ARTURO GUILLERMO AEDO PALOMINOS</t>
  </si>
  <si>
    <t>10.520.517-1</t>
  </si>
  <si>
    <t>Adquisición de telones eléctricos.</t>
  </si>
  <si>
    <t>SOC. COM. ELECTROVENTAS LTDA.</t>
  </si>
  <si>
    <t>76.317.590-1</t>
  </si>
  <si>
    <t>Despacho de telones</t>
  </si>
  <si>
    <t>Servicio de entretención para niños</t>
  </si>
  <si>
    <t>FANNY BEATRIZ SILVA SOTO</t>
  </si>
  <si>
    <t>13.948.670-6</t>
  </si>
  <si>
    <t>LIDER DOMICILIO VENTAS Y DISTRIB. LTDA.</t>
  </si>
  <si>
    <t>78.968.610-6</t>
  </si>
  <si>
    <t>Servicio de despacho de televisor</t>
  </si>
  <si>
    <t>06-DER N° 129</t>
  </si>
  <si>
    <t xml:space="preserve">Construcción de estanterías metálicas para la bodega de carpetas de la FL Rancagua. </t>
  </si>
  <si>
    <t>MAURICIO VALDENEGRO POLANCO E.I.R.L.</t>
  </si>
  <si>
    <t>76.105.587-9</t>
  </si>
  <si>
    <t>Adquisición de materiales de oficina.  Compra realizada a través de chilecompra OC 697057-45-CM15</t>
  </si>
  <si>
    <t>Adquisición de materiales de oficina.  Compra realizada a través de chilecompra OC 697057-46-CM15</t>
  </si>
  <si>
    <t>DISTRIBUIDORA VERGIO S.A.</t>
  </si>
  <si>
    <t>96.972.190-2</t>
  </si>
  <si>
    <t>Adquisición de materiales de oficina. Compra realizada a través de chilecompra OC 697057-47-CM15</t>
  </si>
  <si>
    <t>COMERCIAL 3 ARIES LIMITADA</t>
  </si>
  <si>
    <t>76.061.008-9</t>
  </si>
  <si>
    <t>Adquisición de materiales de oficina. Compra realizada a través de chilecompra OC 697057-48-CM15</t>
  </si>
  <si>
    <t>Adquisición de materiales de oficina. Compra realizada a través de chilecompra OC 697057-49-CM15</t>
  </si>
  <si>
    <t>COM. PAPELES Y CARTONES CORDILLERA LTDA.</t>
  </si>
  <si>
    <t>77.599.020-1</t>
  </si>
  <si>
    <t>Adquisición de materiales de oficina. Compra realizada a través de chilecompra OC 697057-50-CM15</t>
  </si>
  <si>
    <t>Adquisición resmas.Compra realizada a través de chilecompra OC 697057-51-CM15</t>
  </si>
  <si>
    <t>DIST. DE PAPELES INDUSTRIALES  S.A.</t>
  </si>
  <si>
    <t>93.558.000-5</t>
  </si>
  <si>
    <t>Construcción de tarima, estantería y modificación de mueble de recepción en la recepción de la FL Rancagua.</t>
  </si>
  <si>
    <t>SOCIEDAD REPROSER LTDA.</t>
  </si>
  <si>
    <t>76.294.728-5</t>
  </si>
  <si>
    <t>Compra de combustible para vehículo institucional</t>
  </si>
  <si>
    <t>Pericia psicológica ruc 1500933XXX-X Fiscalía Graneros.</t>
  </si>
  <si>
    <t>Adquisición de cuadernos y lápices con logo para actividades de capacitación</t>
  </si>
  <si>
    <t>ASISTENCIA PROFESIONAL DE SERVICIOS LTDA</t>
  </si>
  <si>
    <t>77.752.250-7</t>
  </si>
  <si>
    <t>Adquisición de resmas. Compra realizada a través de chiplecompra OC 697057-52-CM15</t>
  </si>
  <si>
    <t>FN N° 1817</t>
  </si>
  <si>
    <t>Servicio de coffe break jornada de trabajo DER y Jefe UGI 20, 21 y 22 Octubre.</t>
  </si>
  <si>
    <t>COMERCIAL DOLCENUS LTDA.</t>
  </si>
  <si>
    <t>76.356.772-9</t>
  </si>
  <si>
    <t>06-FR N°137</t>
  </si>
  <si>
    <t>Servicio de reparaciones menores, desarme y traslado de mobiliario desde el antiguo edificio.</t>
  </si>
  <si>
    <t>JUAN EDUARDO TORRES VILCHES</t>
  </si>
  <si>
    <t>8.126.950-5</t>
  </si>
  <si>
    <t>06 Libertador Bernardo O'Higgins</t>
  </si>
  <si>
    <t>Servicio de traslado de funcionarios desde FL Santa Cruz a sector Lo Miranda. Actividad Comité regional para Prevención del Consumo de Drogas y Alcohol</t>
  </si>
  <si>
    <t>Convenio Marco (ChileCompra)</t>
  </si>
  <si>
    <t>FR 84-2015</t>
  </si>
  <si>
    <t>FN Nº 1506/2012</t>
  </si>
  <si>
    <t>COMPARECENCIA A JUICIO ORAL</t>
  </si>
  <si>
    <t>IVANNA BATTAGLIA ALJARO</t>
  </si>
  <si>
    <t>10.676.258-9</t>
  </si>
  <si>
    <t>Licitación  Privada Mayor</t>
  </si>
  <si>
    <t>DER Nº 25/2015</t>
  </si>
  <si>
    <t>Adquisición e Instalacion de Cortinas Roller FL Linares</t>
  </si>
  <si>
    <t>COMERCIAL TOP TOLLER LIMITADA</t>
  </si>
  <si>
    <t>76.297.385-5</t>
  </si>
  <si>
    <t>Contratacion Directa</t>
  </si>
  <si>
    <t>FN Nº 1881/2015</t>
  </si>
  <si>
    <t>Reparacion de ascensor</t>
  </si>
  <si>
    <t>SOCIEDAD ASCENSORES SCHINDLER CHILE S.A.</t>
  </si>
  <si>
    <t>93.565.000-3</t>
  </si>
  <si>
    <t>Instalacion rejas metalicas, F.L. Molina</t>
  </si>
  <si>
    <t>LUIS VEJARES ACUÑA</t>
  </si>
  <si>
    <t>5288659-7</t>
  </si>
  <si>
    <t>Control y erradicacion de murcielagos, F.L. Licanten</t>
  </si>
  <si>
    <t>LILIAN DAZIANO LEON</t>
  </si>
  <si>
    <t>8769429-1</t>
  </si>
  <si>
    <t>Estanterias mecano, F.L. Curico, Licanten</t>
  </si>
  <si>
    <t>PROCESA S.A.</t>
  </si>
  <si>
    <t>85506400-6</t>
  </si>
  <si>
    <t>Suministro e instalación cortinas roller, F.L. Cauquenes</t>
  </si>
  <si>
    <t>CARLOS ARANCIBIA CARCAMO E.I.R.L.</t>
  </si>
  <si>
    <t>76093194-2</t>
  </si>
  <si>
    <t>Celulares victimas y testigos, F. Regional</t>
  </si>
  <si>
    <t>COMERCIAL ECC S.A.</t>
  </si>
  <si>
    <t>83382700-6</t>
  </si>
  <si>
    <t>Alfombra vitimas y testigos, F.L. San Javier</t>
  </si>
  <si>
    <t>GERMANI S.A.</t>
  </si>
  <si>
    <t>89258600-4</t>
  </si>
  <si>
    <t>Mantencion vehiculo institucional 20.000 Kms, F. Regional</t>
  </si>
  <si>
    <t>CURIFOR S.A.</t>
  </si>
  <si>
    <t>92909000-4</t>
  </si>
  <si>
    <t>Pericia Privada  Social  Delito Abuso Sexual RUC  1300938977-0 Fiscalia Local Talca Fiscal Ivan Vida</t>
  </si>
  <si>
    <t>VICTOR PALACIOS GONZALEZ</t>
  </si>
  <si>
    <t>15596367-0</t>
  </si>
  <si>
    <t>Pericia Privada  Social  Delito Violación RUC 1500760658-0 Fiscalia Local Talca Fiscal Ivan Vidal</t>
  </si>
  <si>
    <t>Pericia Privada  Social  Delito Violación RUC 1500553359-4 Fiscalia Local Talca Fiscal Ivan Vidal</t>
  </si>
  <si>
    <t>Pericia Privada  Social  Delito Abuso Sexual RUC 1500113555-1 Fiscalia Local Talca Fiscal Ivan Vidal</t>
  </si>
  <si>
    <t>MARIA OYARZUN FARIAS</t>
  </si>
  <si>
    <t>13077929-8</t>
  </si>
  <si>
    <t>Pericia Privada  Analisis contextual de Relato y Daño   Delito Abuso Sexual RUC 1500252113-7 Fiscali</t>
  </si>
  <si>
    <t>10676258-9</t>
  </si>
  <si>
    <t>Pericia Privada   Daño   Delito Violación RUC 1500760656-0 Fiscalia Local Talca Fiscal Ivan Vidal</t>
  </si>
  <si>
    <t>Pericia Privada   Analisis contextual de Relato Violación RUC 1500553359-4 Fiscalia Local Talca Fisc</t>
  </si>
  <si>
    <t>Pericia Privada   Daño   Delito Abuso Sexual RUC 1500779680-0 Fiscalia Local Talca Fiscal Ivan Vidal</t>
  </si>
  <si>
    <t>VERONICA GOMEZ RAMIREZ</t>
  </si>
  <si>
    <t>6385807-2</t>
  </si>
  <si>
    <t>Pericia Privada Veracidad de Relato y   Daño   Delito Abuso Sexual RUC 1400002661-2 Fiscalia Local T</t>
  </si>
  <si>
    <t>Pericia Privada establecer infracciones Lex Artis RUC 0901019990-2 FL Curico, Fiscal Miguel Gajardo.</t>
  </si>
  <si>
    <t>UNIVERSIDAD DE CHILE</t>
  </si>
  <si>
    <t>60910000-1</t>
  </si>
  <si>
    <t xml:space="preserve">Pericia Privada Veracidad de Relato Delito Abuso Sexual RUC 1301148437-3 FL San Javier Fiscal Oscar </t>
  </si>
  <si>
    <t>ALEJANDRA CACERES ESCALONA</t>
  </si>
  <si>
    <t>12486112-8</t>
  </si>
  <si>
    <t>Alfombra, F.L. Linares</t>
  </si>
  <si>
    <t>MATERIALES DE OFICINA</t>
  </si>
  <si>
    <t>PRISA S.A.</t>
  </si>
  <si>
    <t>96556940-5</t>
  </si>
  <si>
    <t>Mesa y sillas tipo escolar, F.L. Linares</t>
  </si>
  <si>
    <t>FAYMO S.A.</t>
  </si>
  <si>
    <t>76837310-8</t>
  </si>
  <si>
    <t>Pizarra acrilica con atril, F.L. Linares</t>
  </si>
  <si>
    <t>PRODUCTORA ABADIA LTDA.</t>
  </si>
  <si>
    <t>76755030-8</t>
  </si>
  <si>
    <t>Peritaje Privado Credibilidad de Relato y Daño Emocional RUC 1500852544-4 Delito Abuso Sexual Fiscal</t>
  </si>
  <si>
    <t>Peritaje Privado Credibilidad de Relato y Daño Emocional RUC 1300555702-4 Delito Abuso Sexual Fiscal</t>
  </si>
  <si>
    <t>Peritaje Privado Credibilidad de Relato y Daño Emocional RUC 1510033558-9  Delito Abuso Sexual Fisca</t>
  </si>
  <si>
    <t>Peritaje Privado Social RUC 1500798336-8  Delito Violacion Fiscalia Local Talca Fiscal Ivan Vidal</t>
  </si>
  <si>
    <t>Peritaje Privado Social RUC 1500801212-9 Delito Abuso Sexual Fiscalia Local Talca Fiscal Ivan Vidal</t>
  </si>
  <si>
    <t>Peritaje Privado Social RUC 1401128668-3 Delito Violacion Fiscalia Local Talca Fiscal Ivan Vidal</t>
  </si>
  <si>
    <t>Suscripcion diario El Centro 2015 - 2016, F. Regional y Locales</t>
  </si>
  <si>
    <t>EDITORA EL CENTRO S.A.</t>
  </si>
  <si>
    <t>76923040-8</t>
  </si>
  <si>
    <t>Suscripciones diario El Mercurio 2015 - 2016, F. Regional, Curico, Talca</t>
  </si>
  <si>
    <t>EL MERCURIO S.P.A.</t>
  </si>
  <si>
    <t>90193000-7</t>
  </si>
  <si>
    <t>Señaleticas (Oficina Curepto), F.L. Licanten</t>
  </si>
  <si>
    <t>GRAFICA COMERCIAL S.P.A.</t>
  </si>
  <si>
    <t>76376999-2</t>
  </si>
  <si>
    <t>Mantención de extintores F.L.Constitución</t>
  </si>
  <si>
    <t>URISEG EXTINTORES</t>
  </si>
  <si>
    <t>77348320-5</t>
  </si>
  <si>
    <t>Mantencion preventiva equipo de aire acondicionado, F. Regional</t>
  </si>
  <si>
    <t>ORLANDO CONTRERAS VIERA</t>
  </si>
  <si>
    <t>17185202-1</t>
  </si>
  <si>
    <t>Mantencion y reparacion equipo de aire acondicionado, F. L. Parral</t>
  </si>
  <si>
    <t>Sistema reloj control, F.L. Linares</t>
  </si>
  <si>
    <t>COMERCIAL TOTALPACK LTDA.</t>
  </si>
  <si>
    <t>79948840-K</t>
  </si>
  <si>
    <t>Atencion por jornada de factores de proteccion, F. Regional y Locales</t>
  </si>
  <si>
    <t>HACIENDA ECUESTRE S.P.A.</t>
  </si>
  <si>
    <t>76214825-0</t>
  </si>
  <si>
    <t>Servicio de traslado en bus, F. Regional y Locales</t>
  </si>
  <si>
    <t>FLAVIO PAVEZ GONZALEZ</t>
  </si>
  <si>
    <t>7325703-4</t>
  </si>
  <si>
    <t>Caballo balancin azul, F.L. Linares</t>
  </si>
  <si>
    <t>SILFA S.A.</t>
  </si>
  <si>
    <t>76171658-1</t>
  </si>
  <si>
    <t>Carga cupón electrónico bencina 95 Octanos, F. Regional</t>
  </si>
  <si>
    <t>COPEC S.A.</t>
  </si>
  <si>
    <t>99520000-7</t>
  </si>
  <si>
    <t>Juguetes para sala de niños, F.L. Linares</t>
  </si>
  <si>
    <t>Materiales de libreria, F.L. Curico</t>
  </si>
  <si>
    <t>96670840-9</t>
  </si>
  <si>
    <t>Relatoria taller presentacion personal, F. Regional</t>
  </si>
  <si>
    <t>ANIA GABRIE RODRIGUEZ</t>
  </si>
  <si>
    <t>15162108-2</t>
  </si>
  <si>
    <t>Relatoria taller manejo emocional, F. Regional</t>
  </si>
  <si>
    <t>Implementacion sala Gesell, F.L. Linares</t>
  </si>
  <si>
    <t>COMPUSERVICE LTDA.</t>
  </si>
  <si>
    <t>76039328-2</t>
  </si>
  <si>
    <t>Suscripcion a diario oficial electrónico, F. Regional</t>
  </si>
  <si>
    <t>INFO UPDATE LTDA.</t>
  </si>
  <si>
    <t>76023530-K</t>
  </si>
  <si>
    <t>Hervidores electricos, F. Regional y Locales</t>
  </si>
  <si>
    <t>Cambio de cremalleras en porton del estacionamiento, arreglo y mantención de boton de apertura, F.L.</t>
  </si>
  <si>
    <t>CLAUDIO ORTEGA MARTINEZ</t>
  </si>
  <si>
    <t>11111675-K</t>
  </si>
  <si>
    <t>Publicacion llamadoa concurso 01/11/2015, F. Regional</t>
  </si>
  <si>
    <t>EMP. PERIODISTICA CURICO LTDA.</t>
  </si>
  <si>
    <t>81535500-8</t>
  </si>
  <si>
    <t>Mantencion de extintores, F.L. Linares</t>
  </si>
  <si>
    <t>JUAN SANDOVAL RETAMAL</t>
  </si>
  <si>
    <t>5254524-2</t>
  </si>
  <si>
    <t>Materiales de oficina, F.L. Licanten</t>
  </si>
  <si>
    <t>Reparacion y mantencion equipo de aire acondicionado, F.L. Talca</t>
  </si>
  <si>
    <t>Pasaje aereo Santiago - Antofagasta, F.L. Curico</t>
  </si>
  <si>
    <t>81821100-7</t>
  </si>
  <si>
    <t>Consumo de energia electrica Septiembre 2015, F. L. Linares</t>
  </si>
  <si>
    <t>CGE DISTRIBUCION S.A.</t>
  </si>
  <si>
    <t>Consumo agua Potable Septiembre 2015, F. L. Curico</t>
  </si>
  <si>
    <t>AGUAS NUEVO SUR MAULE</t>
  </si>
  <si>
    <t>96.963.440-6</t>
  </si>
  <si>
    <t>Consumo agua Potable Septiembre 2015, F. L. Constitucion</t>
  </si>
  <si>
    <t>Consumo agua Potable Septiembre 2015, F. L. Molina</t>
  </si>
  <si>
    <t>Consumo de energia electrica Septiembre 2015, F.L. Constitucion</t>
  </si>
  <si>
    <t>Consumo de energia electrica Septiembre 2015, F. L. Molina</t>
  </si>
  <si>
    <t>Consumo de energia electrica Septiembre 2015, F.L. Cauquenes</t>
  </si>
  <si>
    <t>Consumo de energia electrica Septiembre 2015, F.L. Licanten</t>
  </si>
  <si>
    <t>Consumo agua Potable Septiembre 2015, F. L. Licanten</t>
  </si>
  <si>
    <t>Consumo agua Potable Septiembre 2015, F. L. Linares</t>
  </si>
  <si>
    <t>Consumo de energia electrica Septiembre 2015, F. Regional</t>
  </si>
  <si>
    <t>Consumo de energia electrica Septiembre 2015, F. L. Talca</t>
  </si>
  <si>
    <t>Consumo de energia electrica Septiembre 2015, F. L. Curico</t>
  </si>
  <si>
    <t>Consumo agua Potable Septiembre 2015, F. L. Talca</t>
  </si>
  <si>
    <t>Consumo agua Potable Septiembre 2015, F. L. Parral</t>
  </si>
  <si>
    <t>Consumo agua Potable Septiembre 2015, F. Regional</t>
  </si>
  <si>
    <t>Consumo agua Potable Septiembre 2015, F. L. Cauquenes</t>
  </si>
  <si>
    <t>Consumo agua Potable Septiembre 2015, F. L. San Javier</t>
  </si>
  <si>
    <t>Consumo de energia electrica Septiembre 2015, F. L. San Javier</t>
  </si>
  <si>
    <t>Consumo de energia electrica Septiembre 2015, F.L. Parral</t>
  </si>
  <si>
    <t>Recepción de especies para destrucción, F. Regional</t>
  </si>
  <si>
    <t>RESAM S.A.</t>
  </si>
  <si>
    <t>99.537.670-9</t>
  </si>
  <si>
    <t>Pasaje aereo testigo, F.L. Talca</t>
  </si>
  <si>
    <t>Adquisición de televisor LED 55" para Fiscalía Regional</t>
  </si>
  <si>
    <t>07 Maule</t>
  </si>
  <si>
    <t>Orden Servicio</t>
  </si>
  <si>
    <t>Servicio de coffe para participantes Capacitación Autónoma Jornada de RPA, unidad especializada.</t>
  </si>
  <si>
    <t>BEATRIZ AGUILERA HAFNER</t>
  </si>
  <si>
    <t>8.604.954-6</t>
  </si>
  <si>
    <t>Servicio de coffe para funcionarios participantes capacitación Autónoma  Bases Teóricas para Audiencias Preliminares.</t>
  </si>
  <si>
    <t>Servicio de arriendo de Van para traslado funcionarios participantes Cena Aniversario Fiscalía Local de Chillán.</t>
  </si>
  <si>
    <t>ROBERTO ANTONIO SANDOVAL HENRIQUEZ</t>
  </si>
  <si>
    <t>9.524.526-9</t>
  </si>
  <si>
    <t>Confección de galvanos reconocimiento para mejor Funcionario Ministerio Público Región Bio Bio..</t>
  </si>
  <si>
    <t>CYNTHIA LORENA MUNOZ GRANDON</t>
  </si>
  <si>
    <t>15.216.612-5</t>
  </si>
  <si>
    <t>Contratación de Servicio de Relatoría  para Taller de Autonomía y Manejo de la Ansiedad. Programa de Drogas.</t>
  </si>
  <si>
    <t>DIAZ VALENZUELA JUAN FRANCISCO Y OTRA</t>
  </si>
  <si>
    <t>53.301.845-9</t>
  </si>
  <si>
    <t>Contratación de Servicio Cocktail y Cena por Aniversario Ministerio Público</t>
  </si>
  <si>
    <t>CORPORACION CLUB CONCEPCION</t>
  </si>
  <si>
    <t>70.341.300-5</t>
  </si>
  <si>
    <t>Res.FR.N° 841</t>
  </si>
  <si>
    <t>Contratación directa Curso Liderazgo y Manejo de Conflicto. Fiscal  Jefe. Fiscalía  Talcahuano.</t>
  </si>
  <si>
    <t>UNIVERSIDAD DEL DESARROLLO</t>
  </si>
  <si>
    <t>71.644.300-0</t>
  </si>
  <si>
    <t>Res.FR.N° 840</t>
  </si>
  <si>
    <t>Contratación directa Curso Liderazgo y Manejo de Conflicto. Fiscal Adjunto. Fiscalía Chillán</t>
  </si>
  <si>
    <t>24525219,3010278,3013287,24579472,3015275,24636121,24652210,24653494,3019207,3022000,3025543</t>
  </si>
  <si>
    <t>Servicio de consumo energía mes de Septiembre Fiscalías Locales y Oficinas Atención Ministerio Público - Región del Bio Bio.</t>
  </si>
  <si>
    <t>EMPRESA ELECTRICA DE LA FRONTERA S.A.</t>
  </si>
  <si>
    <t>76.073.164-1</t>
  </si>
  <si>
    <t>Orden Compra</t>
  </si>
  <si>
    <t>Compra de artículos de librería para Jornada de Capacitación Unidad de recursos Humanos.</t>
  </si>
  <si>
    <t>COMERCIAL DARIO FABBRI LIMITADA</t>
  </si>
  <si>
    <t>76.176.425-K</t>
  </si>
  <si>
    <t>Servicio de arriendo Salón  para Jornada  Trabajo Funcionarios Ministerio Público.</t>
  </si>
  <si>
    <t>CENTRO DE EVENTOS VALLE DEL SOL S.A.</t>
  </si>
  <si>
    <t>76.202.957-K</t>
  </si>
  <si>
    <t>Compra de 3 equipos de Proyectores para la Unidad de Gestión e Informática.</t>
  </si>
  <si>
    <t>INGENIERIA Y SERVICIOS COMP. R Y C LTDA.</t>
  </si>
  <si>
    <t>76.475.540-5</t>
  </si>
  <si>
    <t>Reparación de puertas de 80*250 cm. Sellado de vidrios. Entrada principal Oficinas  Unidad de Victimas y Testigos.</t>
  </si>
  <si>
    <t>GUEVARA Y ALEGRIA LTDA.</t>
  </si>
  <si>
    <t>76.545.066-7</t>
  </si>
  <si>
    <t>Publicación aviso concurso público cargo administrativo Fiscalía Local de Tome.</t>
  </si>
  <si>
    <t>DIARIO EL SUR S.A.</t>
  </si>
  <si>
    <t>76.564.940-4</t>
  </si>
  <si>
    <t>Publicación Licitación Pública Fiscalía Coronel. Mejoras en Infraestructuras.</t>
  </si>
  <si>
    <t>Compra de corchetes semi industriales para Fiscalía Concepción.</t>
  </si>
  <si>
    <t>COMERCIAL E IMPORTADORA VIEYOR LIMITADA</t>
  </si>
  <si>
    <t>77.180.230-3</t>
  </si>
  <si>
    <t>Res.FR.N° 781</t>
  </si>
  <si>
    <t>Contratación Curso de Capacitación de Administración de Bodega y Control de Inventario. Funcionaria Fiscalía Regional.</t>
  </si>
  <si>
    <t>SERVICIOS DE CAPACITACION UDEC LTDA.</t>
  </si>
  <si>
    <t>77.707.250-1</t>
  </si>
  <si>
    <t>Contratación directa Curso formación de Excel básico aplicado a la Gestión Laboral. Funcionaria Fiscalía Concepción.</t>
  </si>
  <si>
    <t>Servicio de arriendo de Minibús para traslado funcionarios Fiscalía Local de Los Ángeles participantes a cena aniversario Ministerio Publico.</t>
  </si>
  <si>
    <t>SAN MARTIN HERMANOS LIMITADA</t>
  </si>
  <si>
    <t>77.713.340-3</t>
  </si>
  <si>
    <t>Servicio de Arriendo Salón y atención a funcionarios participante a Taller  Autonomía y Manejo de la ansiedad.</t>
  </si>
  <si>
    <t>INVERSIONES CARACOL LIMITADA</t>
  </si>
  <si>
    <t>77.820.030-9</t>
  </si>
  <si>
    <t>Compra de 390 resmas de Carta y 530 resmas Oficio para Stock y  entrega a Fiscalías Locales para su funcionamiento.</t>
  </si>
  <si>
    <t>120 envíos de Franqueo y Courier mes de  septiembre Fiscalía Regional y Fiscalía Local de Concepción</t>
  </si>
  <si>
    <t>Compra de 2 escritorios laterales 120*60*75 y 2 sillas ergonométricas plan inversión para Fiscalía Cañete.</t>
  </si>
  <si>
    <t>TAZ S.A.</t>
  </si>
  <si>
    <t>96.891.420-0</t>
  </si>
  <si>
    <t>117276796,132841355,62688393,132775815,7433883,122063437,126005138,122063438,7437201,7438183,7336590,133871238</t>
  </si>
  <si>
    <t>121808,125627</t>
  </si>
  <si>
    <t>Servicio envíos de Franqueos normales y certificados  mes de  Septiembre Fiscalía Regional y Fiscalías Locales Región del Bio Bio.</t>
  </si>
  <si>
    <t>Servicio de Courier , Valija mes de  Septiembre Fiscalías Locales y Fiscalía Regional</t>
  </si>
  <si>
    <t>13590966,13613457,13659339,13682391,13682445,13695212,13709546,13709547,497717,500519,501190,13770510,13770519,13912876,13953931,13953727,13999034,14027407,14106271,14062306,512396</t>
  </si>
  <si>
    <t>Servicio de consumo agua mes de  Septiembre Fiscalías Locales y Oficinas Atención Ministerio Público -Región del Bio Bio.</t>
  </si>
  <si>
    <t>Consumo de gas Fiscalía Local  Concepción mes  Septiembre/Octubre.</t>
  </si>
  <si>
    <t>GAS SUR</t>
  </si>
  <si>
    <t>96.853.490-4</t>
  </si>
  <si>
    <t>08 Bío Bío</t>
  </si>
  <si>
    <t>otro</t>
  </si>
  <si>
    <t>Consumo energía eléctrica Fiscalía Local de Temuco y Fiscalía Regional, periodo 29/08/2015 al  29/09/2015</t>
  </si>
  <si>
    <t>CGE Distribución S.A.</t>
  </si>
  <si>
    <t>Orden de Compra Manual</t>
  </si>
  <si>
    <t xml:space="preserve">Evaluación pericial psiquiátrica </t>
  </si>
  <si>
    <t>Evelyn Sepúlveda Martínez</t>
  </si>
  <si>
    <t>10.854.761-8</t>
  </si>
  <si>
    <t>Insumos para las actividades organizadas por el Comité de Prevención de Drogas</t>
  </si>
  <si>
    <t>Dimerc S.A.</t>
  </si>
  <si>
    <t>Combustible para calefacción de las fiscalías de la región</t>
  </si>
  <si>
    <t>Compañìa de Petroleos de Chile Copec S.A.</t>
  </si>
  <si>
    <t xml:space="preserve">Peritaje ADN a muestras de causa correspondiente a la Fiscalía Local de Lautaro </t>
  </si>
  <si>
    <t>Universidad Austral de Chile</t>
  </si>
  <si>
    <t>81.380.500-6</t>
  </si>
  <si>
    <t>Servicio de amplificación e iluminación para actividad institucional</t>
  </si>
  <si>
    <t>Audiofest Producciones SPA</t>
  </si>
  <si>
    <t>76.422.937-1</t>
  </si>
  <si>
    <t>Servicio de coffe break para asistentes a jornada de trabajo jurídica</t>
  </si>
  <si>
    <t>Iris Vidal Venegas</t>
  </si>
  <si>
    <t>10.909.311-4</t>
  </si>
  <si>
    <t>Consumo agua potable Fiscalía Local de Collipulli, periodo del 28/08/2015 al 29/09/2015</t>
  </si>
  <si>
    <t>Aguas Araucanía S.A.</t>
  </si>
  <si>
    <t>76.215.637-7</t>
  </si>
  <si>
    <t>Consumo agua potable Fiscalía Local de Victoria, periodo del 28/08/2015 al 29/09/2015</t>
  </si>
  <si>
    <t>Consumo agua potable Fiscalía Local de Villarrica, periodo del 26/08/2015 al 25/09/2015</t>
  </si>
  <si>
    <t>Consumo energía eléctrica Fiscalía Local de Collipulli, periodo 03/09/2015 al 05/10/2015</t>
  </si>
  <si>
    <t>Empresa Eléctrica de la Frontera S.A.</t>
  </si>
  <si>
    <t>Consumo energía eléctrica Fiscalía Local de Curacautín, periodo 07/09/2015 al 07/10/2015</t>
  </si>
  <si>
    <t>Consumo energía eléctrica Fiscalía Local de Lautaro, periodo 02/09/2015 al 02/10/2015</t>
  </si>
  <si>
    <t>Consumo energía eléctrica Fiscalía Local de Nueva Imperial, periodo 07/09/2015 al 07/10/2015</t>
  </si>
  <si>
    <t>Consumo energía eléctrica Fiscalía Local de Villarrica, periodo del 01/09/2015 al 30/09/2015</t>
  </si>
  <si>
    <t>Instalación y configuración de medida de seguridad</t>
  </si>
  <si>
    <t>Cia. De Telecomunicaciones Belltel Ltda.</t>
  </si>
  <si>
    <t>77.803.150-7</t>
  </si>
  <si>
    <t>Recarga de gas para calefacción de la Fiscalía Local de Loncoche</t>
  </si>
  <si>
    <t>Empresas Lipigas S.A.</t>
  </si>
  <si>
    <t>96.928.510-k</t>
  </si>
  <si>
    <t>Servicio de evaluación psicolaboral para cargo de la Fiscalía Local de Loncoche</t>
  </si>
  <si>
    <t>Vidal y Pritzke Consultores Ltda</t>
  </si>
  <si>
    <t>76.415.005-8</t>
  </si>
  <si>
    <t>Arriendo de salón y servicio de coffe break para asistentes a jornada de trabajo</t>
  </si>
  <si>
    <t>Soc. de Desarrollos de Montañas S.A.</t>
  </si>
  <si>
    <t>96.978.530-7</t>
  </si>
  <si>
    <t>Servicio de amplificación para jornada organizada por el Comité de Prevención de Drogas</t>
  </si>
  <si>
    <t>Servicio de atención para actividad organizada por el Comité de Prevención de Drogas</t>
  </si>
  <si>
    <t>Grupo Webtel Comunicaciones SPA</t>
  </si>
  <si>
    <t>76.242.953-5</t>
  </si>
  <si>
    <t>Servicio de monitores para actividad organizada por el Comité de Prevención de Drogas</t>
  </si>
  <si>
    <t>Cesar Chavarriga Rubio</t>
  </si>
  <si>
    <t>16.020.328-5</t>
  </si>
  <si>
    <t>Servicio de traslado para actividad de capacitación</t>
  </si>
  <si>
    <t>Alexander Berg Kroll</t>
  </si>
  <si>
    <t>8.148.859-2</t>
  </si>
  <si>
    <t>Consumo agua potable Fiscalía Local de Angol, periodo del 27/08/2015 al 28/09/2015</t>
  </si>
  <si>
    <t>Consumo agua potable Fiscalía Local de Carahue, periodo del 02/09/2015 al 02/10/2015</t>
  </si>
  <si>
    <t>Consumo agua potable oficina de atención Purén, periodo del 03/09/2015 al 05/10/2015</t>
  </si>
  <si>
    <t>Consumo energía eléctrica Fiscalía Local de Angol, periodo 31/08/2015 al 02/10/2015</t>
  </si>
  <si>
    <t>Consumo energía eléctrica Fiscalía Local de Purén, periodo 09/09/2015 al 09/10/2015</t>
  </si>
  <si>
    <t>Combustible para la camioneta de la Fiscalía Regional</t>
  </si>
  <si>
    <t>Pasaje aéreo para fiscal en comisión de servicio, trayecto Temuco-Stgo.-Temuco</t>
  </si>
  <si>
    <t>Latam Airlines Group S.A.</t>
  </si>
  <si>
    <t>Pasaje aéreo para funcionaria en comisión de servicio, trayecto Temuco-Stgo.-Temuco</t>
  </si>
  <si>
    <t>Servicio de atención para asistentes a la ceremonia de aniversario institucional</t>
  </si>
  <si>
    <t>Eventos y Convenciones Turisticas S.A.</t>
  </si>
  <si>
    <t>76.008.643-6</t>
  </si>
  <si>
    <t>Servicio de limpieza de estufa para la Fiscalía Local de Curacautín</t>
  </si>
  <si>
    <t>Juan Medina Maturana</t>
  </si>
  <si>
    <t>5.444.220-3</t>
  </si>
  <si>
    <t>FR Nº 301</t>
  </si>
  <si>
    <t>Servicio de relatoría para taller de autocuidado organizado por el Comité de Prevención de Drogas</t>
  </si>
  <si>
    <t>Joseline Milling Torres</t>
  </si>
  <si>
    <t>17.068.436-2</t>
  </si>
  <si>
    <t>FR Nº 302</t>
  </si>
  <si>
    <t>Servicio de relatoría para taller de motivación organizado por el Comité de Prevención de Drogas</t>
  </si>
  <si>
    <t>Nataly Risco Hidalgo</t>
  </si>
  <si>
    <t>16.317.402-2</t>
  </si>
  <si>
    <t>Agua mineral para atención de autoridades</t>
  </si>
  <si>
    <t>Comercial Redoffice Sur Ltda.</t>
  </si>
  <si>
    <t>77.806.000-0</t>
  </si>
  <si>
    <t>Consumo agua potable Fiscalía Local de Curacautín, periodo del 09/09/2015 al 09/10/2015</t>
  </si>
  <si>
    <t>Consumo agua potable Fiscalía Local de Nueva Imperial, periodo del 08/09/2015 al 08/10/2015</t>
  </si>
  <si>
    <t>Consumo agua potable Fiscalía Local de Temuco y Fiscalía Regional, periodo del 04/09/2015 al 06/10/2015</t>
  </si>
  <si>
    <t>Consumo agua potable Fiscalía Local de Traiguén, periodo del 04/09/2015 al 06/10/2015</t>
  </si>
  <si>
    <t>Consumo energía eléctrica Fiscalía Local de Pitrufquén, periodo del 02/09/2015 al 01/10/2015</t>
  </si>
  <si>
    <t>Consumo energía eléctrica Fiscalía Local de Traiguén, periodo 14/09/2015 al 15/10/2015</t>
  </si>
  <si>
    <t>Edición de video y servicio de fotografías en el marco de la ceremonia de aniversario institucional</t>
  </si>
  <si>
    <t>Santiago Pantoja Arevalo</t>
  </si>
  <si>
    <t>16.996.264-2</t>
  </si>
  <si>
    <t>Mantención de jardines de la Fiscalía Local de Villarrica</t>
  </si>
  <si>
    <t>Ramón Puchi Muñoz</t>
  </si>
  <si>
    <t>4.385.584-0</t>
  </si>
  <si>
    <t>Medallas para premiación en el marco de las actividades organizadas por el Comité de Prevención de Drogas</t>
  </si>
  <si>
    <t>Rodrigo Osorio Kettler</t>
  </si>
  <si>
    <t>6.813.964-3</t>
  </si>
  <si>
    <t>Recarga de gas para calefacción de la Fiscalía Local de Traiguén</t>
  </si>
  <si>
    <t>Gasco GLP S.A.</t>
  </si>
  <si>
    <t>96.568.740-8</t>
  </si>
  <si>
    <t>Adhesivos para actividad organizada por el Comité de Prevención de Drogas</t>
  </si>
  <si>
    <t>Reinaldo Sepúlveda Lepin</t>
  </si>
  <si>
    <t>16.631.597-2</t>
  </si>
  <si>
    <t>Arriendo de salón para ceremonia de aniversario institucional</t>
  </si>
  <si>
    <t>Combustible para vehículo institucional</t>
  </si>
  <si>
    <t>Provisión e instalación de cerradura eléctrica para el portón de acceso vehicular de la Fiscalía Local de Nueva Imperial</t>
  </si>
  <si>
    <t>Servicio de courier para las Fiscalías de la Región, mes de septiembre 2015</t>
  </si>
  <si>
    <t>Empresa de Correos de Chile</t>
  </si>
  <si>
    <t>Servicio de evaluación psicolaboral para cargo de la Fiscalía Regional</t>
  </si>
  <si>
    <t>Servicio de franqueo convenido para la Fiscalía Local de Temuco y Curacautín, mes de septiembre 2015</t>
  </si>
  <si>
    <t>Servicio telefónico línea correspondiente a la Fiscalía Local de Villarrica, mes de septiembre 2015</t>
  </si>
  <si>
    <t>Telefónica Chile S.A.</t>
  </si>
  <si>
    <t>Talonarios de peaje troncal para las camionetas institucionales</t>
  </si>
  <si>
    <t>Ruta de La Araucanía Soc. Concesionaria</t>
  </si>
  <si>
    <t>96.869.650-5</t>
  </si>
  <si>
    <t>DER Nº 41</t>
  </si>
  <si>
    <t>Cambio de empalme e implementación de la red eléctrica de la Fiscalía Local de Pitrufquén</t>
  </si>
  <si>
    <t>Soc. Servicios Computacionales Aska Ltda.</t>
  </si>
  <si>
    <t>77.088.350-4</t>
  </si>
  <si>
    <t>Termos eléctricos para  red de gua para las Kitchenette de la Fiscalía Regional</t>
  </si>
  <si>
    <t>Chilemat S.P.A.</t>
  </si>
  <si>
    <t>96.726.970-0</t>
  </si>
  <si>
    <t>FN/MP N° 1845</t>
  </si>
  <si>
    <t>Certificación de estanque de petróleo para la Fiscalía Local de Collipulli</t>
  </si>
  <si>
    <t>Zehir Guerrero Núñez</t>
  </si>
  <si>
    <t>14.421.102-2</t>
  </si>
  <si>
    <t>FR Nº 321</t>
  </si>
  <si>
    <t>Diseño de afiche para el Seminario Internacional organizado por la Fiscalía Regional</t>
  </si>
  <si>
    <t>Felipe Cifuentes Epul</t>
  </si>
  <si>
    <t>17.260.020-4</t>
  </si>
  <si>
    <t>Pasajes aéreos para relatores del Seminario Internacional organizado por la Fiscalía Regional</t>
  </si>
  <si>
    <t>Turismo Cocha S.A.</t>
  </si>
  <si>
    <t>Consumo agua potable Fiscalía Local de Loncoche, periodo del 15/09/2015 al 15/10/2015</t>
  </si>
  <si>
    <t>Consumo energía eléctrica Fiscalía Local de Loncoche, periodo 22/09/2015 al 22/10/2015</t>
  </si>
  <si>
    <t>Sociedad Austral de Electricidad S.A.</t>
  </si>
  <si>
    <t>76.073.162-5</t>
  </si>
  <si>
    <t>Lápices con logo institucional</t>
  </si>
  <si>
    <t>Laura Robinson Bravo</t>
  </si>
  <si>
    <t>9.281.109-3</t>
  </si>
  <si>
    <t>Pasaje aéreo para funcionario en comisión de servicio, trayecto Temuco-Stgo.-Temuco</t>
  </si>
  <si>
    <t>Pasaje aéreo para relator del Seminario Internacional organizado por la Fiscalía Regional</t>
  </si>
  <si>
    <t>Resmas de papel de impresión para la Fiscalía Regional y Fiscalía Local de Temuco</t>
  </si>
  <si>
    <t>Archivadores para la Fiscalía Regional</t>
  </si>
  <si>
    <t>Rosa Orlanda Cáceres</t>
  </si>
  <si>
    <t>6.136.227-4</t>
  </si>
  <si>
    <t>Arriendo de salón para toma de prueba a postulantes del concurso de fiscales</t>
  </si>
  <si>
    <t>Hotelera Diego de Almagro Ltda.</t>
  </si>
  <si>
    <t>77.663.150-7</t>
  </si>
  <si>
    <t>Arriendo de salón y servicio de coffe break para las jornadas del Seminario Internacional organizado por la Fiscalía Regional</t>
  </si>
  <si>
    <t>Carpetas con logo para la Fiscalía Regional</t>
  </si>
  <si>
    <t>Comercial y Manufacturera B&amp;M Ltda.</t>
  </si>
  <si>
    <t>78.181.850-k</t>
  </si>
  <si>
    <t>Materiales de aseo para la Fiscalía Regional</t>
  </si>
  <si>
    <t>FR Nº 332</t>
  </si>
  <si>
    <t>FR Nº 333</t>
  </si>
  <si>
    <t>Servicio telefónico correspondiente a líneas de las alarmas de las Fiscalías de la Región, mes de septiembre  2015</t>
  </si>
  <si>
    <t>Servicio telefónico línea correspondiente a la Fiscalía Local de Temuco, mes de septiembre 2015</t>
  </si>
  <si>
    <t>Servicio telefónico línea correspondiente a la Fiscalía Regional, mes de septiembre 2015</t>
  </si>
  <si>
    <t>Contrato</t>
  </si>
  <si>
    <t>FR Nº 296</t>
  </si>
  <si>
    <t>Renovación contrato de arriendo del inmueble donde funciona la Fiscalía Local de Loncoche, periodo 5/11/2015 al 5/11/2016</t>
  </si>
  <si>
    <t>Cecilia Muñoz Álvarez y Carlos Núñez Salazar</t>
  </si>
  <si>
    <t>5.834.983-6</t>
  </si>
  <si>
    <t>UF 28,98 (mensual)</t>
  </si>
  <si>
    <t>09 Araucanía</t>
  </si>
  <si>
    <t>10 Los Lagos</t>
  </si>
  <si>
    <t>no aplica</t>
  </si>
  <si>
    <t>Compra de papel opalina carta y porta credenciales</t>
  </si>
  <si>
    <t>Sociedad de Serv.Tampe y Asoc.Ltda.</t>
  </si>
  <si>
    <t>76.139.081-3</t>
  </si>
  <si>
    <t>Compra 14 chalecos reflectantes</t>
  </si>
  <si>
    <t>Proveedores Integrales Prisa S.A.</t>
  </si>
  <si>
    <t>Compra 2 bolsos deportivos Prog.de Drogas</t>
  </si>
  <si>
    <t>Samsonite Chile S.A.</t>
  </si>
  <si>
    <t>76.811.980-5</t>
  </si>
  <si>
    <t>Compra de papel carta y oficio Equalit</t>
  </si>
  <si>
    <t>Jaime Bahamonde Oyarzo</t>
  </si>
  <si>
    <t>9.869.717-9</t>
  </si>
  <si>
    <t>Compra de mobiliario FL Osorno</t>
  </si>
  <si>
    <t>Cencosud Retail.S.A.</t>
  </si>
  <si>
    <t>81.201.000-K</t>
  </si>
  <si>
    <t>1 Televisor Led LG 49" FL Osorno</t>
  </si>
  <si>
    <t>Multitiendas Corona S.A.</t>
  </si>
  <si>
    <t>83.150.900-7</t>
  </si>
  <si>
    <t>Instalación 3 persianas tela Panama  FL Osorno</t>
  </si>
  <si>
    <t>José Niklischek Vargas</t>
  </si>
  <si>
    <t>13.170.703-7</t>
  </si>
  <si>
    <t>4000 kgs.de pellets para calefacción FL Osorno</t>
  </si>
  <si>
    <t>Eq.de cal.Fernando Retamal EIRL</t>
  </si>
  <si>
    <t>76.301.066-K</t>
  </si>
  <si>
    <t>Compra de pellets para calefacción F.Regional</t>
  </si>
  <si>
    <t>Comercial S Y T Ltda.</t>
  </si>
  <si>
    <t>76.222.439-9</t>
  </si>
  <si>
    <t>1 escalera telescópica FL Osorno</t>
  </si>
  <si>
    <t>Sodimac S.A.</t>
  </si>
  <si>
    <t>96.792.430-K</t>
  </si>
  <si>
    <t>Compra de materiales de oficna</t>
  </si>
  <si>
    <t>Pasaje aéreo P.Montt-Santiago-P.Montt del 27-10 al 01-11-2015</t>
  </si>
  <si>
    <t>Servicio de traducción e interpretación simultánea Jornada Forense 08y 09 de octubre</t>
  </si>
  <si>
    <t>Sergio González Carbacho</t>
  </si>
  <si>
    <t>7.184.008-5</t>
  </si>
  <si>
    <t>Servicio de alojamiento 07 al 11 de octubre relator Jornada Forense</t>
  </si>
  <si>
    <t>Hotel Bellavista Ltda.</t>
  </si>
  <si>
    <t>78.451.360-2</t>
  </si>
  <si>
    <t>Servicio de alojamiento 07 al 10 de octubre relator Jornada Forense</t>
  </si>
  <si>
    <t>Servicio coffe break 08 y 09 octubre Jornada Forense</t>
  </si>
  <si>
    <t>Lámpra para proyector NEC modelo 361X, servicio de instalación audiovisual</t>
  </si>
  <si>
    <t>Videocorp Ing. Y Telecominicacioens S.A.</t>
  </si>
  <si>
    <t>Ordenamiento de rack comunicaciones FL P.Montt y FL Castro</t>
  </si>
  <si>
    <t>Entel Telefonía Local S.A.</t>
  </si>
  <si>
    <t>Cena Aniversario para funcionarios y fiscales 16-10-2015</t>
  </si>
  <si>
    <t>Hotel Manquehue Puerto Montt SPA</t>
  </si>
  <si>
    <t>76.069.804-0</t>
  </si>
  <si>
    <t>Pasaje aéreo P.Montt-Chaitén-P.Montt del 14-10 al 21-10-15</t>
  </si>
  <si>
    <t>Inversiones Aéreas Patagonia LTDA.</t>
  </si>
  <si>
    <t>77.758.740-4</t>
  </si>
  <si>
    <t>Arriendo de salón Cuenta Pública FL Quellón 11-11-2015</t>
  </si>
  <si>
    <t>Hotelera Insular Ltda.</t>
  </si>
  <si>
    <t>76.080.260-3</t>
  </si>
  <si>
    <t>Arriendo de bus para funcionarios Osorno-P.Montt-Osorno y Castro-Ancud-P.Montt-Ancud-Castro Actividad Aniversario</t>
  </si>
  <si>
    <t>Ana De La Torre García</t>
  </si>
  <si>
    <t>8.977.712-7</t>
  </si>
  <si>
    <t>Pasaje aéreo Osorno-Santiago-Osorno del 03-11 al 08-11-2015</t>
  </si>
  <si>
    <t>Pasaje aéreo P.Montt-Chaitén-P.Montt del 21-10 al 02-11-2015</t>
  </si>
  <si>
    <t>Servicio de mantención 110.000 kms.vehículo institucional</t>
  </si>
  <si>
    <t>Difor Chile S.A.</t>
  </si>
  <si>
    <t>96.918.300-5</t>
  </si>
  <si>
    <t>Pasaje aéreo P.Montt-Santiago-Castro del 27-10 al 31-10-15</t>
  </si>
  <si>
    <t xml:space="preserve">Servicio de coffe break Cuenta Pública FL Castro </t>
  </si>
  <si>
    <t>Cecilia Chodil Chiguay</t>
  </si>
  <si>
    <t>10.757.068-3</t>
  </si>
  <si>
    <t>Servicio coffe break Cuenta Pública FL R.Negro 03-11-2015</t>
  </si>
  <si>
    <t>Sara Martínez Barril</t>
  </si>
  <si>
    <t>9.016.272-1</t>
  </si>
  <si>
    <t>Pasaje aéreo P.Montt-Santiago-P.Montt del 26-10 al 31-10-15</t>
  </si>
  <si>
    <t>Publicación aviso Licitación Servicio de Guardias diario El Llanquihue 18-10-2015</t>
  </si>
  <si>
    <t>Sociedad Periodística Araucanía S.A.</t>
  </si>
  <si>
    <t>87.778.800-8</t>
  </si>
  <si>
    <t>Curso Trabajo en Equipo para funcionarios y fiscales 16-10-2015</t>
  </si>
  <si>
    <t>Cesar Llantén Uribe</t>
  </si>
  <si>
    <t>12.000.222-8</t>
  </si>
  <si>
    <t>Provisión e instalación ventanas FL Castro</t>
  </si>
  <si>
    <t>Servicios Ximena Esper Gallardo EIRL</t>
  </si>
  <si>
    <t>76.480.315-9</t>
  </si>
  <si>
    <t>Pintura y otros FL Quellón</t>
  </si>
  <si>
    <t>Mauricio Olave Riffo</t>
  </si>
  <si>
    <t>13.398.652-9</t>
  </si>
  <si>
    <t>2 cajas de madera para guardar armas en recesos  TOP FL Osorno</t>
  </si>
  <si>
    <t>Andrés Zalazar Rauque</t>
  </si>
  <si>
    <t>12.996.440-5</t>
  </si>
  <si>
    <t>Pasaje aéreo Osorno-Santiago-Osorno del 03-11 al 07-11-2015</t>
  </si>
  <si>
    <t>Pasaje aéreo P.Montt-Santiago-P.Montt del 27-10 al 31-10-2015</t>
  </si>
  <si>
    <t>Pasaje aéreo P.Montt-Chaitén-P.Montt del 02-11 al 06-11-2015</t>
  </si>
  <si>
    <t>Construcción barrera vehícular y estacionamiento exterior F.Regional</t>
  </si>
  <si>
    <t>Soc.Servicios Generales Bastidas Ltda.</t>
  </si>
  <si>
    <t>76.049.426-7</t>
  </si>
  <si>
    <t>Pasaje aéreo P.Montt-Santiago-P.Montt del 25-11 al 27-11-2015</t>
  </si>
  <si>
    <t>Pasaje aéreo P.Montt-Santiago-P.Montt del 10-11 al 12-11-15</t>
  </si>
  <si>
    <t>Pasaje aéreo P.Montt-P.Arenas-P.Montt del 02-11 al 05-11-2015</t>
  </si>
  <si>
    <t>Pasaje aéreo P.Montt-Santiago-P.Montt del 10-11 al 13-11-15</t>
  </si>
  <si>
    <t>Cerámicas, pintura y otros FL Castro</t>
  </si>
  <si>
    <t>Héctor Vidal Pérez</t>
  </si>
  <si>
    <t>9.882.085-k</t>
  </si>
  <si>
    <t>Vino de Honor Cuenta Pública FL P.Montt 05-11-15</t>
  </si>
  <si>
    <t>Ricardo Gómez Almonacid</t>
  </si>
  <si>
    <t>8.893.780-5</t>
  </si>
  <si>
    <t>Servicio de cóctel Cuenta Pública FL Quellón</t>
  </si>
  <si>
    <t>Valeska Cárcamo Mansilla</t>
  </si>
  <si>
    <t>15.290.909-8</t>
  </si>
  <si>
    <t>Servicio de cóctel Cuenta Pública FL P.Varas</t>
  </si>
  <si>
    <t>Verónica Zambrano Torres</t>
  </si>
  <si>
    <t>13.137.684-7</t>
  </si>
  <si>
    <t>Pasaje aéreo P.Montt-Santiago-P.Montt del 22-11 al 24-11-2015</t>
  </si>
  <si>
    <t>10-FR Nº079</t>
  </si>
  <si>
    <t>Ingreso de hijo menor de 2 años a sala cuna desde 01-09-2015 al 28-02-2017</t>
  </si>
  <si>
    <t>Soc.Educacional El Castillito Ltda.</t>
  </si>
  <si>
    <t>76.165.683-k</t>
  </si>
  <si>
    <t>10-DER Nº24</t>
  </si>
  <si>
    <t>en proceso</t>
  </si>
  <si>
    <t>Habilitación y reparación FL Chaitén</t>
  </si>
  <si>
    <t>Ricardo Tacul Muñoz</t>
  </si>
  <si>
    <t>13.826.154-9</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</si>
  <si>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</si>
  <si>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</si>
  <si>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</si>
  <si>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</si>
  <si>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</si>
  <si>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</si>
  <si>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</si>
  <si>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</si>
  <si>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</si>
  <si>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</si>
  <si>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</si>
  <si>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</si>
  <si>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</si>
  <si>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</si>
  <si>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</si>
  <si>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</si>
  <si>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</si>
  <si>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</si>
  <si>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</si>
  <si>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</si>
  <si>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Osorno</t>
  </si>
  <si>
    <t>Consumo de agua FL Ancud</t>
  </si>
  <si>
    <t>Consumo de agua FL P.Montt</t>
  </si>
  <si>
    <t>Consumo de agua FL R.Negro</t>
  </si>
  <si>
    <t>Consumo de agua FL Futalefú</t>
  </si>
  <si>
    <t>Consumo de agua FL Maullín</t>
  </si>
  <si>
    <t>Consumo de agua FL Calbuco</t>
  </si>
  <si>
    <t>Consumo de agua FL Quellón</t>
  </si>
  <si>
    <t>Consumo de agua FL Quinchao</t>
  </si>
  <si>
    <t>Consumo de agua FL Chaitén</t>
  </si>
  <si>
    <t>Consumo de agua FL P.Varas</t>
  </si>
  <si>
    <t>Consumo de agua F.Regional</t>
  </si>
  <si>
    <t>Consumo de agua FL Los Muermos</t>
  </si>
  <si>
    <t>Consumo de gas FL P.Varas</t>
  </si>
  <si>
    <t>Abastible S.A.</t>
  </si>
  <si>
    <t>91.806.000-6</t>
  </si>
  <si>
    <t>Consumo de gas FL Castro</t>
  </si>
  <si>
    <t>Consumo de gas FL Ancud</t>
  </si>
  <si>
    <t>Consumo de gas FL Quellón</t>
  </si>
  <si>
    <t>Compra 100 cajas pr4sente sinstitucionales</t>
  </si>
  <si>
    <t>Corte de pasto y mantención jardín Fiscalía Regional de Aysén y Fiscalía Local de Coyhaique.</t>
  </si>
  <si>
    <t>Arnaldo Fabián Tobar Ramírez</t>
  </si>
  <si>
    <t>13.504.547-0</t>
  </si>
  <si>
    <t>Por servicio telefonía fija, renta mensual, período agosto 2015.</t>
  </si>
  <si>
    <t>Agua potable y alcantarillado Fiscalía Región de Aysén y Fiscalía Local  Coyhaique, periodo 21.08.15 al 21.09.15</t>
  </si>
  <si>
    <t>Aguas Patagonia de Aysén S.A.</t>
  </si>
  <si>
    <t>99.501.280-4</t>
  </si>
  <si>
    <t>Franqueo convenido,  consumo mes de septiembre 2015</t>
  </si>
  <si>
    <t>Empresa de Correos de Chile S.A.</t>
  </si>
  <si>
    <t>FR N° 1668/2015</t>
  </si>
  <si>
    <t>Servicio de instalación de láminas empavonadas en la Fiscalía Local de Coyhaique</t>
  </si>
  <si>
    <t>Diseñadores del Sur Limitada</t>
  </si>
  <si>
    <t>76.002.966-1</t>
  </si>
  <si>
    <t>Servicio telefonía fija y monitoreo de alarma Fiscalía Regional de Aysén, período 01.09.15 al 30.09.15.</t>
  </si>
  <si>
    <t>Compañía de Teléfonos de Coyhaique S.A.</t>
  </si>
  <si>
    <t>92.047.000-9</t>
  </si>
  <si>
    <t>Por línea telefónica para videoconferencia Fiscalía Regional de Aysén.</t>
  </si>
  <si>
    <t>Agua potable y alcantarillado Fiscalía Local  de Cisnes,  período 22.08.15 al 23.09.15</t>
  </si>
  <si>
    <t>Pasajes aéreos a Santiago para Director Ejecutivo Regional FR Aysén. Invitación Ceremonia Aniversario</t>
  </si>
  <si>
    <t>Cajas de madera con lápiz y cubo porta lápiz, con grabado para stock regalos protocolares de la Fiscalía Regional de Aysén</t>
  </si>
  <si>
    <t>Claudio Desmadryl y Cía. Ltda.</t>
  </si>
  <si>
    <t>79.730.000-4</t>
  </si>
  <si>
    <t>Pasajes aéreos a Santiago para Jefe URAVIT. Jornada de Coordinadores SIAU y Jornada de Jefes URAVIT.</t>
  </si>
  <si>
    <t>Agua potable y alcantarillado Fiscalía Local  de Cochrane,  período 24.08.15 al 24.09.15</t>
  </si>
  <si>
    <t>FR N° 1588/2015</t>
  </si>
  <si>
    <t>Reparación cámaras de seguridad de la Fiscalía Local de Cochrane</t>
  </si>
  <si>
    <t>Magadalena Inés Peñalillo Ramírez</t>
  </si>
  <si>
    <t>5.443.157-6</t>
  </si>
  <si>
    <t>Pasajes aéreos a Puerto Montt para Abogado Asistente Fiscalia Local de Chile Chico. Primeras Jornadas de Medicina Forense del Sur.</t>
  </si>
  <si>
    <t>Agua potable (cargo fijo) Fiscalía Local  de Chile Chico, periodo 25.08.15 al 25.09.15</t>
  </si>
  <si>
    <t>Agua potable y alcantarillado Fiscalía Local  de Chile Chico, periodo 25.08.15 al 25.09.15</t>
  </si>
  <si>
    <t>Agua potable y alcantarillado Fiscalía Local  de Aysén,  período 28.08.15 al 02.10.15</t>
  </si>
  <si>
    <t>FR N° 1667/2015</t>
  </si>
  <si>
    <t>Servicio de reparación de cámaras de seguridad en la Fiscalía Local de Chile Chico</t>
  </si>
  <si>
    <t>Soc. Austral Telecom. Ltda.</t>
  </si>
  <si>
    <t>76.363.705-0</t>
  </si>
  <si>
    <t>Arriendo de salón y servicio coffee break para capacitación Mejoramiento Continuo.</t>
  </si>
  <si>
    <t>Gorroño y Judell Ltda.</t>
  </si>
  <si>
    <t>77.413.120-5</t>
  </si>
  <si>
    <t>Servicio de cóctel para ceremonia aniversario Ministerio Público Fiscalía Regional de Aysén.</t>
  </si>
  <si>
    <t>Centro de Ap. Laboral Escuela España</t>
  </si>
  <si>
    <t>65.914.950-8</t>
  </si>
  <si>
    <t>Servicio de arriendo de salón y cena celebración aniversario Ministerio Público Fiscalía Regional de Aysén</t>
  </si>
  <si>
    <t>Inversiones Don Quijote Ltda.</t>
  </si>
  <si>
    <t>76.502.764-0</t>
  </si>
  <si>
    <t>Servicio de arriendo, almuerzo y coffee break, Taller Trabajo en Equipo, Programa de Prevención Consumo de Alcohol y Drogas.</t>
  </si>
  <si>
    <t>Servicio de relatoría Taller de Trabajo en Equipo, Programa de Prevención de Consumo de Alcohol y Drogas</t>
  </si>
  <si>
    <t>Soc. A&amp;O Consultorías Psicológicas Ltda.</t>
  </si>
  <si>
    <t>76.428.106-3</t>
  </si>
  <si>
    <t>Reparación baños 1° y 2° piso de la Fiscalía Local de Cochrane.</t>
  </si>
  <si>
    <t>Marvin Joel Arriagada Jaramillo</t>
  </si>
  <si>
    <t>10.461.695-k</t>
  </si>
  <si>
    <t>Por servicio telefonía fija, renta mensual, período septiembre 2015.</t>
  </si>
  <si>
    <t>FR N° 1784/2015</t>
  </si>
  <si>
    <t>Servicios de relatoría de obra de teatro "Vida de Madres", Programa de Prevención de Consumo de Alcohol y Drogas.</t>
  </si>
  <si>
    <t>Silvia de las Mercedes Martínez Jara</t>
  </si>
  <si>
    <t>7.484.620-3</t>
  </si>
  <si>
    <t>Trofeos para actividades de la Fiscalía Regional de Aysén.</t>
  </si>
  <si>
    <t>Marco Antonio Ossa Carrasco</t>
  </si>
  <si>
    <t>15.968.917-4</t>
  </si>
  <si>
    <t>Portadocumentos (bananos) para Fiscalía Regional de Aysén.</t>
  </si>
  <si>
    <t>Kychenthal Industrial y Comercial S.A.</t>
  </si>
  <si>
    <t>80.526.300-8</t>
  </si>
  <si>
    <t>Servicio de coffee break para Obra de Teatro, actividad del Programa de Prevención de Consumo de Alcohol y Drogas</t>
  </si>
  <si>
    <t>Pasajes aéreos a Puerto Montt para Jefe Unidad de Gestión e Informática. Taller de Sensibilización para la Implementación de los Procesos de Ingreso y Asignación .</t>
  </si>
  <si>
    <t>Arreglos de flores para actividades de aniversario.</t>
  </si>
  <si>
    <t>Dominga Aurora Alfaro Miranda</t>
  </si>
  <si>
    <t>4.980.021-5</t>
  </si>
  <si>
    <t>Galvano para reconocimiento a Carabineros.</t>
  </si>
  <si>
    <t>Combustible para vehículo asignado a la Fiscalía Regional de Aysén</t>
  </si>
  <si>
    <t>Jaime René Carrillo Vera</t>
  </si>
  <si>
    <t>5.084.436-6</t>
  </si>
  <si>
    <t>Pasajes aéreos a Pto. Montt para Fiscal Adjunto Jefe Fiscalía Local de Coyhaique.  Fortalecimiento TCMC.</t>
  </si>
  <si>
    <t>Pasajes aéreos a Pto. Montt para Administradora Fiscalía Local de Coyhaique.  Fortalecimiento TCMC.</t>
  </si>
  <si>
    <t xml:space="preserve">Publicación concurso cargo Administrativo Operativo de Causas, grado XVII, estamento Administrativo </t>
  </si>
  <si>
    <t>Empresa Periodística El Diario de Aysén</t>
  </si>
  <si>
    <t>96.843.890-5</t>
  </si>
  <si>
    <t>Compañía Tamango S.A.</t>
  </si>
  <si>
    <t>96.695.300-4</t>
  </si>
  <si>
    <t>Servicio de amplificación, animación, canto y música para actividades de celebración aniversario Ministerio Público.</t>
  </si>
  <si>
    <t>Ximena  Elizabeth Bazán Araneda</t>
  </si>
  <si>
    <t>14.373.204-5</t>
  </si>
  <si>
    <t>Petróleo para caldera de Fiscalía Regional de Aysén y Fiscalía Local de Coyhaique.</t>
  </si>
  <si>
    <t>Arriendo de 03 horas ambulancia evento Fiscalía Regional Aysén.</t>
  </si>
  <si>
    <t>Asociación Chilena de Seguridad</t>
  </si>
  <si>
    <t>70.360.100-6</t>
  </si>
  <si>
    <t>Agua potable y alcantarillado Fiscalía Región de Aysén y Fiscalía Local  Coyhaique, periodo 21.09.15 al 21.10.15</t>
  </si>
  <si>
    <t>Consumo energía eléctrica Fiscalía  Local de Aysén, periodo 22/09/15 al 22/10/15.</t>
  </si>
  <si>
    <t>Empresa Eléctrica de Aysén S.A.</t>
  </si>
  <si>
    <t>Petróleo para caldera de Fiscalía Local de Chile Chico.</t>
  </si>
  <si>
    <t>Washington Omar Fica Burgos</t>
  </si>
  <si>
    <t>2.483.720-3</t>
  </si>
  <si>
    <t>Transbordo vehículo y pasajes barcaza ida y vuelta a Chile Chico para Sres. Fiscal Nacional, Fiscal Regional y funcionarios.</t>
  </si>
  <si>
    <t>Soc. Marítima y Comercial SOMARCO Ltda.</t>
  </si>
  <si>
    <t>80.925.100-4</t>
  </si>
  <si>
    <t>Pasajes aéreos a Puerto Montt para Director Ejecutivo Regional. Jornada de trabajo  Fortalecimiento TCMC.</t>
  </si>
  <si>
    <t>Servicio de almuerzo y colaciones para Dia de la Familia, Fiscalías Locales de Aysén y Cisnes, actividad Programa de Prevención Consumo de Alcohol y Drogas.</t>
  </si>
  <si>
    <t>Olga Peralta Peralta</t>
  </si>
  <si>
    <t>6.359.289-7</t>
  </si>
  <si>
    <t>Arriendo de salón para Día de la Familia Fiscalías Locales de Aysén y Cisnes, Programa de Prevención Consumo Alcohol y Drogas</t>
  </si>
  <si>
    <t>S.T.I. Pesca Artesanal de Pto. Cisnes</t>
  </si>
  <si>
    <t>75.385.400-2</t>
  </si>
  <si>
    <t>Consumo energía eléctrica Fiscalía  Local de Cochrane, periodo 26/08/15 al 27/10/15.</t>
  </si>
  <si>
    <t>Consumo energía eléctrica Fiscalía  Local de Cisnes, periodo 26/08/15 al 27/10/15.</t>
  </si>
  <si>
    <t xml:space="preserve">Pasajes aéreos a Santiago para Técnico Operativo de Causas Fiscalía Local de Coyhaique. Seminario Internacional en Responsabilidad Penal Adolescente. </t>
  </si>
  <si>
    <t>Pasajes aéreos a Santiago para Técnico Operativo de Causas Fiscalía Local de Aysén.  Seminario Internacional en Responsabilidad Penal Adolescente.</t>
  </si>
  <si>
    <t>Guillermo Isaias Jara Deramond</t>
  </si>
  <si>
    <t>11.781.892-6</t>
  </si>
  <si>
    <t>Carlos Alejandro Ramos Díaz</t>
  </si>
  <si>
    <t>8.812.480-4</t>
  </si>
  <si>
    <t>Editorial Libromar Limitada</t>
  </si>
  <si>
    <t>78.064.980-1</t>
  </si>
  <si>
    <t>Petróleo para caldera de Fiscalía Local de Cochrane.</t>
  </si>
  <si>
    <t>Inversiones J y M Ltda.</t>
  </si>
  <si>
    <t>76.061.563-3</t>
  </si>
  <si>
    <t>11 Aysén</t>
  </si>
  <si>
    <t>Textos Jurídicos  para Biblioteca de Fiscalía Regional de Aysén.</t>
  </si>
  <si>
    <t>Sobres 1/2 carta con logo institucional</t>
  </si>
  <si>
    <t>Rasmussen Hnos.Ltda.</t>
  </si>
  <si>
    <t>79.866.170-1</t>
  </si>
  <si>
    <t>Hojas carta y oficio con logo institucional</t>
  </si>
  <si>
    <t>Impresos Vanic Ltda.</t>
  </si>
  <si>
    <t>89.202.400-6</t>
  </si>
  <si>
    <t>12-FR Nº 781</t>
  </si>
  <si>
    <t>Insumos para mantención 20.000 kms. vehículo asignado a fiscal regional</t>
  </si>
  <si>
    <t>Transworld Supply Automotriz Ltda.</t>
  </si>
  <si>
    <t>77.781.260-2</t>
  </si>
  <si>
    <t>80 resmas papel para F.L.Pta.Arenas</t>
  </si>
  <si>
    <t>Ingeniería del Estrecho y Cia.Ltda.</t>
  </si>
  <si>
    <t>84.626.200-8</t>
  </si>
  <si>
    <t>180 resmas oficio para F.L.Pta.Arenas</t>
  </si>
  <si>
    <t>Com.Redoffice Magallanes Ltda.</t>
  </si>
  <si>
    <t>78.307.990-9</t>
  </si>
  <si>
    <t>4 discos duros de 2 TB</t>
  </si>
  <si>
    <t>Importadora New Ark Ltda.</t>
  </si>
  <si>
    <t>76.244.740-1</t>
  </si>
  <si>
    <t>Insumos aseo para F.L.Pta.Arenas</t>
  </si>
  <si>
    <t>Com.Arancibia Tagle y Cia.Ltda.</t>
  </si>
  <si>
    <t>78.027.540-5</t>
  </si>
  <si>
    <t>Abastecedora del Comercio Ltda.</t>
  </si>
  <si>
    <t>84.348.700-9</t>
  </si>
  <si>
    <t>Toalla papel dispensador para URAVIT</t>
  </si>
  <si>
    <t>02 dispensadores toalla de papel para fiscalía regional</t>
  </si>
  <si>
    <t>Iván Alejandro Saiter Muñoz</t>
  </si>
  <si>
    <t>8.696.081-8</t>
  </si>
  <si>
    <t>Aromatizadores para Fiscalía Regional</t>
  </si>
  <si>
    <t>Rosa Jimena Barría López</t>
  </si>
  <si>
    <t>7.341.606-k</t>
  </si>
  <si>
    <t>Materiales de aseo para F.L.Porvenir</t>
  </si>
  <si>
    <t>Jaime Carvajal Ahumada</t>
  </si>
  <si>
    <t>10.975.455-2</t>
  </si>
  <si>
    <t>Materiales de oficina para F.L.Porvenir</t>
  </si>
  <si>
    <t>Pasaje Pta.Arenas/Santiago/Pta.Arenas días 10 y 13/09/15 por comisión de servicio</t>
  </si>
  <si>
    <t>Sky Airline S.A.</t>
  </si>
  <si>
    <t>Pasaje Santiago/Pta.Arenas/Santiago días 25 y 26/09/15.Expositor capacitación Responsabilidad profesional médica</t>
  </si>
  <si>
    <t>Pasaje Pta.Arenas/Santiago/Pta.Arenas días 07 y 12/10/15 por comisión de servicio</t>
  </si>
  <si>
    <t>Pasaje Pta.Arenas/Pto.Montt/Pta.Arenas días 18 y 21/10/15 por comisión de servicio</t>
  </si>
  <si>
    <t>Pasaje Pta.Arenas/Pto.Montt/Pta.Arenas días 16 y 21/10/15 por comisión de servicio</t>
  </si>
  <si>
    <t>Pasajes  Porvenir/P.Arenas/Porvenir  días 25 y 28/09/15  y 16 y 21/10/15 por com. de serv.</t>
  </si>
  <si>
    <t>Aerovías DAP S.A.</t>
  </si>
  <si>
    <t>89.428.000-k</t>
  </si>
  <si>
    <t>Pasaje Pta.Arenas/Santiago/Pta.Arenas días 07 y 10/10/15 y pasaje Pta.Arenas/Pto.Montt/Pta.Arenas  días 18 y 21/10/15 por comisiones de servicio</t>
  </si>
  <si>
    <t>Conexión internet 20M/2M más WIFI para fiscalía regional prdo.octubre-diciembre 2015</t>
  </si>
  <si>
    <t>Claro Servicios Empresariales S.A.</t>
  </si>
  <si>
    <t>95.714.000-9</t>
  </si>
  <si>
    <t>Arriendo salón y coffee break para 15 personas días 25/09 (PM) y 26/09 (AM) por capacitación Negligencia Médica</t>
  </si>
  <si>
    <t>Comercial Successo Ltda.</t>
  </si>
  <si>
    <t>79.605.490-5</t>
  </si>
  <si>
    <t>Pasaje Pta.Arenas/Santiago/Pta.Arenas días 22 y 27/09/15 por comisión de servicio</t>
  </si>
  <si>
    <t>Pasaje Pta.Arenas/Santiago/Pta.Arenas días 30/09 al 02/10/15 por comisión de servicio</t>
  </si>
  <si>
    <t>Arriendo de salón y coctel para 40 personas el día 08/10/15 por Cuenta Pública F.L.Pto.Natales</t>
  </si>
  <si>
    <t>Inmobiliaria valle Paraiso S.A.</t>
  </si>
  <si>
    <t>99.598.490-3</t>
  </si>
  <si>
    <t>Pasaje Pta.Arenas/Santiago/Pta.Arenas días 16 y 24/10/15 por comisión de servicio</t>
  </si>
  <si>
    <t>Lavado manteles fiscalía local Punta Arenas</t>
  </si>
  <si>
    <t>Juana de Lourdes Cabero Huinao</t>
  </si>
  <si>
    <t>9.874.389-8</t>
  </si>
  <si>
    <t>Recarga extintores fiscalía local Porvenir</t>
  </si>
  <si>
    <t>Alfredo González Stern</t>
  </si>
  <si>
    <t>6.215.788-7</t>
  </si>
  <si>
    <t>Pasaje Porvenir-Pta.Arenas 28/09/2015 por comisión de servicio</t>
  </si>
  <si>
    <t>Transbordadora Austral Broom S.A.</t>
  </si>
  <si>
    <t>82.074.900-6</t>
  </si>
  <si>
    <t>Pasaje Pta.Arenas-Porvenir 01/10/2015 por comisión de servicio</t>
  </si>
  <si>
    <t>Diferencia de pasaje por cambio de horario Pta.Arenas/Santiago/Pta.Arenas días 30/09 al 02/10/15 por comisión de servicio</t>
  </si>
  <si>
    <t>Pasaje Pta.Arenas/Pto.Montt/Pta.Arenas días 07 y 09/10/15 por comisión de servicio</t>
  </si>
  <si>
    <t>Pasaje Pta.Arenas/Santiago/Pta.Arenas días 07 y 09/10/15 por comisión de servicio</t>
  </si>
  <si>
    <t>Pasaje Pta.Arenas/Santiago/Pta.Arenas días 27 y 31/10/15 por comisión de servicio</t>
  </si>
  <si>
    <t>Pasaje Pta.Arenas/Santiago/Pta.Arenas días 27 y 30/10/15 por comisión de servicio</t>
  </si>
  <si>
    <t>Mantención 20.000 kms. Vehículo asignado a fiscal regional</t>
  </si>
  <si>
    <t>Servicio maestro ceremonia Cuenta Pública F.L.Pto.Natales día 08/10/15</t>
  </si>
  <si>
    <t>Karina Andrea Jerez Lara</t>
  </si>
  <si>
    <t>16.636.214-8</t>
  </si>
  <si>
    <t>Publicación días  9,10 y 11/10/15  de aviso concurso licitación pública arriendo vehículos para fiscalía regional</t>
  </si>
  <si>
    <t>La Prensa Austral Ltda.</t>
  </si>
  <si>
    <t>85.732.200-2</t>
  </si>
  <si>
    <t>Mantención sistema eléctrico,alarmas de incendio y sensores de puertas en F.L.Pta.Arenas</t>
  </si>
  <si>
    <t>Const.Diseño y Arq.Krearq.cl y Cia.Ltda.</t>
  </si>
  <si>
    <t>76.462.548-k</t>
  </si>
  <si>
    <t>Provisión e instalación motor corredera para portón estacionamiento F.L.Pta.Arenas</t>
  </si>
  <si>
    <t>Arnoldo Aguilar Dollenz</t>
  </si>
  <si>
    <t>7.874.250-k</t>
  </si>
  <si>
    <t>Publicación día 11/10/15 de aviso para abogado asistente por suplencia maternal</t>
  </si>
  <si>
    <t>Patagonica Publicaciones S.A.</t>
  </si>
  <si>
    <t>76.000.759-5</t>
  </si>
  <si>
    <t>Pulido y limpieza chimenea oficina fiscal regional</t>
  </si>
  <si>
    <t>Freddy Omar Galindo Toledo</t>
  </si>
  <si>
    <t>9.531.760-k</t>
  </si>
  <si>
    <t>12-FR Nº 811</t>
  </si>
  <si>
    <t>Paralelo 53 Ltda.</t>
  </si>
  <si>
    <t>76671370-k</t>
  </si>
  <si>
    <t>Pasaje Porvenir/Pta.Arenas  día 14/10/15  por comisión de servicio</t>
  </si>
  <si>
    <t>Pasaje Pta.Arenas/Porvenir día 15/10/15 por comisión de servicio 2 funcionarios</t>
  </si>
  <si>
    <t xml:space="preserve">Pasaje Stgo/Pta.Arenas/Stgo. días 15 y 19/11/2015 </t>
  </si>
  <si>
    <t>Pasaje Porvenir/Pta.Arenas  día 16/10/15  por comisión de servicio</t>
  </si>
  <si>
    <t xml:space="preserve">Pasaje Pta.Arenas/Porvenir día 16/10/15 por comisión de servicio </t>
  </si>
  <si>
    <t>Reparación puerta entrada URAVIT</t>
  </si>
  <si>
    <t>Héctor Saldivia Bahamonde</t>
  </si>
  <si>
    <t>7.143.796-5</t>
  </si>
  <si>
    <t>Pasaje Porvenir/Pta.Arenas día 21/10/15 por comisión de servicio</t>
  </si>
  <si>
    <t>Arriendo salón y 40 coffee break día 20 y 21/10/15 por programa preventivo drogas 2015</t>
  </si>
  <si>
    <t>Com.Successo Ltda.</t>
  </si>
  <si>
    <t>Arriendo salón día 23/10/2015 para actividad aniversario Fiscalía de Chile</t>
  </si>
  <si>
    <t>Soc.Com.El Arriero Ltda.</t>
  </si>
  <si>
    <t>76.252.971-8</t>
  </si>
  <si>
    <t>Servicio animación cena aniversario Fiscalía de Chile</t>
  </si>
  <si>
    <t>Pedro Zuñiga Ibarra</t>
  </si>
  <si>
    <t>6.287.103-2</t>
  </si>
  <si>
    <t xml:space="preserve">Pasaje Pta.Arenas/Porvenir día 24/10/15 por comisión de servicio </t>
  </si>
  <si>
    <t xml:space="preserve">Pasaje Pta.Arenas/Porvenir día 25/10/15 por comisión de servicio </t>
  </si>
  <si>
    <t>Pasaje Pta.Arenas/Pto.Montt/Pta.Arenas días 11 y 13/11/15  por comisión de servicio</t>
  </si>
  <si>
    <t>Pasaje Porvenir/Pta.Arenas día 23/10/15 por comisión de servicio 2 funcionarios</t>
  </si>
  <si>
    <t>Traslado fiscales y funcionarios a estancia Fitz Roy para actividad programa preventivo drogas 2015</t>
  </si>
  <si>
    <t>Buses Fernandez Ltda.</t>
  </si>
  <si>
    <t>77.492.710-7</t>
  </si>
  <si>
    <t>Pasaje Pta.Arenas/Pto.Montt/Pta.Arenas días 11 y 13/11/15 por comisión de servicio</t>
  </si>
  <si>
    <t>Pasaje Pta.Arenas/Santiago/Pta.Arenas días 10 y 15/11/15 por comisión de servicio 2 funcionarios</t>
  </si>
  <si>
    <t>Instalación dispensadores varios en URAVIT</t>
  </si>
  <si>
    <t>Pasaje Pta.Arenas/Pto.Montt/Pta.Arenas días 11 y 14/11/15 por comisión de servicio</t>
  </si>
  <si>
    <t>Desinsectación dependencias de URAVIT.Considera 2 aplicaciones</t>
  </si>
  <si>
    <t>RO&amp;CA y Cia.Ltda.</t>
  </si>
  <si>
    <t>76.129.752-k</t>
  </si>
  <si>
    <t>Pasaje Stgo/Pta.Arenas/Stgo. días 30/11 y 02/12/15.</t>
  </si>
  <si>
    <t>Pasaje Porvenir/Pta.Arenas día 02/11/15 por comisión de servicio</t>
  </si>
  <si>
    <t>Pasaje Porvenir/Pta.Arenas día 03/11/15 por comisión de servicio</t>
  </si>
  <si>
    <t xml:space="preserve">Pasaje Pta.Arenas/Santiago/Pta.Arenas días 16 y 18/11/15 por comisión de servicio </t>
  </si>
  <si>
    <t>Consumo electricidad Fiscalía Regional desde el  28/08/15 al 29/09/15</t>
  </si>
  <si>
    <t>Edelmag S.A.</t>
  </si>
  <si>
    <t>88.221.200-9</t>
  </si>
  <si>
    <t>Consumo electricidad Fiscalía Local Pta.Arenas y URAVIT desde el  31/08/15 al 30/09/15</t>
  </si>
  <si>
    <t>Consumo electricidad Fiscalía Local Puerto Natales  desde el  04/09/15 al 06/10/15</t>
  </si>
  <si>
    <t>Consumo electricidad Fiscalía Local Porvenir  desde el   08/09/15 al 08/10/15</t>
  </si>
  <si>
    <t>Servicio franqueo convenido Fiscalía Regionla y Fiscalía Local Pta.Arenas Septiembre   2015</t>
  </si>
  <si>
    <t>Servicio franqueo convenido  Fiscalía Regional y Fiscalías Locales Septiembre   2015</t>
  </si>
  <si>
    <t>Consumo agua potable  Fiscalía Regional desde el  04/09/15 al 06/10/15</t>
  </si>
  <si>
    <t>Aguas Magallanes S.A.</t>
  </si>
  <si>
    <t>76.215.628-8</t>
  </si>
  <si>
    <t>Consumo agua potable  Fiscalía Local Punta Arenas  desde el  09/09/15 al 09/10/15</t>
  </si>
  <si>
    <t>Consumo agua potable  Fiscalía Local Porvenir   desde el  09/09/15 al 09/10/15</t>
  </si>
  <si>
    <t>Consumo agua potable  Fiscalía Local Pto.Natales  desde el 15/09/15 al 15/10/15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</si>
  <si>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</si>
  <si>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</si>
  <si>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</si>
  <si>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</si>
  <si>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</si>
  <si>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03/09/15 al 02/10/15</t>
  </si>
  <si>
    <t>Gasco S.A.</t>
  </si>
  <si>
    <t>90.310.000-1</t>
  </si>
  <si>
    <t>Consumo gas Fiscalía Local Pto.Natales  desde el  07/09/15 al 06/10/15</t>
  </si>
  <si>
    <t>Consumo gas Fiscalía Regional   desde el   22/09/15 al 21/10/15</t>
  </si>
  <si>
    <t>12 Magallanes</t>
  </si>
  <si>
    <t>Actividad recreativa en estancia Fitz Roy para 20 personas  día 22/10/2014 enmarcado en programa prevención de drogas 2015 del Ministerio Público.</t>
  </si>
  <si>
    <t>13 Metropolitana Centro Norte</t>
  </si>
  <si>
    <t>Servicio de Interpretación en lengua de señas para causa RUC 0900409881-9</t>
  </si>
  <si>
    <t>JUANITA GONZÁLEZ VERGARA</t>
  </si>
  <si>
    <t>9.617.206-0</t>
  </si>
  <si>
    <t>HELGA DOGLAS MOYA</t>
  </si>
  <si>
    <t>10.656.045-5</t>
  </si>
  <si>
    <t>Servicio de Coffee Break (80) para dos jornadas de capacitación</t>
  </si>
  <si>
    <t>MARÍA DEL CARMEN PAIS ARAVENA</t>
  </si>
  <si>
    <t>4.010.476-3</t>
  </si>
  <si>
    <t>FR N° 086</t>
  </si>
  <si>
    <t>Arriendo de Salón, Arriendo de Datashow y Servicios de Coffee Breaks para Actividad del Programa de Capacitación</t>
  </si>
  <si>
    <t>CENTRO CULTURAL EL ÁGORA S.A.</t>
  </si>
  <si>
    <t>76.158.768-4</t>
  </si>
  <si>
    <t>Servicio de Interpretación Chino-Español para causa RUC 1401232495-3</t>
  </si>
  <si>
    <t>REPRESENTACIONES TURÍSTICAS Y COMERCIALES ASIA REPS LIMITADA</t>
  </si>
  <si>
    <t>77.600.970-9</t>
  </si>
  <si>
    <t>Adquisición de Insumos de Cafetería para Reuniones del Fiscal Regional</t>
  </si>
  <si>
    <t>PROVEEDORES INTEGRALES PRISA S.A.</t>
  </si>
  <si>
    <t>Adquisición de (8) timbres láser.</t>
  </si>
  <si>
    <t>GARETTO LUCERO Y COMPAÑÍA LIMITADA</t>
  </si>
  <si>
    <t>83.163.900-8</t>
  </si>
  <si>
    <t>Servicio de Interpretación en lengua de señas para causa RUC 1500883712-8</t>
  </si>
  <si>
    <t>FUNDACIÓN SORDOS CHILENOS</t>
  </si>
  <si>
    <t>65.061.762-2</t>
  </si>
  <si>
    <t>Adquisición de (16) Galvanos Acrílicos</t>
  </si>
  <si>
    <t>RAMÓN VALENZUELA Y COMPAÑÍA LIMITADA</t>
  </si>
  <si>
    <t>76.149.770-7</t>
  </si>
  <si>
    <t>Adquisición de (500) Bolsas de Basura para Custodia de Especies</t>
  </si>
  <si>
    <t>DISTRIBUIDORA CALEU LIMITADA</t>
  </si>
  <si>
    <t>79.556.040-8</t>
  </si>
  <si>
    <t>Servicio de Flete de Especies a Destrucción</t>
  </si>
  <si>
    <t>NIBALDO REINOSO VARGAS</t>
  </si>
  <si>
    <t>7.936.078-3</t>
  </si>
  <si>
    <t>FR N° 091</t>
  </si>
  <si>
    <t>Servicio de DJ, Amplificación e Iluminación para evento Aniversario Ministerio Publico</t>
  </si>
  <si>
    <t>PRODUCCIONES FRANCO GUADAGNO E.I.R.L.</t>
  </si>
  <si>
    <t>76.784.560-K</t>
  </si>
  <si>
    <t>Adquisición de (1) Dispensador de Papel Higiénico para Bodega Externa</t>
  </si>
  <si>
    <t>Contratación Directa Fruto de un Contrato</t>
  </si>
  <si>
    <t>Servicio de aseo en bodegas Premier</t>
  </si>
  <si>
    <t>GENCO S.A.</t>
  </si>
  <si>
    <t>96.547.030-1</t>
  </si>
  <si>
    <t>Adquisición de (90) Cables de Conexión Sata de 45 Cms.</t>
  </si>
  <si>
    <t>ELECTRÓNICA CASA ROYAL LIMITADA</t>
  </si>
  <si>
    <t>83.030.600-5</t>
  </si>
  <si>
    <t>Servicio de Interpretación en Lengua de Señas para causa RUC 1500954110-9</t>
  </si>
  <si>
    <t>ALEJANDRO IBACACHE ESPINOZA</t>
  </si>
  <si>
    <t>9.877.613-3</t>
  </si>
  <si>
    <t>Servicio de Interpretación Creole-Español para causa RUC 1500728133-9</t>
  </si>
  <si>
    <t>JEAN EDDISSON CASAMAJOR</t>
  </si>
  <si>
    <t>22.960.683-2</t>
  </si>
  <si>
    <t>FR N° 092</t>
  </si>
  <si>
    <t xml:space="preserve">Adquisición de (10) Botones de Pánico Inalámbricos </t>
  </si>
  <si>
    <t>FAMILIA EN LINEA S.A.</t>
  </si>
  <si>
    <t>76.037.636-1</t>
  </si>
  <si>
    <t>Adquisición de (2) Radio Transmisor</t>
  </si>
  <si>
    <t>RADIOTRANSMISORES PAMELA ALEJANDRA CLAVERO RODRÍGUEZ E.I.R.L.</t>
  </si>
  <si>
    <t>76.200.102-0</t>
  </si>
  <si>
    <t>Adquisición de Materiales de Oficina e Insumos de Cafetería para Capacitaciones</t>
  </si>
  <si>
    <t>Contratación Directa (exceptuado Aplic. Regl. Compras)</t>
  </si>
  <si>
    <t>Aviso Licitación Pública Domingo 25/10/2015</t>
  </si>
  <si>
    <t>EMPRESA EL MERCURIO S.A.P.</t>
  </si>
  <si>
    <t>90.193.000-7</t>
  </si>
  <si>
    <t>Servicio de Interpretación Inglés-Español para causa RUC 1500356976-1</t>
  </si>
  <si>
    <t>COMERCIAL E INDUSTRIAL ABSIDE S.A.</t>
  </si>
  <si>
    <t>79.776.350-0</t>
  </si>
  <si>
    <t>FN/MP N°1715</t>
  </si>
  <si>
    <t>Informe Pericial para Causa RUC 1500491370-9</t>
  </si>
  <si>
    <t>ANDREA RUIZ HERRERA</t>
  </si>
  <si>
    <t>11.730.167-2</t>
  </si>
  <si>
    <t>Carga de Combustible en tarjetas de la Fiscalía Regional Centro Norte</t>
  </si>
  <si>
    <t>COMPAÑÍA DE PETRÓLEOS DE CHILE COPEC S.A.</t>
  </si>
  <si>
    <t>Adquisición de (16) Cámaras Web</t>
  </si>
  <si>
    <t>COMERCIALIZADORA SP DIGITAL LIMITADA</t>
  </si>
  <si>
    <t>76.799.430-3</t>
  </si>
  <si>
    <t>Adquisición de (3.000) Cheques Propios</t>
  </si>
  <si>
    <t>BANCO DEL ESTADO DE CHILE</t>
  </si>
  <si>
    <t>Servicio de Interpretación en lengua de señas para causa RUC 1500896285-2</t>
  </si>
  <si>
    <t>ANDREA GONZÁLEZ VERGARA</t>
  </si>
  <si>
    <t>9.829.233-0</t>
  </si>
  <si>
    <t>Arriendo de (2) Pcs para Recursos Humanos hasta el 31/12/2015</t>
  </si>
  <si>
    <t>ALFACOM INGENIERIA LIMITADA</t>
  </si>
  <si>
    <t>78.573.960-4</t>
  </si>
  <si>
    <t>Servicio de Interpretación Creole-Español para causa RUC 1500994175-1</t>
  </si>
  <si>
    <t>FR N° 098</t>
  </si>
  <si>
    <t>Servicio de Interpretación Portugués-Español para causa RUC 1501023033-8</t>
  </si>
  <si>
    <t>MARY SAUCEDO ROCA</t>
  </si>
  <si>
    <t>7.771.195-3</t>
  </si>
  <si>
    <t>FR N° 099</t>
  </si>
  <si>
    <t>Adquisición de Insumos y Elementos para Caracterizaciones de la FL de Chacabuco</t>
  </si>
  <si>
    <t>COSMÉTICA DE AVANZADA LIMITADA</t>
  </si>
  <si>
    <t>79.503.240-1</t>
  </si>
  <si>
    <t>Adquisición de (40) Botellones de agua purificada</t>
  </si>
  <si>
    <t>MANANTIAL S.A.</t>
  </si>
  <si>
    <t>96.711.590-8</t>
  </si>
  <si>
    <t>Adquisición de (19) Calzado Formal para Funcionarios</t>
  </si>
  <si>
    <t>COMERCIAL MILÁN LIMITADA</t>
  </si>
  <si>
    <t>83.160.600-2</t>
  </si>
  <si>
    <t>Adquisición de (5) Cintillos Telefónicos y (5) Cables IP Touch</t>
  </si>
  <si>
    <t>COMERCIAL ADAPTOR CHILE LIMITADA</t>
  </si>
  <si>
    <t>77.954.140-1</t>
  </si>
  <si>
    <t>Adquisición de (2.200) Cajas de Archivo Standard</t>
  </si>
  <si>
    <t>Adquisición de (2) Impresoras de Etiquetas</t>
  </si>
  <si>
    <t>COMERCIALIZADORA DE PRODUCTOS COMPUTACIONALES CLIE LIMITADA</t>
  </si>
  <si>
    <t>76.056.414-1</t>
  </si>
  <si>
    <t>ELIZABETH OSORIO COPELLI</t>
  </si>
  <si>
    <t>15.660.884-K</t>
  </si>
  <si>
    <t>FR N° 101</t>
  </si>
  <si>
    <t>Adquisición de Insumos Eléctricos</t>
  </si>
  <si>
    <t>Renovación de contrato fruto de Licitación Privada Menor</t>
  </si>
  <si>
    <t>FR N° 090</t>
  </si>
  <si>
    <t>Renovación de arriendo de bodegas por seis meses</t>
  </si>
  <si>
    <t>BODEGAS SAN FRANCISCO LIMITADA</t>
  </si>
  <si>
    <t>76.098.820-0</t>
  </si>
  <si>
    <t>Servicio de electricidad CSJ - del 28/09/2015 al 27/10/2015</t>
  </si>
  <si>
    <t>CHILECTRA S.A..</t>
  </si>
  <si>
    <t>96.800.570-7</t>
  </si>
  <si>
    <t xml:space="preserve">Otro </t>
  </si>
  <si>
    <t>Servicio de electricidad FL Colina - del 29/09/2015 al 29/10/2015</t>
  </si>
  <si>
    <t>EMPRESA ELÉCTRICA DE COLINA LTDA.</t>
  </si>
  <si>
    <t>96.783.910-8</t>
  </si>
  <si>
    <t>Servicio de agua potable FL Colina Periodo 14/09/2015 al 14/10/2015</t>
  </si>
  <si>
    <t>SEMBCORP AGUAS CHACABUCO S.A.</t>
  </si>
  <si>
    <t>86.915.400-8</t>
  </si>
  <si>
    <t xml:space="preserve">119557 - 124087  127066 </t>
  </si>
  <si>
    <t>Servicio de correspondencia período Septiembre 2015</t>
  </si>
  <si>
    <t>Servicio de Renta Mensual por Telefonía Fija Período Agosto 2015</t>
  </si>
  <si>
    <t>ENTEL TELEFONÍA LOCAL S.A.</t>
  </si>
  <si>
    <t>Evento de aniversario de la Fiscalía Regional Centro Norte</t>
  </si>
  <si>
    <t>Adquisición de (15) Pelucas para Caracterizaciones Víctimas y Testigos. FL de Chacabuco</t>
  </si>
  <si>
    <t>Servicio de interpretacion de Lenguaje  de Señas para audiencia  de fecha  08/10/2015</t>
  </si>
  <si>
    <t>JUANITA VERONICA GONZALEZ VERGARA</t>
  </si>
  <si>
    <t>Res FN MP N° 1667</t>
  </si>
  <si>
    <t>Reparación e Instalación de Variador de Frecuencia del ascensor Nº 2 del edificio Fiscalía de Ñuñoa.</t>
  </si>
  <si>
    <t>FABRIMETAL S.A.</t>
  </si>
  <si>
    <t>85.233.500-9</t>
  </si>
  <si>
    <t>Suministro e instalación de puerta de baño para discapacitados en 1er piso de la Fiscalia Local de Las Condes</t>
  </si>
  <si>
    <t>LUIS RUBIO QUINTANILLA</t>
  </si>
  <si>
    <t>10.265.615-6</t>
  </si>
  <si>
    <t>Servicio de reparaciones menores en inmuebles de la Fiscalia Regional y Fiscalia Local de Ñuñoa.</t>
  </si>
  <si>
    <t xml:space="preserve">Servicio de interprete Ingles -Español  para ACD realizada el dia 23/09/2015 </t>
  </si>
  <si>
    <t>CRISTIAN BARROS MUÑOZ</t>
  </si>
  <si>
    <t>13.785.060-5</t>
  </si>
  <si>
    <t>Adquisición de 1 tarjeta de proximidad para ingreso al Centro de Justicia</t>
  </si>
  <si>
    <t>SOC. CONCESIONARIA C. DE JUSTICIA DE STGO.</t>
  </si>
  <si>
    <t>99.557.380-6</t>
  </si>
  <si>
    <t xml:space="preserve">Compra e Instalación de 6 equipos de luminarias doble Fluorescentes.  </t>
  </si>
  <si>
    <t>Res FR OR N° 63</t>
  </si>
  <si>
    <t>Servicio de traslado de discos duros, reconexión de cables, configuracion y diagnóstico técnico de equipos DVR de Edificio de Las Condes</t>
  </si>
  <si>
    <t>SOC DE SERV Y CAP EN SEG. INTEGRAL LTDA</t>
  </si>
  <si>
    <t>77.165.540-8</t>
  </si>
  <si>
    <t>Servicio de interpretacion Español - Ingles para ACD Rrealizada el día 08/10/2015</t>
  </si>
  <si>
    <t>Compra de Materiales de Oficina</t>
  </si>
  <si>
    <t>INGEN S.A.</t>
  </si>
  <si>
    <t>89.807.500-1</t>
  </si>
  <si>
    <t>Res FR OR N° 60</t>
  </si>
  <si>
    <t>Servicio de reparación de arco detector de metales en inmueble de la Fiscalia Local de Ñuñoa</t>
  </si>
  <si>
    <t xml:space="preserve">Adquisición de 4.000 CD (160 paquetes de 25 unidades) como compra de materiales para abastecer a FR </t>
  </si>
  <si>
    <t>Servicio de almuerzo y alimentación para actividad aniversario a realizarse el día 15 de octubre 2015</t>
  </si>
  <si>
    <t xml:space="preserve">HUMBERTO GACITUA MARTINEZ Y </t>
  </si>
  <si>
    <t>79.700.760-9</t>
  </si>
  <si>
    <t>Compra de Etiquetas Autoadhesiva  de 106x70, 25 hojas por paquetes,  para el stock  de las Fiscalías</t>
  </si>
  <si>
    <t>Compra de Materiales de Oficina, Resmas de Papel</t>
  </si>
  <si>
    <t>Servicio de interpretacion de señas para ADC,realizada el dia 15/10/2015. solicitado por Pamela Cist</t>
  </si>
  <si>
    <t>Adquisición de 2 tarjetas para ingresar al CJ para funcionarios URAVYT</t>
  </si>
  <si>
    <t>Adquisición de elementos de protección para asistencia a vertederos para las distintas Fiscalías Locales</t>
  </si>
  <si>
    <t>COM. DE ART. PROT. Y SEG. IND. MANQUEHU</t>
  </si>
  <si>
    <t>86.887.200-4</t>
  </si>
  <si>
    <t>Compra de insumos para stock de coffe para la FRMO</t>
  </si>
  <si>
    <t>Adquisición de 10 pares de zapatos de seguridad para funcionarios que trabajan en custodias de especies</t>
  </si>
  <si>
    <t>Suministro e instalacion de sistema de control de plaga de palomas en edificio de Las Condes</t>
  </si>
  <si>
    <t xml:space="preserve">Compra de 15 Discos Portátiles para las Fiscalias Locales  </t>
  </si>
  <si>
    <t>COMERCIALIZADORA SP DIGITAL LTDA.</t>
  </si>
  <si>
    <t>76799430-3</t>
  </si>
  <si>
    <t>Servicio de traductor Español - Ingles  para ADC  realizada el día 19/10/2015</t>
  </si>
  <si>
    <t>Suministro e instalación de sistema de automatización de riego de jardines en inmueble de Ñuñoa</t>
  </si>
  <si>
    <t>PAISARQ LTDA.</t>
  </si>
  <si>
    <t>76.029.916-2</t>
  </si>
  <si>
    <t xml:space="preserve">Compra de 4 textos para la Unidad de Recursos Humanos </t>
  </si>
  <si>
    <t>LIBRERIA ANTARTICA LTDA.</t>
  </si>
  <si>
    <t>88.679.500-9</t>
  </si>
  <si>
    <t>Servicio de limpieza y desinfección en balcón del quinto piso edificio Las Condes</t>
  </si>
  <si>
    <t>Servicio de empaste  de 144 tomos de egresos contables de la Unidad de Administracion y Finanzas</t>
  </si>
  <si>
    <t>RICARDO SALINAS CARRASCO EMP. DE AR. EIR</t>
  </si>
  <si>
    <t>76328224-4</t>
  </si>
  <si>
    <t xml:space="preserve">Suministro e instalación de malla galbanizada en ventanas de edificio de Las Condes </t>
  </si>
  <si>
    <t>Pintura de Oficina Nº5 de URAVIT primer piso Edificio las Condes</t>
  </si>
  <si>
    <t>FR OR N° 65</t>
  </si>
  <si>
    <t xml:space="preserve">Servicio de recuperación de información de disco duro </t>
  </si>
  <si>
    <t>KEPLER S.A.</t>
  </si>
  <si>
    <t>77.803.520-0</t>
  </si>
  <si>
    <t>Compras de tarjetas de presentación  para funcionarios de URAVIT</t>
  </si>
  <si>
    <t>IMPRENTA BARAHONA LTDA</t>
  </si>
  <si>
    <t>78.511.790-5</t>
  </si>
  <si>
    <t xml:space="preserve">Adquisición de 12 tarjetas de proximidad para funcionarios </t>
  </si>
  <si>
    <t xml:space="preserve">Compra  de desosorantes ambientales para el stock </t>
  </si>
  <si>
    <t>Compra directa</t>
  </si>
  <si>
    <t>Adquisición de líquido antiestático para aplicar en piso flotante de los tres edificios de la Fiscalía Oriente</t>
  </si>
  <si>
    <t>QUIMICOS SERGIO SAVRON EIRL</t>
  </si>
  <si>
    <t>76.148.836-8</t>
  </si>
  <si>
    <t xml:space="preserve">Compra de 2 cajas de etiquetas  autodedhesivas para Fiscalía Local de las Condes </t>
  </si>
  <si>
    <t>DEMARKA S.A.</t>
  </si>
  <si>
    <t>86.132.100-2</t>
  </si>
  <si>
    <t>Compra de Cinta de Tranferencia Termica  para stock de la Fiscalía Local de las Condes</t>
  </si>
  <si>
    <t>Compra de 100 cajas  de cartón corrugado para Custodia de Especies de la Fiscalía Local de las Condes</t>
  </si>
  <si>
    <t>PEDRO FONTECILLA GALLARDO EIRL</t>
  </si>
  <si>
    <t>76.428.610-3</t>
  </si>
  <si>
    <t xml:space="preserve">Servicio de interprete Español-Ingles para ACD  realizada el dia 28/10/2015 </t>
  </si>
  <si>
    <t>Compra de 10 rollos de papel térmico para kioskos expendedor de ticket para Fiscalías locales</t>
  </si>
  <si>
    <t>PROYEXION SERVICIOS S.A.</t>
  </si>
  <si>
    <t>96.928.760-9</t>
  </si>
  <si>
    <t>Res FR OR N° 66</t>
  </si>
  <si>
    <t>Taller de Fortalecimiento de Trabajo en Equipo de Unidad Administracion Fiscalía Local de Las Condes.</t>
  </si>
  <si>
    <t>Agua Potable Edificio Vespucio,08/09 al 08/10</t>
  </si>
  <si>
    <t>AGUAS ANDINA S.A.</t>
  </si>
  <si>
    <t>61.808.000-5</t>
  </si>
  <si>
    <t>Agua Potable Edificio Irarrázabal, 27/08 al 28/09</t>
  </si>
  <si>
    <t>Energía eléctrica Edificio San Jorge  23/09 al 22/10</t>
  </si>
  <si>
    <t>CHILECTRA S.A.</t>
  </si>
  <si>
    <t>Energía eléctrica Edificio Los Militares 15/09 al 16/10</t>
  </si>
  <si>
    <t>Energía eléctrica Edificio Vespucio del 15/09 al 16/10</t>
  </si>
  <si>
    <t>Servicio de Correos Septiembre Fiscalía Regional</t>
  </si>
  <si>
    <t>Servicio de Correos Septiembre FL Las Condes</t>
  </si>
  <si>
    <t>Servicio de Correos Septiembre FL Peñalolen Macul</t>
  </si>
  <si>
    <t>Servicio de Correos Septiembre (courier) FL Peñalolen Macul</t>
  </si>
  <si>
    <t>Servicio de Correos Septiembre FL La Floridal</t>
  </si>
  <si>
    <t>Servicio de Correos Septiembre (courier) FL La Floridal</t>
  </si>
  <si>
    <t>Servicio de Correos Septiembre Ñuñoa</t>
  </si>
  <si>
    <t>Servicio de Correo Privado Septiembre FL Las Condes</t>
  </si>
  <si>
    <t>CHILEPOST S.A.</t>
  </si>
  <si>
    <t>96.950.080-9</t>
  </si>
  <si>
    <t>Servicio de Correo Privado Septiembre  FL Ñuñoa</t>
  </si>
  <si>
    <t>Servicio de Correo Privado Septiembre  FL Peñalolen Macul</t>
  </si>
  <si>
    <t>Servicio de Correo Privado Septiembre  FL La Florida</t>
  </si>
  <si>
    <t>Servicio de Correo Privado Septiembre  FL Flagrancia</t>
  </si>
  <si>
    <t>Servicio de Correo Privado Septiembre Fiscalía Alta Complejidad</t>
  </si>
  <si>
    <t>Res FN/MP 1506-2012.</t>
  </si>
  <si>
    <t>1 Informe Pericial</t>
  </si>
  <si>
    <t>ANDREA DEL CARMEN RUIZ HERRERA</t>
  </si>
  <si>
    <t>Res FN/MP 1506-2012</t>
  </si>
  <si>
    <t>11.730.167-3</t>
  </si>
  <si>
    <t>1 Inasistencia del periciado a la primera entrevista de evaluación.</t>
  </si>
  <si>
    <t>11.730.167-4</t>
  </si>
  <si>
    <t>14 Metropolitana Oriente</t>
  </si>
  <si>
    <t>17-FN N° 1834</t>
  </si>
  <si>
    <t>Contratación directa de arriendo de vehículos para la Fiscalía Regional Metropolitana Sur</t>
  </si>
  <si>
    <t>PIAMONTE S.A.</t>
  </si>
  <si>
    <t>96.642.160-6</t>
  </si>
  <si>
    <t>17-FN Nº 2806</t>
  </si>
  <si>
    <t xml:space="preserve">Compra de tarjeta de proximidad para acceso a estacionamientos exteriores del CJS. </t>
  </si>
  <si>
    <t>SOC.CONCESIONARIA C.DE JUSTICIA DE STGO.</t>
  </si>
  <si>
    <t>Compra de 1.000 cheques institucionales, folios desde 17001 hasta 18000.</t>
  </si>
  <si>
    <t>Renovación de suscripción n° 80115603, diario El Mercurio para FL Puente Alto.</t>
  </si>
  <si>
    <t>Servicio de intérprete de señas para causa RUC N° 1500173771-3.</t>
  </si>
  <si>
    <t>VERONICA ALEJANDRA QUIJANO MAUREIRA</t>
  </si>
  <si>
    <t>13.901.726-9</t>
  </si>
  <si>
    <t>Contratación adicional 15 personas cena institucional. Complementa Orden de Servicio N° 1515000222</t>
  </si>
  <si>
    <t xml:space="preserve">Orden complementaria a OS 1515000233 por una hora adicional de servicio de intérprete de señas para </t>
  </si>
  <si>
    <t>Mantención programada 75.000 KM y reparación puntual para vehículo institucional Hyundai Azera.</t>
  </si>
  <si>
    <t>AUTOMOTORES GILDEMEISTER S.A.</t>
  </si>
  <si>
    <t>79.649.140-k</t>
  </si>
  <si>
    <t>17-FN Nº 1726</t>
  </si>
  <si>
    <t>Compra 150 cajas Storbox para Unidad de carpetas terminadas</t>
  </si>
  <si>
    <t>STORBOX S.A.</t>
  </si>
  <si>
    <t>96.700.620-3</t>
  </si>
  <si>
    <t>Compra de 150 cajas Storbox para Bodega UAF. Se considera valor UF estimado de $25.800</t>
  </si>
  <si>
    <t>Servicio técnico para sistema de alarmas en bodega de especies (rayo n°3 con problemas).</t>
  </si>
  <si>
    <t>ADT SECURITY SERVICES  S.A.</t>
  </si>
  <si>
    <t>96.719.620-7</t>
  </si>
  <si>
    <t>17-FN Nº 748</t>
  </si>
  <si>
    <t>Compra de materiales de oficina para Bodega de Existencias (Gran Avenida). Chilecompra 696212-194-CM</t>
  </si>
  <si>
    <t>Compra de materiales de oficina para Bodega de Existencias (Gran Avenida). Chilecompra 696212-195-CM</t>
  </si>
  <si>
    <t>ING. Y CONSTR. RICARDO RODRIGUEZ Y CIA.</t>
  </si>
  <si>
    <t>89.912.300-K</t>
  </si>
  <si>
    <t>Compra de materiales de oficina para Bodega de Existencias (Gran Avenida). Chilecompra 696212-196-CM</t>
  </si>
  <si>
    <t>Compra de materiales de oficina para Bodega de Existencias (Gran Avenida). Chilecompra 696212-197-CM</t>
  </si>
  <si>
    <t>Compra de materiales de oficina para USAG San Miguel. Chilecompra 696212-198-CM15.</t>
  </si>
  <si>
    <t>Compra de materiales de oficina para USAG San Miguel. Chilecompra 696212-199-CM15.</t>
  </si>
  <si>
    <t>Compra de materiales de oficina para URAVIT. Chilecompra 696212-200-CM15.</t>
  </si>
  <si>
    <t>Compra de materiales de oficina para FL Antinarcoticos. Chilecompra 696212-201-CM15.</t>
  </si>
  <si>
    <t>Compra de materiales de oficina para UGI. Chilecompra 696212-202-CM15.</t>
  </si>
  <si>
    <t>Compra de materiales de oficina para UGI. Chilecompra 696212-203-CM15.</t>
  </si>
  <si>
    <t>Compra de materiales de oficina para UGI. Chilecompra 696212-204-CM15.</t>
  </si>
  <si>
    <t>Compra de materiales de oficina para FL TCMC. Chilecompra 696212-205-CM15.</t>
  </si>
  <si>
    <t>SOCIEDAD COMERCIAL TECNOUTILES LTDA</t>
  </si>
  <si>
    <t>76.239.681-5</t>
  </si>
  <si>
    <t>Compra de materiales de oficina para FL TCMC. Chilecompra 696212-206-CM15.</t>
  </si>
  <si>
    <t>Compra de materiales de oficina para FL TCMC. Chilecompra 696212-207-CM15.</t>
  </si>
  <si>
    <t>Orden complementaria a OC N° 1515000231 de fecha 25/09/2015, por diferencia en valor dolar utilizado</t>
  </si>
  <si>
    <t>Compra de cinco sillones ejecutivos para nuevos funcionarios. Chilecompra 696212-210-CM15.</t>
  </si>
  <si>
    <t>76.270.519-2</t>
  </si>
  <si>
    <t>Compra de cinco estantes para nuevos funcionarios. Chilecompra 696212-211-CM15.</t>
  </si>
  <si>
    <t>EMPRESA COMERCIAL LUIS VALDES LYON E.I.R</t>
  </si>
  <si>
    <t>76.231.391-k</t>
  </si>
  <si>
    <t>Compra de diez sillas de visita para nuevos funcionarios. Chilecompra 696212-212-CM15.</t>
  </si>
  <si>
    <t>FAB. Y ARMADO DE SILLAS HECTOR HERNANDEZ</t>
  </si>
  <si>
    <t>76.235.755-0</t>
  </si>
  <si>
    <t>Compra de cinco escritorios con cajoneras para nuevos funcionarios. Chilecompra 696212-213-CM15.</t>
  </si>
  <si>
    <t>MUEBLES TIMAUKEL LIMITADA</t>
  </si>
  <si>
    <t>78.042.830-9</t>
  </si>
  <si>
    <t>Compra de materiales de oficina para FL Puente Alto. Chilecompra 696212-216-CM15.</t>
  </si>
  <si>
    <t>Compra de materiales de oficina para FL VIF y SEXUALES. Chilecompra 696212-217-CM15.</t>
  </si>
  <si>
    <t>Compra de materiales de oficina para USAG-San Miguel. Chilecompra 696212-218-CM15.</t>
  </si>
  <si>
    <t>Compra de materiales de oficina para FLAGRANCIA. Chilecompra 696212-219-CM15.</t>
  </si>
  <si>
    <t>Aviso en diario impreso por llamado a concurso público el día 18/10/2015. Chilecompra 696212-208-CM1</t>
  </si>
  <si>
    <t>Aviso llamado a concurso público domingo 25/10/2015. El Mercurio, Generales, Mod 2x2. Chilecompra  696212-209-CM15</t>
  </si>
  <si>
    <t>Aviso llamado a concurso público con Fiscalías Regionales Centro Norte y Oriente. Chilecompra 696212-220-CM15</t>
  </si>
  <si>
    <t>Compra de 9 tarjetas de identificación (sin chip) para funcionarios de la FRMS.</t>
  </si>
  <si>
    <t>MICROCONTROL CHILE S.A.</t>
  </si>
  <si>
    <t>99.591.380-1</t>
  </si>
  <si>
    <t>Compra de 7 nuevos timbres solicitados por FL Puente Alto y FL Robos con Fuerza.</t>
  </si>
  <si>
    <t>LIBRERIA Y TIMBRES CHILE SPA</t>
  </si>
  <si>
    <t>76.125.128-7</t>
  </si>
  <si>
    <t>Compra Uniformes para Custodia</t>
  </si>
  <si>
    <t>COMERCIAL PALPUBLICIDAD LIMITADA</t>
  </si>
  <si>
    <t>76.242.011-2</t>
  </si>
  <si>
    <t>Compra de "Banderitas Rigidas" para Bodega Gran Avenida.</t>
  </si>
  <si>
    <t>Adquisición de circuito cerrado de televisión para Sala Gesell Pirámide.</t>
  </si>
  <si>
    <t>INGENIERIA EN INFORMATICA Y SEG SCS LTDA</t>
  </si>
  <si>
    <t>76.202.888-3</t>
  </si>
  <si>
    <t>Compra de 10 almohadillas tinta azul para timbres R-538, a solicitud de FL Antinarcóticos.</t>
  </si>
  <si>
    <t>Compra zapatos de seguridad solicitados por custodia San Miguel y Puente Alto</t>
  </si>
  <si>
    <t>78.610.360-9</t>
  </si>
  <si>
    <t>Compra de 2 uniformes adicionales para custodia y auxiliar</t>
  </si>
  <si>
    <t>Compra de materiales de oficina para FL Robos. Chilecompra 696212-214-CM15.</t>
  </si>
  <si>
    <t>Compra de materiales de oficina para FL Violentos. Chilecompra 696212-215-CM15.</t>
  </si>
  <si>
    <t>Provisión e instalacion reja piscina Piramide</t>
  </si>
  <si>
    <t>LEONEL APARICIO SALIT GAJARDO</t>
  </si>
  <si>
    <t>9.765.193-0</t>
  </si>
  <si>
    <t>Instalación y configuración de circuito cerrado de televisión para Sala Gesell Pirámide.</t>
  </si>
  <si>
    <t xml:space="preserve">Servicio de destrucción de especies a KDM TIL TIL . Servicio solicitado por Custodia de San Miguel </t>
  </si>
  <si>
    <t>K D M S.A.</t>
  </si>
  <si>
    <t>96.754.450-7</t>
  </si>
  <si>
    <t>Servicio de relatoría para curso de "Liderazgo para la Resolución de Conflictos". Programa Preventiv</t>
  </si>
  <si>
    <t>DAYANNE BAHAMONDES JIMENEZ</t>
  </si>
  <si>
    <t>13.605.307-8</t>
  </si>
  <si>
    <t>MARIA DEL CARMEN PAIS ARAVENA</t>
  </si>
  <si>
    <t>Servicio de destrucción de especies solicitado por FL Puente Alto.</t>
  </si>
  <si>
    <t>Orden complementaria a OC N° 1515000233 de fecha 25/09/2015, por diferencia en valor dolar.</t>
  </si>
  <si>
    <t>Compra de 200 cajas storbox para FL Puente Alto.</t>
  </si>
  <si>
    <t>17-FN Nº 1885</t>
  </si>
  <si>
    <t>Evaluacion psicolaboral estamento Auxiliar Suplente (X2)</t>
  </si>
  <si>
    <t>CONSULTORA BUSINESS PARTNERS SEARCH LTDA</t>
  </si>
  <si>
    <t>76.190.699-2</t>
  </si>
  <si>
    <t>Evaluación Psicolaboral Estamento Auxiliar (x2)</t>
  </si>
  <si>
    <t>CONSULTORIA E INVESTIGACION EN RRHH SPA</t>
  </si>
  <si>
    <t>76.580.320-9</t>
  </si>
  <si>
    <t>Servicio de Evaluacion psicolaboral estamento Administrativo (x4)</t>
  </si>
  <si>
    <t>FUCHS Y ASOCIADOS LIMITADA</t>
  </si>
  <si>
    <t>79.689.060-6</t>
  </si>
  <si>
    <t>Servicio de Evaluación Psicolaboral Estamento Técnico (X2)</t>
  </si>
  <si>
    <t>EVALUACIONES &amp; DESARROLLO ORGANIZACIONAL</t>
  </si>
  <si>
    <t>76.588.490-k</t>
  </si>
  <si>
    <t>Servicio de Evaluaciones Psicolaborales estamento profesional (x2)</t>
  </si>
  <si>
    <t>BGM CONSULTORES ASOCIADOS LTDA</t>
  </si>
  <si>
    <t>77.277.220-3</t>
  </si>
  <si>
    <t xml:space="preserve">Servicio de evaluación psicolaboral para estamento PROFESIONAL (x3). Se considera valor UF estimada </t>
  </si>
  <si>
    <t>Pago de Servicios Básicos</t>
  </si>
  <si>
    <t>Electricidad Puente Alto - Mes de Octubre</t>
  </si>
  <si>
    <t>EMPRESA ELECTRICA PUENTE ALTO LIMITADA</t>
  </si>
  <si>
    <t>80.313.300-K</t>
  </si>
  <si>
    <t>Electricidad Gran Avenida 3814 - Mes de Octubre</t>
  </si>
  <si>
    <t>Electricidad Gran Avenida 3840 - Mes de Octubre</t>
  </si>
  <si>
    <t>Electricidad Pirámide - Mes de Octubre</t>
  </si>
  <si>
    <t>Agua Gran Avenida 3814 - Mes de Octubre</t>
  </si>
  <si>
    <t>AGUAS ANDINAS S.A.</t>
  </si>
  <si>
    <t>Agua Gran Avenida 3840 - Mes de Octubre</t>
  </si>
  <si>
    <t>Agua Pirámide - Mes de Octubre</t>
  </si>
  <si>
    <t>Agua Puente Alto - Mes de Octubre</t>
  </si>
  <si>
    <t>15 Metropolitana Sur</t>
  </si>
  <si>
    <t>Servicio de coffee break para los días 28 y 29/10/2015, Programa de Preventivo de Consumo de Drogas y Alcohol 2015</t>
  </si>
  <si>
    <t>16 Metropolitana Occidente</t>
  </si>
  <si>
    <t>Insumos cuenta pública de Pudahuel.</t>
  </si>
  <si>
    <t>JIMENA GUTIERREZ RIQUELME</t>
  </si>
  <si>
    <t>10.451.623-8</t>
  </si>
  <si>
    <t>Insumos cuenta Pública de la F.L. de Pudahuel.</t>
  </si>
  <si>
    <t>INMOB. E INVERSIONES SOC. LORENA S.A.</t>
  </si>
  <si>
    <t>76.284.085-5</t>
  </si>
  <si>
    <t>Insumos cuenta pública Pudahuel.</t>
  </si>
  <si>
    <t>Insumos cuenta pública Fiscalia Pudahuel.</t>
  </si>
  <si>
    <t>Cafe para cuenta pública Pudahuel.</t>
  </si>
  <si>
    <t>Res. FN N°748/2012</t>
  </si>
  <si>
    <t>25.05.2012</t>
  </si>
  <si>
    <t>5 Cajoneras Móviles con kardex para Proyecto ley Control de Armas.</t>
  </si>
  <si>
    <t>ABATTE PRODUCTOS PARA OFICINA S.A.</t>
  </si>
  <si>
    <t>96.909.950-0</t>
  </si>
  <si>
    <t>Insumos Cuenta Pública Fiscalía Regional.</t>
  </si>
  <si>
    <t>Escritorio Melamina Proyecto Ley Control de Armas.</t>
  </si>
  <si>
    <t>MUEBLES Y DISEÑOS S.A.</t>
  </si>
  <si>
    <t>99.543.470-9</t>
  </si>
  <si>
    <t>Asistencia juicio, de la F.L. de San Bernardo.</t>
  </si>
  <si>
    <t>LINA VERONICA  ROTTMANN CHAVEZ</t>
  </si>
  <si>
    <t>12.232.034-0</t>
  </si>
  <si>
    <t>Asistencia juicio, de la F.L. de Talagante.</t>
  </si>
  <si>
    <t>Ratificación en juicio, de la F.L. de San Bernardo.</t>
  </si>
  <si>
    <t>Ratificación, de la F.L. de Curacaví.</t>
  </si>
  <si>
    <t>Arriendo vajilla cuenta publica de la F.L. de Pudahuel.</t>
  </si>
  <si>
    <t>ELIZABETH VARGAS FIGUEROA</t>
  </si>
  <si>
    <t>14.135.595-3</t>
  </si>
  <si>
    <t>Capacitación: "Gestión de tiempo y carga de trabajo". Fiscaía Regional Metropolitana Occidente. (02 Talleres de 4 horas cada uno).</t>
  </si>
  <si>
    <t>CONSULTORA SERH LIMITADA</t>
  </si>
  <si>
    <t>76.053.147-2</t>
  </si>
  <si>
    <t>Res. FN/MP N°1185/2015</t>
  </si>
  <si>
    <t>20.06.2015</t>
  </si>
  <si>
    <t>Documento de Compra y N°</t>
  </si>
  <si>
    <t>Evaluaciones Psicolaborales cinco Profesionales y dos Auxiliares (Total UF 25), UF de referencia del 01.10.2015 a $ 25.352,78.</t>
  </si>
  <si>
    <t>76.588.490-K</t>
  </si>
  <si>
    <t>Insumos Informáticos F.L Talagante, según compra autorizada por Res. FN Nº 748 de 25.05.2012 Convenio Marco del sistema Chilecompra.</t>
  </si>
  <si>
    <t>CARLOS ALBERTO PALMA RIVERA</t>
  </si>
  <si>
    <t>12.125.928-1</t>
  </si>
  <si>
    <t>3 Bibliotecas con gabinete de 2 puertas para Proyecto Ley Control de Armas (Chilecompra).</t>
  </si>
  <si>
    <t>Material de Oficina F.L Talagante, según compra autorizada por Res. FN Nº 748 de 25.05.2012 Convenio Marco del sistema Chilecompra.</t>
  </si>
  <si>
    <t>SURTI VENTAS S.A.</t>
  </si>
  <si>
    <t>76.462.500-5</t>
  </si>
  <si>
    <t>Material de Oficina F.L Melipilla, según compra autorizada por Res. FN Nº 748 de 25.05.2012 Convenio Marco del sistema Chilecompra.</t>
  </si>
  <si>
    <t>Material de Oficina F.L Curacaví, según compra autorizada por Res. FN Nº 748 de 25.05.2012 Convenio Marco del sistema Chilecompra.</t>
  </si>
  <si>
    <t>Formularios VIF (LPM).</t>
  </si>
  <si>
    <t>IMPRENTA BARAHONA LTDA.</t>
  </si>
  <si>
    <t>Material de Oficina Edificio Bandera, según compra autorizada por Res. FN Nº 748 de 25.05.2012 Convenio Marco del sistema Chilecompra.</t>
  </si>
  <si>
    <t>Material de Oficina F.L San Bernardo, según compra autorizada por Res. FN Nº 748 de 25.05.2012 Convenio Marco del sistema Chilecompra.</t>
  </si>
  <si>
    <t>Material de Oficina para el Edificio Bandera, según compra autorizada por Res. FN Nº 748 de 25.05.2012. Convenio Marco del sistema Chilecompra.</t>
  </si>
  <si>
    <t>Material de Aseo F.L Talagante, según compra autorizada por Res. FN Nº 748 de 25.05.2012 Convenio Marco del sistema Chilecompra.</t>
  </si>
  <si>
    <t>Material de Aseo F.L Melipilla, según compra autorizada por Res. FN Nº 748 de 25.05.2012 Convenio Marco del sistema Chilecompra.</t>
  </si>
  <si>
    <t>Traslado de carpetas para destrucción.</t>
  </si>
  <si>
    <t>NORMA OLIVARES MICHEA</t>
  </si>
  <si>
    <t>5.517.193-9</t>
  </si>
  <si>
    <t>Destrucción de carpetas de la F.L. de San Bernardo (LPM).</t>
  </si>
  <si>
    <t>Mantención anual de Grupo Electrógeno de Talagante, visita semestral (LPM).</t>
  </si>
  <si>
    <t>JIMMY ANDRES SCHNEIDER CASTRO</t>
  </si>
  <si>
    <t>8.931.363-5</t>
  </si>
  <si>
    <t>Res. FR(4) N°487/2015</t>
  </si>
  <si>
    <t>28.10.2015</t>
  </si>
  <si>
    <t>Contratación Directa, Res. FR(4) N°487/2015, 28.10.2015. Cambio de focos exteriores en el edificio de la F.L. de Melipilla.</t>
  </si>
  <si>
    <t>MANUEL CARREÑO PALOMINOS ELECTRECIDAD</t>
  </si>
  <si>
    <t>52.004.054-4</t>
  </si>
  <si>
    <t>Res. FR(4) N°486/2015</t>
  </si>
  <si>
    <t>Contratación directa Resolución FR(4)N°486/2015 de fecha 28.10.2015 para el cambio de motobomba N°1 del sistema de agua potable de la Fiscalía locla de Talagante.</t>
  </si>
  <si>
    <t>JORGE HUMBERTO QUINTANILLA AREVALO, EQ.</t>
  </si>
  <si>
    <t>76.093.265-5</t>
  </si>
  <si>
    <t>Res FR(4) N°466/2015</t>
  </si>
  <si>
    <t>01.10.2015</t>
  </si>
  <si>
    <t xml:space="preserve">Contratación Directa para la Reparación de Puertas del Edificio que alberga a la Fiscalía Local de Talagante, Res. FR (4) N°466/2015 del 01.10.2015. </t>
  </si>
  <si>
    <t>SOCIEDAD VICHUQUEN SERVICIOS S A</t>
  </si>
  <si>
    <t>76.101.264-9</t>
  </si>
  <si>
    <t>Res FN/MP N°1883/2015</t>
  </si>
  <si>
    <t>Contratación Directa, Res. FN/MP N°1883/2015, 28.10.2015. Provisión e instalación de puerta protex en la F.L. de San Bernardo.</t>
  </si>
  <si>
    <t>Res FR(4) N°460/2015</t>
  </si>
  <si>
    <t>08.10.2015</t>
  </si>
  <si>
    <t>Contratación directa Resolución FR(4)N°460/2015 de fecha 08.10.2015, para la instalación de bombas de condensado de equipos split del edificio de la Fiscalía local de Melipilla.</t>
  </si>
  <si>
    <t>COMERCIAL SERV. TEC. DE AIRES LTDA.</t>
  </si>
  <si>
    <t>76.148.249-1</t>
  </si>
  <si>
    <t>Provisión e instalación de barra antipanico en puerta de acceso a escala del piso 4 del edificio de calle Bandera N°655, Santiago centro (LPM).</t>
  </si>
  <si>
    <t>SOC. COMERCIAL E IND. ITALBLOCK LTDA</t>
  </si>
  <si>
    <t>76.189.416-1</t>
  </si>
  <si>
    <t>100 Masajes de relajación "Comité Prevención de Drogas y Alcohol" (LPM).</t>
  </si>
  <si>
    <t>RECREACION A EMPRESAS LIMITADA</t>
  </si>
  <si>
    <t>76.981.720-4</t>
  </si>
  <si>
    <t>Res. FN/MP N°1755/2015</t>
  </si>
  <si>
    <t>07.10.2015</t>
  </si>
  <si>
    <t>Contratación directa Resolución FN/MP N°1755/2015 de fecha 07.10.2015 por la mantención al sistema de alarma de incendio del edificio de calle Bandera N°655.</t>
  </si>
  <si>
    <t>SMA SEGURIDAD S.A.</t>
  </si>
  <si>
    <t>77.711.030-6</t>
  </si>
  <si>
    <t>Capacitación: "Comunicación efectiva y trabajo en equipo", Fiscalía Local de San Bernardo (Chile Compra).</t>
  </si>
  <si>
    <t>SOC. INV. E INMOBILIARIA G &amp; P LTDA</t>
  </si>
  <si>
    <t>78.810.260-7</t>
  </si>
  <si>
    <t>Llamados a concurso cargos: Fiscalías Regionales: Norte, Sur y Occidente.</t>
  </si>
  <si>
    <t>Cena Aniversario Fiscalía Regional Metropolitana Occidente.</t>
  </si>
  <si>
    <t>HOTELERA SAN FRANCISCO S.A.</t>
  </si>
  <si>
    <t>99.511.100-4</t>
  </si>
  <si>
    <t>Consumo de agua potable de la F.L. de Talagante del periodo del 14.09.2015 al 13.10.2015.</t>
  </si>
  <si>
    <t>Res. FN/MP N°1707/2015</t>
  </si>
  <si>
    <t>Suministro y cambio de un estanque hidroneumatico de 300 lt., contratacion directa mediante resolucion FN/MP N° 1707/15 de fecha 01.10.2015.</t>
  </si>
  <si>
    <t>Servicio de TV Cable correspondiente al periodo 10.10.2015 al 09.11.2015 de Edificio Bandera 655.</t>
  </si>
  <si>
    <t>DIRECTV CHILE TELEVISION LTDA</t>
  </si>
  <si>
    <t>87.161.100-9</t>
  </si>
  <si>
    <t>Servicio de TV Cable correspondiente al periodo 16.10.2015 al 15.11.2015 de F.L. de Curacavi.</t>
  </si>
  <si>
    <t>Consumo de electricidad de edificio Tte. Cruz 770 periodo del 25.10.2012 al 28.10.2015.</t>
  </si>
  <si>
    <t>Consumo de Electricidad de edificio Bandera 655 del periodo del  21.09.2015 al 19.10.2015.- N° Cliente 2940337-6.</t>
  </si>
  <si>
    <t>Consumo de electricidad de la F.L. de San Bernardo periodo del 01.09.2015 al 30.09.2015.</t>
  </si>
  <si>
    <t>Consumo de electricidad de la F.L. de Curacavi periodo del 01.09.2015 al 30.09.2015.</t>
  </si>
  <si>
    <t>Consumo de electricidad de la F.L. de Talagante periodo del 29.08.2015 al 29.09.2015.</t>
  </si>
  <si>
    <t>Consumo de agua potable de edificio Bandera 655 periodo del 24.08.2015 al 23.09.2015.</t>
  </si>
  <si>
    <t>Consumo de agua potable de la F.L. de San Bernardo del periodo del 08.09.2015 al 08.10.2015.</t>
  </si>
  <si>
    <t>Consumo de agua potable de la F.L. de Melipilla del periodo del 15.09.2015 al 16.10.2015.</t>
  </si>
  <si>
    <t>Consumo de agua potable de edificio Tte. Cruz 770 del periodo del 15.09.2015 al 14.10.2015.</t>
  </si>
  <si>
    <t>Consumo de electricidad de la F.L. de Melipilla periodo del 28.08.2015 al 30.09.2015, N° cliente 4062501.</t>
  </si>
  <si>
    <t>Consumo de electricidad de la F.L. de Melipilla periodo del 02.09.2015 al 01.10.2015, N° cliente 3003443.</t>
  </si>
  <si>
    <t>Contratación Directa Exceptuada Reglamento de Compras</t>
  </si>
  <si>
    <t xml:space="preserve">Renovación Suscripción anual Diario La Segunda, en su edición Digital. Usuario Director Ejecutivo Nacional. </t>
  </si>
  <si>
    <t>Empresa El Mercurio S.P.A.</t>
  </si>
  <si>
    <t>Compra de 25 Roller pen cuerpo metálico con caja para Bolígrafo. Compra de 25 set de tazas con aplicación cobriza en caja. Para stock de regalos Institucionales.</t>
  </si>
  <si>
    <t>Haldo Rubilar</t>
  </si>
  <si>
    <t>14.371.385-7</t>
  </si>
  <si>
    <t>Compra de 25 Pendrive de 8GB, con caja. Compra de 25 Bolígrafo + Pendrive 8 GB + Puntero con láser. Compra de 25 Bolígrafo BI Color con funda 4 EN 1.</t>
  </si>
  <si>
    <t>FN/MP Nº111</t>
  </si>
  <si>
    <t xml:space="preserve">Pasaje aéreo nacional para Sra. Francesca Fazzi gómez. Santiago/Iquique/Santiago, del 07 al 08/10/2015. Por reunión en DA I Región y consultor diseños FL Pozo Almonte. </t>
  </si>
  <si>
    <t>FN/MP Nº 930</t>
  </si>
  <si>
    <t>Servicios por traducción de Requerimiento Internacional RUC Nº 1400039502-2 Fiscalía Local de Concepción- Fiscalía Regional del Bío-Bío Ministerio Público de Chile.</t>
  </si>
  <si>
    <t>Irene De Marchi Zaharija</t>
  </si>
  <si>
    <t>7.190.721-k</t>
  </si>
  <si>
    <t xml:space="preserve">Servicios por traducción de Requerimiento Internacional al idioma Inglés RUC: 1200966750-2 Fiscalía Regional Centro Norte - Ministerio Público de Chile. </t>
  </si>
  <si>
    <t>Pasaje aéreo nacional para Sra. Paulina Avila Barros. Santiago/Temuco/Santiago, del 06 al 07/10/2015. Por proyecto carpeta investigativa digital.</t>
  </si>
  <si>
    <t>Pasaje aéreo nacional para Sra. Paula Baeza Quintana. Santiago/Temuco/Santiago, del 06 al 07/10/2015. Por proyecto carpeta investigativa digital.</t>
  </si>
  <si>
    <t>Pasaje aéreo nacional para Sr. Pablo Rodriguez Ormazabal. Santiago/Temuco/Santiago, del 06 al 07/10/2015. Por proyecto carpeta investigativa digital.</t>
  </si>
  <si>
    <t>FN/MP 0º410</t>
  </si>
  <si>
    <t>Compra de Impresora Inyección de Tinta HP OFFICEJET 100 MOBILE. Para uso en DAF.</t>
  </si>
  <si>
    <t>Ingeniería y Construcción Ricardo Rodríguez y Compañía Limitada</t>
  </si>
  <si>
    <t>Servicios por traducción de Requerimiento Internacional al idioma inglés, RUC Nº 1510012872-9, correspondiente al fiscal Hécto Leiva de la Fiscalía de la Araucanía, por delito de incendio.</t>
  </si>
  <si>
    <t>7.190.721-K</t>
  </si>
  <si>
    <t>Pasaje aéreo nacional para Sra. Fabiola Droguett Ramírez. Santiago/Concepción/Santiago, 14/10/2015. Por proyecto piloto Carpeta Digital.</t>
  </si>
  <si>
    <t xml:space="preserve">Mantención y limpieza de 20 Urinarios ROCA. Regulación de llaves y provisión e instalación de dos fluxometro temporizador línea Roca en los pisos 2º, 3º y 4º de la Fiscalía Nacional. </t>
  </si>
  <si>
    <t>AJS Construcciones y Mantenciones Limitada</t>
  </si>
  <si>
    <t>76.544.125-0</t>
  </si>
  <si>
    <t>Compra de 1 estuche de terciopelo abatible azul/blanco/azul con plancha de metal plateada, grabada a diamante, con logo institucional, texto y firma.</t>
  </si>
  <si>
    <t>Amanda SPA</t>
  </si>
  <si>
    <t>76.050.242-1</t>
  </si>
  <si>
    <t>Contratación de 100 servicios de coffee break, para Ceremonia de Lanzamiento de Observatorio Nacional de Narcotráfico. El 14/10/2015 en Sala de Consejo de la Fiscalía Nacional, a las 12:00 horas.</t>
  </si>
  <si>
    <t>María del Carmen Pais Aravena</t>
  </si>
  <si>
    <t>Contratación de 60 servicios de coffee break, para Ceremonia de Presentación del Informe Final del "Proyecto Eurolanzas". Asisten Embajadores y Cónsules extranjeros. El 15/10/2015 en Sala de Consejo de la Fiscalía Nacional. A las 09:00 horas</t>
  </si>
  <si>
    <t>Tobar y Bachler Ltda.</t>
  </si>
  <si>
    <t>78.433.850-9</t>
  </si>
  <si>
    <t>Oren de Compra</t>
  </si>
  <si>
    <t xml:space="preserve">Compra de 2 Estaciones de trabajo especial con cajonera y pedestal metálico. Medida 160 x 150 x 0,75 cm. </t>
  </si>
  <si>
    <t>Emuza Comercial Rosa Reyes EIRL</t>
  </si>
  <si>
    <t>Contratación Directa (Exceptuada del Reglamento de Compras)</t>
  </si>
  <si>
    <t>Compra de Gasolina 95 Octanos. carga de "Cupón Electrónico COPEC" para uso en vehículos institucionales placas patentes YK - 7108 y CK CY -96</t>
  </si>
  <si>
    <t>Compañía de Petróleos de Chile COPEC S.A.</t>
  </si>
  <si>
    <t>Compra de Petróleo Diesel. carga de "Cupón Electrónico COPEC" para uso en vehículo institucional placa patente DB XP - 48</t>
  </si>
  <si>
    <t>Pasaje aéreo internacional para Sr. Rodrigo Díaz Álvarez, Santiago/Santa Cruz de La Sierra/Santiago, 27 al 31 de octubre de 2015. (Se da en parte de pago pasajes de Ian Badiola no utilizado)</t>
  </si>
  <si>
    <t>Pasaje aéreo internacional para Sr. Enrique Labarca Cortés, Santiago/Santa Cruz de La Sierra/Santiago, 27 al 31 de octubre de 2015. (Se da en parte de pago pasajes de Eduardo Picand no utilizado)</t>
  </si>
  <si>
    <t>FN/MP Nº 1725</t>
  </si>
  <si>
    <t>Contratación de cocktail de honor para autoridades con motivo del 16° Aniversario de la Fiscalía de Chile, el martes 13 de octubre en Ex Congreso Nacional. (Cocktail + Arriendo de carpa y arriendo de generador de electricidad).</t>
  </si>
  <si>
    <t>Cheffco S.A.</t>
  </si>
  <si>
    <t>96.652.280-1</t>
  </si>
  <si>
    <t xml:space="preserve">Pasaje aéreo nacional para Sra. Claudia Ortega Forner, Santiago/Concepción/Santiago. Del 28 al 29/10/2015. Por reunión de Fiscales Especializados. </t>
  </si>
  <si>
    <t xml:space="preserve">Servicio de Coffee Break por Patrocinio de III Congreso de Derecho Penal de la Universidad de Chile a realizarse en Facultad de misma casa de estudios. Día 14/10/2015. </t>
  </si>
  <si>
    <t>Lisette Álvarez Alquinta (Delicias Lis)</t>
  </si>
  <si>
    <t>9.343.496-k</t>
  </si>
  <si>
    <t>FN/MP Nº 93</t>
  </si>
  <si>
    <t>Reparación mesa de sonido marca Samson, modelo MAR-1248, por superficie canal malo.</t>
  </si>
  <si>
    <t>Alejandro Vásquez Weigel</t>
  </si>
  <si>
    <t>5.225.903-7</t>
  </si>
  <si>
    <t>FN/MP Nº 410</t>
  </si>
  <si>
    <t>23/13/2011</t>
  </si>
  <si>
    <t>Arriendo por 5 dias camioneta Nissan Terrano, para apoyo logístico de actividades de aniversario instritucional año 2015.</t>
  </si>
  <si>
    <t>Automotriz R y R  Ltda.</t>
  </si>
  <si>
    <t>77.951.690-3</t>
  </si>
  <si>
    <t xml:space="preserve">Pasaje aéreo nacional para Sr. Eduardo Picand Albónico, Santiago/Arica/Santiago. Del 19 al 21/10/2015. Por participación en la I Jornada de Derecho Penal: Investigaciones que traspasan fronteras. </t>
  </si>
  <si>
    <t xml:space="preserve">Actividad Outdoor para 34 personas de Trekking al Cerro La Campana con traslado, guías, entrada y almuerzo tipo picnic para el día sábado 31 de octubre de 2015. Por política de drogas. </t>
  </si>
  <si>
    <t>Grado Sur Expediciones Ltda.</t>
  </si>
  <si>
    <t>76.559.780-3</t>
  </si>
  <si>
    <t>FN/MP Nº 1761</t>
  </si>
  <si>
    <t xml:space="preserve">Servicio de Coffee Break Previo para 20 personas, Ceremonia de Cóctel de Honor motivo 16º aniversario de la Fiscalía de Chile. Día 13/10/2015.  </t>
  </si>
  <si>
    <t>FN/MP Nº1756</t>
  </si>
  <si>
    <t>Cena de camaradería para 200 funcionarios de Fiscalía Nacional con motivo del 16º Aniversario de la Fiscalía de Chile, para día viernes 16 de octubre de 2015.</t>
  </si>
  <si>
    <t xml:space="preserve">Club de Oficiales de la Fuerza Aérea </t>
  </si>
  <si>
    <t>61.103.009-6</t>
  </si>
  <si>
    <t>Arriendo por 1 dia adicional camioneta Nissan Terrano, para apoyo logístico de actividades de aniversario instritucional año 2015. (Miércoles 14 al jueves 15 de octubre)</t>
  </si>
  <si>
    <t xml:space="preserve">Pasaje aéreo nacional para Sra. María Elena Leiva Martínez, Santiago/Iquique/Santiago. Del 04 al 05/11/2015. Por reunión DA-MOP I Regiçon tema: Mejoramiento FR Iquique y visita proyecto FL Alto Hospicio. </t>
  </si>
  <si>
    <t xml:space="preserve">Pasaje aéreo nacional para Sra. Maruzzella Pavan Ávila, Santiago/Iquique/Santiago. Del 04 al 05/11/2015. Por reunión DA-MOP I Regiçon tema: Mejoramiento FR Iquique y visita proyecto FL Alto Hospicio. </t>
  </si>
  <si>
    <t xml:space="preserve">Curso de capacitación en Aplicación de Herramientas SPSS para análisis de datos estadísticos- Nivel Básico. Participante Viviana Quiróz Ortega día 20 de octubre al 17 de noviembre de 2015. </t>
  </si>
  <si>
    <t>Capacitación USACH Ltda.</t>
  </si>
  <si>
    <t>76.421.320-3</t>
  </si>
  <si>
    <t xml:space="preserve">Compra de 800 resmas tamaño Carta de marca Equalit para stock. </t>
  </si>
  <si>
    <t>Comercializadora Exportadora e Importadora C Y M S.A.</t>
  </si>
  <si>
    <t>78.278.530-3</t>
  </si>
  <si>
    <t xml:space="preserve">Compra de 240 archivadores tamaños Oficio de Lomo ancho marca RHEIN para stock. </t>
  </si>
  <si>
    <t>FN/MP Nº 1798</t>
  </si>
  <si>
    <t xml:space="preserve">Pago de licencia para utilización de música en realización de cena de camaradería para 200 funcionarios de la Fiscalía Nacional con motivo del 16º Aniversario de la Fiscalía de Chile, actividad a realizarse el día viernes 16 de octubre de 2015. </t>
  </si>
  <si>
    <t>Sociedad Chilena del Derecho de Autor SCD</t>
  </si>
  <si>
    <t>71.387.800-6</t>
  </si>
  <si>
    <t>Publicación aviso llamado a Licitación Pública "CONTRATACIÓN DE PÓLIZAS DE SEGURO DE INMUEBLES Y VEHÍCULOS DEL MINISTERIO PÚBLICO AÑO 2015". El domingo 18 de octubre en el Diario El Mercurio. cuerpo generales. MOD 3x2.</t>
  </si>
  <si>
    <t>Empresa El Mercurio S.A.P.</t>
  </si>
  <si>
    <t>Publicación aviso llamado a 5º Concurso Público 2015 para Fiscales Adjuntos de la XV, I, II, III, IV, V, VI, VII, VIII, IX, XIV Y X Regiones y FRM Centro Norte, Oriente, Sur y Occidente de la Región Metropolitana. El domingo 18 de octubre en el Diario El Mercurio. cuerpo E par. MOD 10x3.</t>
  </si>
  <si>
    <t>Publicación aviso llamado a 5º Concurso Público 2015 para Fiscales Adjuntos de la XV, I, II, III, IV, V, VI, VII, VIII, IX, XIV Y X Regiones y FRM Centro Norte, Oriente, Sur y Occidente de la Región Metropolitana. El lunes 19 de octubre en el Diario La Tercera. Cuerpos Generales. MOD 07x4.</t>
  </si>
  <si>
    <t>Copesa S.A.                             (La Tercera)</t>
  </si>
  <si>
    <t>76.170.725-6</t>
  </si>
  <si>
    <t xml:space="preserve">Publicación aviso llamado a 5º Concurso Público 2015 para Fiscales Adjuntos de la XV, I, II, III, IV, V, VI, VII, VIII, IX, XIV Y X Regiones y FRM Centro Norte, Oriente, Sur y Occidente de la Región Metropolitana. El domingo 18 MOD 12x4 y el lunes 19  MOD 12X4 de octubre en el Diario La Estrella de Arica. </t>
  </si>
  <si>
    <t>Empresa Periodistica El Norte S.A.                      (La Estrella de Arica)</t>
  </si>
  <si>
    <t>84.295.700-1</t>
  </si>
  <si>
    <t xml:space="preserve">Publicación aviso llamado a 5º Concurso Público 2015 para Fiscales Adjuntos de la XV, I, II, III, IV, V, VI, VII, VIII, IX, XIV Y X Regiones y FRM Centro Norte, Oriente, Sur y Occidente de la Región Metropolitana. El domingo 18 MOD 12x4 y el lunes 19  MOD 12X4 de octubre en el Diario La Estrella de Iquique. </t>
  </si>
  <si>
    <t>FN/MP Nº410</t>
  </si>
  <si>
    <t xml:space="preserve">Publicación aviso llamado a 5º Concurso Público 2015 para Fiscales Adjuntos de la XV, I, II, III, IV, V, VI, VII, VIII, IX, XIV Y X Regiones y FRM Centro Norte, Oriente, Sur y Occidente de la Región Metropolitana. El domingo 18 MOD 14x4 y el lunes 19  MOD 14X4 de octubre en el Diario El Mercurio de Antofagasta. </t>
  </si>
  <si>
    <t xml:space="preserve">Publicación aviso llamado a 5º Concurso Público 2015 para Fiscales Adjuntos de la XV, I, II, III, IV, V, VI, VII, VIII, IX, XIV Y X Regiones y FRM Centro Norte, Oriente, Sur y Occidente de la Región Metropolitana. El domingo 18 MOD 14x4 y el lunes 19  MOD 14X4 de octubre en el Diario de Atacama de Copiapó. </t>
  </si>
  <si>
    <t>Publicación aviso llamado a 5º Concurso Público 2015 para Fiscales Adjuntos de la XV, I, II, III, IV, V, VI, VII, VIII, IX, XIV Y X Regiones y FRM Centro Norte, Oriente, Sur y Occidente de la Región Metropolitana. El domingo 18, 23x4 COL y el lunes 19, 23X4 COL, de octubre en el Diario El Día de la Serena.</t>
  </si>
  <si>
    <t>Antonio Puga y Cía. Ltda.                                     (El Día de La Serena)</t>
  </si>
  <si>
    <t>Publicación aviso llamado a 5º Concurso Público 2015 para Fiscales Adjuntos de la XV, I, II, III, IV, V, VI, VII, VIII, IX, XIV Y X Regiones y FRM Centro Norte, Oriente, Sur y Occidente de la Región Metropolitana. El domingo 18, 24x4 COL y el lunes 19, 24X4 COL, de octubre en el Diario El Rancaguino.</t>
  </si>
  <si>
    <t>Sociedad Informativa Regional S.A.</t>
  </si>
  <si>
    <t>Publicación aviso llamado a 5º Concurso Público 2015 para Fiscales Adjuntos de la XV, I, II, III, IV, V, VI, VII, VIII, IX, XIV Y X Regiones y FRM Centro Norte, Oriente, Sur y Occidente de la Región Metropolitana. El domingo 18, 23x4 COL y el lunes 19, 23X4 COL, de octubre en Diario El Centro de Talca.</t>
  </si>
  <si>
    <t>Editora El Centro Empresa Periodística S.A.</t>
  </si>
  <si>
    <t>76.923.040-8</t>
  </si>
  <si>
    <t>Publicación aviso llamado a 5º Concurso Público 2015 para Fiscales Adjuntos de la XV, I, II, III, IV, V, VI, VII, VIII, IX, XIV Y X Regiones y FRM Centro Norte, Oriente, Sur y Occidente de la Región Metropolitana. El domingo 18, MOD 10x3 y el lunes 19, MOD 10X3, de octubre en el Diario El Sur de Concepción.</t>
  </si>
  <si>
    <t>Diario El Sur S.A.</t>
  </si>
  <si>
    <t>Publicación aviso llamado a 5º Concurso Público 2015 para Fiscales Adjuntos de la XV, I, II, III, IV, V, VI, VII, VIII, IX, XIV Y X Regiones y FRM Centro Norte, Oriente, Sur y Occidente de la Región Metropolitana. El domingo 18, MOD 14x4 y el lunes 19, MOD 14X4, de octubre en el Diario El Austral de la Araucanía.</t>
  </si>
  <si>
    <t>Publicación aviso llamado a 5º Concurso Público 2015 para Fiscales Adjuntos de la XV, I, II, III, IV, V, VI, VII, VIII, IX, XIV Y X Regiones y FRM Centro Norte, Oriente, Sur y Occidente de la Región Metropolitana. El domingo 18, MOD 14x4 y el lunes 19, MOD 14X4, de octubre en el Diario El Austral de los Ríos.</t>
  </si>
  <si>
    <t>Publicación aviso llamado a 5º Concurso Público 2015 para Fiscales Adjuntos de la XV, I, II, III, IV, V, VI, VII, VIII, IX, XIV Y X Regiones y FRM Centro Norte, Oriente, Sur y Occidente de la Región Metropolitana. El domingo 18, MOD 14x4 y el lunes 19, MOD 14X4, de octubre en el Llanquihue de Puerto Montt.</t>
  </si>
  <si>
    <t>Publicación aviso llamado a 5º Concurso Público 2015 para Fiscales Adjuntos de la XV, I, II, III, IV, V, VI, VII, VIII, IX, XIV Y X Regiones y FRM Centro Norte, Oriente, Sur y Occidente de la Región Metropolitana. El domingo 18, MOD 14x4 y el lunes 19, MOD 14X4, de octubre en el Diario el Mercurio de Valparaíso.</t>
  </si>
  <si>
    <t>Empresa El Mercurio de Valparaíso S.A.P.</t>
  </si>
  <si>
    <t>96.705.640-5</t>
  </si>
  <si>
    <t>FN/MP Nº1758</t>
  </si>
  <si>
    <t>Confección de retrato en óleo sobre lino, medidas aproximadas 60 x 70 cms. De figura del Fiscal Nacional Sabas Chahuán Sarrás.</t>
  </si>
  <si>
    <t>Claudio Antonio Palominos Becerra</t>
  </si>
  <si>
    <t>7.691.930-5</t>
  </si>
  <si>
    <t>FN/MP Nº1767  -             FN/MP N°1788</t>
  </si>
  <si>
    <t>08/10/2015 - 14/10/2015</t>
  </si>
  <si>
    <t>Rodrigo Hernán Alarcón Cartes</t>
  </si>
  <si>
    <t>12.001.985-6</t>
  </si>
  <si>
    <t>Pasaje aéreo nacional para Sr. Rodrigo Ríos Álvarez, Santiago/Coyhaique/Santiago. Del 13 al 15/11/2015. Por capacitación en FR Coyhaique.(Funcionario regresa día domingo por motivos personales, sábado y domingo sin viático).</t>
  </si>
  <si>
    <t>Pasaje aéreo nacional para Sr. Eduardo Picand Albónico, Santiago/Coyhaique/Santiago. Del 13 al 15/11/2015. Por capacitación en FR Coyhaique.(Funcionario regresa día domingo por motivos personales, sábado y domingo sin viático).</t>
  </si>
  <si>
    <t>Servicio de Coffee Break para 35 personas en jornada PM de Capacitación para Fiscales de las Fiscalías Regionales Metropolitanas, por parte del Servicio Nacional de Aduanas, día 16/11/2015 a las 16:30 hrs. Alternativa Mixta N°3.</t>
  </si>
  <si>
    <t>9.343.496-K</t>
  </si>
  <si>
    <t>Compra de 50 cuadernos ecológicos tapa dura con logos impresos y nombre de taller + 50 lanyard colgantes con logo institucional + 50 memoria USB de 8GB con impresión de nombre del taller. Para Taller regional sobre Investigaciones Patrimoniales, 26 al 29 de octubre de 2015.</t>
  </si>
  <si>
    <t>Comercial Logotak Limitada</t>
  </si>
  <si>
    <t>76.014.180-1</t>
  </si>
  <si>
    <t>Licitación Privada</t>
  </si>
  <si>
    <t>FN/MP Nº 1764</t>
  </si>
  <si>
    <t>Contratación de servicios hoteleros para Curso de Litigación Oral inicial con relatores internos, a realizarse los días 28, 29 y 30 de octubre en Hotel Park Plaza Santiago. Arriendo por 3 días de salón A verde +B verde + 114 coffee de bienvenida + 114 coffee salado + 114 coffee dulce + arriendo de notebook + arriendo de datashow, amplificación, micrófono adicional y telón.</t>
  </si>
  <si>
    <t>Inversiones Plaza Lyon S.A.</t>
  </si>
  <si>
    <t>95.544.240-5</t>
  </si>
  <si>
    <t>FN/MP N°1764</t>
  </si>
  <si>
    <t>Contratación de servicios hoteleros para Curso de Litigación Oral inicial con relatores internos, a realizarse los días 04, 05 y 06 de noviembre en Hotel TOURS en Santiago. Arriendo por 3 días de salón Marco Polo + Salón Pérgola + 114 coffee break Regal 1 de bienvenida + 114 coffee break Regal 2 salado AM + 114 coffee break Regal 2 dulce PM dulce + arriendo de notebook + arriendo de datashow, amplificación, micrófono solapa, microfono de mano y pizarra, papelógrafo y telón, para 3 días.</t>
  </si>
  <si>
    <t>Sociedad Hotelera Hoteltours S.A.</t>
  </si>
  <si>
    <t>96.701.100-2</t>
  </si>
  <si>
    <t>Contratación de servicios hoteleros para Curso de Derechos Humanos, a realizarse los días 17 y 18 de noviembre en Hotel Talbot. Arriendo por 2 días de Salón C para 35 personas + 70 coffee break alternativa 1 + 70 coffee break alternativa 2 + 70 coffee break alternativa 3 + arriendo de notebook + arriendo de papelógrafo por 2 días.</t>
  </si>
  <si>
    <t>Talbot Hotels S.A.</t>
  </si>
  <si>
    <t>96.685.690-4</t>
  </si>
  <si>
    <t>Contratación de servicios hoteleros para Taller de Inducción para análisis de criminal para relatores internos, a realizarse los días 19 y 20 de noviembre en Hotel Talbot. Arriendo por 2 días de Salón A + B para 50 personas + 92 coffee break alternativa 1 + 92 coffee break alternativa 2 + 92 coffee break alternativa 3 + arriendo de notebook + arriendo de papelógrafo por 2 días.</t>
  </si>
  <si>
    <t xml:space="preserve">Orden de Servcio </t>
  </si>
  <si>
    <t>Contratación de servicios hoteleros para Curso de Formador de formadores para relatores internos del Ministerio Público, a realizarse los días 26, y 27 de noviembre en Park Plaza Hotel Santiago. Arriendo por 2 días de Salón Verde A para 45 personas + 1 día Salón Verde B para 20 personas + 90 coffee bienvenida + 90 coffee salado + 90 dulce + arriendo de notebook + arriendo de datashow, amplificación, micrófono adicional más telón, para 3 días.</t>
  </si>
  <si>
    <t>FN/MP N°1842</t>
  </si>
  <si>
    <t xml:space="preserve">Compra de 24 banderas de escritorio de 20 x 30 cms, estampada por ambos lados en tela raso y con cordón dorado por el contorno. Incluye mástil de madera. </t>
  </si>
  <si>
    <t>Lorena de los Ángeles Von Hausen Rice</t>
  </si>
  <si>
    <t>16.921.123-K</t>
  </si>
  <si>
    <t>Compra de 04 cajas de portacredenciales de 30 unidades c/u marca Rehin con miniclip de sujeción, transparentes horizontales para uso de los funcionarios de la Fiscalía Nacional.</t>
  </si>
  <si>
    <t>Pasaje aéreo nacional para Sr. Mauricio Fernández Montalbán, Santiago/Temuco/Santiago. Del 11 al 12/11/2015. Por participación en Seminario 15 años de la Reforma Procecal Penal en Fiscalía Regional de La Araucanía.</t>
  </si>
  <si>
    <t>Publicación aviso llamado a Licitación Pública "SERVICIO DE APROVISIONAMIENTO DE SERVIDORES PARA FISCALIA AÑO 2015". El domingo 23 de octubre en el Diario El Mercurio. cuerpo E PAR. MOD 3x2.</t>
  </si>
  <si>
    <t>FN/MP N°1820</t>
  </si>
  <si>
    <t xml:space="preserve">Elaboración e instalación de Placa Conmemorativa en el Edificio Institucional de la Fiscalía Nacional. </t>
  </si>
  <si>
    <t>Esculturas Armando Croxatto T. EIRL</t>
  </si>
  <si>
    <t>76.278.403-3</t>
  </si>
  <si>
    <t>Servicio de Coffee Break para 20 personas por Fortalecimiento Institucional de Fiscalia Nacional. En dos jornadas am y pm, los días lunes 26 y martes 27 de octubre de 2015.</t>
  </si>
  <si>
    <t>Pasaje aéreo nacional para Sra. Erika Palma Acuña, Santiago/Temuco/Santiago. Del 28 al 29/10/2015. Por capacitación en Meta 4 a la FR IX.</t>
  </si>
  <si>
    <t>Pasaje aéreo nacional para Sra. Marcia Quezada Osorio, Santiago/Temuco/Santiago. Del 28 al 29/10/2015. Por capacitación en Meta 4 a la FR IX.</t>
  </si>
  <si>
    <t>Pasaje aéreo nacional para Sr. Carlos Briceño Cortés, Santiago/Temuco/Santiago. Del 28 al 29/10/2015. Por capacitación en Meta 4 a la FR IX.</t>
  </si>
  <si>
    <t xml:space="preserve">Compra de 120 rollos de toalla de papel jumbo elite de 300 mts. 240 rollos de papel higiénico jumbo elite de 600 mts. 120 botellas de agua mineral vital con gas de 1,6 lts. </t>
  </si>
  <si>
    <t>FN/MP N° 1843</t>
  </si>
  <si>
    <t xml:space="preserve">Cena de camaradería para 25 personas en Restaurante Divertimento chileno, asistentes a Taller Regional sobre Investigaciones Patrimoniales y XII Reunión de Puntos de Contacto de la Red de Recuperación de Activos de GAFILAT- RRAG más pago de propina. </t>
  </si>
  <si>
    <t xml:space="preserve">Línea Restaurante Limitada. </t>
  </si>
  <si>
    <t>94.305.000-7</t>
  </si>
  <si>
    <t>FN/MP N°1863</t>
  </si>
  <si>
    <t>Tela PVC de 4,0 c 2,50 mts. Impresión full color adosado en panel de madera. Instalación y desintalación. Para taller regional sobre Investigaciones Patrimoniales.</t>
  </si>
  <si>
    <t>Inversiones Efusión SPA</t>
  </si>
  <si>
    <t>76.111.039-K</t>
  </si>
  <si>
    <t>Pasaje aéreo nacional para Sr. Raúl Abarzúa Peña, Santiago/Puerto Montt/Balmaceda/Santiago, 18 al 20 de noviembre de 2015. Implementación Convenio Ley de Drogas.</t>
  </si>
  <si>
    <t>Pasaje aéreo nacional para Sr. Raúl Abarzúa Peña, Santiago/PuntaArenas/Santiago, 26 al 27 de noviembre de 2015. Implementación Convenio Ley de Drogas.</t>
  </si>
  <si>
    <t xml:space="preserve">Pasaje aéreo nacional para Sra. María Elena Leiva, Santiago/Valdivia/Santiago, Del 18 al 19/11/2015. Por reunión DA-MOP XIV Región tema: Ejecución FL Los Lagos y adecuación Plan de Fortalecimiento. </t>
  </si>
  <si>
    <t>FN/MP Nº 1.864</t>
  </si>
  <si>
    <t>Endosos a póliza N° 646336, Seguros Equipamiento Electrónico. Endosos: N° 1889, Valdivia; N° 2140, Pichilemu y N° 4851620, Fiscalía Nacional.</t>
  </si>
  <si>
    <t>Compañía de Seguros Generales Consorcio Nacional de Seguros S.A.</t>
  </si>
  <si>
    <t>96.654.180-6</t>
  </si>
  <si>
    <t>FN/MP N°111</t>
  </si>
  <si>
    <t xml:space="preserve">Pasaje aéreo nacional para Sra. Maruzzella Pavan Avila, Santiago/Valdivia/Santiago, Del 18 al 19/11/2015. Por reunión DA-MOP XIV Región tema: Ejecución FL Los Lagos y adecuación Plan de Fortalecimiento. </t>
  </si>
  <si>
    <t>Publicación aviso llamado a 5º Concurso Público 2015 para Fiscales Adjuntos de la XV, I, II, III, IV, V, VI, VII, VIII, IX, XIV Y X Regiones y FRM Centro Norte, Oriente, Sur y Occidente de la Región Metropolitana. En Diario el Mercurio por Publicación de la Subsecretaría del Interior.</t>
  </si>
  <si>
    <t>Subsecretaria del Interior                                       (Diario Oficial)</t>
  </si>
  <si>
    <t>60.501.000-8</t>
  </si>
  <si>
    <t xml:space="preserve">Taller de Inteligencia Emocional y de autoregulación de duración 5 hrs dirigido a 30 personas. Por política de drogas a realizarse en Caja de Compensación Los Andes en La Gruta en Olmué. </t>
  </si>
  <si>
    <t>Matías Moreno Contreras</t>
  </si>
  <si>
    <t>10.986.336-K</t>
  </si>
  <si>
    <t>FN/MP N°1413</t>
  </si>
  <si>
    <t>Compra directa, a través de internet, de software Kernel Corporate License, versión corporativa, que permite convertir paquetes de archivos OST a PST.</t>
  </si>
  <si>
    <t>Kernel Data Recovery</t>
  </si>
  <si>
    <t>Compra a través de internet, de software ASAP UTILITIES (Complemento Excel).</t>
  </si>
  <si>
    <t>Bastien Mensik - ASAP Utilities</t>
  </si>
  <si>
    <t>FN/MP N°1840</t>
  </si>
  <si>
    <t>Compra de 200 placas distintivas para uso en vehículos institucionales + 100 credenciales de identificación fabricadas en cuero sintético, para Fiscales Adjuntos.</t>
  </si>
  <si>
    <t>Milled S.A.</t>
  </si>
  <si>
    <t>76.125.837-0</t>
  </si>
  <si>
    <t>Pasaje aéreo nacional Sr. Claudio Ramírez Nuñez. Santiago/Temuco/Santiago. Del 11 al 12/11/2015. Por Seminario "Avances y desafíos a 15 años de operación del Sistema Procesal Penal en la Región de la Araucanía: Una visión integral".</t>
  </si>
  <si>
    <t>Pasaje aéreo nacional Sr. Jorge Abbott Charme. Santiago/Temuco/Santiago. Del 11/11/2015. Por Seminario "Avances y desafíos a 15 años de operación del Sistema Procesal Penal en la Región de la Araucanía: Una visión integral".</t>
  </si>
  <si>
    <t>Pasaje aéreo internacional Sr. Sabas Chahuán Sarrás. Santiago/Argentina/Paraguay/Santiago. Del 18 al 21/11/2015. Por participación en XIX Reunión Especializada de los Ministerios Públicos del MERCOSUR.</t>
  </si>
  <si>
    <t>Pasaje aéreo internacional Sr. Jorge Abbott Charme. Santiago/Argentina/Paraguay/Santiago. Del 18 al 21/11/2015. Por participación en XIX Reunión Especializada de los Ministerios Públicos del MERCOSUR.</t>
  </si>
  <si>
    <t>Pasaje aéreo internacional Sr. Eduardo Picand Albónico. Santiago/Argentina/Paraguay/Santiago. Del 16 al 21/11/2015. Por participación en XIX Reunión Preparatoria y Especializada de los Ministerios Públicos del MERCOSUR.</t>
  </si>
  <si>
    <t>Pasaje aéreo internacional Sr. Ian Badiola Heresmann. Santiago/Argentina/Paraguay/Santiago. Del 18 al 21/11/2015. Por participación en XIX Reunión Especializada de los Ministerios Públicos del MERCOSUR.</t>
  </si>
  <si>
    <t>Pasaje aéreo nacional Sr. Marcelo Tapia Contreras. Santiago/Puerto Montt/ Santiago. Del 11 al 13/11/2015. Por Talleres sensibilización - fortalecimiento por División de Estudios.</t>
  </si>
  <si>
    <t xml:space="preserve">Pasaje aéreo nacional Sr. Cristian Farfan Menares. Santiago/Puerto Montt/ Santiago. Del 11 al 13/11/2015. Por Talleres sensibilización - fortalecimiento por División de Estudios. </t>
  </si>
  <si>
    <t>FN/MP N°1739</t>
  </si>
  <si>
    <t>-</t>
  </si>
  <si>
    <t>Se adjudica Licitación Pública para la contratación de una Consultoría Experta en Ingeniería de Negocios Ontología de Procesos - Modelos de Arquitectura Institucional.</t>
  </si>
  <si>
    <t>Inversiones y Asesorías Scott Limitada (GO BPM)</t>
  </si>
  <si>
    <t>76.239.099-K</t>
  </si>
  <si>
    <t>FN/MP N°1746</t>
  </si>
  <si>
    <t>Autoriza la renovación por 6 meses de los servicios de alarmas contra intrusos y monitoreo de señales las 24 horas del día, para los inmuebles ubicados en General Mackenna N° 1395, piso 1, Santiago, correspondiente a la Biblioteca de la Fiscalía Nacional y Agustinas N° 1070, piso 5, ala poniente, Santiago, correspondiente a las oficinas de las Unidades de Recursos Procesales.</t>
  </si>
  <si>
    <t>Servicios de Instalación Monitoreo de Alarmas y Seguridad Integral Limitada</t>
  </si>
  <si>
    <t>UF 2,38 MENSUAL</t>
  </si>
  <si>
    <t>FN/MP N°1789</t>
  </si>
  <si>
    <t>Autoriza la contratación directa para el arriendo de la base de datos cartográfica "StreetMap Premium for ArcGIS", por el periodo de 12 meses.</t>
  </si>
  <si>
    <t>ESRI Chile S.A.</t>
  </si>
  <si>
    <t>76.504.980-6</t>
  </si>
  <si>
    <t>FN/MP N°1807</t>
  </si>
  <si>
    <t>Adjudica la licitación privada para la contratación de un estudio para elaborar un Reglamento, Manual y Primer Plan Institucional Anual del Ministerio Público.</t>
  </si>
  <si>
    <t>Facultad de Ciencias Físicas y Matemáticas de la Universidad de Chile</t>
  </si>
  <si>
    <t>60.910.000-1</t>
  </si>
  <si>
    <t>FN/MP N°1897</t>
  </si>
  <si>
    <t>Autoriza pago por el aumento en 28 páginas del servicio de Edición, Diagramación e Impresión de Memorias Institucionales de la Fiscalía de Chile, periodo 2007 - 2015.</t>
  </si>
  <si>
    <t>Impresora Valus Limitada</t>
  </si>
  <si>
    <t>96.512.580-9</t>
  </si>
  <si>
    <t xml:space="preserve">Varias facturas </t>
  </si>
  <si>
    <t>14620287-286-285-284-283-282-281-280-279-278-277-276 Y 269</t>
  </si>
  <si>
    <t>Gasto en electricidad para la Fiscalía Nacional, correspondiente a las dependencias de General Mackenna 1369, Pisos 2, 3 y 4, Santiago, para el período comprendido entre el 16 de Octrubre al 18 de Noviembre de 2015.</t>
  </si>
  <si>
    <t>Chilectra S.A.</t>
  </si>
  <si>
    <t>14472479-462-464-465-466-467-468-469-470-477 Y 478</t>
  </si>
  <si>
    <t>Gasto en electricidad para la Fiscalía Nacional, correspondiente a las dependencias Agustinas 1.070, Piso 5, Santiago, para el período comprendido entre el 21 de Septiembre al 19 de Octubre de 2015.</t>
  </si>
  <si>
    <t>1878665-663-661-659-657-655-653-652-650-648-647-644 Y 1879336</t>
  </si>
  <si>
    <t>Gasto en agua potable y alcantarillado para la Fiscalía Nacional, correspondiente a las dependencias de General Mackenna 1369, Pisos 2, 3 y 4, Santiago, para el período comprendido entre el  23 de Septiembre al 23 de Octubre de 2015.</t>
  </si>
  <si>
    <t>Aguas Andinas S.A.</t>
  </si>
  <si>
    <t xml:space="preserve">Facturas </t>
  </si>
  <si>
    <t>36498006-36497989</t>
  </si>
  <si>
    <t>Servicio telefónico correspondiente a tráfico de larga distancia nacional, internacional, líneas de respaldo y líneas RDSI para la Fiscalía Nacional, instaladas en General Mackenna 1369, para el período de Octubre de 2015.</t>
  </si>
  <si>
    <t>17 Fiscalía Nacional</t>
  </si>
  <si>
    <t>Contratación del servicio de amplificación e iluminación y susministro de tarima para premiación de funcionarios, en Cena Aniversario institucional.</t>
  </si>
  <si>
    <t>18 Arica y Parinacota</t>
  </si>
  <si>
    <t>Adquisicion de silla de ruedas para Unidad de Victimas</t>
  </si>
  <si>
    <t>Rogers Lazo Jimenez</t>
  </si>
  <si>
    <t>15000046-7</t>
  </si>
  <si>
    <t>18-FR N°74</t>
  </si>
  <si>
    <t>05/10/2015</t>
  </si>
  <si>
    <t>Mantención y Reparación de DVR Sistema camaras de seguridad</t>
  </si>
  <si>
    <t xml:space="preserve">Innova Systems </t>
  </si>
  <si>
    <t>76117815-6</t>
  </si>
  <si>
    <t>Se adjudica SS de coctel Jornada Derecho Penal</t>
  </si>
  <si>
    <t>Margarita Casanova Rosas</t>
  </si>
  <si>
    <t>9754863-3</t>
  </si>
  <si>
    <t>18-FR N°79</t>
  </si>
  <si>
    <t>07/10/2015</t>
  </si>
  <si>
    <t>Se adquiere tarjeta de prepago equipo satelital asignado a la FL Putre</t>
  </si>
  <si>
    <t>TESAM Chile S.A</t>
  </si>
  <si>
    <t>96880440-5</t>
  </si>
  <si>
    <t>Se adjudica servicio de ratificación pericia psicologica</t>
  </si>
  <si>
    <t>Ximena Salazar Alvarez</t>
  </si>
  <si>
    <t>13210822-6</t>
  </si>
  <si>
    <t xml:space="preserve">Se adjudica servicio de amplificación  Cicletada Familiar Programa Prevencion de Drogas </t>
  </si>
  <si>
    <t>Llamil Vera Nuñez</t>
  </si>
  <si>
    <t>10713615-0</t>
  </si>
  <si>
    <t xml:space="preserve">Servicio clases de yoga Cicletada Familiar Programa Prevencion de Drogas </t>
  </si>
  <si>
    <t>Daniela Focacci Ortiz</t>
  </si>
  <si>
    <t>15008621-3</t>
  </si>
  <si>
    <t xml:space="preserve">Servicio de confeccion de poleras bordadas Cicletada Familiar Programa Prevencion de Drogas </t>
  </si>
  <si>
    <t>Blanca Romero Galvez</t>
  </si>
  <si>
    <t>7467988-9</t>
  </si>
  <si>
    <t>Se adjudica adquisicion impresora para Unidad de Victimas</t>
  </si>
  <si>
    <t>Ing. Cont. Rodriguez Cia. Ltda</t>
  </si>
  <si>
    <t>89912300-K</t>
  </si>
  <si>
    <t xml:space="preserve">Se adq. a Latam Airlines Group, compra de pasajes aereos para CEO, con motivo de diligencias investigativas </t>
  </si>
  <si>
    <t>Latam Airlines Group</t>
  </si>
  <si>
    <t>89862200-2</t>
  </si>
  <si>
    <t xml:space="preserve">Se adq. a Latam Airlines Group, compra de pasajes aereos para JCI, con motivo de Curso  </t>
  </si>
  <si>
    <t>Se adq. a Latam Airlines Group, compra de pasajes aereos para RTH, con motivo de Jornda</t>
  </si>
  <si>
    <t>Se adq. a Latam Airlines Group, compra de pasajes aereos para LGN, con motivo de Jornda</t>
  </si>
  <si>
    <t>17-FN N°1617</t>
  </si>
  <si>
    <t>21/09/2015</t>
  </si>
  <si>
    <t>Se adjudica el servicio de capacitacion autonoma</t>
  </si>
  <si>
    <t>Carlos Del Rio Ferreti</t>
  </si>
  <si>
    <t>14264681-1</t>
  </si>
  <si>
    <t>Se adjudica el arriendo de Toldo</t>
  </si>
  <si>
    <t>Grupo Aruma Ltda</t>
  </si>
  <si>
    <t>76440175-1</t>
  </si>
  <si>
    <t>Se adjudica el servicio de cena de aniversario MP</t>
  </si>
  <si>
    <t>Se adjudica fabricacion de escritorio en L para digitacion</t>
  </si>
  <si>
    <t>Hector Cea Fonseca</t>
  </si>
  <si>
    <t>6567485-8</t>
  </si>
  <si>
    <t xml:space="preserve">Se adjudica adquisicion de video proyector para Unidad de Victimas </t>
  </si>
  <si>
    <t>Chilena Computacional Ltda</t>
  </si>
  <si>
    <t>78359230-4</t>
  </si>
  <si>
    <t xml:space="preserve">Se adjudica la adquisicion de materiales de oficina </t>
  </si>
  <si>
    <t>Juan Larraguibel Borquez</t>
  </si>
  <si>
    <t>7695706-1</t>
  </si>
  <si>
    <t>Se adj. a Latam Airlines Group compra de pasajes aereos a FCV con motivo Reunion Fortalecimiento</t>
  </si>
  <si>
    <t>Se adj. a Latam Airlines Group compra de pasajes aereos a JMM con motivo Reunion Fortalecimiento</t>
  </si>
  <si>
    <t>Se adj. a Latam Airlines Group compra de pasajes aereos a CEO con motivo Reunion Fortalecimiento</t>
  </si>
  <si>
    <t>Se adj. a Latam Airlines Group compra de pasajes aereos a CNS con motivo Reunion Fortalecimiento</t>
  </si>
  <si>
    <t>Se adj. a Latam Airlines Group compra de pasajes aereos a JMV con motivo Reunion Fortalecimiento</t>
  </si>
  <si>
    <t>Se adj. a Latam Airlines Group compra de pasajes aereos a CUS con motivo Reunion Fortalecimiento</t>
  </si>
  <si>
    <t>Se adjudica servicio de dibuujo CAD modulos de atencion</t>
  </si>
  <si>
    <t>Christian Alvarez Gonzalez</t>
  </si>
  <si>
    <t>8971492-3</t>
  </si>
  <si>
    <t>Se adjudica adquisición materiales de aseo</t>
  </si>
  <si>
    <t>ADELCO  LTDA</t>
  </si>
  <si>
    <t>84348700-9</t>
  </si>
  <si>
    <t>Se adjudica adquisición materiales de oficina</t>
  </si>
  <si>
    <t>Se adjudica servicio traslado de personas</t>
  </si>
  <si>
    <t xml:space="preserve">Luis Lopez Arancibia </t>
  </si>
  <si>
    <t>7132767-1</t>
  </si>
  <si>
    <t>Se adjudica servicio de tasacion de terreno particular</t>
  </si>
  <si>
    <t>Valued Ltda.</t>
  </si>
  <si>
    <t>76258359-3</t>
  </si>
  <si>
    <t xml:space="preserve">Se adjudica la adquisicion de bolsas institucionales </t>
  </si>
  <si>
    <t>Hans Dreyer V.</t>
  </si>
  <si>
    <t>13212685-2</t>
  </si>
  <si>
    <t>Se adjudica el servicio de evaluaciones psicolaborales</t>
  </si>
  <si>
    <t>Gabriela Miño Pizarro</t>
  </si>
  <si>
    <t>13005700-4</t>
  </si>
  <si>
    <t>Se adjudica Servicio de alojamiento y alimentacion Expositor Gustavo Balmaceda</t>
  </si>
  <si>
    <t>Comercial Succeso Ltda</t>
  </si>
  <si>
    <t>79605490-5</t>
  </si>
  <si>
    <t>Se adjudica servicio de amplificacion jornada derecho penal</t>
  </si>
  <si>
    <t>Se adjudica servicio evaluacion psicologica RUC 1510018646-k</t>
  </si>
  <si>
    <t>Felipe De Sarratea Serrano</t>
  </si>
  <si>
    <t>13995014-3</t>
  </si>
  <si>
    <t>Se adjudica la compra de trofeos actividad Prevencion de Drogas</t>
  </si>
  <si>
    <t>Comercial Jotaese Cia. Ltda</t>
  </si>
  <si>
    <t>76090788-k</t>
  </si>
  <si>
    <t>Se adjudica servicio de evaluacion psicologica RUC 1510022967-3</t>
  </si>
  <si>
    <t>13996014-3</t>
  </si>
  <si>
    <t>Se adj. a Latam Airlines Group compra de pasajes aereos a PEG con motivo Seminario Internacional</t>
  </si>
  <si>
    <t>Se adj. a Latam Airlines Group compra de pasajes aereos a DVC con motivo Curso Derechos Humanos</t>
  </si>
  <si>
    <t>Se adjudica adquisición de bolsos bordados actividad de Prevención de Drogas</t>
  </si>
  <si>
    <t>Carlos Ancoma Humire</t>
  </si>
  <si>
    <t>6959645-2</t>
  </si>
  <si>
    <t>18-FR N°92</t>
  </si>
  <si>
    <t>Se adjudica la adquisición de sofware para UGI</t>
  </si>
  <si>
    <t>Proconsult EIRL</t>
  </si>
  <si>
    <t>76203242-2</t>
  </si>
  <si>
    <t>Consumo de gas de la Fiscalia  Local de San José de la Mariquina</t>
  </si>
  <si>
    <t>ABASTIBLE S.A.</t>
  </si>
  <si>
    <t>3845154,3845155,3845156,3845157,3845158,3845159,3845160,3845161</t>
  </si>
  <si>
    <t>Consumo de electricidad de la Fiscalía Local de Los Lagos</t>
  </si>
  <si>
    <t>SOCIEDAD AUSTRAL DE ELECTRICIDAD</t>
  </si>
  <si>
    <t>Franqueo convenido mes de Septiembre  2015 Fiscalía Region de los Ríos.</t>
  </si>
  <si>
    <t>Franqueo convenido courrier mes de Seotiembre  2015 Fiscalía Region de los Ríos.</t>
  </si>
  <si>
    <t>Adquisición de pasaje aéreo para comisión de servicio de funcionario XIV Región</t>
  </si>
  <si>
    <t>Consumo telefónico de banda ancha y telefonia fija del mes de Septiembre de la Fiscalía Regional</t>
  </si>
  <si>
    <t>TELEFONICA DEL SUR S.A.</t>
  </si>
  <si>
    <t>90.299.000-3</t>
  </si>
  <si>
    <t>Consumo de Agua  de la Fiscalía Regional de los Rios</t>
  </si>
  <si>
    <t>AGUAS DECIMAS</t>
  </si>
  <si>
    <t>96.703.230-1</t>
  </si>
  <si>
    <t>FERNANDO OMAR ORTEGA GUERRA EIRL</t>
  </si>
  <si>
    <t>76.315.359-2</t>
  </si>
  <si>
    <t>Adquisión de de fascimil de jefatura de la Fiscalia Regional XIV Region</t>
  </si>
  <si>
    <t>MARIA TERESA BUSTOS GATICA</t>
  </si>
  <si>
    <t>9.544.311-7</t>
  </si>
  <si>
    <t>Adquisición de tarjetas de presentación para el Fiscal Regional y Director ejecutivo de la Fiscalia XIV Región</t>
  </si>
  <si>
    <t>IMPRENTA MONTARIS LTDA,</t>
  </si>
  <si>
    <t>76.098.470-1</t>
  </si>
  <si>
    <t>Servicio de pintura y mantención de oficina del Fiscal Regional de la Fiscaía XIV Region</t>
  </si>
  <si>
    <t>LEONARDO ABEL CARILLANCA CARILLANCA</t>
  </si>
  <si>
    <t>17.604.920-0</t>
  </si>
  <si>
    <t>Consumo de electricidad de la Fiscalía Local de San Jose</t>
  </si>
  <si>
    <t>Consumo de Agua  de la Fiscalía Local de Valdivia</t>
  </si>
  <si>
    <t>Consumo de electricidad de la Fiscalía Local de Valdivia y Paillaco</t>
  </si>
  <si>
    <t>Consumo de electricidad de la Fiscalía Local de Rio Bueno</t>
  </si>
  <si>
    <t>Servicio de renovación de Diario Austral en la Fiscalia Regional y Fiscalía Local de Rio Bueno</t>
  </si>
  <si>
    <t>SOCIEDAD PERIODISTICA ARAUCANIA LTDA.</t>
  </si>
  <si>
    <t>RODRIGO ALEXIS CONTRERAS HERNANDEZ</t>
  </si>
  <si>
    <t>9.294.110-8</t>
  </si>
  <si>
    <t>Suscripción anual del diario el mercurio para la Fiscalia Regional XIV Region</t>
  </si>
  <si>
    <t>EMPRESA EL MERCURIO S.A.P</t>
  </si>
  <si>
    <t xml:space="preserve"> 90.193.000-7</t>
  </si>
  <si>
    <t>Consumo de electricidad de la Fiscalía Local de La Union</t>
  </si>
  <si>
    <t>Servicio parcial de almacenamiento en container con seguridad para especies incautadas de la Fiscalia Local de Valdivia</t>
  </si>
  <si>
    <t>SAAM S.A.</t>
  </si>
  <si>
    <t>92.048.000-4</t>
  </si>
  <si>
    <t>Servicio de arriendo de salón para 20 personas por Programa de drogas de la Fiscalia XIV Region</t>
  </si>
  <si>
    <t>ALBERGOS DI TORLASCHI LLTDA,</t>
  </si>
  <si>
    <t>78.362.220-3</t>
  </si>
  <si>
    <t>Adquisición de insumos para actividad de programa de prevensión de drogas a realizarse el 29 de Octubre de 2015</t>
  </si>
  <si>
    <t>EDUARDO ANTONIO SALDIAS</t>
  </si>
  <si>
    <t>10.850.047-6</t>
  </si>
  <si>
    <t>Adquisión de insumos para la Fiscalia Regional de los Rios</t>
  </si>
  <si>
    <t>DISREVAL LTDA.</t>
  </si>
  <si>
    <t>79.542.000-2</t>
  </si>
  <si>
    <t>Se realiza servicio de informe de ADN para la Fiscalia Local de Paillaco.</t>
  </si>
  <si>
    <t>UNIVERSIDAD AUSTRAL DE CHILE</t>
  </si>
  <si>
    <t>Consumo de electricidad de la Fiscalía Regional de los Rios</t>
  </si>
  <si>
    <t>Servicio de traslado de reflotamiento de auto siniestrado en el fondo del mar para posterior llevarlo a la Siat de Valdivia</t>
  </si>
  <si>
    <t>ROBERTO NEFTALI MARABOLI RIFFO</t>
  </si>
  <si>
    <t>8.916.459-1</t>
  </si>
  <si>
    <t>Adquisición de 02 códigos penales actualizados año 2015.</t>
  </si>
  <si>
    <t>LEGAL PUBLISHING CHILE LTDA.</t>
  </si>
  <si>
    <t>77.532.650-6</t>
  </si>
  <si>
    <t>19 Los Ríos</t>
  </si>
  <si>
    <t>Cena aniversario para funcionarios de la Fiscalia XIV Region</t>
  </si>
  <si>
    <t>Mantención de equipo de aire acondicionado de rack informatico de primer piso de la Fiscalia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</si>
</sst>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dd/mm/yy;@"/>
    <numFmt numFmtId="165" formatCode="dd\-mm\-yy;@"/>
    <numFmt numFmtId="166" formatCode="[$$-340A]\ #,##0"/>
    <numFmt numFmtId="167" formatCode="[$$-340A]\ #,##0;\-[$$-340A]\ #,##0"/>
    <numFmt numFmtId="168" formatCode="&quot;$&quot;\ #,##0"/>
    <numFmt numFmtId="169" formatCode="dd/mm/yy"/>
    <numFmt numFmtId="170" formatCode="_-* #,##0.00\ &quot;€&quot;_-;\-* #,##0.00\ &quot;€&quot;_-;_-* &quot;-&quot;??\ &quot;€&quot;_-;_-@_-"/>
    <numFmt numFmtId="171" formatCode="_-[$€]\ * #,##0.00_-;\-[$€]\ * #,##0.00_-;_-[$€]\ * &quot;-&quot;??_-;_-@_-"/>
    <numFmt numFmtId="174" formatCode="_-* #,##0.00\ _€_-;\-* #,##0.00\ _€_-;_-* &quot;-&quot;??\ _€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amily val="2"/>
    </font>
    <font>
      <sz val="11"/>
      <name val="Arial"/>
      <family val="2"/>
    </font>
    <font>
      <sz val="11"/>
      <color rgb="FF006100"/>
      <name val="Calibri"/>
      <family val="2"/>
      <scheme val="minor"/>
    </font>
    <fon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C6EFCE"/>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5">
    <xf numFmtId="0" fontId="0" fillId="0" borderId="0"/>
    <xf numFmtId="0" fontId="11" fillId="0" borderId="0"/>
    <xf numFmtId="168" fontId="11" fillId="0" borderId="0" applyFont="0" applyFill="0" applyBorder="0" applyAlignment="0" applyProtection="0"/>
    <xf numFmtId="0" fontId="11" fillId="0" borderId="0"/>
    <xf numFmtId="169" fontId="12" fillId="0" borderId="0" applyFont="0" applyFill="0" applyBorder="0" applyAlignment="0" applyProtection="0"/>
    <xf numFmtId="43" fontId="3" fillId="0" borderId="0" applyFont="0" applyFill="0" applyBorder="0" applyAlignment="0" applyProtection="0"/>
    <xf numFmtId="0" fontId="3" fillId="0" borderId="0"/>
    <xf numFmtId="170" fontId="12" fillId="0" borderId="0" applyFont="0" applyFill="0" applyBorder="0" applyAlignment="0" applyProtection="0"/>
    <xf numFmtId="171"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70" fontId="11" fillId="0" borderId="0" applyFont="0" applyFill="0" applyBorder="0" applyAlignment="0" applyProtection="0"/>
    <xf numFmtId="170" fontId="11" fillId="0" borderId="0" applyFont="0" applyFill="0" applyBorder="0" applyAlignment="0" applyProtection="0"/>
    <xf numFmtId="0" fontId="2" fillId="0" borderId="0"/>
    <xf numFmtId="0" fontId="11" fillId="0" borderId="0"/>
    <xf numFmtId="170" fontId="11" fillId="0" borderId="0" applyFont="0" applyFill="0" applyBorder="0" applyAlignment="0" applyProtection="0"/>
    <xf numFmtId="0" fontId="2" fillId="0" borderId="0"/>
    <xf numFmtId="0" fontId="2" fillId="0" borderId="0"/>
    <xf numFmtId="0" fontId="14" fillId="3" borderId="0" applyNumberFormat="0" applyBorder="0" applyAlignment="0" applyProtection="0"/>
    <xf numFmtId="174" fontId="11" fillId="0" borderId="0" applyFont="0" applyFill="0" applyBorder="0" applyAlignment="0" applyProtection="0"/>
    <xf numFmtId="43" fontId="1" fillId="0" borderId="0" applyFont="0" applyFill="0" applyBorder="0" applyAlignment="0" applyProtection="0"/>
    <xf numFmtId="0" fontId="1" fillId="0" borderId="0"/>
  </cellStyleXfs>
  <cellXfs count="49">
    <xf numFmtId="0" fontId="0" fillId="0" borderId="0" xfId="0"/>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center" vertical="top" wrapText="1"/>
    </xf>
    <xf numFmtId="165" fontId="4" fillId="0" borderId="2" xfId="0" applyNumberFormat="1" applyFont="1" applyBorder="1" applyAlignment="1">
      <alignment horizontal="center" vertical="top" wrapText="1"/>
    </xf>
    <xf numFmtId="0" fontId="5" fillId="0" borderId="0" xfId="0" applyFont="1"/>
    <xf numFmtId="0" fontId="4" fillId="0" borderId="0" xfId="0" applyFont="1" applyBorder="1" applyAlignment="1">
      <alignment horizontal="center"/>
    </xf>
    <xf numFmtId="0" fontId="4" fillId="0" borderId="0" xfId="0" applyFont="1" applyBorder="1" applyAlignment="1">
      <alignment horizontal="left"/>
    </xf>
    <xf numFmtId="0" fontId="5" fillId="0" borderId="0" xfId="0" applyFont="1" applyAlignment="1">
      <alignment horizontal="left"/>
    </xf>
    <xf numFmtId="0" fontId="4" fillId="0" borderId="1" xfId="0" applyFont="1" applyBorder="1" applyAlignment="1">
      <alignment horizontal="left" vertical="top" wrapText="1"/>
    </xf>
    <xf numFmtId="2" fontId="4" fillId="0" borderId="0" xfId="0" applyNumberFormat="1" applyFont="1" applyBorder="1" applyAlignment="1">
      <alignment horizontal="left" vertical="top" wrapText="1"/>
    </xf>
    <xf numFmtId="2" fontId="5" fillId="0" borderId="0" xfId="0" applyNumberFormat="1" applyFont="1" applyAlignment="1">
      <alignment horizontal="left" vertical="top" wrapText="1"/>
    </xf>
    <xf numFmtId="2" fontId="7" fillId="0" borderId="2" xfId="0" applyNumberFormat="1" applyFont="1" applyBorder="1" applyAlignment="1">
      <alignment horizontal="left" vertical="top" wrapText="1"/>
    </xf>
    <xf numFmtId="0" fontId="5" fillId="0" borderId="0" xfId="0" applyFont="1" applyAlignment="1"/>
    <xf numFmtId="0" fontId="4" fillId="2" borderId="2"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applyAlignment="1">
      <alignment horizontal="center"/>
    </xf>
    <xf numFmtId="167" fontId="5" fillId="0" borderId="4" xfId="0" applyNumberFormat="1" applyFont="1" applyBorder="1" applyAlignment="1"/>
    <xf numFmtId="167" fontId="5" fillId="0" borderId="0" xfId="0" applyNumberFormat="1" applyFont="1" applyAlignment="1"/>
    <xf numFmtId="167" fontId="4" fillId="0" borderId="5" xfId="0" applyNumberFormat="1" applyFont="1" applyBorder="1" applyAlignment="1">
      <alignment vertical="top" wrapText="1"/>
    </xf>
    <xf numFmtId="164" fontId="5" fillId="0" borderId="0" xfId="0" applyNumberFormat="1" applyFont="1" applyAlignment="1">
      <alignment horizontal="center"/>
    </xf>
    <xf numFmtId="164" fontId="4" fillId="0" borderId="1" xfId="0" applyNumberFormat="1" applyFont="1" applyBorder="1" applyAlignment="1">
      <alignment horizontal="center" vertical="top" wrapText="1"/>
    </xf>
    <xf numFmtId="0" fontId="8" fillId="0" borderId="6" xfId="0" applyFont="1" applyFill="1" applyBorder="1" applyAlignment="1">
      <alignment horizontal="justify" vertical="top" wrapText="1"/>
    </xf>
    <xf numFmtId="0" fontId="8" fillId="0" borderId="3" xfId="0" applyFont="1" applyFill="1" applyBorder="1" applyAlignment="1">
      <alignment horizontal="justify" vertical="top" wrapText="1"/>
    </xf>
    <xf numFmtId="14" fontId="8" fillId="0" borderId="3" xfId="0" applyNumberFormat="1" applyFont="1" applyFill="1" applyBorder="1" applyAlignment="1">
      <alignment horizontal="center" vertical="top" wrapText="1"/>
    </xf>
    <xf numFmtId="0" fontId="8" fillId="0" borderId="6" xfId="0" applyFont="1" applyBorder="1" applyAlignment="1">
      <alignment horizontal="justify" vertical="top" wrapText="1"/>
    </xf>
    <xf numFmtId="1" fontId="8" fillId="0" borderId="3" xfId="0" applyNumberFormat="1" applyFont="1" applyBorder="1" applyAlignment="1">
      <alignment horizontal="right" vertical="top" indent="1"/>
    </xf>
    <xf numFmtId="14" fontId="8" fillId="0" borderId="3" xfId="0" applyNumberFormat="1" applyFont="1" applyBorder="1" applyAlignment="1">
      <alignment horizontal="center" vertical="top"/>
    </xf>
    <xf numFmtId="0" fontId="8" fillId="0" borderId="3" xfId="0" applyFont="1" applyBorder="1" applyAlignment="1">
      <alignment horizontal="justify" vertical="top" wrapText="1"/>
    </xf>
    <xf numFmtId="0" fontId="8" fillId="0" borderId="7" xfId="0" applyFont="1" applyBorder="1" applyAlignment="1">
      <alignment horizontal="justify" vertical="top"/>
    </xf>
    <xf numFmtId="0" fontId="8" fillId="0" borderId="3" xfId="0" applyFont="1" applyBorder="1" applyAlignment="1">
      <alignment horizontal="right" vertical="top" indent="1"/>
    </xf>
    <xf numFmtId="166" fontId="8" fillId="0" borderId="3" xfId="0" applyNumberFormat="1" applyFont="1" applyBorder="1" applyAlignment="1">
      <alignment horizontal="right" vertical="top" wrapText="1" indent="1"/>
    </xf>
    <xf numFmtId="0" fontId="9" fillId="0" borderId="0" xfId="0" applyFont="1" applyBorder="1" applyAlignment="1">
      <alignment horizontal="center" vertical="top" wrapText="1"/>
    </xf>
    <xf numFmtId="0" fontId="8" fillId="0" borderId="0" xfId="0" applyFont="1" applyFill="1" applyBorder="1" applyAlignment="1">
      <alignment horizontal="justify" vertical="top" wrapText="1"/>
    </xf>
    <xf numFmtId="0" fontId="10" fillId="0" borderId="4" xfId="0" applyFont="1" applyBorder="1" applyAlignment="1">
      <alignment horizontal="center"/>
    </xf>
    <xf numFmtId="0" fontId="15" fillId="0" borderId="3" xfId="21" applyFont="1" applyFill="1" applyBorder="1" applyAlignment="1">
      <alignment vertical="top" wrapText="1"/>
    </xf>
    <xf numFmtId="0" fontId="15" fillId="0" borderId="3" xfId="21" applyFont="1" applyFill="1" applyBorder="1" applyAlignment="1">
      <alignment horizontal="center" vertical="top" wrapText="1"/>
    </xf>
    <xf numFmtId="0" fontId="15" fillId="0" borderId="6" xfId="21" applyFont="1" applyFill="1" applyBorder="1" applyAlignment="1">
      <alignment horizontal="center" vertical="top" wrapText="1"/>
    </xf>
    <xf numFmtId="165" fontId="15" fillId="0" borderId="3" xfId="21" applyNumberFormat="1" applyFont="1" applyFill="1" applyBorder="1" applyAlignment="1">
      <alignment horizontal="center" vertical="top" wrapText="1"/>
    </xf>
    <xf numFmtId="0" fontId="15" fillId="0" borderId="3" xfId="21" applyFont="1" applyFill="1" applyBorder="1" applyAlignment="1">
      <alignment horizontal="justify" vertical="top" wrapText="1"/>
    </xf>
    <xf numFmtId="168" fontId="15" fillId="0" borderId="6" xfId="21" applyNumberFormat="1" applyFont="1" applyFill="1" applyBorder="1" applyAlignment="1">
      <alignment horizontal="right" vertical="top" wrapText="1"/>
    </xf>
    <xf numFmtId="0" fontId="15" fillId="0" borderId="3" xfId="21" applyFont="1" applyFill="1" applyBorder="1" applyAlignment="1" applyProtection="1">
      <alignment horizontal="center" vertical="top" wrapText="1"/>
      <protection locked="0"/>
    </xf>
    <xf numFmtId="14" fontId="15" fillId="0" borderId="3" xfId="21" applyNumberFormat="1" applyFont="1" applyFill="1" applyBorder="1" applyAlignment="1" applyProtection="1">
      <alignment horizontal="center" vertical="top" wrapText="1"/>
      <protection locked="0"/>
    </xf>
    <xf numFmtId="0" fontId="15" fillId="0" borderId="3" xfId="21" applyFont="1" applyFill="1" applyBorder="1" applyAlignment="1" applyProtection="1">
      <alignment horizontal="justify" vertical="top" wrapText="1"/>
      <protection locked="0"/>
    </xf>
    <xf numFmtId="166" fontId="15" fillId="0" borderId="6" xfId="21" applyNumberFormat="1" applyFont="1" applyFill="1" applyBorder="1" applyAlignment="1" applyProtection="1">
      <alignment horizontal="right" vertical="top" wrapText="1"/>
      <protection locked="0"/>
    </xf>
    <xf numFmtId="168" fontId="15" fillId="0" borderId="3" xfId="21" applyNumberFormat="1" applyFont="1" applyFill="1" applyBorder="1" applyAlignment="1">
      <alignment horizontal="right" vertical="top" wrapText="1"/>
    </xf>
    <xf numFmtId="0" fontId="15" fillId="0" borderId="6" xfId="21" applyFont="1" applyFill="1" applyBorder="1" applyAlignment="1" applyProtection="1">
      <alignment horizontal="center" vertical="top" wrapText="1"/>
      <protection locked="0"/>
    </xf>
    <xf numFmtId="14" fontId="15" fillId="0" borderId="6" xfId="21" applyNumberFormat="1" applyFont="1" applyFill="1" applyBorder="1" applyAlignment="1" applyProtection="1">
      <alignment horizontal="center" vertical="top" wrapText="1"/>
      <protection locked="0"/>
    </xf>
    <xf numFmtId="166" fontId="15" fillId="0" borderId="3" xfId="21" applyNumberFormat="1" applyFont="1" applyFill="1" applyBorder="1" applyAlignment="1" applyProtection="1">
      <alignment horizontal="right" vertical="top" wrapText="1"/>
      <protection locked="0"/>
    </xf>
  </cellXfs>
  <cellStyles count="25">
    <cellStyle name="Buena" xfId="21" builtinId="26"/>
    <cellStyle name="Euro" xfId="8"/>
    <cellStyle name="Millares 2" xfId="5"/>
    <cellStyle name="Millares 2 2" xfId="23"/>
    <cellStyle name="Millares 3" xfId="22"/>
    <cellStyle name="Moneda 2" xfId="2"/>
    <cellStyle name="Moneda 2 2" xfId="15"/>
    <cellStyle name="Moneda 3" xfId="4"/>
    <cellStyle name="Moneda 3 2" xfId="18"/>
    <cellStyle name="Moneda 4" xfId="7"/>
    <cellStyle name="Moneda 5" xfId="14"/>
    <cellStyle name="Normal" xfId="0" builtinId="0"/>
    <cellStyle name="Normal 2" xfId="1"/>
    <cellStyle name="Normal 2 2" xfId="6"/>
    <cellStyle name="Normal 2 3" xfId="24"/>
    <cellStyle name="Normal 3" xfId="3"/>
    <cellStyle name="Normal 3 2" xfId="9"/>
    <cellStyle name="Normal 3 2 2" xfId="17"/>
    <cellStyle name="Normal 3 3" xfId="20"/>
    <cellStyle name="Normal 3 4" xfId="16"/>
    <cellStyle name="Normal 4" xfId="10"/>
    <cellStyle name="Normal 4 2" xfId="19"/>
    <cellStyle name="Normal 5" xfId="11"/>
    <cellStyle name="Normal 6" xfId="12"/>
    <cellStyle name="Normal 7"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casoto/AppData/Local/Microsoft/Windows/Temporary%20Internet%20Files/Content.Outlook/UQT87F7M/10%20Octubre%202015%20(F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s>
    <sheetDataSet>
      <sheetData sheetId="0" refreshError="1"/>
      <sheetData sheetId="1" refreshError="1"/>
      <sheetData sheetId="2" refreshError="1"/>
      <sheetData sheetId="3">
        <row r="2">
          <cell r="A2" t="str">
            <v>12.220.059-0</v>
          </cell>
          <cell r="B2" t="str">
            <v>Contratación Directa</v>
          </cell>
          <cell r="C2" t="str">
            <v>Contratación Directa</v>
          </cell>
          <cell r="D2" t="str">
            <v>Res FN 1672/2007</v>
          </cell>
          <cell r="E2" t="str">
            <v>CESAR ANTONIO ASTORGA BELLO</v>
          </cell>
        </row>
        <row r="3">
          <cell r="A3" t="str">
            <v>13.785.060-5</v>
          </cell>
          <cell r="B3" t="str">
            <v>Contratación Directa (Exceptuada del Regl. Compras)</v>
          </cell>
          <cell r="C3" t="str">
            <v>No Aplica</v>
          </cell>
          <cell r="D3" t="str">
            <v>No Aplica</v>
          </cell>
          <cell r="E3" t="str">
            <v>CRISTIAN BARROS MUÑOZ</v>
          </cell>
        </row>
        <row r="4">
          <cell r="A4" t="str">
            <v>10.581.849-1</v>
          </cell>
          <cell r="B4" t="str">
            <v>Contratación Directa</v>
          </cell>
          <cell r="D4">
            <v>42214</v>
          </cell>
          <cell r="E4" t="str">
            <v>GUILLERMO ABALOS BARROS</v>
          </cell>
        </row>
        <row r="5">
          <cell r="A5" t="str">
            <v>13.658.020-5</v>
          </cell>
          <cell r="B5" t="str">
            <v>Contratación Directa</v>
          </cell>
          <cell r="D5">
            <v>42214</v>
          </cell>
          <cell r="E5" t="str">
            <v>OSVALDO ANDRES ARTAZA VARELA</v>
          </cell>
        </row>
        <row r="6">
          <cell r="A6" t="str">
            <v>10.265.615-6</v>
          </cell>
          <cell r="B6" t="str">
            <v>Convenio</v>
          </cell>
          <cell r="C6" t="str">
            <v>Res. DER 015-2015</v>
          </cell>
          <cell r="D6">
            <v>42110</v>
          </cell>
          <cell r="E6" t="str">
            <v>LUIS RUBIO QUINTANILLA</v>
          </cell>
        </row>
        <row r="7">
          <cell r="A7" t="str">
            <v>89.807.500-1</v>
          </cell>
          <cell r="B7" t="str">
            <v>Licitación Pública</v>
          </cell>
          <cell r="C7" t="str">
            <v xml:space="preserve"> Res FR OR N° 016</v>
          </cell>
          <cell r="D7">
            <v>42102</v>
          </cell>
          <cell r="E7" t="str">
            <v>INGEN S.A.</v>
          </cell>
        </row>
        <row r="8">
          <cell r="A8" t="str">
            <v>52.000.745-8</v>
          </cell>
          <cell r="B8" t="str">
            <v>Contratación Directa (Exceptuada del Regl. Compras)</v>
          </cell>
          <cell r="C8" t="str">
            <v>No aplica</v>
          </cell>
          <cell r="D8" t="str">
            <v>No aplica</v>
          </cell>
          <cell r="E8" t="str">
            <v>SERV PROF DE LENGUAJE CARMEN JIRON  E</v>
          </cell>
        </row>
        <row r="9">
          <cell r="A9" t="str">
            <v>90.193.000-7</v>
          </cell>
          <cell r="B9" t="str">
            <v>Contratación Directa (Exceptuada del Regl. Compras)</v>
          </cell>
          <cell r="C9" t="str">
            <v>No aplica</v>
          </cell>
          <cell r="D9" t="str">
            <v>No aplica</v>
          </cell>
          <cell r="E9" t="str">
            <v>EMPRESA EL MERCURIO S.A.P.</v>
          </cell>
        </row>
        <row r="10">
          <cell r="A10" t="str">
            <v>11.730.167-2</v>
          </cell>
          <cell r="B10" t="str">
            <v xml:space="preserve">Contratación Directa </v>
          </cell>
          <cell r="D10">
            <v>41183</v>
          </cell>
          <cell r="E10" t="str">
            <v>ANDREA DEL CARMEN RUIZ HERRERA</v>
          </cell>
        </row>
        <row r="11">
          <cell r="A11" t="str">
            <v>13.676.540-K</v>
          </cell>
          <cell r="B11" t="str">
            <v xml:space="preserve">Contratación Directa </v>
          </cell>
          <cell r="D11">
            <v>41183</v>
          </cell>
          <cell r="E11" t="str">
            <v>GABRIELA MARIA BUCAREY BRUNA</v>
          </cell>
        </row>
        <row r="12">
          <cell r="A12" t="str">
            <v>11.655.258-2</v>
          </cell>
          <cell r="B12" t="str">
            <v xml:space="preserve">Contratación Directa </v>
          </cell>
          <cell r="D12">
            <v>42165</v>
          </cell>
          <cell r="E12" t="str">
            <v>VERONICA DEL CARMEN FUENTES GUARDA</v>
          </cell>
        </row>
        <row r="13">
          <cell r="A13" t="str">
            <v>11.730.167-2</v>
          </cell>
          <cell r="B13" t="str">
            <v xml:space="preserve">Contratación Directa </v>
          </cell>
          <cell r="D13">
            <v>41183</v>
          </cell>
          <cell r="E13" t="str">
            <v>ANDREA DEL CARMEN RUIZ HERRERA</v>
          </cell>
        </row>
        <row r="14">
          <cell r="A14" t="str">
            <v>13.633.044-6</v>
          </cell>
          <cell r="B14" t="str">
            <v xml:space="preserve">Contratación Directa </v>
          </cell>
          <cell r="D14">
            <v>41183</v>
          </cell>
          <cell r="E14" t="str">
            <v>NORMA MARIA  MONSERRAT MOLINA MARTINEZ</v>
          </cell>
        </row>
        <row r="15">
          <cell r="A15" t="str">
            <v>9.617.206-0</v>
          </cell>
          <cell r="B15" t="str">
            <v>Contratación Directa (Exceptuada del Regl. Compras)</v>
          </cell>
          <cell r="C15" t="str">
            <v>No Aplica</v>
          </cell>
          <cell r="D15" t="str">
            <v>No Aplica</v>
          </cell>
          <cell r="E15" t="str">
            <v>JUANITA VERONICA GONZALEZ VERGARA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3"/>
  <sheetViews>
    <sheetView tabSelected="1" zoomScale="85" zoomScaleNormal="85" workbookViewId="0">
      <pane xSplit="1" ySplit="4" topLeftCell="B1153" activePane="bottomRight" state="frozen"/>
      <selection pane="topRight" activeCell="B1" sqref="B1"/>
      <selection pane="bottomLeft" activeCell="A6" sqref="A6"/>
      <selection pane="bottomRight" activeCell="B1156" sqref="B1156"/>
    </sheetView>
  </sheetViews>
  <sheetFormatPr baseColWidth="10" defaultColWidth="11.44140625" defaultRowHeight="12" x14ac:dyDescent="0.3"/>
  <cols>
    <col min="1" max="1" width="18.6640625" style="8" customWidth="1"/>
    <col min="2" max="2" width="31.88671875" style="13" customWidth="1"/>
    <col min="3" max="4" width="12.6640625" style="5" customWidth="1"/>
    <col min="5" max="5" width="14.6640625" style="5" customWidth="1"/>
    <col min="6" max="6" width="16.6640625" style="16" customWidth="1"/>
    <col min="7" max="7" width="12.6640625" style="16" customWidth="1"/>
    <col min="8" max="8" width="56.6640625" style="11" customWidth="1"/>
    <col min="9" max="9" width="28.6640625" style="8" customWidth="1"/>
    <col min="10" max="10" width="16.109375" style="8" customWidth="1"/>
    <col min="11" max="11" width="17.109375" style="18" customWidth="1"/>
    <col min="12" max="16384" width="11.44140625" style="5"/>
  </cols>
  <sheetData>
    <row r="1" spans="1:11" ht="16.8" thickBot="1" x14ac:dyDescent="0.4">
      <c r="A1" s="34" t="s">
        <v>15</v>
      </c>
      <c r="B1" s="34"/>
      <c r="C1" s="34"/>
      <c r="D1" s="34"/>
      <c r="E1" s="34"/>
      <c r="F1" s="34"/>
      <c r="G1" s="34"/>
      <c r="H1" s="34"/>
      <c r="I1" s="34"/>
      <c r="J1" s="34"/>
      <c r="K1" s="17"/>
    </row>
    <row r="2" spans="1:11" ht="14.4" x14ac:dyDescent="0.3">
      <c r="A2" s="33"/>
      <c r="B2" s="33"/>
      <c r="C2" s="6"/>
      <c r="D2" s="6"/>
      <c r="E2" s="6"/>
      <c r="F2" s="6"/>
      <c r="G2" s="6"/>
      <c r="H2" s="10"/>
      <c r="I2" s="7"/>
      <c r="J2" s="7"/>
    </row>
    <row r="3" spans="1:11" ht="12.6" thickBot="1" x14ac:dyDescent="0.35">
      <c r="G3" s="20"/>
    </row>
    <row r="4" spans="1:11" ht="60.6" thickBot="1" x14ac:dyDescent="0.35">
      <c r="A4" s="15" t="s">
        <v>0</v>
      </c>
      <c r="B4" s="14" t="s">
        <v>1</v>
      </c>
      <c r="C4" s="3" t="s">
        <v>2</v>
      </c>
      <c r="D4" s="4" t="s">
        <v>3</v>
      </c>
      <c r="E4" s="1" t="s">
        <v>4</v>
      </c>
      <c r="F4" s="2" t="s">
        <v>5</v>
      </c>
      <c r="G4" s="21" t="s">
        <v>6</v>
      </c>
      <c r="H4" s="12" t="s">
        <v>7</v>
      </c>
      <c r="I4" s="9" t="s">
        <v>8</v>
      </c>
      <c r="J4" s="9" t="s">
        <v>9</v>
      </c>
      <c r="K4" s="19" t="s">
        <v>10</v>
      </c>
    </row>
    <row r="5" spans="1:11" s="32" customFormat="1" ht="28.8" x14ac:dyDescent="0.25">
      <c r="A5" s="22" t="s">
        <v>12</v>
      </c>
      <c r="B5" s="22" t="s">
        <v>11</v>
      </c>
      <c r="C5" s="23" t="s">
        <v>13</v>
      </c>
      <c r="D5" s="24" t="s">
        <v>13</v>
      </c>
      <c r="E5" s="25" t="s">
        <v>14</v>
      </c>
      <c r="F5" s="26">
        <v>1150000090</v>
      </c>
      <c r="G5" s="27">
        <v>42282</v>
      </c>
      <c r="H5" s="28" t="s">
        <v>16</v>
      </c>
      <c r="I5" s="29" t="s">
        <v>17</v>
      </c>
      <c r="J5" s="30" t="s">
        <v>18</v>
      </c>
      <c r="K5" s="31">
        <v>1566000</v>
      </c>
    </row>
    <row r="6" spans="1:11" s="32" customFormat="1" ht="28.8" x14ac:dyDescent="0.25">
      <c r="A6" s="22" t="s">
        <v>12</v>
      </c>
      <c r="B6" s="22" t="s">
        <v>11</v>
      </c>
      <c r="C6" s="23" t="s">
        <v>13</v>
      </c>
      <c r="D6" s="24" t="s">
        <v>13</v>
      </c>
      <c r="E6" s="25" t="s">
        <v>19</v>
      </c>
      <c r="F6" s="26">
        <v>1150000060</v>
      </c>
      <c r="G6" s="27">
        <v>42282</v>
      </c>
      <c r="H6" s="28" t="s">
        <v>20</v>
      </c>
      <c r="I6" s="29" t="s">
        <v>21</v>
      </c>
      <c r="J6" s="30" t="s">
        <v>22</v>
      </c>
      <c r="K6" s="31">
        <v>1285200</v>
      </c>
    </row>
    <row r="7" spans="1:11" s="32" customFormat="1" ht="14.4" x14ac:dyDescent="0.25">
      <c r="A7" s="22" t="s">
        <v>12</v>
      </c>
      <c r="B7" s="22" t="s">
        <v>23</v>
      </c>
      <c r="C7" s="23" t="s">
        <v>13</v>
      </c>
      <c r="D7" s="24" t="s">
        <v>13</v>
      </c>
      <c r="E7" s="25" t="s">
        <v>24</v>
      </c>
      <c r="F7" s="26">
        <v>753</v>
      </c>
      <c r="G7" s="27">
        <v>42286</v>
      </c>
      <c r="H7" s="28" t="s">
        <v>25</v>
      </c>
      <c r="I7" s="29" t="s">
        <v>26</v>
      </c>
      <c r="J7" s="30" t="s">
        <v>27</v>
      </c>
      <c r="K7" s="31">
        <v>53050</v>
      </c>
    </row>
    <row r="8" spans="1:11" s="32" customFormat="1" ht="14.4" x14ac:dyDescent="0.25">
      <c r="A8" s="22" t="s">
        <v>12</v>
      </c>
      <c r="B8" s="22" t="s">
        <v>23</v>
      </c>
      <c r="C8" s="23" t="s">
        <v>13</v>
      </c>
      <c r="D8" s="24" t="s">
        <v>13</v>
      </c>
      <c r="E8" s="25" t="s">
        <v>24</v>
      </c>
      <c r="F8" s="26">
        <v>753</v>
      </c>
      <c r="G8" s="27">
        <v>42286</v>
      </c>
      <c r="H8" s="28" t="s">
        <v>28</v>
      </c>
      <c r="I8" s="29" t="s">
        <v>26</v>
      </c>
      <c r="J8" s="30" t="s">
        <v>27</v>
      </c>
      <c r="K8" s="31">
        <v>30400</v>
      </c>
    </row>
    <row r="9" spans="1:11" s="32" customFormat="1" ht="14.4" x14ac:dyDescent="0.25">
      <c r="A9" s="22" t="s">
        <v>12</v>
      </c>
      <c r="B9" s="22" t="s">
        <v>23</v>
      </c>
      <c r="C9" s="23" t="s">
        <v>13</v>
      </c>
      <c r="D9" s="24" t="s">
        <v>13</v>
      </c>
      <c r="E9" s="25" t="s">
        <v>24</v>
      </c>
      <c r="F9" s="26">
        <v>753</v>
      </c>
      <c r="G9" s="27">
        <v>42286</v>
      </c>
      <c r="H9" s="28" t="s">
        <v>29</v>
      </c>
      <c r="I9" s="29" t="s">
        <v>26</v>
      </c>
      <c r="J9" s="30" t="s">
        <v>27</v>
      </c>
      <c r="K9" s="31">
        <v>34650</v>
      </c>
    </row>
    <row r="10" spans="1:11" s="32" customFormat="1" ht="14.4" x14ac:dyDescent="0.25">
      <c r="A10" s="22" t="s">
        <v>12</v>
      </c>
      <c r="B10" s="22" t="s">
        <v>23</v>
      </c>
      <c r="C10" s="23" t="s">
        <v>13</v>
      </c>
      <c r="D10" s="24" t="s">
        <v>13</v>
      </c>
      <c r="E10" s="25" t="s">
        <v>24</v>
      </c>
      <c r="F10" s="26">
        <v>753</v>
      </c>
      <c r="G10" s="27">
        <v>42286</v>
      </c>
      <c r="H10" s="28" t="s">
        <v>30</v>
      </c>
      <c r="I10" s="29" t="s">
        <v>26</v>
      </c>
      <c r="J10" s="30" t="s">
        <v>27</v>
      </c>
      <c r="K10" s="31">
        <v>72800</v>
      </c>
    </row>
    <row r="11" spans="1:11" s="32" customFormat="1" ht="14.4" x14ac:dyDescent="0.25">
      <c r="A11" s="22" t="s">
        <v>12</v>
      </c>
      <c r="B11" s="22" t="s">
        <v>23</v>
      </c>
      <c r="C11" s="23" t="s">
        <v>13</v>
      </c>
      <c r="D11" s="24" t="s">
        <v>13</v>
      </c>
      <c r="E11" s="25" t="s">
        <v>24</v>
      </c>
      <c r="F11" s="26">
        <v>754</v>
      </c>
      <c r="G11" s="27">
        <v>42286</v>
      </c>
      <c r="H11" s="28" t="s">
        <v>31</v>
      </c>
      <c r="I11" s="29" t="s">
        <v>32</v>
      </c>
      <c r="J11" s="30" t="s">
        <v>33</v>
      </c>
      <c r="K11" s="31">
        <v>281200</v>
      </c>
    </row>
    <row r="12" spans="1:11" s="32" customFormat="1" ht="14.4" x14ac:dyDescent="0.25">
      <c r="A12" s="22" t="s">
        <v>12</v>
      </c>
      <c r="B12" s="22" t="s">
        <v>23</v>
      </c>
      <c r="C12" s="23" t="s">
        <v>13</v>
      </c>
      <c r="D12" s="24" t="s">
        <v>13</v>
      </c>
      <c r="E12" s="25" t="s">
        <v>24</v>
      </c>
      <c r="F12" s="26">
        <v>754</v>
      </c>
      <c r="G12" s="27">
        <v>42286</v>
      </c>
      <c r="H12" s="28" t="s">
        <v>34</v>
      </c>
      <c r="I12" s="29" t="s">
        <v>32</v>
      </c>
      <c r="J12" s="30" t="s">
        <v>33</v>
      </c>
      <c r="K12" s="31">
        <v>131200</v>
      </c>
    </row>
    <row r="13" spans="1:11" s="32" customFormat="1" ht="14.4" x14ac:dyDescent="0.25">
      <c r="A13" s="22" t="s">
        <v>12</v>
      </c>
      <c r="B13" s="22" t="s">
        <v>23</v>
      </c>
      <c r="C13" s="23" t="s">
        <v>13</v>
      </c>
      <c r="D13" s="24" t="s">
        <v>13</v>
      </c>
      <c r="E13" s="25" t="s">
        <v>24</v>
      </c>
      <c r="F13" s="26">
        <v>754</v>
      </c>
      <c r="G13" s="27">
        <v>42286</v>
      </c>
      <c r="H13" s="28" t="s">
        <v>35</v>
      </c>
      <c r="I13" s="29" t="s">
        <v>32</v>
      </c>
      <c r="J13" s="30" t="s">
        <v>33</v>
      </c>
      <c r="K13" s="31">
        <v>29600</v>
      </c>
    </row>
    <row r="14" spans="1:11" s="32" customFormat="1" ht="14.4" x14ac:dyDescent="0.25">
      <c r="A14" s="22" t="s">
        <v>12</v>
      </c>
      <c r="B14" s="22" t="s">
        <v>23</v>
      </c>
      <c r="C14" s="23" t="s">
        <v>13</v>
      </c>
      <c r="D14" s="24" t="s">
        <v>13</v>
      </c>
      <c r="E14" s="25" t="s">
        <v>24</v>
      </c>
      <c r="F14" s="26">
        <v>754</v>
      </c>
      <c r="G14" s="27">
        <v>42286</v>
      </c>
      <c r="H14" s="28" t="s">
        <v>36</v>
      </c>
      <c r="I14" s="29" t="s">
        <v>32</v>
      </c>
      <c r="J14" s="30" t="s">
        <v>33</v>
      </c>
      <c r="K14" s="31">
        <v>221500</v>
      </c>
    </row>
    <row r="15" spans="1:11" s="32" customFormat="1" ht="14.4" x14ac:dyDescent="0.25">
      <c r="A15" s="22" t="s">
        <v>12</v>
      </c>
      <c r="B15" s="22" t="s">
        <v>23</v>
      </c>
      <c r="C15" s="23" t="s">
        <v>13</v>
      </c>
      <c r="D15" s="24" t="s">
        <v>13</v>
      </c>
      <c r="E15" s="25" t="s">
        <v>24</v>
      </c>
      <c r="F15" s="26">
        <v>754</v>
      </c>
      <c r="G15" s="27">
        <v>42286</v>
      </c>
      <c r="H15" s="28" t="s">
        <v>37</v>
      </c>
      <c r="I15" s="29" t="s">
        <v>32</v>
      </c>
      <c r="J15" s="30" t="s">
        <v>33</v>
      </c>
      <c r="K15" s="31">
        <v>148600</v>
      </c>
    </row>
    <row r="16" spans="1:11" s="32" customFormat="1" ht="43.2" x14ac:dyDescent="0.25">
      <c r="A16" s="22" t="s">
        <v>12</v>
      </c>
      <c r="B16" s="22" t="s">
        <v>11</v>
      </c>
      <c r="C16" s="23" t="s">
        <v>13</v>
      </c>
      <c r="D16" s="24" t="s">
        <v>13</v>
      </c>
      <c r="E16" s="25" t="s">
        <v>14</v>
      </c>
      <c r="F16" s="26">
        <v>1150000091</v>
      </c>
      <c r="G16" s="27">
        <v>42291</v>
      </c>
      <c r="H16" s="28" t="s">
        <v>38</v>
      </c>
      <c r="I16" s="29" t="s">
        <v>39</v>
      </c>
      <c r="J16" s="30" t="s">
        <v>40</v>
      </c>
      <c r="K16" s="31">
        <v>269500</v>
      </c>
    </row>
    <row r="17" spans="1:11" s="32" customFormat="1" ht="28.8" x14ac:dyDescent="0.25">
      <c r="A17" s="22" t="s">
        <v>12</v>
      </c>
      <c r="B17" s="22" t="s">
        <v>11</v>
      </c>
      <c r="C17" s="23" t="s">
        <v>13</v>
      </c>
      <c r="D17" s="24" t="s">
        <v>13</v>
      </c>
      <c r="E17" s="25" t="s">
        <v>19</v>
      </c>
      <c r="F17" s="26">
        <v>1150000062</v>
      </c>
      <c r="G17" s="27">
        <v>42291</v>
      </c>
      <c r="H17" s="28" t="s">
        <v>41</v>
      </c>
      <c r="I17" s="29" t="s">
        <v>42</v>
      </c>
      <c r="J17" s="30" t="s">
        <v>43</v>
      </c>
      <c r="K17" s="31">
        <v>1285200</v>
      </c>
    </row>
    <row r="18" spans="1:11" s="32" customFormat="1" ht="14.4" x14ac:dyDescent="0.25">
      <c r="A18" s="22" t="s">
        <v>12</v>
      </c>
      <c r="B18" s="22" t="s">
        <v>23</v>
      </c>
      <c r="C18" s="23" t="s">
        <v>13</v>
      </c>
      <c r="D18" s="24" t="s">
        <v>13</v>
      </c>
      <c r="E18" s="25" t="s">
        <v>24</v>
      </c>
      <c r="F18" s="26">
        <v>780</v>
      </c>
      <c r="G18" s="27">
        <v>42299</v>
      </c>
      <c r="H18" s="28" t="s">
        <v>44</v>
      </c>
      <c r="I18" s="29" t="s">
        <v>26</v>
      </c>
      <c r="J18" s="30" t="s">
        <v>27</v>
      </c>
      <c r="K18" s="31">
        <v>46800</v>
      </c>
    </row>
    <row r="19" spans="1:11" s="32" customFormat="1" ht="14.4" x14ac:dyDescent="0.25">
      <c r="A19" s="22" t="s">
        <v>12</v>
      </c>
      <c r="B19" s="22" t="s">
        <v>23</v>
      </c>
      <c r="C19" s="23" t="s">
        <v>13</v>
      </c>
      <c r="D19" s="24" t="s">
        <v>13</v>
      </c>
      <c r="E19" s="25" t="s">
        <v>24</v>
      </c>
      <c r="F19" s="26">
        <v>781</v>
      </c>
      <c r="G19" s="27">
        <v>42299</v>
      </c>
      <c r="H19" s="28" t="s">
        <v>45</v>
      </c>
      <c r="I19" s="29" t="s">
        <v>46</v>
      </c>
      <c r="J19" s="30" t="s">
        <v>47</v>
      </c>
      <c r="K19" s="31">
        <v>32232</v>
      </c>
    </row>
    <row r="20" spans="1:11" s="32" customFormat="1" ht="28.8" x14ac:dyDescent="0.25">
      <c r="A20" s="22" t="s">
        <v>12</v>
      </c>
      <c r="B20" s="22" t="s">
        <v>51</v>
      </c>
      <c r="C20" s="23" t="s">
        <v>13</v>
      </c>
      <c r="D20" s="24" t="s">
        <v>13</v>
      </c>
      <c r="E20" s="25" t="s">
        <v>14</v>
      </c>
      <c r="F20" s="26">
        <v>1150000092</v>
      </c>
      <c r="G20" s="27">
        <v>42305</v>
      </c>
      <c r="H20" s="28" t="s">
        <v>48</v>
      </c>
      <c r="I20" s="29" t="s">
        <v>49</v>
      </c>
      <c r="J20" s="30" t="s">
        <v>50</v>
      </c>
      <c r="K20" s="31">
        <v>248905</v>
      </c>
    </row>
    <row r="21" spans="1:11" s="32" customFormat="1" ht="28.8" x14ac:dyDescent="0.25">
      <c r="A21" s="22" t="s">
        <v>12</v>
      </c>
      <c r="B21" s="22" t="s">
        <v>51</v>
      </c>
      <c r="C21" s="23" t="s">
        <v>13</v>
      </c>
      <c r="D21" s="24" t="s">
        <v>13</v>
      </c>
      <c r="E21" s="25" t="s">
        <v>14</v>
      </c>
      <c r="F21" s="26">
        <v>1150000093</v>
      </c>
      <c r="G21" s="27">
        <v>42307</v>
      </c>
      <c r="H21" s="28" t="s">
        <v>52</v>
      </c>
      <c r="I21" s="29" t="s">
        <v>53</v>
      </c>
      <c r="J21" s="30" t="s">
        <v>54</v>
      </c>
      <c r="K21" s="31">
        <v>1551388</v>
      </c>
    </row>
    <row r="22" spans="1:11" s="32" customFormat="1" ht="28.8" x14ac:dyDescent="0.25">
      <c r="A22" s="22" t="s">
        <v>12</v>
      </c>
      <c r="B22" s="22" t="s">
        <v>51</v>
      </c>
      <c r="C22" s="23" t="s">
        <v>13</v>
      </c>
      <c r="D22" s="24" t="s">
        <v>13</v>
      </c>
      <c r="E22" s="25" t="s">
        <v>14</v>
      </c>
      <c r="F22" s="26">
        <v>1150000094</v>
      </c>
      <c r="G22" s="27">
        <v>42307</v>
      </c>
      <c r="H22" s="28" t="s">
        <v>55</v>
      </c>
      <c r="I22" s="29" t="s">
        <v>53</v>
      </c>
      <c r="J22" s="30" t="s">
        <v>54</v>
      </c>
      <c r="K22" s="31">
        <v>1458128</v>
      </c>
    </row>
    <row r="23" spans="1:11" s="32" customFormat="1" ht="28.8" x14ac:dyDescent="0.25">
      <c r="A23" s="22" t="s">
        <v>378</v>
      </c>
      <c r="B23" s="22" t="s">
        <v>11</v>
      </c>
      <c r="C23" s="23" t="s">
        <v>56</v>
      </c>
      <c r="D23" s="24" t="s">
        <v>56</v>
      </c>
      <c r="E23" s="25" t="s">
        <v>298</v>
      </c>
      <c r="F23" s="26">
        <v>2150000334</v>
      </c>
      <c r="G23" s="27">
        <v>42305</v>
      </c>
      <c r="H23" s="28" t="s">
        <v>299</v>
      </c>
      <c r="I23" s="29" t="s">
        <v>300</v>
      </c>
      <c r="J23" s="30" t="s">
        <v>301</v>
      </c>
      <c r="K23" s="31">
        <v>120000</v>
      </c>
    </row>
    <row r="24" spans="1:11" s="32" customFormat="1" ht="28.8" x14ac:dyDescent="0.25">
      <c r="A24" s="22" t="s">
        <v>378</v>
      </c>
      <c r="B24" s="22" t="s">
        <v>11</v>
      </c>
      <c r="C24" s="23" t="s">
        <v>56</v>
      </c>
      <c r="D24" s="24" t="s">
        <v>56</v>
      </c>
      <c r="E24" s="25" t="s">
        <v>298</v>
      </c>
      <c r="F24" s="26">
        <v>2150000291</v>
      </c>
      <c r="G24" s="27">
        <v>42286</v>
      </c>
      <c r="H24" s="28" t="s">
        <v>302</v>
      </c>
      <c r="I24" s="29" t="s">
        <v>303</v>
      </c>
      <c r="J24" s="30" t="s">
        <v>304</v>
      </c>
      <c r="K24" s="31">
        <v>106398</v>
      </c>
    </row>
    <row r="25" spans="1:11" s="32" customFormat="1" ht="28.8" x14ac:dyDescent="0.25">
      <c r="A25" s="22" t="s">
        <v>378</v>
      </c>
      <c r="B25" s="22" t="s">
        <v>11</v>
      </c>
      <c r="C25" s="23" t="s">
        <v>56</v>
      </c>
      <c r="D25" s="24" t="s">
        <v>56</v>
      </c>
      <c r="E25" s="25" t="s">
        <v>298</v>
      </c>
      <c r="F25" s="26">
        <v>2150000301</v>
      </c>
      <c r="G25" s="27">
        <v>42286</v>
      </c>
      <c r="H25" s="28" t="s">
        <v>305</v>
      </c>
      <c r="I25" s="29" t="s">
        <v>303</v>
      </c>
      <c r="J25" s="30" t="s">
        <v>304</v>
      </c>
      <c r="K25" s="31">
        <v>33320</v>
      </c>
    </row>
    <row r="26" spans="1:11" s="32" customFormat="1" ht="28.8" x14ac:dyDescent="0.25">
      <c r="A26" s="22" t="s">
        <v>378</v>
      </c>
      <c r="B26" s="22" t="s">
        <v>51</v>
      </c>
      <c r="C26" s="23" t="s">
        <v>56</v>
      </c>
      <c r="D26" s="24" t="s">
        <v>56</v>
      </c>
      <c r="E26" s="25" t="s">
        <v>298</v>
      </c>
      <c r="F26" s="26">
        <v>2150000332</v>
      </c>
      <c r="G26" s="27">
        <v>42304</v>
      </c>
      <c r="H26" s="28" t="s">
        <v>306</v>
      </c>
      <c r="I26" s="29" t="s">
        <v>307</v>
      </c>
      <c r="J26" s="30" t="s">
        <v>273</v>
      </c>
      <c r="K26" s="31">
        <v>300000</v>
      </c>
    </row>
    <row r="27" spans="1:11" s="32" customFormat="1" ht="28.8" x14ac:dyDescent="0.25">
      <c r="A27" s="22" t="s">
        <v>378</v>
      </c>
      <c r="B27" s="22" t="s">
        <v>51</v>
      </c>
      <c r="C27" s="23" t="s">
        <v>56</v>
      </c>
      <c r="D27" s="24" t="s">
        <v>56</v>
      </c>
      <c r="E27" s="25" t="s">
        <v>298</v>
      </c>
      <c r="F27" s="26">
        <v>2150000342</v>
      </c>
      <c r="G27" s="27">
        <v>42307</v>
      </c>
      <c r="H27" s="28" t="s">
        <v>308</v>
      </c>
      <c r="I27" s="29" t="s">
        <v>307</v>
      </c>
      <c r="J27" s="30" t="s">
        <v>273</v>
      </c>
      <c r="K27" s="31">
        <v>5660000</v>
      </c>
    </row>
    <row r="28" spans="1:11" s="32" customFormat="1" ht="28.8" x14ac:dyDescent="0.25">
      <c r="A28" s="22" t="s">
        <v>378</v>
      </c>
      <c r="B28" s="22" t="s">
        <v>11</v>
      </c>
      <c r="C28" s="23" t="s">
        <v>56</v>
      </c>
      <c r="D28" s="24" t="s">
        <v>56</v>
      </c>
      <c r="E28" s="25" t="s">
        <v>74</v>
      </c>
      <c r="F28" s="26">
        <v>2150000054</v>
      </c>
      <c r="G28" s="27">
        <v>42300</v>
      </c>
      <c r="H28" s="28" t="s">
        <v>309</v>
      </c>
      <c r="I28" s="29" t="s">
        <v>310</v>
      </c>
      <c r="J28" s="30" t="s">
        <v>311</v>
      </c>
      <c r="K28" s="31">
        <v>35700</v>
      </c>
    </row>
    <row r="29" spans="1:11" s="32" customFormat="1" ht="28.8" x14ac:dyDescent="0.25">
      <c r="A29" s="22" t="s">
        <v>378</v>
      </c>
      <c r="B29" s="22" t="s">
        <v>11</v>
      </c>
      <c r="C29" s="23" t="s">
        <v>56</v>
      </c>
      <c r="D29" s="24" t="s">
        <v>56</v>
      </c>
      <c r="E29" s="25" t="s">
        <v>74</v>
      </c>
      <c r="F29" s="26">
        <v>2150000055</v>
      </c>
      <c r="G29" s="27">
        <v>42305</v>
      </c>
      <c r="H29" s="28" t="s">
        <v>312</v>
      </c>
      <c r="I29" s="29" t="s">
        <v>88</v>
      </c>
      <c r="J29" s="30" t="s">
        <v>89</v>
      </c>
      <c r="K29" s="31">
        <v>134951</v>
      </c>
    </row>
    <row r="30" spans="1:11" s="32" customFormat="1" ht="28.8" x14ac:dyDescent="0.25">
      <c r="A30" s="22" t="s">
        <v>378</v>
      </c>
      <c r="B30" s="22" t="s">
        <v>11</v>
      </c>
      <c r="C30" s="23" t="s">
        <v>56</v>
      </c>
      <c r="D30" s="24" t="s">
        <v>56</v>
      </c>
      <c r="E30" s="25" t="s">
        <v>74</v>
      </c>
      <c r="F30" s="26">
        <v>2150000053</v>
      </c>
      <c r="G30" s="27">
        <v>42300</v>
      </c>
      <c r="H30" s="28" t="s">
        <v>313</v>
      </c>
      <c r="I30" s="29" t="s">
        <v>88</v>
      </c>
      <c r="J30" s="30" t="s">
        <v>89</v>
      </c>
      <c r="K30" s="31">
        <v>380800</v>
      </c>
    </row>
    <row r="31" spans="1:11" s="32" customFormat="1" ht="28.8" x14ac:dyDescent="0.25">
      <c r="A31" s="22" t="s">
        <v>378</v>
      </c>
      <c r="B31" s="22" t="s">
        <v>11</v>
      </c>
      <c r="C31" s="23" t="s">
        <v>56</v>
      </c>
      <c r="D31" s="24" t="s">
        <v>56</v>
      </c>
      <c r="E31" s="25" t="s">
        <v>298</v>
      </c>
      <c r="F31" s="26">
        <v>2150000298</v>
      </c>
      <c r="G31" s="27">
        <v>42286</v>
      </c>
      <c r="H31" s="28" t="s">
        <v>314</v>
      </c>
      <c r="I31" s="29" t="s">
        <v>315</v>
      </c>
      <c r="J31" s="30" t="s">
        <v>316</v>
      </c>
      <c r="K31" s="31">
        <v>966399</v>
      </c>
    </row>
    <row r="32" spans="1:11" s="32" customFormat="1" ht="28.8" x14ac:dyDescent="0.25">
      <c r="A32" s="22" t="s">
        <v>378</v>
      </c>
      <c r="B32" s="22" t="s">
        <v>11</v>
      </c>
      <c r="C32" s="23" t="s">
        <v>56</v>
      </c>
      <c r="D32" s="24" t="s">
        <v>56</v>
      </c>
      <c r="E32" s="25" t="s">
        <v>298</v>
      </c>
      <c r="F32" s="26">
        <v>2150000297</v>
      </c>
      <c r="G32" s="27">
        <v>42286</v>
      </c>
      <c r="H32" s="28" t="s">
        <v>317</v>
      </c>
      <c r="I32" s="29" t="s">
        <v>318</v>
      </c>
      <c r="J32" s="30" t="s">
        <v>319</v>
      </c>
      <c r="K32" s="31">
        <v>171955</v>
      </c>
    </row>
    <row r="33" spans="1:11" s="32" customFormat="1" ht="28.8" x14ac:dyDescent="0.25">
      <c r="A33" s="22" t="s">
        <v>378</v>
      </c>
      <c r="B33" s="22" t="s">
        <v>237</v>
      </c>
      <c r="C33" s="23" t="s">
        <v>320</v>
      </c>
      <c r="D33" s="24">
        <v>42291</v>
      </c>
      <c r="E33" s="25" t="s">
        <v>298</v>
      </c>
      <c r="F33" s="26">
        <v>2150000333</v>
      </c>
      <c r="G33" s="27">
        <v>42304</v>
      </c>
      <c r="H33" s="28" t="s">
        <v>321</v>
      </c>
      <c r="I33" s="29" t="s">
        <v>322</v>
      </c>
      <c r="J33" s="30" t="s">
        <v>323</v>
      </c>
      <c r="K33" s="31">
        <v>5117000</v>
      </c>
    </row>
    <row r="34" spans="1:11" s="32" customFormat="1" ht="28.8" x14ac:dyDescent="0.25">
      <c r="A34" s="22" t="s">
        <v>378</v>
      </c>
      <c r="B34" s="22" t="s">
        <v>11</v>
      </c>
      <c r="C34" s="23" t="s">
        <v>56</v>
      </c>
      <c r="D34" s="24" t="s">
        <v>56</v>
      </c>
      <c r="E34" s="25" t="s">
        <v>298</v>
      </c>
      <c r="F34" s="26">
        <v>2150000306</v>
      </c>
      <c r="G34" s="27">
        <v>42290</v>
      </c>
      <c r="H34" s="28" t="s">
        <v>324</v>
      </c>
      <c r="I34" s="29" t="s">
        <v>325</v>
      </c>
      <c r="J34" s="30" t="s">
        <v>326</v>
      </c>
      <c r="K34" s="31">
        <v>285600</v>
      </c>
    </row>
    <row r="35" spans="1:11" s="32" customFormat="1" ht="28.8" x14ac:dyDescent="0.25">
      <c r="A35" s="22" t="s">
        <v>378</v>
      </c>
      <c r="B35" s="22" t="s">
        <v>11</v>
      </c>
      <c r="C35" s="23" t="s">
        <v>56</v>
      </c>
      <c r="D35" s="24" t="s">
        <v>56</v>
      </c>
      <c r="E35" s="25" t="s">
        <v>298</v>
      </c>
      <c r="F35" s="26">
        <v>2150000296</v>
      </c>
      <c r="G35" s="27">
        <v>42286</v>
      </c>
      <c r="H35" s="28" t="s">
        <v>327</v>
      </c>
      <c r="I35" s="29" t="s">
        <v>328</v>
      </c>
      <c r="J35" s="30" t="s">
        <v>329</v>
      </c>
      <c r="K35" s="31">
        <v>1160000</v>
      </c>
    </row>
    <row r="36" spans="1:11" s="32" customFormat="1" ht="28.8" x14ac:dyDescent="0.25">
      <c r="A36" s="22" t="s">
        <v>378</v>
      </c>
      <c r="B36" s="22" t="s">
        <v>11</v>
      </c>
      <c r="C36" s="23" t="s">
        <v>56</v>
      </c>
      <c r="D36" s="24" t="s">
        <v>56</v>
      </c>
      <c r="E36" s="25" t="s">
        <v>74</v>
      </c>
      <c r="F36" s="26">
        <v>2150000052</v>
      </c>
      <c r="G36" s="27">
        <v>42286</v>
      </c>
      <c r="H36" s="28" t="s">
        <v>330</v>
      </c>
      <c r="I36" s="29" t="s">
        <v>331</v>
      </c>
      <c r="J36" s="30" t="s">
        <v>332</v>
      </c>
      <c r="K36" s="31">
        <v>583100</v>
      </c>
    </row>
    <row r="37" spans="1:11" s="32" customFormat="1" ht="28.8" x14ac:dyDescent="0.25">
      <c r="A37" s="22" t="s">
        <v>378</v>
      </c>
      <c r="B37" s="22" t="s">
        <v>11</v>
      </c>
      <c r="C37" s="23" t="s">
        <v>56</v>
      </c>
      <c r="D37" s="24" t="s">
        <v>56</v>
      </c>
      <c r="E37" s="25" t="s">
        <v>298</v>
      </c>
      <c r="F37" s="26">
        <v>2150000299</v>
      </c>
      <c r="G37" s="27">
        <v>42286</v>
      </c>
      <c r="H37" s="28" t="s">
        <v>333</v>
      </c>
      <c r="I37" s="29" t="s">
        <v>334</v>
      </c>
      <c r="J37" s="30" t="s">
        <v>335</v>
      </c>
      <c r="K37" s="31">
        <v>297500</v>
      </c>
    </row>
    <row r="38" spans="1:11" s="32" customFormat="1" ht="28.8" x14ac:dyDescent="0.25">
      <c r="A38" s="22" t="s">
        <v>378</v>
      </c>
      <c r="B38" s="22" t="s">
        <v>11</v>
      </c>
      <c r="C38" s="23" t="s">
        <v>56</v>
      </c>
      <c r="D38" s="24" t="s">
        <v>56</v>
      </c>
      <c r="E38" s="25" t="s">
        <v>298</v>
      </c>
      <c r="F38" s="26">
        <v>2150000303</v>
      </c>
      <c r="G38" s="27">
        <v>42286</v>
      </c>
      <c r="H38" s="28" t="s">
        <v>336</v>
      </c>
      <c r="I38" s="29" t="s">
        <v>337</v>
      </c>
      <c r="J38" s="30" t="s">
        <v>338</v>
      </c>
      <c r="K38" s="31">
        <v>119000</v>
      </c>
    </row>
    <row r="39" spans="1:11" s="32" customFormat="1" ht="28.8" x14ac:dyDescent="0.25">
      <c r="A39" s="22" t="s">
        <v>378</v>
      </c>
      <c r="B39" s="22" t="s">
        <v>51</v>
      </c>
      <c r="C39" s="23" t="s">
        <v>56</v>
      </c>
      <c r="D39" s="24" t="s">
        <v>56</v>
      </c>
      <c r="E39" s="25" t="s">
        <v>298</v>
      </c>
      <c r="F39" s="26">
        <v>2150000308</v>
      </c>
      <c r="G39" s="27">
        <v>42292</v>
      </c>
      <c r="H39" s="28" t="s">
        <v>339</v>
      </c>
      <c r="I39" s="29" t="s">
        <v>340</v>
      </c>
      <c r="J39" s="30" t="s">
        <v>341</v>
      </c>
      <c r="K39" s="31">
        <v>182497</v>
      </c>
    </row>
    <row r="40" spans="1:11" s="32" customFormat="1" ht="28.8" x14ac:dyDescent="0.25">
      <c r="A40" s="22" t="s">
        <v>378</v>
      </c>
      <c r="B40" s="22" t="s">
        <v>51</v>
      </c>
      <c r="C40" s="23" t="s">
        <v>56</v>
      </c>
      <c r="D40" s="24" t="s">
        <v>56</v>
      </c>
      <c r="E40" s="25" t="s">
        <v>298</v>
      </c>
      <c r="F40" s="26">
        <v>2150000302</v>
      </c>
      <c r="G40" s="27">
        <v>42286</v>
      </c>
      <c r="H40" s="28" t="s">
        <v>339</v>
      </c>
      <c r="I40" s="29" t="s">
        <v>342</v>
      </c>
      <c r="J40" s="30" t="s">
        <v>54</v>
      </c>
      <c r="K40" s="31">
        <v>134984</v>
      </c>
    </row>
    <row r="41" spans="1:11" s="32" customFormat="1" ht="28.8" x14ac:dyDescent="0.25">
      <c r="A41" s="22" t="s">
        <v>378</v>
      </c>
      <c r="B41" s="22" t="s">
        <v>51</v>
      </c>
      <c r="C41" s="23" t="s">
        <v>56</v>
      </c>
      <c r="D41" s="24" t="s">
        <v>56</v>
      </c>
      <c r="E41" s="25" t="s">
        <v>298</v>
      </c>
      <c r="F41" s="26">
        <v>2150000311</v>
      </c>
      <c r="G41" s="27">
        <v>42300</v>
      </c>
      <c r="H41" s="28" t="s">
        <v>339</v>
      </c>
      <c r="I41" s="29" t="s">
        <v>342</v>
      </c>
      <c r="J41" s="30" t="s">
        <v>54</v>
      </c>
      <c r="K41" s="31">
        <v>202708</v>
      </c>
    </row>
    <row r="42" spans="1:11" s="32" customFormat="1" ht="28.8" x14ac:dyDescent="0.25">
      <c r="A42" s="22" t="s">
        <v>378</v>
      </c>
      <c r="B42" s="22" t="s">
        <v>51</v>
      </c>
      <c r="C42" s="23" t="s">
        <v>56</v>
      </c>
      <c r="D42" s="24" t="s">
        <v>56</v>
      </c>
      <c r="E42" s="25" t="s">
        <v>298</v>
      </c>
      <c r="F42" s="26">
        <v>2150000312</v>
      </c>
      <c r="G42" s="27">
        <v>42300</v>
      </c>
      <c r="H42" s="28" t="s">
        <v>339</v>
      </c>
      <c r="I42" s="29" t="s">
        <v>342</v>
      </c>
      <c r="J42" s="30" t="s">
        <v>54</v>
      </c>
      <c r="K42" s="31">
        <v>234208</v>
      </c>
    </row>
    <row r="43" spans="1:11" s="32" customFormat="1" ht="28.8" x14ac:dyDescent="0.25">
      <c r="A43" s="22" t="s">
        <v>378</v>
      </c>
      <c r="B43" s="22" t="s">
        <v>51</v>
      </c>
      <c r="C43" s="23" t="s">
        <v>56</v>
      </c>
      <c r="D43" s="24" t="s">
        <v>56</v>
      </c>
      <c r="E43" s="25" t="s">
        <v>298</v>
      </c>
      <c r="F43" s="26">
        <v>2150000313</v>
      </c>
      <c r="G43" s="27">
        <v>42300</v>
      </c>
      <c r="H43" s="28" t="s">
        <v>339</v>
      </c>
      <c r="I43" s="29" t="s">
        <v>342</v>
      </c>
      <c r="J43" s="30" t="s">
        <v>54</v>
      </c>
      <c r="K43" s="31">
        <v>142208</v>
      </c>
    </row>
    <row r="44" spans="1:11" s="32" customFormat="1" ht="28.8" x14ac:dyDescent="0.25">
      <c r="A44" s="22" t="s">
        <v>378</v>
      </c>
      <c r="B44" s="22" t="s">
        <v>51</v>
      </c>
      <c r="C44" s="23" t="s">
        <v>56</v>
      </c>
      <c r="D44" s="24" t="s">
        <v>56</v>
      </c>
      <c r="E44" s="25" t="s">
        <v>298</v>
      </c>
      <c r="F44" s="26">
        <v>2150000314</v>
      </c>
      <c r="G44" s="27">
        <v>42300</v>
      </c>
      <c r="H44" s="28" t="s">
        <v>339</v>
      </c>
      <c r="I44" s="29" t="s">
        <v>342</v>
      </c>
      <c r="J44" s="30" t="s">
        <v>54</v>
      </c>
      <c r="K44" s="31">
        <v>184208</v>
      </c>
    </row>
    <row r="45" spans="1:11" s="32" customFormat="1" ht="28.8" x14ac:dyDescent="0.25">
      <c r="A45" s="22" t="s">
        <v>378</v>
      </c>
      <c r="B45" s="22" t="s">
        <v>51</v>
      </c>
      <c r="C45" s="23" t="s">
        <v>56</v>
      </c>
      <c r="D45" s="24" t="s">
        <v>56</v>
      </c>
      <c r="E45" s="25" t="s">
        <v>298</v>
      </c>
      <c r="F45" s="26">
        <v>2150000315</v>
      </c>
      <c r="G45" s="27">
        <v>42300</v>
      </c>
      <c r="H45" s="28" t="s">
        <v>339</v>
      </c>
      <c r="I45" s="29" t="s">
        <v>342</v>
      </c>
      <c r="J45" s="30" t="s">
        <v>54</v>
      </c>
      <c r="K45" s="31">
        <v>191208</v>
      </c>
    </row>
    <row r="46" spans="1:11" s="32" customFormat="1" ht="28.8" x14ac:dyDescent="0.25">
      <c r="A46" s="22" t="s">
        <v>378</v>
      </c>
      <c r="B46" s="22" t="s">
        <v>51</v>
      </c>
      <c r="C46" s="23" t="s">
        <v>56</v>
      </c>
      <c r="D46" s="24" t="s">
        <v>56</v>
      </c>
      <c r="E46" s="25" t="s">
        <v>298</v>
      </c>
      <c r="F46" s="26">
        <v>2150000316</v>
      </c>
      <c r="G46" s="27">
        <v>42300</v>
      </c>
      <c r="H46" s="28" t="s">
        <v>339</v>
      </c>
      <c r="I46" s="29" t="s">
        <v>342</v>
      </c>
      <c r="J46" s="30" t="s">
        <v>54</v>
      </c>
      <c r="K46" s="31">
        <v>191205</v>
      </c>
    </row>
    <row r="47" spans="1:11" s="32" customFormat="1" ht="28.8" x14ac:dyDescent="0.25">
      <c r="A47" s="22" t="s">
        <v>378</v>
      </c>
      <c r="B47" s="22" t="s">
        <v>51</v>
      </c>
      <c r="C47" s="23" t="s">
        <v>56</v>
      </c>
      <c r="D47" s="24" t="s">
        <v>56</v>
      </c>
      <c r="E47" s="25" t="s">
        <v>298</v>
      </c>
      <c r="F47" s="26">
        <v>2150000339</v>
      </c>
      <c r="G47" s="27">
        <v>42306</v>
      </c>
      <c r="H47" s="28" t="s">
        <v>339</v>
      </c>
      <c r="I47" s="29" t="s">
        <v>342</v>
      </c>
      <c r="J47" s="30" t="s">
        <v>54</v>
      </c>
      <c r="K47" s="31">
        <v>284416</v>
      </c>
    </row>
    <row r="48" spans="1:11" s="32" customFormat="1" ht="28.8" x14ac:dyDescent="0.25">
      <c r="A48" s="22" t="s">
        <v>378</v>
      </c>
      <c r="B48" s="22" t="s">
        <v>11</v>
      </c>
      <c r="C48" s="23" t="s">
        <v>56</v>
      </c>
      <c r="D48" s="24" t="s">
        <v>56</v>
      </c>
      <c r="E48" s="25" t="s">
        <v>298</v>
      </c>
      <c r="F48" s="26">
        <v>2150000305</v>
      </c>
      <c r="G48" s="27">
        <v>42286</v>
      </c>
      <c r="H48" s="28" t="s">
        <v>343</v>
      </c>
      <c r="I48" s="29" t="s">
        <v>344</v>
      </c>
      <c r="J48" s="30" t="s">
        <v>345</v>
      </c>
      <c r="K48" s="31">
        <v>277778</v>
      </c>
    </row>
    <row r="49" spans="1:11" s="32" customFormat="1" ht="28.8" x14ac:dyDescent="0.25">
      <c r="A49" s="22" t="s">
        <v>378</v>
      </c>
      <c r="B49" s="22" t="s">
        <v>11</v>
      </c>
      <c r="C49" s="23" t="s">
        <v>56</v>
      </c>
      <c r="D49" s="24" t="s">
        <v>56</v>
      </c>
      <c r="E49" s="25" t="s">
        <v>298</v>
      </c>
      <c r="F49" s="26">
        <v>2150000338</v>
      </c>
      <c r="G49" s="27">
        <v>42305</v>
      </c>
      <c r="H49" s="28" t="s">
        <v>346</v>
      </c>
      <c r="I49" s="29" t="s">
        <v>347</v>
      </c>
      <c r="J49" s="30" t="s">
        <v>348</v>
      </c>
      <c r="K49" s="31">
        <v>367999</v>
      </c>
    </row>
    <row r="50" spans="1:11" s="32" customFormat="1" ht="28.8" x14ac:dyDescent="0.25">
      <c r="A50" s="22" t="s">
        <v>378</v>
      </c>
      <c r="B50" s="22" t="s">
        <v>11</v>
      </c>
      <c r="C50" s="23" t="s">
        <v>56</v>
      </c>
      <c r="D50" s="24" t="s">
        <v>56</v>
      </c>
      <c r="E50" s="25" t="s">
        <v>349</v>
      </c>
      <c r="F50" s="26">
        <v>115</v>
      </c>
      <c r="G50" s="27">
        <v>42306</v>
      </c>
      <c r="H50" s="28" t="s">
        <v>350</v>
      </c>
      <c r="I50" s="29" t="s">
        <v>351</v>
      </c>
      <c r="J50" s="30" t="s">
        <v>352</v>
      </c>
      <c r="K50" s="31">
        <v>101927</v>
      </c>
    </row>
    <row r="51" spans="1:11" s="32" customFormat="1" ht="28.8" x14ac:dyDescent="0.25">
      <c r="A51" s="22" t="s">
        <v>378</v>
      </c>
      <c r="B51" s="22" t="s">
        <v>11</v>
      </c>
      <c r="C51" s="23" t="s">
        <v>56</v>
      </c>
      <c r="D51" s="24" t="s">
        <v>56</v>
      </c>
      <c r="E51" s="25" t="s">
        <v>298</v>
      </c>
      <c r="F51" s="26">
        <v>2150000309</v>
      </c>
      <c r="G51" s="27">
        <v>42292</v>
      </c>
      <c r="H51" s="28" t="s">
        <v>353</v>
      </c>
      <c r="I51" s="29" t="s">
        <v>354</v>
      </c>
      <c r="J51" s="30" t="s">
        <v>355</v>
      </c>
      <c r="K51" s="31">
        <v>22222</v>
      </c>
    </row>
    <row r="52" spans="1:11" s="32" customFormat="1" ht="28.8" x14ac:dyDescent="0.25">
      <c r="A52" s="22" t="s">
        <v>378</v>
      </c>
      <c r="B52" s="22" t="s">
        <v>51</v>
      </c>
      <c r="C52" s="23" t="s">
        <v>56</v>
      </c>
      <c r="D52" s="24" t="s">
        <v>56</v>
      </c>
      <c r="E52" s="25" t="s">
        <v>298</v>
      </c>
      <c r="F52" s="26">
        <v>2150000307</v>
      </c>
      <c r="G52" s="27">
        <v>42290</v>
      </c>
      <c r="H52" s="28" t="s">
        <v>356</v>
      </c>
      <c r="I52" s="29" t="s">
        <v>357</v>
      </c>
      <c r="J52" s="30" t="s">
        <v>358</v>
      </c>
      <c r="K52" s="31">
        <v>2320500</v>
      </c>
    </row>
    <row r="53" spans="1:11" s="32" customFormat="1" ht="28.8" x14ac:dyDescent="0.25">
      <c r="A53" s="22" t="s">
        <v>378</v>
      </c>
      <c r="B53" s="22" t="s">
        <v>11</v>
      </c>
      <c r="C53" s="23" t="s">
        <v>56</v>
      </c>
      <c r="D53" s="24" t="s">
        <v>56</v>
      </c>
      <c r="E53" s="25" t="s">
        <v>298</v>
      </c>
      <c r="F53" s="26">
        <v>2150000300</v>
      </c>
      <c r="G53" s="27">
        <v>42286</v>
      </c>
      <c r="H53" s="28" t="s">
        <v>359</v>
      </c>
      <c r="I53" s="29" t="s">
        <v>360</v>
      </c>
      <c r="J53" s="30" t="s">
        <v>361</v>
      </c>
      <c r="K53" s="31">
        <v>38200</v>
      </c>
    </row>
    <row r="54" spans="1:11" s="32" customFormat="1" ht="28.8" x14ac:dyDescent="0.25">
      <c r="A54" s="22" t="s">
        <v>378</v>
      </c>
      <c r="B54" s="22" t="s">
        <v>11</v>
      </c>
      <c r="C54" s="23" t="s">
        <v>56</v>
      </c>
      <c r="D54" s="24" t="s">
        <v>56</v>
      </c>
      <c r="E54" s="25" t="s">
        <v>298</v>
      </c>
      <c r="F54" s="26">
        <v>2150000329</v>
      </c>
      <c r="G54" s="27">
        <v>42300</v>
      </c>
      <c r="H54" s="28" t="s">
        <v>362</v>
      </c>
      <c r="I54" s="29" t="s">
        <v>363</v>
      </c>
      <c r="J54" s="30" t="s">
        <v>364</v>
      </c>
      <c r="K54" s="31">
        <v>152695</v>
      </c>
    </row>
    <row r="55" spans="1:11" s="32" customFormat="1" ht="28.8" x14ac:dyDescent="0.25">
      <c r="A55" s="22" t="s">
        <v>378</v>
      </c>
      <c r="B55" s="22" t="s">
        <v>11</v>
      </c>
      <c r="C55" s="23" t="s">
        <v>56</v>
      </c>
      <c r="D55" s="24" t="s">
        <v>56</v>
      </c>
      <c r="E55" s="25" t="s">
        <v>298</v>
      </c>
      <c r="F55" s="26">
        <v>2150000335</v>
      </c>
      <c r="G55" s="27">
        <v>42305</v>
      </c>
      <c r="H55" s="28" t="s">
        <v>362</v>
      </c>
      <c r="I55" s="29" t="s">
        <v>363</v>
      </c>
      <c r="J55" s="30" t="s">
        <v>364</v>
      </c>
      <c r="K55" s="31">
        <v>152842</v>
      </c>
    </row>
    <row r="56" spans="1:11" s="32" customFormat="1" ht="28.8" x14ac:dyDescent="0.25">
      <c r="A56" s="22" t="s">
        <v>378</v>
      </c>
      <c r="B56" s="22" t="s">
        <v>11</v>
      </c>
      <c r="C56" s="23" t="s">
        <v>56</v>
      </c>
      <c r="D56" s="24" t="s">
        <v>56</v>
      </c>
      <c r="E56" s="25" t="s">
        <v>298</v>
      </c>
      <c r="F56" s="26">
        <v>2150000336</v>
      </c>
      <c r="G56" s="27">
        <v>42305</v>
      </c>
      <c r="H56" s="28" t="s">
        <v>362</v>
      </c>
      <c r="I56" s="29" t="s">
        <v>363</v>
      </c>
      <c r="J56" s="30" t="s">
        <v>364</v>
      </c>
      <c r="K56" s="31">
        <v>305684</v>
      </c>
    </row>
    <row r="57" spans="1:11" s="32" customFormat="1" ht="28.8" x14ac:dyDescent="0.25">
      <c r="A57" s="22" t="s">
        <v>378</v>
      </c>
      <c r="B57" s="22" t="s">
        <v>11</v>
      </c>
      <c r="C57" s="23" t="s">
        <v>56</v>
      </c>
      <c r="D57" s="24" t="s">
        <v>56</v>
      </c>
      <c r="E57" s="25" t="s">
        <v>349</v>
      </c>
      <c r="F57" s="26">
        <v>924</v>
      </c>
      <c r="G57" s="27">
        <v>42297</v>
      </c>
      <c r="H57" s="28" t="s">
        <v>362</v>
      </c>
      <c r="I57" s="29" t="s">
        <v>365</v>
      </c>
      <c r="J57" s="30" t="s">
        <v>366</v>
      </c>
      <c r="K57" s="31">
        <v>101780</v>
      </c>
    </row>
    <row r="58" spans="1:11" s="32" customFormat="1" ht="28.8" x14ac:dyDescent="0.25">
      <c r="A58" s="22" t="s">
        <v>378</v>
      </c>
      <c r="B58" s="22" t="s">
        <v>11</v>
      </c>
      <c r="C58" s="23" t="s">
        <v>56</v>
      </c>
      <c r="D58" s="24" t="s">
        <v>56</v>
      </c>
      <c r="E58" s="25" t="s">
        <v>298</v>
      </c>
      <c r="F58" s="26">
        <v>2150000337</v>
      </c>
      <c r="G58" s="27">
        <v>42305</v>
      </c>
      <c r="H58" s="28" t="s">
        <v>362</v>
      </c>
      <c r="I58" s="29" t="s">
        <v>367</v>
      </c>
      <c r="J58" s="30" t="s">
        <v>368</v>
      </c>
      <c r="K58" s="31">
        <v>152842</v>
      </c>
    </row>
    <row r="59" spans="1:11" s="32" customFormat="1" ht="28.8" x14ac:dyDescent="0.25">
      <c r="A59" s="22" t="s">
        <v>378</v>
      </c>
      <c r="B59" s="22" t="s">
        <v>369</v>
      </c>
      <c r="C59" s="23" t="s">
        <v>56</v>
      </c>
      <c r="D59" s="24" t="s">
        <v>56</v>
      </c>
      <c r="E59" s="25" t="s">
        <v>370</v>
      </c>
      <c r="F59" s="26">
        <v>33226100</v>
      </c>
      <c r="G59" s="27">
        <v>42306</v>
      </c>
      <c r="H59" s="28" t="s">
        <v>371</v>
      </c>
      <c r="I59" s="29" t="s">
        <v>372</v>
      </c>
      <c r="J59" s="30" t="s">
        <v>373</v>
      </c>
      <c r="K59" s="31">
        <v>1355700</v>
      </c>
    </row>
    <row r="60" spans="1:11" s="32" customFormat="1" ht="28.8" x14ac:dyDescent="0.25">
      <c r="A60" s="22" t="s">
        <v>378</v>
      </c>
      <c r="B60" s="22" t="s">
        <v>369</v>
      </c>
      <c r="C60" s="23" t="s">
        <v>56</v>
      </c>
      <c r="D60" s="24" t="s">
        <v>56</v>
      </c>
      <c r="E60" s="25" t="s">
        <v>374</v>
      </c>
      <c r="F60" s="26">
        <v>19311248</v>
      </c>
      <c r="G60" s="27">
        <v>42306</v>
      </c>
      <c r="H60" s="28" t="s">
        <v>375</v>
      </c>
      <c r="I60" s="29" t="s">
        <v>376</v>
      </c>
      <c r="J60" s="30" t="s">
        <v>377</v>
      </c>
      <c r="K60" s="31">
        <v>901324</v>
      </c>
    </row>
    <row r="61" spans="1:11" s="32" customFormat="1" ht="43.2" x14ac:dyDescent="0.25">
      <c r="A61" s="22" t="s">
        <v>145</v>
      </c>
      <c r="B61" s="22" t="s">
        <v>23</v>
      </c>
      <c r="C61" s="23" t="s">
        <v>56</v>
      </c>
      <c r="D61" s="24" t="s">
        <v>56</v>
      </c>
      <c r="E61" s="25" t="s">
        <v>56</v>
      </c>
      <c r="F61" s="26" t="s">
        <v>56</v>
      </c>
      <c r="G61" s="27">
        <v>42293</v>
      </c>
      <c r="H61" s="28" t="s">
        <v>147</v>
      </c>
      <c r="I61" s="29" t="s">
        <v>57</v>
      </c>
      <c r="J61" s="30" t="s">
        <v>58</v>
      </c>
      <c r="K61" s="31">
        <v>600</v>
      </c>
    </row>
    <row r="62" spans="1:11" s="32" customFormat="1" ht="57.6" x14ac:dyDescent="0.25">
      <c r="A62" s="22" t="s">
        <v>145</v>
      </c>
      <c r="B62" s="22" t="s">
        <v>23</v>
      </c>
      <c r="C62" s="23" t="s">
        <v>56</v>
      </c>
      <c r="D62" s="24" t="s">
        <v>56</v>
      </c>
      <c r="E62" s="25" t="s">
        <v>56</v>
      </c>
      <c r="F62" s="26" t="s">
        <v>56</v>
      </c>
      <c r="G62" s="27">
        <v>42293</v>
      </c>
      <c r="H62" s="28" t="s">
        <v>148</v>
      </c>
      <c r="I62" s="29" t="s">
        <v>57</v>
      </c>
      <c r="J62" s="30" t="s">
        <v>58</v>
      </c>
      <c r="K62" s="31">
        <v>160700</v>
      </c>
    </row>
    <row r="63" spans="1:11" s="32" customFormat="1" ht="28.8" x14ac:dyDescent="0.25">
      <c r="A63" s="22" t="s">
        <v>145</v>
      </c>
      <c r="B63" s="22" t="s">
        <v>23</v>
      </c>
      <c r="C63" s="23" t="s">
        <v>56</v>
      </c>
      <c r="D63" s="24" t="s">
        <v>56</v>
      </c>
      <c r="E63" s="25" t="s">
        <v>56</v>
      </c>
      <c r="F63" s="26" t="s">
        <v>56</v>
      </c>
      <c r="G63" s="27">
        <v>42293</v>
      </c>
      <c r="H63" s="28" t="s">
        <v>149</v>
      </c>
      <c r="I63" s="29" t="s">
        <v>57</v>
      </c>
      <c r="J63" s="30" t="s">
        <v>58</v>
      </c>
      <c r="K63" s="31">
        <v>517100</v>
      </c>
    </row>
    <row r="64" spans="1:11" s="32" customFormat="1" ht="43.2" x14ac:dyDescent="0.25">
      <c r="A64" s="22" t="s">
        <v>145</v>
      </c>
      <c r="B64" s="22" t="s">
        <v>23</v>
      </c>
      <c r="C64" s="23" t="s">
        <v>56</v>
      </c>
      <c r="D64" s="24" t="s">
        <v>56</v>
      </c>
      <c r="E64" s="25" t="s">
        <v>56</v>
      </c>
      <c r="F64" s="26" t="s">
        <v>56</v>
      </c>
      <c r="G64" s="27">
        <v>42307</v>
      </c>
      <c r="H64" s="28" t="s">
        <v>150</v>
      </c>
      <c r="I64" s="29" t="s">
        <v>57</v>
      </c>
      <c r="J64" s="30" t="s">
        <v>58</v>
      </c>
      <c r="K64" s="31">
        <v>163200</v>
      </c>
    </row>
    <row r="65" spans="1:11" s="32" customFormat="1" ht="43.2" x14ac:dyDescent="0.25">
      <c r="A65" s="22" t="s">
        <v>145</v>
      </c>
      <c r="B65" s="22" t="s">
        <v>23</v>
      </c>
      <c r="C65" s="23" t="s">
        <v>56</v>
      </c>
      <c r="D65" s="24" t="s">
        <v>56</v>
      </c>
      <c r="E65" s="25" t="s">
        <v>56</v>
      </c>
      <c r="F65" s="26" t="s">
        <v>56</v>
      </c>
      <c r="G65" s="27">
        <v>42307</v>
      </c>
      <c r="H65" s="28" t="s">
        <v>151</v>
      </c>
      <c r="I65" s="29" t="s">
        <v>57</v>
      </c>
      <c r="J65" s="30" t="s">
        <v>58</v>
      </c>
      <c r="K65" s="31">
        <v>282900</v>
      </c>
    </row>
    <row r="66" spans="1:11" s="32" customFormat="1" ht="43.2" x14ac:dyDescent="0.25">
      <c r="A66" s="22" t="s">
        <v>145</v>
      </c>
      <c r="B66" s="22" t="s">
        <v>23</v>
      </c>
      <c r="C66" s="23" t="s">
        <v>56</v>
      </c>
      <c r="D66" s="24" t="s">
        <v>56</v>
      </c>
      <c r="E66" s="25" t="s">
        <v>56</v>
      </c>
      <c r="F66" s="26" t="s">
        <v>56</v>
      </c>
      <c r="G66" s="27">
        <v>42293</v>
      </c>
      <c r="H66" s="28" t="s">
        <v>152</v>
      </c>
      <c r="I66" s="29" t="s">
        <v>57</v>
      </c>
      <c r="J66" s="30" t="s">
        <v>58</v>
      </c>
      <c r="K66" s="31">
        <v>30500</v>
      </c>
    </row>
    <row r="67" spans="1:11" s="32" customFormat="1" ht="28.8" x14ac:dyDescent="0.25">
      <c r="A67" s="22" t="s">
        <v>145</v>
      </c>
      <c r="B67" s="22" t="s">
        <v>23</v>
      </c>
      <c r="C67" s="23" t="s">
        <v>56</v>
      </c>
      <c r="D67" s="24" t="s">
        <v>56</v>
      </c>
      <c r="E67" s="25" t="s">
        <v>56</v>
      </c>
      <c r="F67" s="26" t="s">
        <v>56</v>
      </c>
      <c r="G67" s="27">
        <v>42293</v>
      </c>
      <c r="H67" s="28" t="s">
        <v>153</v>
      </c>
      <c r="I67" s="29" t="s">
        <v>57</v>
      </c>
      <c r="J67" s="30" t="s">
        <v>58</v>
      </c>
      <c r="K67" s="31">
        <v>428800</v>
      </c>
    </row>
    <row r="68" spans="1:11" s="32" customFormat="1" ht="43.2" x14ac:dyDescent="0.25">
      <c r="A68" s="22" t="s">
        <v>145</v>
      </c>
      <c r="B68" s="22" t="s">
        <v>23</v>
      </c>
      <c r="C68" s="23" t="s">
        <v>56</v>
      </c>
      <c r="D68" s="24" t="s">
        <v>56</v>
      </c>
      <c r="E68" s="25" t="s">
        <v>56</v>
      </c>
      <c r="F68" s="26" t="s">
        <v>56</v>
      </c>
      <c r="G68" s="27">
        <v>42290</v>
      </c>
      <c r="H68" s="28" t="s">
        <v>59</v>
      </c>
      <c r="I68" s="29" t="s">
        <v>60</v>
      </c>
      <c r="J68" s="30" t="s">
        <v>61</v>
      </c>
      <c r="K68" s="31">
        <v>31335</v>
      </c>
    </row>
    <row r="69" spans="1:11" s="32" customFormat="1" ht="43.2" x14ac:dyDescent="0.25">
      <c r="A69" s="22" t="s">
        <v>145</v>
      </c>
      <c r="B69" s="22" t="s">
        <v>23</v>
      </c>
      <c r="C69" s="23" t="s">
        <v>56</v>
      </c>
      <c r="D69" s="24" t="s">
        <v>56</v>
      </c>
      <c r="E69" s="25" t="s">
        <v>56</v>
      </c>
      <c r="F69" s="26" t="s">
        <v>56</v>
      </c>
      <c r="G69" s="27">
        <v>42293</v>
      </c>
      <c r="H69" s="28" t="s">
        <v>62</v>
      </c>
      <c r="I69" s="29" t="s">
        <v>63</v>
      </c>
      <c r="J69" s="30" t="s">
        <v>64</v>
      </c>
      <c r="K69" s="31">
        <v>17683</v>
      </c>
    </row>
    <row r="70" spans="1:11" s="32" customFormat="1" ht="43.2" x14ac:dyDescent="0.25">
      <c r="A70" s="22" t="s">
        <v>145</v>
      </c>
      <c r="B70" s="22" t="s">
        <v>23</v>
      </c>
      <c r="C70" s="23" t="s">
        <v>56</v>
      </c>
      <c r="D70" s="24" t="s">
        <v>56</v>
      </c>
      <c r="E70" s="25" t="s">
        <v>56</v>
      </c>
      <c r="F70" s="26" t="s">
        <v>56</v>
      </c>
      <c r="G70" s="27">
        <v>42293</v>
      </c>
      <c r="H70" s="28" t="s">
        <v>65</v>
      </c>
      <c r="I70" s="29" t="s">
        <v>63</v>
      </c>
      <c r="J70" s="30" t="s">
        <v>64</v>
      </c>
      <c r="K70" s="31">
        <v>21830</v>
      </c>
    </row>
    <row r="71" spans="1:11" s="32" customFormat="1" ht="43.2" x14ac:dyDescent="0.25">
      <c r="A71" s="22" t="s">
        <v>145</v>
      </c>
      <c r="B71" s="22" t="s">
        <v>23</v>
      </c>
      <c r="C71" s="23" t="s">
        <v>56</v>
      </c>
      <c r="D71" s="24" t="s">
        <v>56</v>
      </c>
      <c r="E71" s="25" t="s">
        <v>56</v>
      </c>
      <c r="F71" s="26" t="s">
        <v>56</v>
      </c>
      <c r="G71" s="27">
        <v>42293</v>
      </c>
      <c r="H71" s="28" t="s">
        <v>66</v>
      </c>
      <c r="I71" s="29" t="s">
        <v>63</v>
      </c>
      <c r="J71" s="30" t="s">
        <v>64</v>
      </c>
      <c r="K71" s="31">
        <v>76580</v>
      </c>
    </row>
    <row r="72" spans="1:11" s="32" customFormat="1" ht="43.2" x14ac:dyDescent="0.25">
      <c r="A72" s="22" t="s">
        <v>145</v>
      </c>
      <c r="B72" s="22" t="s">
        <v>23</v>
      </c>
      <c r="C72" s="23" t="s">
        <v>56</v>
      </c>
      <c r="D72" s="24" t="s">
        <v>56</v>
      </c>
      <c r="E72" s="25" t="s">
        <v>56</v>
      </c>
      <c r="F72" s="26" t="s">
        <v>56</v>
      </c>
      <c r="G72" s="27">
        <v>42307</v>
      </c>
      <c r="H72" s="28" t="s">
        <v>67</v>
      </c>
      <c r="I72" s="29" t="s">
        <v>63</v>
      </c>
      <c r="J72" s="30" t="s">
        <v>64</v>
      </c>
      <c r="K72" s="31">
        <v>19140</v>
      </c>
    </row>
    <row r="73" spans="1:11" s="32" customFormat="1" ht="43.2" x14ac:dyDescent="0.25">
      <c r="A73" s="22" t="s">
        <v>145</v>
      </c>
      <c r="B73" s="22" t="s">
        <v>23</v>
      </c>
      <c r="C73" s="23" t="s">
        <v>56</v>
      </c>
      <c r="D73" s="24" t="s">
        <v>56</v>
      </c>
      <c r="E73" s="25" t="s">
        <v>56</v>
      </c>
      <c r="F73" s="26" t="s">
        <v>56</v>
      </c>
      <c r="G73" s="27">
        <v>42307</v>
      </c>
      <c r="H73" s="28" t="s">
        <v>68</v>
      </c>
      <c r="I73" s="29" t="s">
        <v>63</v>
      </c>
      <c r="J73" s="30" t="s">
        <v>64</v>
      </c>
      <c r="K73" s="31">
        <v>1860</v>
      </c>
    </row>
    <row r="74" spans="1:11" s="32" customFormat="1" ht="43.2" x14ac:dyDescent="0.25">
      <c r="A74" s="22" t="s">
        <v>145</v>
      </c>
      <c r="B74" s="22" t="s">
        <v>23</v>
      </c>
      <c r="C74" s="23" t="s">
        <v>56</v>
      </c>
      <c r="D74" s="24" t="s">
        <v>56</v>
      </c>
      <c r="E74" s="25" t="s">
        <v>56</v>
      </c>
      <c r="F74" s="26" t="s">
        <v>56</v>
      </c>
      <c r="G74" s="27">
        <v>42293</v>
      </c>
      <c r="H74" s="28" t="s">
        <v>69</v>
      </c>
      <c r="I74" s="29" t="s">
        <v>63</v>
      </c>
      <c r="J74" s="30" t="s">
        <v>64</v>
      </c>
      <c r="K74" s="31">
        <v>28290</v>
      </c>
    </row>
    <row r="75" spans="1:11" s="32" customFormat="1" ht="43.2" x14ac:dyDescent="0.25">
      <c r="A75" s="22" t="s">
        <v>145</v>
      </c>
      <c r="B75" s="22" t="s">
        <v>23</v>
      </c>
      <c r="C75" s="23" t="s">
        <v>56</v>
      </c>
      <c r="D75" s="24" t="s">
        <v>56</v>
      </c>
      <c r="E75" s="25" t="s">
        <v>56</v>
      </c>
      <c r="F75" s="26" t="s">
        <v>56</v>
      </c>
      <c r="G75" s="27">
        <v>42293</v>
      </c>
      <c r="H75" s="28" t="s">
        <v>70</v>
      </c>
      <c r="I75" s="29" t="s">
        <v>63</v>
      </c>
      <c r="J75" s="30" t="s">
        <v>64</v>
      </c>
      <c r="K75" s="31">
        <v>78630</v>
      </c>
    </row>
    <row r="76" spans="1:11" s="32" customFormat="1" ht="28.8" x14ac:dyDescent="0.25">
      <c r="A76" s="22" t="s">
        <v>145</v>
      </c>
      <c r="B76" s="22" t="s">
        <v>23</v>
      </c>
      <c r="C76" s="23" t="s">
        <v>56</v>
      </c>
      <c r="D76" s="24" t="s">
        <v>56</v>
      </c>
      <c r="E76" s="25" t="s">
        <v>56</v>
      </c>
      <c r="F76" s="26" t="s">
        <v>56</v>
      </c>
      <c r="G76" s="27">
        <v>42303</v>
      </c>
      <c r="H76" s="28" t="s">
        <v>154</v>
      </c>
      <c r="I76" s="29" t="s">
        <v>46</v>
      </c>
      <c r="J76" s="30" t="s">
        <v>47</v>
      </c>
      <c r="K76" s="31">
        <v>911190</v>
      </c>
    </row>
    <row r="77" spans="1:11" s="32" customFormat="1" ht="43.2" x14ac:dyDescent="0.25">
      <c r="A77" s="22" t="s">
        <v>145</v>
      </c>
      <c r="B77" s="22" t="s">
        <v>23</v>
      </c>
      <c r="C77" s="23" t="s">
        <v>56</v>
      </c>
      <c r="D77" s="24" t="s">
        <v>56</v>
      </c>
      <c r="E77" s="25" t="s">
        <v>56</v>
      </c>
      <c r="F77" s="26" t="s">
        <v>56</v>
      </c>
      <c r="G77" s="27">
        <v>42307</v>
      </c>
      <c r="H77" s="28" t="s">
        <v>71</v>
      </c>
      <c r="I77" s="29" t="s">
        <v>72</v>
      </c>
      <c r="J77" s="30" t="s">
        <v>73</v>
      </c>
      <c r="K77" s="31">
        <v>3813564</v>
      </c>
    </row>
    <row r="78" spans="1:11" s="32" customFormat="1" ht="28.8" x14ac:dyDescent="0.25">
      <c r="A78" s="22" t="s">
        <v>145</v>
      </c>
      <c r="B78" s="22" t="s">
        <v>11</v>
      </c>
      <c r="C78" s="23" t="s">
        <v>56</v>
      </c>
      <c r="D78" s="24" t="s">
        <v>56</v>
      </c>
      <c r="E78" s="25" t="s">
        <v>74</v>
      </c>
      <c r="F78" s="26">
        <v>3150000078</v>
      </c>
      <c r="G78" s="27">
        <v>42278</v>
      </c>
      <c r="H78" s="28" t="s">
        <v>75</v>
      </c>
      <c r="I78" s="29" t="s">
        <v>76</v>
      </c>
      <c r="J78" s="30" t="s">
        <v>77</v>
      </c>
      <c r="K78" s="31">
        <v>44900</v>
      </c>
    </row>
    <row r="79" spans="1:11" s="32" customFormat="1" ht="28.8" x14ac:dyDescent="0.25">
      <c r="A79" s="22" t="s">
        <v>145</v>
      </c>
      <c r="B79" s="22" t="s">
        <v>11</v>
      </c>
      <c r="C79" s="23" t="s">
        <v>56</v>
      </c>
      <c r="D79" s="24" t="s">
        <v>56</v>
      </c>
      <c r="E79" s="25" t="s">
        <v>74</v>
      </c>
      <c r="F79" s="26">
        <v>3150000089</v>
      </c>
      <c r="G79" s="27">
        <v>42303</v>
      </c>
      <c r="H79" s="28" t="s">
        <v>146</v>
      </c>
      <c r="I79" s="29" t="s">
        <v>78</v>
      </c>
      <c r="J79" s="30" t="s">
        <v>79</v>
      </c>
      <c r="K79" s="31">
        <v>85000</v>
      </c>
    </row>
    <row r="80" spans="1:11" s="32" customFormat="1" ht="43.2" x14ac:dyDescent="0.25">
      <c r="A80" s="22" t="s">
        <v>145</v>
      </c>
      <c r="B80" s="22" t="s">
        <v>11</v>
      </c>
      <c r="C80" s="23" t="s">
        <v>56</v>
      </c>
      <c r="D80" s="24" t="s">
        <v>56</v>
      </c>
      <c r="E80" s="25" t="s">
        <v>74</v>
      </c>
      <c r="F80" s="26">
        <v>3150000087</v>
      </c>
      <c r="G80" s="27">
        <v>42306</v>
      </c>
      <c r="H80" s="28" t="s">
        <v>80</v>
      </c>
      <c r="I80" s="29" t="s">
        <v>81</v>
      </c>
      <c r="J80" s="30" t="s">
        <v>82</v>
      </c>
      <c r="K80" s="31">
        <v>415365</v>
      </c>
    </row>
    <row r="81" spans="1:11" s="32" customFormat="1" ht="28.8" x14ac:dyDescent="0.25">
      <c r="A81" s="22" t="s">
        <v>145</v>
      </c>
      <c r="B81" s="22" t="s">
        <v>11</v>
      </c>
      <c r="C81" s="23" t="s">
        <v>56</v>
      </c>
      <c r="D81" s="24" t="s">
        <v>56</v>
      </c>
      <c r="E81" s="25" t="s">
        <v>74</v>
      </c>
      <c r="F81" s="26">
        <v>3150000090</v>
      </c>
      <c r="G81" s="27">
        <v>42307</v>
      </c>
      <c r="H81" s="28" t="s">
        <v>83</v>
      </c>
      <c r="I81" s="29" t="s">
        <v>84</v>
      </c>
      <c r="J81" s="30" t="s">
        <v>85</v>
      </c>
      <c r="K81" s="31">
        <v>11990</v>
      </c>
    </row>
    <row r="82" spans="1:11" s="32" customFormat="1" ht="28.8" x14ac:dyDescent="0.25">
      <c r="A82" s="22" t="s">
        <v>145</v>
      </c>
      <c r="B82" s="22" t="s">
        <v>11</v>
      </c>
      <c r="C82" s="23" t="s">
        <v>56</v>
      </c>
      <c r="D82" s="24" t="s">
        <v>56</v>
      </c>
      <c r="E82" s="25" t="s">
        <v>74</v>
      </c>
      <c r="F82" s="26">
        <v>3150000080</v>
      </c>
      <c r="G82" s="27">
        <v>42292</v>
      </c>
      <c r="H82" s="28" t="s">
        <v>86</v>
      </c>
      <c r="I82" s="29" t="s">
        <v>84</v>
      </c>
      <c r="J82" s="30" t="s">
        <v>85</v>
      </c>
      <c r="K82" s="31">
        <v>29980</v>
      </c>
    </row>
    <row r="83" spans="1:11" s="32" customFormat="1" ht="28.8" x14ac:dyDescent="0.25">
      <c r="A83" s="22" t="s">
        <v>145</v>
      </c>
      <c r="B83" s="22" t="s">
        <v>11</v>
      </c>
      <c r="C83" s="23" t="s">
        <v>56</v>
      </c>
      <c r="D83" s="24" t="s">
        <v>56</v>
      </c>
      <c r="E83" s="25" t="s">
        <v>74</v>
      </c>
      <c r="F83" s="26">
        <v>3150000081</v>
      </c>
      <c r="G83" s="27">
        <v>42285</v>
      </c>
      <c r="H83" s="28" t="s">
        <v>87</v>
      </c>
      <c r="I83" s="29" t="s">
        <v>88</v>
      </c>
      <c r="J83" s="30" t="s">
        <v>89</v>
      </c>
      <c r="K83" s="31">
        <v>814463</v>
      </c>
    </row>
    <row r="84" spans="1:11" s="32" customFormat="1" ht="28.8" x14ac:dyDescent="0.25">
      <c r="A84" s="22" t="s">
        <v>145</v>
      </c>
      <c r="B84" s="22" t="s">
        <v>11</v>
      </c>
      <c r="C84" s="23" t="s">
        <v>56</v>
      </c>
      <c r="D84" s="24" t="s">
        <v>56</v>
      </c>
      <c r="E84" s="25" t="s">
        <v>74</v>
      </c>
      <c r="F84" s="26">
        <v>3150000082</v>
      </c>
      <c r="G84" s="27">
        <v>42285</v>
      </c>
      <c r="H84" s="28" t="s">
        <v>90</v>
      </c>
      <c r="I84" s="29" t="s">
        <v>88</v>
      </c>
      <c r="J84" s="30" t="s">
        <v>89</v>
      </c>
      <c r="K84" s="31">
        <v>481068</v>
      </c>
    </row>
    <row r="85" spans="1:11" s="32" customFormat="1" ht="28.8" x14ac:dyDescent="0.25">
      <c r="A85" s="22" t="s">
        <v>145</v>
      </c>
      <c r="B85" s="22" t="s">
        <v>11</v>
      </c>
      <c r="C85" s="23" t="s">
        <v>56</v>
      </c>
      <c r="D85" s="24" t="s">
        <v>56</v>
      </c>
      <c r="E85" s="25" t="s">
        <v>74</v>
      </c>
      <c r="F85" s="26">
        <v>3150000083</v>
      </c>
      <c r="G85" s="27">
        <v>42293</v>
      </c>
      <c r="H85" s="28" t="s">
        <v>91</v>
      </c>
      <c r="I85" s="29" t="s">
        <v>88</v>
      </c>
      <c r="J85" s="30" t="s">
        <v>89</v>
      </c>
      <c r="K85" s="31">
        <v>151161</v>
      </c>
    </row>
    <row r="86" spans="1:11" s="32" customFormat="1" ht="28.8" x14ac:dyDescent="0.25">
      <c r="A86" s="22" t="s">
        <v>145</v>
      </c>
      <c r="B86" s="22" t="s">
        <v>11</v>
      </c>
      <c r="C86" s="23" t="s">
        <v>56</v>
      </c>
      <c r="D86" s="24" t="s">
        <v>56</v>
      </c>
      <c r="E86" s="25" t="s">
        <v>74</v>
      </c>
      <c r="F86" s="26">
        <v>3150000084</v>
      </c>
      <c r="G86" s="27">
        <v>42279</v>
      </c>
      <c r="H86" s="28" t="s">
        <v>92</v>
      </c>
      <c r="I86" s="29" t="s">
        <v>88</v>
      </c>
      <c r="J86" s="30" t="s">
        <v>89</v>
      </c>
      <c r="K86" s="31">
        <v>682580</v>
      </c>
    </row>
    <row r="87" spans="1:11" s="32" customFormat="1" ht="28.8" x14ac:dyDescent="0.25">
      <c r="A87" s="22" t="s">
        <v>145</v>
      </c>
      <c r="B87" s="22" t="s">
        <v>11</v>
      </c>
      <c r="C87" s="23" t="s">
        <v>56</v>
      </c>
      <c r="D87" s="24" t="s">
        <v>56</v>
      </c>
      <c r="E87" s="25" t="s">
        <v>74</v>
      </c>
      <c r="F87" s="26">
        <v>3150000085</v>
      </c>
      <c r="G87" s="27">
        <v>42279</v>
      </c>
      <c r="H87" s="28" t="s">
        <v>93</v>
      </c>
      <c r="I87" s="29" t="s">
        <v>88</v>
      </c>
      <c r="J87" s="30" t="s">
        <v>89</v>
      </c>
      <c r="K87" s="31">
        <v>111501</v>
      </c>
    </row>
    <row r="88" spans="1:11" s="32" customFormat="1" ht="28.8" x14ac:dyDescent="0.25">
      <c r="A88" s="22" t="s">
        <v>145</v>
      </c>
      <c r="B88" s="22" t="s">
        <v>11</v>
      </c>
      <c r="C88" s="23" t="s">
        <v>56</v>
      </c>
      <c r="D88" s="24" t="s">
        <v>56</v>
      </c>
      <c r="E88" s="25" t="s">
        <v>74</v>
      </c>
      <c r="F88" s="26">
        <v>3150000086</v>
      </c>
      <c r="G88" s="27">
        <v>42286</v>
      </c>
      <c r="H88" s="28" t="s">
        <v>94</v>
      </c>
      <c r="I88" s="29" t="s">
        <v>88</v>
      </c>
      <c r="J88" s="30" t="s">
        <v>89</v>
      </c>
      <c r="K88" s="31">
        <v>800567</v>
      </c>
    </row>
    <row r="89" spans="1:11" s="32" customFormat="1" ht="28.8" x14ac:dyDescent="0.25">
      <c r="A89" s="22" t="s">
        <v>145</v>
      </c>
      <c r="B89" s="22" t="s">
        <v>11</v>
      </c>
      <c r="C89" s="23" t="s">
        <v>56</v>
      </c>
      <c r="D89" s="24" t="s">
        <v>56</v>
      </c>
      <c r="E89" s="25" t="s">
        <v>74</v>
      </c>
      <c r="F89" s="26">
        <v>3150000088</v>
      </c>
      <c r="G89" s="27">
        <v>42307</v>
      </c>
      <c r="H89" s="28" t="s">
        <v>95</v>
      </c>
      <c r="I89" s="29" t="s">
        <v>88</v>
      </c>
      <c r="J89" s="30" t="s">
        <v>89</v>
      </c>
      <c r="K89" s="31">
        <v>604986</v>
      </c>
    </row>
    <row r="90" spans="1:11" s="32" customFormat="1" ht="28.8" x14ac:dyDescent="0.25">
      <c r="A90" s="22" t="s">
        <v>145</v>
      </c>
      <c r="B90" s="22" t="s">
        <v>11</v>
      </c>
      <c r="C90" s="23" t="s">
        <v>56</v>
      </c>
      <c r="D90" s="24" t="s">
        <v>56</v>
      </c>
      <c r="E90" s="25" t="s">
        <v>74</v>
      </c>
      <c r="F90" s="26">
        <v>3150000079</v>
      </c>
      <c r="G90" s="27">
        <v>42278</v>
      </c>
      <c r="H90" s="28" t="s">
        <v>96</v>
      </c>
      <c r="I90" s="29" t="s">
        <v>88</v>
      </c>
      <c r="J90" s="30" t="s">
        <v>89</v>
      </c>
      <c r="K90" s="31">
        <v>42340</v>
      </c>
    </row>
    <row r="91" spans="1:11" s="32" customFormat="1" ht="43.2" x14ac:dyDescent="0.25">
      <c r="A91" s="22" t="s">
        <v>145</v>
      </c>
      <c r="B91" s="22" t="s">
        <v>51</v>
      </c>
      <c r="C91" s="23" t="s">
        <v>56</v>
      </c>
      <c r="D91" s="24" t="s">
        <v>56</v>
      </c>
      <c r="E91" s="25" t="s">
        <v>97</v>
      </c>
      <c r="F91" s="26">
        <v>3150000130</v>
      </c>
      <c r="G91" s="27">
        <v>42278</v>
      </c>
      <c r="H91" s="28" t="s">
        <v>98</v>
      </c>
      <c r="I91" s="29" t="s">
        <v>99</v>
      </c>
      <c r="J91" s="30" t="s">
        <v>100</v>
      </c>
      <c r="K91" s="31">
        <v>174984</v>
      </c>
    </row>
    <row r="92" spans="1:11" s="32" customFormat="1" ht="43.2" x14ac:dyDescent="0.25">
      <c r="A92" s="22" t="s">
        <v>145</v>
      </c>
      <c r="B92" s="22" t="s">
        <v>51</v>
      </c>
      <c r="C92" s="23" t="s">
        <v>56</v>
      </c>
      <c r="D92" s="24" t="s">
        <v>56</v>
      </c>
      <c r="E92" s="25" t="s">
        <v>97</v>
      </c>
      <c r="F92" s="26">
        <v>3150000131</v>
      </c>
      <c r="G92" s="27">
        <v>42278</v>
      </c>
      <c r="H92" s="28" t="s">
        <v>101</v>
      </c>
      <c r="I92" s="29" t="s">
        <v>99</v>
      </c>
      <c r="J92" s="30" t="s">
        <v>100</v>
      </c>
      <c r="K92" s="31">
        <v>92984</v>
      </c>
    </row>
    <row r="93" spans="1:11" s="32" customFormat="1" ht="43.2" x14ac:dyDescent="0.25">
      <c r="A93" s="22" t="s">
        <v>145</v>
      </c>
      <c r="B93" s="22" t="s">
        <v>51</v>
      </c>
      <c r="C93" s="23" t="s">
        <v>56</v>
      </c>
      <c r="D93" s="24" t="s">
        <v>56</v>
      </c>
      <c r="E93" s="25" t="s">
        <v>97</v>
      </c>
      <c r="F93" s="26">
        <v>3150000140</v>
      </c>
      <c r="G93" s="27">
        <v>42300</v>
      </c>
      <c r="H93" s="28" t="s">
        <v>102</v>
      </c>
      <c r="I93" s="29" t="s">
        <v>99</v>
      </c>
      <c r="J93" s="30" t="s">
        <v>100</v>
      </c>
      <c r="K93" s="31">
        <v>124208</v>
      </c>
    </row>
    <row r="94" spans="1:11" s="32" customFormat="1" ht="43.2" x14ac:dyDescent="0.25">
      <c r="A94" s="22" t="s">
        <v>145</v>
      </c>
      <c r="B94" s="22" t="s">
        <v>51</v>
      </c>
      <c r="C94" s="23" t="s">
        <v>56</v>
      </c>
      <c r="D94" s="24" t="s">
        <v>56</v>
      </c>
      <c r="E94" s="25" t="s">
        <v>97</v>
      </c>
      <c r="F94" s="26">
        <v>3150000141</v>
      </c>
      <c r="G94" s="27">
        <v>42303</v>
      </c>
      <c r="H94" s="28" t="s">
        <v>103</v>
      </c>
      <c r="I94" s="29" t="s">
        <v>99</v>
      </c>
      <c r="J94" s="30" t="s">
        <v>100</v>
      </c>
      <c r="K94" s="31">
        <v>267166</v>
      </c>
    </row>
    <row r="95" spans="1:11" s="32" customFormat="1" ht="43.2" x14ac:dyDescent="0.25">
      <c r="A95" s="22" t="s">
        <v>145</v>
      </c>
      <c r="B95" s="22" t="s">
        <v>51</v>
      </c>
      <c r="C95" s="23" t="s">
        <v>56</v>
      </c>
      <c r="D95" s="24" t="s">
        <v>56</v>
      </c>
      <c r="E95" s="25" t="s">
        <v>97</v>
      </c>
      <c r="F95" s="26">
        <v>3150000142</v>
      </c>
      <c r="G95" s="27">
        <v>42306</v>
      </c>
      <c r="H95" s="28" t="s">
        <v>104</v>
      </c>
      <c r="I95" s="29" t="s">
        <v>99</v>
      </c>
      <c r="J95" s="30" t="s">
        <v>100</v>
      </c>
      <c r="K95" s="31">
        <v>449874</v>
      </c>
    </row>
    <row r="96" spans="1:11" s="32" customFormat="1" ht="28.8" x14ac:dyDescent="0.25">
      <c r="A96" s="22" t="s">
        <v>145</v>
      </c>
      <c r="B96" s="22" t="s">
        <v>51</v>
      </c>
      <c r="C96" s="23" t="s">
        <v>56</v>
      </c>
      <c r="D96" s="24" t="s">
        <v>56</v>
      </c>
      <c r="E96" s="25" t="s">
        <v>97</v>
      </c>
      <c r="F96" s="26">
        <v>3150000143</v>
      </c>
      <c r="G96" s="27">
        <v>42306</v>
      </c>
      <c r="H96" s="28" t="s">
        <v>105</v>
      </c>
      <c r="I96" s="29" t="s">
        <v>99</v>
      </c>
      <c r="J96" s="30" t="s">
        <v>100</v>
      </c>
      <c r="K96" s="31">
        <v>571936</v>
      </c>
    </row>
    <row r="97" spans="1:11" s="32" customFormat="1" ht="28.8" x14ac:dyDescent="0.25">
      <c r="A97" s="22" t="s">
        <v>145</v>
      </c>
      <c r="B97" s="22" t="s">
        <v>51</v>
      </c>
      <c r="C97" s="23" t="s">
        <v>56</v>
      </c>
      <c r="D97" s="24" t="s">
        <v>56</v>
      </c>
      <c r="E97" s="25" t="s">
        <v>97</v>
      </c>
      <c r="F97" s="26">
        <v>3150000144</v>
      </c>
      <c r="G97" s="27">
        <v>42306</v>
      </c>
      <c r="H97" s="28" t="s">
        <v>106</v>
      </c>
      <c r="I97" s="29" t="s">
        <v>99</v>
      </c>
      <c r="J97" s="30" t="s">
        <v>100</v>
      </c>
      <c r="K97" s="31">
        <v>131000</v>
      </c>
    </row>
    <row r="98" spans="1:11" s="32" customFormat="1" ht="28.8" x14ac:dyDescent="0.25">
      <c r="A98" s="22" t="s">
        <v>145</v>
      </c>
      <c r="B98" s="22" t="s">
        <v>51</v>
      </c>
      <c r="C98" s="23" t="s">
        <v>56</v>
      </c>
      <c r="D98" s="24" t="s">
        <v>56</v>
      </c>
      <c r="E98" s="25" t="s">
        <v>97</v>
      </c>
      <c r="F98" s="26">
        <v>3150000145</v>
      </c>
      <c r="G98" s="27">
        <v>42306</v>
      </c>
      <c r="H98" s="28" t="s">
        <v>107</v>
      </c>
      <c r="I98" s="29" t="s">
        <v>99</v>
      </c>
      <c r="J98" s="30" t="s">
        <v>100</v>
      </c>
      <c r="K98" s="31">
        <v>118984</v>
      </c>
    </row>
    <row r="99" spans="1:11" s="32" customFormat="1" ht="57.6" x14ac:dyDescent="0.25">
      <c r="A99" s="22" t="s">
        <v>145</v>
      </c>
      <c r="B99" s="22" t="s">
        <v>51</v>
      </c>
      <c r="C99" s="23" t="s">
        <v>56</v>
      </c>
      <c r="D99" s="24" t="s">
        <v>56</v>
      </c>
      <c r="E99" s="25" t="s">
        <v>97</v>
      </c>
      <c r="F99" s="26">
        <v>3150000146</v>
      </c>
      <c r="G99" s="27">
        <v>42303</v>
      </c>
      <c r="H99" s="28" t="s">
        <v>108</v>
      </c>
      <c r="I99" s="29" t="s">
        <v>99</v>
      </c>
      <c r="J99" s="30" t="s">
        <v>100</v>
      </c>
      <c r="K99" s="31">
        <v>192386</v>
      </c>
    </row>
    <row r="100" spans="1:11" s="32" customFormat="1" ht="43.2" x14ac:dyDescent="0.25">
      <c r="A100" s="22" t="s">
        <v>145</v>
      </c>
      <c r="B100" s="22" t="s">
        <v>51</v>
      </c>
      <c r="C100" s="23" t="s">
        <v>56</v>
      </c>
      <c r="D100" s="24" t="s">
        <v>56</v>
      </c>
      <c r="E100" s="25" t="s">
        <v>97</v>
      </c>
      <c r="F100" s="26">
        <v>3150000147</v>
      </c>
      <c r="G100" s="27">
        <v>42288</v>
      </c>
      <c r="H100" s="28" t="s">
        <v>109</v>
      </c>
      <c r="I100" s="29" t="s">
        <v>99</v>
      </c>
      <c r="J100" s="30" t="s">
        <v>100</v>
      </c>
      <c r="K100" s="31">
        <v>554968</v>
      </c>
    </row>
    <row r="101" spans="1:11" s="32" customFormat="1" ht="43.2" x14ac:dyDescent="0.25">
      <c r="A101" s="22" t="s">
        <v>145</v>
      </c>
      <c r="B101" s="22" t="s">
        <v>51</v>
      </c>
      <c r="C101" s="23" t="s">
        <v>56</v>
      </c>
      <c r="D101" s="24" t="s">
        <v>56</v>
      </c>
      <c r="E101" s="25" t="s">
        <v>97</v>
      </c>
      <c r="F101" s="26">
        <v>3150000148</v>
      </c>
      <c r="G101" s="27">
        <v>42306</v>
      </c>
      <c r="H101" s="28" t="s">
        <v>110</v>
      </c>
      <c r="I101" s="29" t="s">
        <v>99</v>
      </c>
      <c r="J101" s="30" t="s">
        <v>100</v>
      </c>
      <c r="K101" s="31">
        <v>224484</v>
      </c>
    </row>
    <row r="102" spans="1:11" s="32" customFormat="1" ht="28.8" x14ac:dyDescent="0.25">
      <c r="A102" s="22" t="s">
        <v>145</v>
      </c>
      <c r="B102" s="22" t="s">
        <v>51</v>
      </c>
      <c r="C102" s="23" t="s">
        <v>56</v>
      </c>
      <c r="D102" s="24" t="s">
        <v>56</v>
      </c>
      <c r="E102" s="25" t="s">
        <v>97</v>
      </c>
      <c r="F102" s="26">
        <v>3150000150</v>
      </c>
      <c r="G102" s="27">
        <v>42306</v>
      </c>
      <c r="H102" s="28" t="s">
        <v>111</v>
      </c>
      <c r="I102" s="29" t="s">
        <v>99</v>
      </c>
      <c r="J102" s="30" t="s">
        <v>100</v>
      </c>
      <c r="K102" s="31">
        <v>142984</v>
      </c>
    </row>
    <row r="103" spans="1:11" s="32" customFormat="1" ht="57.6" x14ac:dyDescent="0.25">
      <c r="A103" s="22" t="s">
        <v>145</v>
      </c>
      <c r="B103" s="22" t="s">
        <v>11</v>
      </c>
      <c r="C103" s="23" t="s">
        <v>56</v>
      </c>
      <c r="D103" s="24" t="s">
        <v>56</v>
      </c>
      <c r="E103" s="25" t="s">
        <v>97</v>
      </c>
      <c r="F103" s="26">
        <v>3150000152</v>
      </c>
      <c r="G103" s="27">
        <v>42299</v>
      </c>
      <c r="H103" s="28" t="s">
        <v>112</v>
      </c>
      <c r="I103" s="29" t="s">
        <v>113</v>
      </c>
      <c r="J103" s="30" t="s">
        <v>114</v>
      </c>
      <c r="K103" s="31">
        <v>1170000</v>
      </c>
    </row>
    <row r="104" spans="1:11" s="32" customFormat="1" ht="57.6" x14ac:dyDescent="0.25">
      <c r="A104" s="22" t="s">
        <v>145</v>
      </c>
      <c r="B104" s="22" t="s">
        <v>11</v>
      </c>
      <c r="C104" s="23" t="s">
        <v>56</v>
      </c>
      <c r="D104" s="24" t="s">
        <v>56</v>
      </c>
      <c r="E104" s="25" t="s">
        <v>97</v>
      </c>
      <c r="F104" s="26">
        <v>31500000151</v>
      </c>
      <c r="G104" s="27">
        <v>42292</v>
      </c>
      <c r="H104" s="28" t="s">
        <v>115</v>
      </c>
      <c r="I104" s="29" t="s">
        <v>116</v>
      </c>
      <c r="J104" s="30" t="s">
        <v>117</v>
      </c>
      <c r="K104" s="31">
        <v>220150</v>
      </c>
    </row>
    <row r="105" spans="1:11" s="32" customFormat="1" ht="43.2" x14ac:dyDescent="0.25">
      <c r="A105" s="22" t="s">
        <v>145</v>
      </c>
      <c r="B105" s="22" t="s">
        <v>11</v>
      </c>
      <c r="C105" s="23" t="s">
        <v>56</v>
      </c>
      <c r="D105" s="24" t="s">
        <v>56</v>
      </c>
      <c r="E105" s="25" t="s">
        <v>97</v>
      </c>
      <c r="F105" s="26">
        <v>3150000136</v>
      </c>
      <c r="G105" s="27">
        <v>42306</v>
      </c>
      <c r="H105" s="28" t="s">
        <v>118</v>
      </c>
      <c r="I105" s="29" t="s">
        <v>119</v>
      </c>
      <c r="J105" s="30" t="s">
        <v>120</v>
      </c>
      <c r="K105" s="31">
        <v>291550</v>
      </c>
    </row>
    <row r="106" spans="1:11" s="32" customFormat="1" ht="28.8" x14ac:dyDescent="0.25">
      <c r="A106" s="22" t="s">
        <v>145</v>
      </c>
      <c r="B106" s="22" t="s">
        <v>11</v>
      </c>
      <c r="C106" s="23" t="s">
        <v>56</v>
      </c>
      <c r="D106" s="24" t="s">
        <v>56</v>
      </c>
      <c r="E106" s="25" t="s">
        <v>97</v>
      </c>
      <c r="F106" s="26">
        <v>3150000132</v>
      </c>
      <c r="G106" s="27">
        <v>42291</v>
      </c>
      <c r="H106" s="28" t="s">
        <v>121</v>
      </c>
      <c r="I106" s="29" t="s">
        <v>122</v>
      </c>
      <c r="J106" s="30" t="s">
        <v>123</v>
      </c>
      <c r="K106" s="31">
        <v>255493</v>
      </c>
    </row>
    <row r="107" spans="1:11" s="32" customFormat="1" ht="57.6" x14ac:dyDescent="0.25">
      <c r="A107" s="22" t="s">
        <v>145</v>
      </c>
      <c r="B107" s="22" t="s">
        <v>11</v>
      </c>
      <c r="C107" s="23" t="s">
        <v>56</v>
      </c>
      <c r="D107" s="24" t="s">
        <v>56</v>
      </c>
      <c r="E107" s="25" t="s">
        <v>97</v>
      </c>
      <c r="F107" s="26">
        <v>3150000137</v>
      </c>
      <c r="G107" s="27">
        <v>42299</v>
      </c>
      <c r="H107" s="28" t="s">
        <v>124</v>
      </c>
      <c r="I107" s="29" t="s">
        <v>125</v>
      </c>
      <c r="J107" s="30" t="s">
        <v>126</v>
      </c>
      <c r="K107" s="31">
        <v>80000</v>
      </c>
    </row>
    <row r="108" spans="1:11" s="32" customFormat="1" ht="57.6" x14ac:dyDescent="0.25">
      <c r="A108" s="22" t="s">
        <v>145</v>
      </c>
      <c r="B108" s="22" t="s">
        <v>11</v>
      </c>
      <c r="C108" s="23" t="s">
        <v>56</v>
      </c>
      <c r="D108" s="24" t="s">
        <v>56</v>
      </c>
      <c r="E108" s="25" t="s">
        <v>97</v>
      </c>
      <c r="F108" s="26">
        <v>3150000138</v>
      </c>
      <c r="G108" s="27">
        <v>42299</v>
      </c>
      <c r="H108" s="28" t="s">
        <v>127</v>
      </c>
      <c r="I108" s="29" t="s">
        <v>128</v>
      </c>
      <c r="J108" s="30" t="s">
        <v>129</v>
      </c>
      <c r="K108" s="31">
        <v>300000</v>
      </c>
    </row>
    <row r="109" spans="1:11" s="32" customFormat="1" ht="28.8" x14ac:dyDescent="0.25">
      <c r="A109" s="22" t="s">
        <v>145</v>
      </c>
      <c r="B109" s="22" t="s">
        <v>11</v>
      </c>
      <c r="C109" s="23" t="s">
        <v>56</v>
      </c>
      <c r="D109" s="24" t="s">
        <v>56</v>
      </c>
      <c r="E109" s="25" t="s">
        <v>97</v>
      </c>
      <c r="F109" s="26">
        <v>3150000126</v>
      </c>
      <c r="G109" s="27">
        <v>42278</v>
      </c>
      <c r="H109" s="28" t="s">
        <v>130</v>
      </c>
      <c r="I109" s="29" t="s">
        <v>131</v>
      </c>
      <c r="J109" s="30" t="s">
        <v>132</v>
      </c>
      <c r="K109" s="31">
        <v>79718</v>
      </c>
    </row>
    <row r="110" spans="1:11" s="32" customFormat="1" ht="43.2" x14ac:dyDescent="0.25">
      <c r="A110" s="22" t="s">
        <v>145</v>
      </c>
      <c r="B110" s="22" t="s">
        <v>11</v>
      </c>
      <c r="C110" s="23" t="s">
        <v>56</v>
      </c>
      <c r="D110" s="24" t="s">
        <v>56</v>
      </c>
      <c r="E110" s="25" t="s">
        <v>97</v>
      </c>
      <c r="F110" s="26">
        <v>3150000129</v>
      </c>
      <c r="G110" s="27">
        <v>42278</v>
      </c>
      <c r="H110" s="28" t="s">
        <v>133</v>
      </c>
      <c r="I110" s="29" t="s">
        <v>134</v>
      </c>
      <c r="J110" s="30" t="s">
        <v>135</v>
      </c>
      <c r="K110" s="31">
        <v>275000</v>
      </c>
    </row>
    <row r="111" spans="1:11" s="32" customFormat="1" ht="43.2" x14ac:dyDescent="0.25">
      <c r="A111" s="22" t="s">
        <v>145</v>
      </c>
      <c r="B111" s="22" t="s">
        <v>11</v>
      </c>
      <c r="C111" s="23" t="s">
        <v>56</v>
      </c>
      <c r="D111" s="24" t="s">
        <v>56</v>
      </c>
      <c r="E111" s="25" t="s">
        <v>97</v>
      </c>
      <c r="F111" s="26">
        <v>3150000135</v>
      </c>
      <c r="G111" s="27">
        <v>42290</v>
      </c>
      <c r="H111" s="28" t="s">
        <v>136</v>
      </c>
      <c r="I111" s="29" t="s">
        <v>137</v>
      </c>
      <c r="J111" s="30" t="s">
        <v>138</v>
      </c>
      <c r="K111" s="31">
        <v>2208640</v>
      </c>
    </row>
    <row r="112" spans="1:11" s="32" customFormat="1" ht="57.6" x14ac:dyDescent="0.25">
      <c r="A112" s="22" t="s">
        <v>145</v>
      </c>
      <c r="B112" s="22" t="s">
        <v>11</v>
      </c>
      <c r="C112" s="23" t="s">
        <v>56</v>
      </c>
      <c r="D112" s="24" t="s">
        <v>56</v>
      </c>
      <c r="E112" s="25" t="s">
        <v>97</v>
      </c>
      <c r="F112" s="26">
        <v>3150000149</v>
      </c>
      <c r="G112" s="27">
        <v>42307</v>
      </c>
      <c r="H112" s="28" t="s">
        <v>139</v>
      </c>
      <c r="I112" s="29" t="s">
        <v>140</v>
      </c>
      <c r="J112" s="30" t="s">
        <v>141</v>
      </c>
      <c r="K112" s="31">
        <v>683666</v>
      </c>
    </row>
    <row r="113" spans="1:11" s="32" customFormat="1" ht="28.8" x14ac:dyDescent="0.25">
      <c r="A113" s="22" t="s">
        <v>145</v>
      </c>
      <c r="B113" s="22" t="s">
        <v>51</v>
      </c>
      <c r="C113" s="23" t="s">
        <v>56</v>
      </c>
      <c r="D113" s="24" t="s">
        <v>56</v>
      </c>
      <c r="E113" s="25" t="s">
        <v>56</v>
      </c>
      <c r="F113" s="26" t="s">
        <v>56</v>
      </c>
      <c r="G113" s="27">
        <v>42300</v>
      </c>
      <c r="H113" s="28" t="s">
        <v>142</v>
      </c>
      <c r="I113" s="29" t="s">
        <v>143</v>
      </c>
      <c r="J113" s="30" t="s">
        <v>144</v>
      </c>
      <c r="K113" s="31">
        <v>152744</v>
      </c>
    </row>
    <row r="114" spans="1:11" s="32" customFormat="1" ht="28.8" x14ac:dyDescent="0.25">
      <c r="A114" s="22" t="s">
        <v>297</v>
      </c>
      <c r="B114" s="22" t="s">
        <v>23</v>
      </c>
      <c r="C114" s="23" t="s">
        <v>56</v>
      </c>
      <c r="D114" s="24" t="s">
        <v>56</v>
      </c>
      <c r="E114" s="25" t="s">
        <v>155</v>
      </c>
      <c r="F114" s="26">
        <v>230</v>
      </c>
      <c r="G114" s="27">
        <v>42282</v>
      </c>
      <c r="H114" s="28" t="s">
        <v>156</v>
      </c>
      <c r="I114" s="29" t="s">
        <v>157</v>
      </c>
      <c r="J114" s="30" t="s">
        <v>158</v>
      </c>
      <c r="K114" s="31">
        <v>120917</v>
      </c>
    </row>
    <row r="115" spans="1:11" s="32" customFormat="1" ht="28.8" x14ac:dyDescent="0.25">
      <c r="A115" s="22" t="s">
        <v>297</v>
      </c>
      <c r="B115" s="22" t="s">
        <v>23</v>
      </c>
      <c r="C115" s="23" t="s">
        <v>56</v>
      </c>
      <c r="D115" s="24" t="s">
        <v>56</v>
      </c>
      <c r="E115" s="25" t="s">
        <v>155</v>
      </c>
      <c r="F115" s="26">
        <v>231</v>
      </c>
      <c r="G115" s="27">
        <v>42282</v>
      </c>
      <c r="H115" s="28" t="s">
        <v>159</v>
      </c>
      <c r="I115" s="29" t="s">
        <v>157</v>
      </c>
      <c r="J115" s="30" t="s">
        <v>158</v>
      </c>
      <c r="K115" s="31">
        <v>41292</v>
      </c>
    </row>
    <row r="116" spans="1:11" s="32" customFormat="1" ht="28.8" x14ac:dyDescent="0.25">
      <c r="A116" s="22" t="s">
        <v>297</v>
      </c>
      <c r="B116" s="22" t="s">
        <v>23</v>
      </c>
      <c r="C116" s="23" t="s">
        <v>56</v>
      </c>
      <c r="D116" s="24" t="s">
        <v>56</v>
      </c>
      <c r="E116" s="25" t="s">
        <v>155</v>
      </c>
      <c r="F116" s="26">
        <v>232</v>
      </c>
      <c r="G116" s="27">
        <v>42282</v>
      </c>
      <c r="H116" s="28" t="s">
        <v>160</v>
      </c>
      <c r="I116" s="29" t="s">
        <v>157</v>
      </c>
      <c r="J116" s="30" t="s">
        <v>158</v>
      </c>
      <c r="K116" s="31">
        <v>43657</v>
      </c>
    </row>
    <row r="117" spans="1:11" s="32" customFormat="1" ht="28.8" x14ac:dyDescent="0.25">
      <c r="A117" s="22" t="s">
        <v>297</v>
      </c>
      <c r="B117" s="22" t="s">
        <v>23</v>
      </c>
      <c r="C117" s="23" t="s">
        <v>56</v>
      </c>
      <c r="D117" s="24" t="s">
        <v>56</v>
      </c>
      <c r="E117" s="25" t="s">
        <v>155</v>
      </c>
      <c r="F117" s="26">
        <v>233</v>
      </c>
      <c r="G117" s="27">
        <v>42283</v>
      </c>
      <c r="H117" s="28" t="s">
        <v>161</v>
      </c>
      <c r="I117" s="29" t="s">
        <v>157</v>
      </c>
      <c r="J117" s="30" t="s">
        <v>158</v>
      </c>
      <c r="K117" s="31">
        <v>112149</v>
      </c>
    </row>
    <row r="118" spans="1:11" s="32" customFormat="1" ht="28.8" x14ac:dyDescent="0.25">
      <c r="A118" s="22" t="s">
        <v>297</v>
      </c>
      <c r="B118" s="22" t="s">
        <v>23</v>
      </c>
      <c r="C118" s="23" t="s">
        <v>56</v>
      </c>
      <c r="D118" s="24" t="s">
        <v>56</v>
      </c>
      <c r="E118" s="25" t="s">
        <v>155</v>
      </c>
      <c r="F118" s="26">
        <v>234</v>
      </c>
      <c r="G118" s="27">
        <v>42283</v>
      </c>
      <c r="H118" s="28" t="s">
        <v>162</v>
      </c>
      <c r="I118" s="29" t="s">
        <v>163</v>
      </c>
      <c r="J118" s="30" t="s">
        <v>164</v>
      </c>
      <c r="K118" s="31">
        <v>783200</v>
      </c>
    </row>
    <row r="119" spans="1:11" s="32" customFormat="1" ht="28.8" x14ac:dyDescent="0.25">
      <c r="A119" s="22" t="s">
        <v>297</v>
      </c>
      <c r="B119" s="22" t="s">
        <v>23</v>
      </c>
      <c r="C119" s="23" t="s">
        <v>56</v>
      </c>
      <c r="D119" s="24" t="s">
        <v>56</v>
      </c>
      <c r="E119" s="25" t="s">
        <v>155</v>
      </c>
      <c r="F119" s="26">
        <v>235</v>
      </c>
      <c r="G119" s="27">
        <v>42283</v>
      </c>
      <c r="H119" s="28" t="s">
        <v>165</v>
      </c>
      <c r="I119" s="29" t="s">
        <v>163</v>
      </c>
      <c r="J119" s="30" t="s">
        <v>164</v>
      </c>
      <c r="K119" s="31">
        <v>456700</v>
      </c>
    </row>
    <row r="120" spans="1:11" s="32" customFormat="1" ht="28.8" x14ac:dyDescent="0.25">
      <c r="A120" s="22" t="s">
        <v>297</v>
      </c>
      <c r="B120" s="22" t="s">
        <v>23</v>
      </c>
      <c r="C120" s="23" t="s">
        <v>56</v>
      </c>
      <c r="D120" s="24" t="s">
        <v>56</v>
      </c>
      <c r="E120" s="25" t="s">
        <v>155</v>
      </c>
      <c r="F120" s="26">
        <v>236</v>
      </c>
      <c r="G120" s="27">
        <v>42283</v>
      </c>
      <c r="H120" s="28" t="s">
        <v>166</v>
      </c>
      <c r="I120" s="29" t="s">
        <v>163</v>
      </c>
      <c r="J120" s="30" t="s">
        <v>164</v>
      </c>
      <c r="K120" s="31">
        <v>463900</v>
      </c>
    </row>
    <row r="121" spans="1:11" s="32" customFormat="1" ht="28.8" x14ac:dyDescent="0.25">
      <c r="A121" s="22" t="s">
        <v>297</v>
      </c>
      <c r="B121" s="22" t="s">
        <v>23</v>
      </c>
      <c r="C121" s="23" t="s">
        <v>56</v>
      </c>
      <c r="D121" s="24" t="s">
        <v>56</v>
      </c>
      <c r="E121" s="25" t="s">
        <v>155</v>
      </c>
      <c r="F121" s="26">
        <v>237</v>
      </c>
      <c r="G121" s="27">
        <v>42283</v>
      </c>
      <c r="H121" s="28" t="s">
        <v>167</v>
      </c>
      <c r="I121" s="29" t="s">
        <v>163</v>
      </c>
      <c r="J121" s="30" t="s">
        <v>164</v>
      </c>
      <c r="K121" s="31">
        <v>671800</v>
      </c>
    </row>
    <row r="122" spans="1:11" s="32" customFormat="1" ht="28.8" x14ac:dyDescent="0.25">
      <c r="A122" s="22" t="s">
        <v>297</v>
      </c>
      <c r="B122" s="22" t="s">
        <v>23</v>
      </c>
      <c r="C122" s="23" t="s">
        <v>56</v>
      </c>
      <c r="D122" s="24" t="s">
        <v>56</v>
      </c>
      <c r="E122" s="25" t="s">
        <v>155</v>
      </c>
      <c r="F122" s="26">
        <v>238</v>
      </c>
      <c r="G122" s="27">
        <v>42283</v>
      </c>
      <c r="H122" s="28" t="s">
        <v>168</v>
      </c>
      <c r="I122" s="29" t="s">
        <v>163</v>
      </c>
      <c r="J122" s="30" t="s">
        <v>164</v>
      </c>
      <c r="K122" s="31">
        <v>208500</v>
      </c>
    </row>
    <row r="123" spans="1:11" s="32" customFormat="1" ht="28.8" x14ac:dyDescent="0.25">
      <c r="A123" s="22" t="s">
        <v>297</v>
      </c>
      <c r="B123" s="22" t="s">
        <v>23</v>
      </c>
      <c r="C123" s="23" t="s">
        <v>56</v>
      </c>
      <c r="D123" s="24" t="s">
        <v>56</v>
      </c>
      <c r="E123" s="25" t="s">
        <v>155</v>
      </c>
      <c r="F123" s="26">
        <v>239</v>
      </c>
      <c r="G123" s="27">
        <v>42283</v>
      </c>
      <c r="H123" s="28" t="s">
        <v>169</v>
      </c>
      <c r="I123" s="29" t="s">
        <v>163</v>
      </c>
      <c r="J123" s="30" t="s">
        <v>164</v>
      </c>
      <c r="K123" s="31">
        <v>178300</v>
      </c>
    </row>
    <row r="124" spans="1:11" s="32" customFormat="1" ht="28.8" x14ac:dyDescent="0.25">
      <c r="A124" s="22" t="s">
        <v>297</v>
      </c>
      <c r="B124" s="22" t="s">
        <v>23</v>
      </c>
      <c r="C124" s="23" t="s">
        <v>56</v>
      </c>
      <c r="D124" s="24" t="s">
        <v>56</v>
      </c>
      <c r="E124" s="25" t="s">
        <v>155</v>
      </c>
      <c r="F124" s="26">
        <v>240</v>
      </c>
      <c r="G124" s="27">
        <v>42284</v>
      </c>
      <c r="H124" s="28" t="s">
        <v>170</v>
      </c>
      <c r="I124" s="29" t="s">
        <v>157</v>
      </c>
      <c r="J124" s="30" t="s">
        <v>158</v>
      </c>
      <c r="K124" s="31">
        <v>18334</v>
      </c>
    </row>
    <row r="125" spans="1:11" s="32" customFormat="1" ht="28.8" x14ac:dyDescent="0.25">
      <c r="A125" s="22" t="s">
        <v>297</v>
      </c>
      <c r="B125" s="22" t="s">
        <v>23</v>
      </c>
      <c r="C125" s="23" t="s">
        <v>56</v>
      </c>
      <c r="D125" s="24" t="s">
        <v>56</v>
      </c>
      <c r="E125" s="25" t="s">
        <v>155</v>
      </c>
      <c r="F125" s="26">
        <v>241</v>
      </c>
      <c r="G125" s="27">
        <v>42284</v>
      </c>
      <c r="H125" s="28" t="s">
        <v>171</v>
      </c>
      <c r="I125" s="29" t="s">
        <v>163</v>
      </c>
      <c r="J125" s="30" t="s">
        <v>164</v>
      </c>
      <c r="K125" s="31">
        <v>82300</v>
      </c>
    </row>
    <row r="126" spans="1:11" s="32" customFormat="1" ht="28.8" x14ac:dyDescent="0.25">
      <c r="A126" s="22" t="s">
        <v>297</v>
      </c>
      <c r="B126" s="22" t="s">
        <v>23</v>
      </c>
      <c r="C126" s="23" t="s">
        <v>56</v>
      </c>
      <c r="D126" s="24" t="s">
        <v>56</v>
      </c>
      <c r="E126" s="25" t="s">
        <v>155</v>
      </c>
      <c r="F126" s="26">
        <v>242</v>
      </c>
      <c r="G126" s="27">
        <v>42284</v>
      </c>
      <c r="H126" s="28" t="s">
        <v>172</v>
      </c>
      <c r="I126" s="29" t="s">
        <v>163</v>
      </c>
      <c r="J126" s="30" t="s">
        <v>164</v>
      </c>
      <c r="K126" s="31">
        <v>127600</v>
      </c>
    </row>
    <row r="127" spans="1:11" s="32" customFormat="1" ht="28.8" x14ac:dyDescent="0.25">
      <c r="A127" s="22" t="s">
        <v>297</v>
      </c>
      <c r="B127" s="22" t="s">
        <v>23</v>
      </c>
      <c r="C127" s="23" t="s">
        <v>56</v>
      </c>
      <c r="D127" s="24" t="s">
        <v>56</v>
      </c>
      <c r="E127" s="25" t="s">
        <v>155</v>
      </c>
      <c r="F127" s="26">
        <v>243</v>
      </c>
      <c r="G127" s="27">
        <v>42292</v>
      </c>
      <c r="H127" s="28" t="s">
        <v>173</v>
      </c>
      <c r="I127" s="29" t="s">
        <v>163</v>
      </c>
      <c r="J127" s="30" t="s">
        <v>164</v>
      </c>
      <c r="K127" s="31">
        <f>94600+30600+30800</f>
        <v>156000</v>
      </c>
    </row>
    <row r="128" spans="1:11" s="32" customFormat="1" ht="28.8" x14ac:dyDescent="0.25">
      <c r="A128" s="22" t="s">
        <v>297</v>
      </c>
      <c r="B128" s="22" t="s">
        <v>23</v>
      </c>
      <c r="C128" s="23" t="s">
        <v>56</v>
      </c>
      <c r="D128" s="24" t="s">
        <v>56</v>
      </c>
      <c r="E128" s="25" t="s">
        <v>155</v>
      </c>
      <c r="F128" s="26">
        <v>244</v>
      </c>
      <c r="G128" s="27">
        <v>42292</v>
      </c>
      <c r="H128" s="28" t="s">
        <v>174</v>
      </c>
      <c r="I128" s="29" t="s">
        <v>157</v>
      </c>
      <c r="J128" s="30" t="s">
        <v>158</v>
      </c>
      <c r="K128" s="31">
        <v>12093</v>
      </c>
    </row>
    <row r="129" spans="1:11" s="32" customFormat="1" ht="28.8" x14ac:dyDescent="0.25">
      <c r="A129" s="22" t="s">
        <v>297</v>
      </c>
      <c r="B129" s="22" t="s">
        <v>23</v>
      </c>
      <c r="C129" s="23" t="s">
        <v>56</v>
      </c>
      <c r="D129" s="24" t="s">
        <v>56</v>
      </c>
      <c r="E129" s="25" t="s">
        <v>155</v>
      </c>
      <c r="F129" s="26">
        <v>245</v>
      </c>
      <c r="G129" s="27">
        <v>42292</v>
      </c>
      <c r="H129" s="28" t="s">
        <v>175</v>
      </c>
      <c r="I129" s="29" t="s">
        <v>157</v>
      </c>
      <c r="J129" s="30" t="s">
        <v>158</v>
      </c>
      <c r="K129" s="31">
        <v>29342</v>
      </c>
    </row>
    <row r="130" spans="1:11" s="32" customFormat="1" ht="28.8" x14ac:dyDescent="0.25">
      <c r="A130" s="22" t="s">
        <v>297</v>
      </c>
      <c r="B130" s="22" t="s">
        <v>23</v>
      </c>
      <c r="C130" s="23" t="s">
        <v>56</v>
      </c>
      <c r="D130" s="24" t="s">
        <v>56</v>
      </c>
      <c r="E130" s="25" t="s">
        <v>155</v>
      </c>
      <c r="F130" s="26">
        <v>246</v>
      </c>
      <c r="G130" s="27">
        <v>42292</v>
      </c>
      <c r="H130" s="28" t="s">
        <v>176</v>
      </c>
      <c r="I130" s="29" t="s">
        <v>177</v>
      </c>
      <c r="J130" s="30" t="s">
        <v>178</v>
      </c>
      <c r="K130" s="31">
        <v>44990</v>
      </c>
    </row>
    <row r="131" spans="1:11" s="32" customFormat="1" ht="28.8" x14ac:dyDescent="0.25">
      <c r="A131" s="22" t="s">
        <v>297</v>
      </c>
      <c r="B131" s="22" t="s">
        <v>23</v>
      </c>
      <c r="C131" s="23" t="s">
        <v>56</v>
      </c>
      <c r="D131" s="24" t="s">
        <v>56</v>
      </c>
      <c r="E131" s="25" t="s">
        <v>155</v>
      </c>
      <c r="F131" s="26">
        <v>247</v>
      </c>
      <c r="G131" s="27">
        <v>42297</v>
      </c>
      <c r="H131" s="28" t="s">
        <v>179</v>
      </c>
      <c r="I131" s="29" t="s">
        <v>157</v>
      </c>
      <c r="J131" s="30" t="s">
        <v>158</v>
      </c>
      <c r="K131" s="31">
        <v>16932</v>
      </c>
    </row>
    <row r="132" spans="1:11" s="32" customFormat="1" ht="28.8" x14ac:dyDescent="0.25">
      <c r="A132" s="22" t="s">
        <v>297</v>
      </c>
      <c r="B132" s="22" t="s">
        <v>23</v>
      </c>
      <c r="C132" s="23" t="s">
        <v>56</v>
      </c>
      <c r="D132" s="24" t="s">
        <v>56</v>
      </c>
      <c r="E132" s="25" t="s">
        <v>155</v>
      </c>
      <c r="F132" s="26">
        <v>248</v>
      </c>
      <c r="G132" s="27">
        <v>42297</v>
      </c>
      <c r="H132" s="28" t="s">
        <v>180</v>
      </c>
      <c r="I132" s="29" t="s">
        <v>181</v>
      </c>
      <c r="J132" s="30" t="s">
        <v>61</v>
      </c>
      <c r="K132" s="31">
        <v>15223</v>
      </c>
    </row>
    <row r="133" spans="1:11" s="32" customFormat="1" ht="28.8" x14ac:dyDescent="0.25">
      <c r="A133" s="22" t="s">
        <v>297</v>
      </c>
      <c r="B133" s="22" t="s">
        <v>23</v>
      </c>
      <c r="C133" s="23" t="s">
        <v>56</v>
      </c>
      <c r="D133" s="24" t="s">
        <v>56</v>
      </c>
      <c r="E133" s="25" t="s">
        <v>155</v>
      </c>
      <c r="F133" s="26">
        <v>249</v>
      </c>
      <c r="G133" s="27">
        <v>42297</v>
      </c>
      <c r="H133" s="28" t="s">
        <v>182</v>
      </c>
      <c r="I133" s="29" t="s">
        <v>181</v>
      </c>
      <c r="J133" s="30" t="s">
        <v>61</v>
      </c>
      <c r="K133" s="31">
        <v>46069</v>
      </c>
    </row>
    <row r="134" spans="1:11" s="32" customFormat="1" ht="28.8" x14ac:dyDescent="0.25">
      <c r="A134" s="22" t="s">
        <v>297</v>
      </c>
      <c r="B134" s="22" t="s">
        <v>23</v>
      </c>
      <c r="C134" s="23" t="s">
        <v>56</v>
      </c>
      <c r="D134" s="24" t="s">
        <v>56</v>
      </c>
      <c r="E134" s="25" t="s">
        <v>155</v>
      </c>
      <c r="F134" s="26">
        <v>250</v>
      </c>
      <c r="G134" s="27">
        <v>42297</v>
      </c>
      <c r="H134" s="28" t="s">
        <v>183</v>
      </c>
      <c r="I134" s="29" t="s">
        <v>181</v>
      </c>
      <c r="J134" s="30" t="s">
        <v>61</v>
      </c>
      <c r="K134" s="31">
        <v>15836</v>
      </c>
    </row>
    <row r="135" spans="1:11" s="32" customFormat="1" ht="28.8" x14ac:dyDescent="0.25">
      <c r="A135" s="22" t="s">
        <v>297</v>
      </c>
      <c r="B135" s="22" t="s">
        <v>23</v>
      </c>
      <c r="C135" s="23" t="s">
        <v>56</v>
      </c>
      <c r="D135" s="24" t="s">
        <v>56</v>
      </c>
      <c r="E135" s="25" t="s">
        <v>155</v>
      </c>
      <c r="F135" s="26">
        <v>251</v>
      </c>
      <c r="G135" s="27">
        <v>42297</v>
      </c>
      <c r="H135" s="28" t="s">
        <v>184</v>
      </c>
      <c r="I135" s="29" t="s">
        <v>181</v>
      </c>
      <c r="J135" s="30" t="s">
        <v>61</v>
      </c>
      <c r="K135" s="31">
        <v>16135</v>
      </c>
    </row>
    <row r="136" spans="1:11" s="32" customFormat="1" ht="28.8" x14ac:dyDescent="0.25">
      <c r="A136" s="22" t="s">
        <v>297</v>
      </c>
      <c r="B136" s="22" t="s">
        <v>23</v>
      </c>
      <c r="C136" s="23" t="s">
        <v>56</v>
      </c>
      <c r="D136" s="24" t="s">
        <v>56</v>
      </c>
      <c r="E136" s="25" t="s">
        <v>155</v>
      </c>
      <c r="F136" s="26">
        <v>252</v>
      </c>
      <c r="G136" s="27">
        <v>42297</v>
      </c>
      <c r="H136" s="28" t="s">
        <v>185</v>
      </c>
      <c r="I136" s="29" t="s">
        <v>181</v>
      </c>
      <c r="J136" s="30" t="s">
        <v>61</v>
      </c>
      <c r="K136" s="31">
        <v>15661</v>
      </c>
    </row>
    <row r="137" spans="1:11" s="32" customFormat="1" ht="28.8" x14ac:dyDescent="0.25">
      <c r="A137" s="22" t="s">
        <v>297</v>
      </c>
      <c r="B137" s="22" t="s">
        <v>23</v>
      </c>
      <c r="C137" s="23" t="s">
        <v>56</v>
      </c>
      <c r="D137" s="24" t="s">
        <v>56</v>
      </c>
      <c r="E137" s="25" t="s">
        <v>155</v>
      </c>
      <c r="F137" s="26">
        <v>253</v>
      </c>
      <c r="G137" s="27">
        <v>42297</v>
      </c>
      <c r="H137" s="28" t="s">
        <v>186</v>
      </c>
      <c r="I137" s="29" t="s">
        <v>181</v>
      </c>
      <c r="J137" s="30" t="s">
        <v>61</v>
      </c>
      <c r="K137" s="31">
        <v>17563</v>
      </c>
    </row>
    <row r="138" spans="1:11" s="32" customFormat="1" ht="28.8" x14ac:dyDescent="0.25">
      <c r="A138" s="22" t="s">
        <v>297</v>
      </c>
      <c r="B138" s="22" t="s">
        <v>23</v>
      </c>
      <c r="C138" s="23" t="s">
        <v>56</v>
      </c>
      <c r="D138" s="24" t="s">
        <v>56</v>
      </c>
      <c r="E138" s="25" t="s">
        <v>155</v>
      </c>
      <c r="F138" s="26">
        <v>254</v>
      </c>
      <c r="G138" s="27">
        <v>42297</v>
      </c>
      <c r="H138" s="28" t="s">
        <v>187</v>
      </c>
      <c r="I138" s="29" t="s">
        <v>181</v>
      </c>
      <c r="J138" s="30" t="s">
        <v>61</v>
      </c>
      <c r="K138" s="31">
        <v>45904</v>
      </c>
    </row>
    <row r="139" spans="1:11" s="32" customFormat="1" ht="28.8" x14ac:dyDescent="0.25">
      <c r="A139" s="22" t="s">
        <v>297</v>
      </c>
      <c r="B139" s="22" t="s">
        <v>23</v>
      </c>
      <c r="C139" s="23" t="s">
        <v>56</v>
      </c>
      <c r="D139" s="24" t="s">
        <v>56</v>
      </c>
      <c r="E139" s="25" t="s">
        <v>155</v>
      </c>
      <c r="F139" s="26">
        <v>255</v>
      </c>
      <c r="G139" s="27">
        <v>42297</v>
      </c>
      <c r="H139" s="28" t="s">
        <v>188</v>
      </c>
      <c r="I139" s="29" t="s">
        <v>181</v>
      </c>
      <c r="J139" s="30" t="s">
        <v>61</v>
      </c>
      <c r="K139" s="31">
        <v>15974</v>
      </c>
    </row>
    <row r="140" spans="1:11" s="32" customFormat="1" ht="28.8" x14ac:dyDescent="0.25">
      <c r="A140" s="22" t="s">
        <v>297</v>
      </c>
      <c r="B140" s="22" t="s">
        <v>189</v>
      </c>
      <c r="C140" s="23" t="s">
        <v>56</v>
      </c>
      <c r="D140" s="24" t="s">
        <v>56</v>
      </c>
      <c r="E140" s="25" t="s">
        <v>190</v>
      </c>
      <c r="F140" s="26">
        <v>4150000456</v>
      </c>
      <c r="G140" s="27">
        <v>42278</v>
      </c>
      <c r="H140" s="28" t="s">
        <v>191</v>
      </c>
      <c r="I140" s="29" t="s">
        <v>192</v>
      </c>
      <c r="J140" s="30" t="s">
        <v>193</v>
      </c>
      <c r="K140" s="31">
        <v>186687</v>
      </c>
    </row>
    <row r="141" spans="1:11" s="32" customFormat="1" ht="43.2" x14ac:dyDescent="0.25">
      <c r="A141" s="22" t="s">
        <v>297</v>
      </c>
      <c r="B141" s="22" t="s">
        <v>194</v>
      </c>
      <c r="C141" s="23" t="s">
        <v>56</v>
      </c>
      <c r="D141" s="24" t="s">
        <v>56</v>
      </c>
      <c r="E141" s="25" t="s">
        <v>190</v>
      </c>
      <c r="F141" s="26">
        <v>4150000457</v>
      </c>
      <c r="G141" s="27">
        <v>42282</v>
      </c>
      <c r="H141" s="28" t="s">
        <v>195</v>
      </c>
      <c r="I141" s="29" t="s">
        <v>196</v>
      </c>
      <c r="J141" s="30" t="s">
        <v>54</v>
      </c>
      <c r="K141" s="31">
        <v>133499</v>
      </c>
    </row>
    <row r="142" spans="1:11" s="32" customFormat="1" ht="43.2" x14ac:dyDescent="0.25">
      <c r="A142" s="22" t="s">
        <v>297</v>
      </c>
      <c r="B142" s="22" t="s">
        <v>194</v>
      </c>
      <c r="C142" s="23" t="s">
        <v>56</v>
      </c>
      <c r="D142" s="24" t="s">
        <v>56</v>
      </c>
      <c r="E142" s="25" t="s">
        <v>190</v>
      </c>
      <c r="F142" s="26">
        <v>4150000458</v>
      </c>
      <c r="G142" s="27">
        <v>42283</v>
      </c>
      <c r="H142" s="28" t="s">
        <v>197</v>
      </c>
      <c r="I142" s="29" t="s">
        <v>196</v>
      </c>
      <c r="J142" s="30" t="s">
        <v>54</v>
      </c>
      <c r="K142" s="31">
        <v>130914</v>
      </c>
    </row>
    <row r="143" spans="1:11" s="32" customFormat="1" ht="43.2" x14ac:dyDescent="0.25">
      <c r="A143" s="22" t="s">
        <v>297</v>
      </c>
      <c r="B143" s="22" t="s">
        <v>11</v>
      </c>
      <c r="C143" s="23" t="s">
        <v>198</v>
      </c>
      <c r="D143" s="24">
        <v>42276</v>
      </c>
      <c r="E143" s="25" t="s">
        <v>190</v>
      </c>
      <c r="F143" s="26">
        <v>4150000459</v>
      </c>
      <c r="G143" s="27">
        <v>42283</v>
      </c>
      <c r="H143" s="28" t="s">
        <v>199</v>
      </c>
      <c r="I143" s="29" t="s">
        <v>200</v>
      </c>
      <c r="J143" s="30" t="s">
        <v>201</v>
      </c>
      <c r="K143" s="31">
        <v>400000</v>
      </c>
    </row>
    <row r="144" spans="1:11" s="32" customFormat="1" ht="28.8" x14ac:dyDescent="0.25">
      <c r="A144" s="22" t="s">
        <v>297</v>
      </c>
      <c r="B144" s="22" t="s">
        <v>11</v>
      </c>
      <c r="C144" s="23" t="s">
        <v>56</v>
      </c>
      <c r="D144" s="24" t="s">
        <v>56</v>
      </c>
      <c r="E144" s="25" t="s">
        <v>190</v>
      </c>
      <c r="F144" s="26">
        <v>4150000460</v>
      </c>
      <c r="G144" s="27">
        <v>42283</v>
      </c>
      <c r="H144" s="28" t="s">
        <v>202</v>
      </c>
      <c r="I144" s="29" t="s">
        <v>203</v>
      </c>
      <c r="J144" s="30" t="s">
        <v>204</v>
      </c>
      <c r="K144" s="31">
        <v>133466</v>
      </c>
    </row>
    <row r="145" spans="1:11" s="32" customFormat="1" ht="28.8" x14ac:dyDescent="0.25">
      <c r="A145" s="22" t="s">
        <v>297</v>
      </c>
      <c r="B145" s="22" t="s">
        <v>11</v>
      </c>
      <c r="C145" s="23" t="s">
        <v>56</v>
      </c>
      <c r="D145" s="24" t="s">
        <v>56</v>
      </c>
      <c r="E145" s="25" t="s">
        <v>190</v>
      </c>
      <c r="F145" s="26">
        <v>4150000461</v>
      </c>
      <c r="G145" s="27">
        <v>42283</v>
      </c>
      <c r="H145" s="28" t="s">
        <v>205</v>
      </c>
      <c r="I145" s="29" t="s">
        <v>206</v>
      </c>
      <c r="J145" s="30" t="s">
        <v>207</v>
      </c>
      <c r="K145" s="31">
        <v>859022</v>
      </c>
    </row>
    <row r="146" spans="1:11" s="32" customFormat="1" ht="28.8" x14ac:dyDescent="0.25">
      <c r="A146" s="22" t="s">
        <v>297</v>
      </c>
      <c r="B146" s="22" t="s">
        <v>11</v>
      </c>
      <c r="C146" s="23" t="s">
        <v>56</v>
      </c>
      <c r="D146" s="24" t="s">
        <v>56</v>
      </c>
      <c r="E146" s="25" t="s">
        <v>190</v>
      </c>
      <c r="F146" s="26">
        <v>4150000462</v>
      </c>
      <c r="G146" s="27">
        <v>42284</v>
      </c>
      <c r="H146" s="28" t="s">
        <v>208</v>
      </c>
      <c r="I146" s="29" t="s">
        <v>209</v>
      </c>
      <c r="J146" s="30" t="s">
        <v>210</v>
      </c>
      <c r="K146" s="31">
        <v>458150</v>
      </c>
    </row>
    <row r="147" spans="1:11" s="32" customFormat="1" ht="28.8" x14ac:dyDescent="0.25">
      <c r="A147" s="22" t="s">
        <v>297</v>
      </c>
      <c r="B147" s="22" t="s">
        <v>11</v>
      </c>
      <c r="C147" s="23" t="s">
        <v>56</v>
      </c>
      <c r="D147" s="24" t="s">
        <v>56</v>
      </c>
      <c r="E147" s="25" t="s">
        <v>190</v>
      </c>
      <c r="F147" s="26">
        <v>4150000463</v>
      </c>
      <c r="G147" s="27">
        <v>42284</v>
      </c>
      <c r="H147" s="28" t="s">
        <v>211</v>
      </c>
      <c r="I147" s="29" t="s">
        <v>209</v>
      </c>
      <c r="J147" s="30" t="s">
        <v>210</v>
      </c>
      <c r="K147" s="31">
        <v>220150</v>
      </c>
    </row>
    <row r="148" spans="1:11" s="32" customFormat="1" ht="43.2" x14ac:dyDescent="0.25">
      <c r="A148" s="22" t="s">
        <v>297</v>
      </c>
      <c r="B148" s="22" t="s">
        <v>212</v>
      </c>
      <c r="C148" s="23" t="s">
        <v>213</v>
      </c>
      <c r="D148" s="24">
        <v>42283</v>
      </c>
      <c r="E148" s="25" t="s">
        <v>190</v>
      </c>
      <c r="F148" s="26">
        <v>4150000464</v>
      </c>
      <c r="G148" s="27">
        <v>42284</v>
      </c>
      <c r="H148" s="28" t="s">
        <v>214</v>
      </c>
      <c r="I148" s="29" t="s">
        <v>215</v>
      </c>
      <c r="J148" s="30" t="s">
        <v>216</v>
      </c>
      <c r="K148" s="31">
        <v>156000</v>
      </c>
    </row>
    <row r="149" spans="1:11" s="32" customFormat="1" ht="28.8" x14ac:dyDescent="0.25">
      <c r="A149" s="22" t="s">
        <v>297</v>
      </c>
      <c r="B149" s="22" t="s">
        <v>217</v>
      </c>
      <c r="C149" s="23" t="s">
        <v>218</v>
      </c>
      <c r="D149" s="24">
        <v>41183</v>
      </c>
      <c r="E149" s="25" t="s">
        <v>190</v>
      </c>
      <c r="F149" s="26">
        <v>4150000465</v>
      </c>
      <c r="G149" s="27">
        <v>42290</v>
      </c>
      <c r="H149" s="28" t="s">
        <v>219</v>
      </c>
      <c r="I149" s="29" t="s">
        <v>220</v>
      </c>
      <c r="J149" s="30" t="s">
        <v>221</v>
      </c>
      <c r="K149" s="31">
        <v>101505</v>
      </c>
    </row>
    <row r="150" spans="1:11" s="32" customFormat="1" ht="28.8" x14ac:dyDescent="0.25">
      <c r="A150" s="22" t="s">
        <v>297</v>
      </c>
      <c r="B150" s="22" t="s">
        <v>217</v>
      </c>
      <c r="C150" s="23" t="s">
        <v>218</v>
      </c>
      <c r="D150" s="24">
        <v>41183</v>
      </c>
      <c r="E150" s="25" t="s">
        <v>190</v>
      </c>
      <c r="F150" s="26">
        <v>4150000466</v>
      </c>
      <c r="G150" s="27">
        <v>42290</v>
      </c>
      <c r="H150" s="28" t="s">
        <v>222</v>
      </c>
      <c r="I150" s="29" t="s">
        <v>223</v>
      </c>
      <c r="J150" s="30" t="s">
        <v>224</v>
      </c>
      <c r="K150" s="31">
        <v>152329</v>
      </c>
    </row>
    <row r="151" spans="1:11" s="32" customFormat="1" ht="28.8" x14ac:dyDescent="0.25">
      <c r="A151" s="22" t="s">
        <v>297</v>
      </c>
      <c r="B151" s="22" t="s">
        <v>217</v>
      </c>
      <c r="C151" s="23" t="s">
        <v>218</v>
      </c>
      <c r="D151" s="24">
        <v>41183</v>
      </c>
      <c r="E151" s="25" t="s">
        <v>190</v>
      </c>
      <c r="F151" s="26">
        <v>4150000467</v>
      </c>
      <c r="G151" s="27">
        <v>42290</v>
      </c>
      <c r="H151" s="28" t="s">
        <v>225</v>
      </c>
      <c r="I151" s="29" t="s">
        <v>223</v>
      </c>
      <c r="J151" s="30" t="s">
        <v>224</v>
      </c>
      <c r="K151" s="31">
        <v>152329</v>
      </c>
    </row>
    <row r="152" spans="1:11" s="32" customFormat="1" ht="43.2" x14ac:dyDescent="0.25">
      <c r="A152" s="22" t="s">
        <v>297</v>
      </c>
      <c r="B152" s="22" t="s">
        <v>189</v>
      </c>
      <c r="C152" s="23" t="s">
        <v>56</v>
      </c>
      <c r="D152" s="24" t="s">
        <v>56</v>
      </c>
      <c r="E152" s="25" t="s">
        <v>190</v>
      </c>
      <c r="F152" s="26">
        <v>4150000468</v>
      </c>
      <c r="G152" s="27">
        <v>42290</v>
      </c>
      <c r="H152" s="28" t="s">
        <v>226</v>
      </c>
      <c r="I152" s="29" t="s">
        <v>192</v>
      </c>
      <c r="J152" s="30" t="s">
        <v>193</v>
      </c>
      <c r="K152" s="31">
        <v>186687</v>
      </c>
    </row>
    <row r="153" spans="1:11" s="32" customFormat="1" ht="43.2" x14ac:dyDescent="0.25">
      <c r="A153" s="22" t="s">
        <v>297</v>
      </c>
      <c r="B153" s="22" t="s">
        <v>194</v>
      </c>
      <c r="C153" s="23" t="s">
        <v>56</v>
      </c>
      <c r="D153" s="24" t="s">
        <v>56</v>
      </c>
      <c r="E153" s="25" t="s">
        <v>190</v>
      </c>
      <c r="F153" s="26">
        <v>4150000469</v>
      </c>
      <c r="G153" s="27">
        <v>42290</v>
      </c>
      <c r="H153" s="28" t="s">
        <v>227</v>
      </c>
      <c r="I153" s="29" t="s">
        <v>196</v>
      </c>
      <c r="J153" s="30" t="s">
        <v>54</v>
      </c>
      <c r="K153" s="31">
        <v>194859</v>
      </c>
    </row>
    <row r="154" spans="1:11" s="32" customFormat="1" ht="28.8" x14ac:dyDescent="0.25">
      <c r="A154" s="22" t="s">
        <v>297</v>
      </c>
      <c r="B154" s="22" t="s">
        <v>11</v>
      </c>
      <c r="C154" s="23" t="s">
        <v>56</v>
      </c>
      <c r="D154" s="24" t="s">
        <v>56</v>
      </c>
      <c r="E154" s="25" t="s">
        <v>190</v>
      </c>
      <c r="F154" s="26">
        <v>4150000470</v>
      </c>
      <c r="G154" s="27">
        <v>42290</v>
      </c>
      <c r="H154" s="28" t="s">
        <v>228</v>
      </c>
      <c r="I154" s="29" t="s">
        <v>229</v>
      </c>
      <c r="J154" s="30" t="s">
        <v>230</v>
      </c>
      <c r="K154" s="31">
        <v>406305</v>
      </c>
    </row>
    <row r="155" spans="1:11" s="32" customFormat="1" ht="28.8" x14ac:dyDescent="0.25">
      <c r="A155" s="22" t="s">
        <v>297</v>
      </c>
      <c r="B155" s="22" t="s">
        <v>11</v>
      </c>
      <c r="C155" s="23" t="s">
        <v>56</v>
      </c>
      <c r="D155" s="24" t="s">
        <v>56</v>
      </c>
      <c r="E155" s="25" t="s">
        <v>190</v>
      </c>
      <c r="F155" s="26">
        <v>4150000471</v>
      </c>
      <c r="G155" s="27">
        <v>42290</v>
      </c>
      <c r="H155" s="28" t="s">
        <v>231</v>
      </c>
      <c r="I155" s="29" t="s">
        <v>232</v>
      </c>
      <c r="J155" s="30" t="s">
        <v>233</v>
      </c>
      <c r="K155" s="31">
        <v>773500</v>
      </c>
    </row>
    <row r="156" spans="1:11" s="32" customFormat="1" ht="28.8" x14ac:dyDescent="0.25">
      <c r="A156" s="22" t="s">
        <v>297</v>
      </c>
      <c r="B156" s="22" t="s">
        <v>11</v>
      </c>
      <c r="C156" s="23" t="s">
        <v>56</v>
      </c>
      <c r="D156" s="24" t="s">
        <v>56</v>
      </c>
      <c r="E156" s="25" t="s">
        <v>190</v>
      </c>
      <c r="F156" s="26">
        <v>4150000472</v>
      </c>
      <c r="G156" s="27">
        <v>42290</v>
      </c>
      <c r="H156" s="28" t="s">
        <v>234</v>
      </c>
      <c r="I156" s="29" t="s">
        <v>235</v>
      </c>
      <c r="J156" s="30" t="s">
        <v>236</v>
      </c>
      <c r="K156" s="31">
        <v>285780</v>
      </c>
    </row>
    <row r="157" spans="1:11" s="32" customFormat="1" ht="28.8" x14ac:dyDescent="0.25">
      <c r="A157" s="22" t="s">
        <v>297</v>
      </c>
      <c r="B157" s="22" t="s">
        <v>237</v>
      </c>
      <c r="C157" s="23" t="s">
        <v>238</v>
      </c>
      <c r="D157" s="24">
        <v>41782</v>
      </c>
      <c r="E157" s="25" t="s">
        <v>190</v>
      </c>
      <c r="F157" s="26">
        <v>4150000473</v>
      </c>
      <c r="G157" s="27">
        <v>42292</v>
      </c>
      <c r="H157" s="28" t="s">
        <v>239</v>
      </c>
      <c r="I157" s="29" t="s">
        <v>240</v>
      </c>
      <c r="J157" s="30" t="s">
        <v>241</v>
      </c>
      <c r="K157" s="31">
        <v>294478</v>
      </c>
    </row>
    <row r="158" spans="1:11" s="32" customFormat="1" ht="28.8" x14ac:dyDescent="0.25">
      <c r="A158" s="22" t="s">
        <v>297</v>
      </c>
      <c r="B158" s="22" t="s">
        <v>23</v>
      </c>
      <c r="C158" s="23" t="s">
        <v>56</v>
      </c>
      <c r="D158" s="24" t="s">
        <v>56</v>
      </c>
      <c r="E158" s="25" t="s">
        <v>190</v>
      </c>
      <c r="F158" s="26">
        <v>4150000474</v>
      </c>
      <c r="G158" s="27">
        <v>42297</v>
      </c>
      <c r="H158" s="28" t="s">
        <v>242</v>
      </c>
      <c r="I158" s="29" t="s">
        <v>243</v>
      </c>
      <c r="J158" s="30" t="s">
        <v>244</v>
      </c>
      <c r="K158" s="31">
        <v>4065</v>
      </c>
    </row>
    <row r="159" spans="1:11" s="32" customFormat="1" ht="28.8" x14ac:dyDescent="0.25">
      <c r="A159" s="22" t="s">
        <v>297</v>
      </c>
      <c r="B159" s="22" t="s">
        <v>189</v>
      </c>
      <c r="C159" s="23" t="s">
        <v>56</v>
      </c>
      <c r="D159" s="24" t="s">
        <v>56</v>
      </c>
      <c r="E159" s="25" t="s">
        <v>245</v>
      </c>
      <c r="F159" s="26">
        <v>4150000071</v>
      </c>
      <c r="G159" s="27">
        <v>42292</v>
      </c>
      <c r="H159" s="28" t="s">
        <v>246</v>
      </c>
      <c r="I159" s="29" t="s">
        <v>247</v>
      </c>
      <c r="J159" s="30" t="s">
        <v>248</v>
      </c>
      <c r="K159" s="31">
        <v>970628</v>
      </c>
    </row>
    <row r="160" spans="1:11" s="32" customFormat="1" ht="28.8" x14ac:dyDescent="0.25">
      <c r="A160" s="22" t="s">
        <v>297</v>
      </c>
      <c r="B160" s="22" t="s">
        <v>11</v>
      </c>
      <c r="C160" s="23" t="s">
        <v>56</v>
      </c>
      <c r="D160" s="24" t="s">
        <v>56</v>
      </c>
      <c r="E160" s="25" t="s">
        <v>245</v>
      </c>
      <c r="F160" s="26">
        <v>4150000072</v>
      </c>
      <c r="G160" s="27">
        <v>42297</v>
      </c>
      <c r="H160" s="28" t="s">
        <v>249</v>
      </c>
      <c r="I160" s="29" t="s">
        <v>250</v>
      </c>
      <c r="J160" s="30" t="s">
        <v>251</v>
      </c>
      <c r="K160" s="31">
        <v>38675</v>
      </c>
    </row>
    <row r="161" spans="1:11" s="32" customFormat="1" ht="28.8" x14ac:dyDescent="0.25">
      <c r="A161" s="22" t="s">
        <v>297</v>
      </c>
      <c r="B161" s="22" t="s">
        <v>11</v>
      </c>
      <c r="C161" s="23" t="s">
        <v>56</v>
      </c>
      <c r="D161" s="24" t="s">
        <v>56</v>
      </c>
      <c r="E161" s="25" t="s">
        <v>245</v>
      </c>
      <c r="F161" s="26">
        <v>4150000073</v>
      </c>
      <c r="G161" s="27">
        <v>42297</v>
      </c>
      <c r="H161" s="28" t="s">
        <v>252</v>
      </c>
      <c r="I161" s="29" t="s">
        <v>253</v>
      </c>
      <c r="J161" s="30" t="s">
        <v>254</v>
      </c>
      <c r="K161" s="31">
        <v>32900</v>
      </c>
    </row>
    <row r="162" spans="1:11" s="32" customFormat="1" ht="28.8" x14ac:dyDescent="0.25">
      <c r="A162" s="22" t="s">
        <v>297</v>
      </c>
      <c r="B162" s="22" t="s">
        <v>11</v>
      </c>
      <c r="C162" s="23" t="s">
        <v>56</v>
      </c>
      <c r="D162" s="24" t="s">
        <v>56</v>
      </c>
      <c r="E162" s="25" t="s">
        <v>245</v>
      </c>
      <c r="F162" s="26">
        <v>4150000074</v>
      </c>
      <c r="G162" s="27">
        <v>42297</v>
      </c>
      <c r="H162" s="28" t="s">
        <v>255</v>
      </c>
      <c r="I162" s="29" t="s">
        <v>256</v>
      </c>
      <c r="J162" s="30" t="s">
        <v>257</v>
      </c>
      <c r="K162" s="31">
        <v>468527</v>
      </c>
    </row>
    <row r="163" spans="1:11" s="32" customFormat="1" ht="28.8" x14ac:dyDescent="0.25">
      <c r="A163" s="22" t="s">
        <v>297</v>
      </c>
      <c r="B163" s="22" t="s">
        <v>189</v>
      </c>
      <c r="C163" s="23" t="s">
        <v>56</v>
      </c>
      <c r="D163" s="24" t="s">
        <v>56</v>
      </c>
      <c r="E163" s="25" t="s">
        <v>190</v>
      </c>
      <c r="F163" s="26">
        <v>4150000475</v>
      </c>
      <c r="G163" s="27">
        <v>42297</v>
      </c>
      <c r="H163" s="28" t="s">
        <v>258</v>
      </c>
      <c r="I163" s="29" t="s">
        <v>259</v>
      </c>
      <c r="J163" s="30" t="s">
        <v>260</v>
      </c>
      <c r="K163" s="31">
        <v>338020</v>
      </c>
    </row>
    <row r="164" spans="1:11" s="32" customFormat="1" ht="28.8" x14ac:dyDescent="0.25">
      <c r="A164" s="22" t="s">
        <v>297</v>
      </c>
      <c r="B164" s="22" t="s">
        <v>189</v>
      </c>
      <c r="C164" s="23" t="s">
        <v>56</v>
      </c>
      <c r="D164" s="24" t="s">
        <v>56</v>
      </c>
      <c r="E164" s="25" t="s">
        <v>190</v>
      </c>
      <c r="F164" s="26">
        <v>4150000476</v>
      </c>
      <c r="G164" s="27">
        <v>42297</v>
      </c>
      <c r="H164" s="28" t="s">
        <v>261</v>
      </c>
      <c r="I164" s="29" t="s">
        <v>259</v>
      </c>
      <c r="J164" s="30" t="s">
        <v>260</v>
      </c>
      <c r="K164" s="31">
        <v>1985933</v>
      </c>
    </row>
    <row r="165" spans="1:11" s="32" customFormat="1" ht="43.2" x14ac:dyDescent="0.25">
      <c r="A165" s="22" t="s">
        <v>297</v>
      </c>
      <c r="B165" s="22" t="s">
        <v>194</v>
      </c>
      <c r="C165" s="23" t="s">
        <v>56</v>
      </c>
      <c r="D165" s="24" t="s">
        <v>56</v>
      </c>
      <c r="E165" s="25" t="s">
        <v>190</v>
      </c>
      <c r="F165" s="26">
        <v>4150000477</v>
      </c>
      <c r="G165" s="27">
        <v>42297</v>
      </c>
      <c r="H165" s="28" t="s">
        <v>262</v>
      </c>
      <c r="I165" s="29" t="s">
        <v>196</v>
      </c>
      <c r="J165" s="30" t="s">
        <v>54</v>
      </c>
      <c r="K165" s="31">
        <v>236468</v>
      </c>
    </row>
    <row r="166" spans="1:11" s="32" customFormat="1" ht="43.2" x14ac:dyDescent="0.25">
      <c r="A166" s="22" t="s">
        <v>297</v>
      </c>
      <c r="B166" s="22" t="s">
        <v>194</v>
      </c>
      <c r="C166" s="23" t="s">
        <v>56</v>
      </c>
      <c r="D166" s="24" t="s">
        <v>56</v>
      </c>
      <c r="E166" s="25" t="s">
        <v>190</v>
      </c>
      <c r="F166" s="26">
        <v>4150000478</v>
      </c>
      <c r="G166" s="27">
        <v>42297</v>
      </c>
      <c r="H166" s="28" t="s">
        <v>263</v>
      </c>
      <c r="I166" s="29" t="s">
        <v>196</v>
      </c>
      <c r="J166" s="30" t="s">
        <v>54</v>
      </c>
      <c r="K166" s="31">
        <v>168368</v>
      </c>
    </row>
    <row r="167" spans="1:11" s="32" customFormat="1" ht="43.2" x14ac:dyDescent="0.25">
      <c r="A167" s="22" t="s">
        <v>297</v>
      </c>
      <c r="B167" s="22" t="s">
        <v>194</v>
      </c>
      <c r="C167" s="23" t="s">
        <v>56</v>
      </c>
      <c r="D167" s="24" t="s">
        <v>56</v>
      </c>
      <c r="E167" s="25" t="s">
        <v>190</v>
      </c>
      <c r="F167" s="26">
        <v>4150000479</v>
      </c>
      <c r="G167" s="27">
        <v>42297</v>
      </c>
      <c r="H167" s="28" t="s">
        <v>264</v>
      </c>
      <c r="I167" s="29" t="s">
        <v>196</v>
      </c>
      <c r="J167" s="30" t="s">
        <v>54</v>
      </c>
      <c r="K167" s="31">
        <v>168368</v>
      </c>
    </row>
    <row r="168" spans="1:11" s="32" customFormat="1" ht="43.2" x14ac:dyDescent="0.25">
      <c r="A168" s="22" t="s">
        <v>297</v>
      </c>
      <c r="B168" s="22" t="s">
        <v>194</v>
      </c>
      <c r="C168" s="23" t="s">
        <v>56</v>
      </c>
      <c r="D168" s="24" t="s">
        <v>56</v>
      </c>
      <c r="E168" s="25" t="s">
        <v>190</v>
      </c>
      <c r="F168" s="26">
        <v>4150000480</v>
      </c>
      <c r="G168" s="27">
        <v>42297</v>
      </c>
      <c r="H168" s="28" t="s">
        <v>265</v>
      </c>
      <c r="I168" s="29" t="s">
        <v>196</v>
      </c>
      <c r="J168" s="30" t="s">
        <v>54</v>
      </c>
      <c r="K168" s="31">
        <v>206476</v>
      </c>
    </row>
    <row r="169" spans="1:11" s="32" customFormat="1" ht="28.8" x14ac:dyDescent="0.25">
      <c r="A169" s="22" t="s">
        <v>297</v>
      </c>
      <c r="B169" s="22" t="s">
        <v>194</v>
      </c>
      <c r="C169" s="23" t="s">
        <v>56</v>
      </c>
      <c r="D169" s="24" t="s">
        <v>56</v>
      </c>
      <c r="E169" s="25" t="s">
        <v>190</v>
      </c>
      <c r="F169" s="26">
        <v>4150000481</v>
      </c>
      <c r="G169" s="27">
        <v>42297</v>
      </c>
      <c r="H169" s="28" t="s">
        <v>266</v>
      </c>
      <c r="I169" s="29" t="s">
        <v>196</v>
      </c>
      <c r="J169" s="30" t="s">
        <v>54</v>
      </c>
      <c r="K169" s="31">
        <v>59184</v>
      </c>
    </row>
    <row r="170" spans="1:11" s="32" customFormat="1" ht="43.2" x14ac:dyDescent="0.25">
      <c r="A170" s="22" t="s">
        <v>297</v>
      </c>
      <c r="B170" s="22" t="s">
        <v>194</v>
      </c>
      <c r="C170" s="23" t="s">
        <v>56</v>
      </c>
      <c r="D170" s="24" t="s">
        <v>56</v>
      </c>
      <c r="E170" s="25" t="s">
        <v>190</v>
      </c>
      <c r="F170" s="26">
        <v>4150000482</v>
      </c>
      <c r="G170" s="27">
        <v>42297</v>
      </c>
      <c r="H170" s="28" t="s">
        <v>267</v>
      </c>
      <c r="I170" s="29" t="s">
        <v>196</v>
      </c>
      <c r="J170" s="30" t="s">
        <v>54</v>
      </c>
      <c r="K170" s="31">
        <v>199044</v>
      </c>
    </row>
    <row r="171" spans="1:11" s="32" customFormat="1" ht="28.8" x14ac:dyDescent="0.25">
      <c r="A171" s="22" t="s">
        <v>297</v>
      </c>
      <c r="B171" s="22" t="s">
        <v>189</v>
      </c>
      <c r="C171" s="23" t="s">
        <v>56</v>
      </c>
      <c r="D171" s="24" t="s">
        <v>56</v>
      </c>
      <c r="E171" s="25" t="s">
        <v>190</v>
      </c>
      <c r="F171" s="26">
        <v>4150000483</v>
      </c>
      <c r="G171" s="27">
        <v>42300</v>
      </c>
      <c r="H171" s="28" t="s">
        <v>268</v>
      </c>
      <c r="I171" s="29" t="s">
        <v>259</v>
      </c>
      <c r="J171" s="30" t="s">
        <v>260</v>
      </c>
      <c r="K171" s="31">
        <v>491139</v>
      </c>
    </row>
    <row r="172" spans="1:11" s="32" customFormat="1" ht="43.2" x14ac:dyDescent="0.25">
      <c r="A172" s="22" t="s">
        <v>297</v>
      </c>
      <c r="B172" s="22" t="s">
        <v>189</v>
      </c>
      <c r="C172" s="23" t="s">
        <v>56</v>
      </c>
      <c r="D172" s="24" t="s">
        <v>56</v>
      </c>
      <c r="E172" s="25" t="s">
        <v>190</v>
      </c>
      <c r="F172" s="26">
        <v>4150000484</v>
      </c>
      <c r="G172" s="27">
        <v>42300</v>
      </c>
      <c r="H172" s="28" t="s">
        <v>269</v>
      </c>
      <c r="I172" s="29" t="s">
        <v>259</v>
      </c>
      <c r="J172" s="30" t="s">
        <v>260</v>
      </c>
      <c r="K172" s="31">
        <v>193316</v>
      </c>
    </row>
    <row r="173" spans="1:11" s="32" customFormat="1" ht="43.2" x14ac:dyDescent="0.25">
      <c r="A173" s="22" t="s">
        <v>297</v>
      </c>
      <c r="B173" s="22" t="s">
        <v>189</v>
      </c>
      <c r="C173" s="23" t="s">
        <v>56</v>
      </c>
      <c r="D173" s="24" t="s">
        <v>56</v>
      </c>
      <c r="E173" s="25" t="s">
        <v>190</v>
      </c>
      <c r="F173" s="26">
        <v>4150000485</v>
      </c>
      <c r="G173" s="27">
        <v>42300</v>
      </c>
      <c r="H173" s="28" t="s">
        <v>270</v>
      </c>
      <c r="I173" s="29" t="s">
        <v>192</v>
      </c>
      <c r="J173" s="30" t="s">
        <v>193</v>
      </c>
      <c r="K173" s="31">
        <v>133348</v>
      </c>
    </row>
    <row r="174" spans="1:11" s="32" customFormat="1" ht="28.8" x14ac:dyDescent="0.25">
      <c r="A174" s="22" t="s">
        <v>297</v>
      </c>
      <c r="B174" s="22" t="s">
        <v>189</v>
      </c>
      <c r="C174" s="23" t="s">
        <v>56</v>
      </c>
      <c r="D174" s="24" t="s">
        <v>56</v>
      </c>
      <c r="E174" s="25" t="s">
        <v>190</v>
      </c>
      <c r="F174" s="26">
        <v>4150000486</v>
      </c>
      <c r="G174" s="27">
        <v>42300</v>
      </c>
      <c r="H174" s="28" t="s">
        <v>271</v>
      </c>
      <c r="I174" s="29" t="s">
        <v>272</v>
      </c>
      <c r="J174" s="30" t="s">
        <v>273</v>
      </c>
      <c r="K174" s="31">
        <v>450000</v>
      </c>
    </row>
    <row r="175" spans="1:11" s="32" customFormat="1" ht="28.8" x14ac:dyDescent="0.25">
      <c r="A175" s="22" t="s">
        <v>297</v>
      </c>
      <c r="B175" s="22" t="s">
        <v>189</v>
      </c>
      <c r="C175" s="23" t="s">
        <v>56</v>
      </c>
      <c r="D175" s="24" t="s">
        <v>56</v>
      </c>
      <c r="E175" s="25" t="s">
        <v>190</v>
      </c>
      <c r="F175" s="26">
        <v>4150000487</v>
      </c>
      <c r="G175" s="27">
        <v>42303</v>
      </c>
      <c r="H175" s="28" t="s">
        <v>274</v>
      </c>
      <c r="I175" s="29" t="s">
        <v>259</v>
      </c>
      <c r="J175" s="30" t="s">
        <v>260</v>
      </c>
      <c r="K175" s="31">
        <v>119952</v>
      </c>
    </row>
    <row r="176" spans="1:11" s="32" customFormat="1" ht="28.8" x14ac:dyDescent="0.25">
      <c r="A176" s="22" t="s">
        <v>297</v>
      </c>
      <c r="B176" s="22" t="s">
        <v>217</v>
      </c>
      <c r="C176" s="23" t="s">
        <v>218</v>
      </c>
      <c r="D176" s="24">
        <v>41183</v>
      </c>
      <c r="E176" s="25" t="s">
        <v>190</v>
      </c>
      <c r="F176" s="26">
        <v>4150000488</v>
      </c>
      <c r="G176" s="27">
        <v>42304</v>
      </c>
      <c r="H176" s="28" t="s">
        <v>275</v>
      </c>
      <c r="I176" s="29" t="s">
        <v>223</v>
      </c>
      <c r="J176" s="30" t="s">
        <v>224</v>
      </c>
      <c r="K176" s="31">
        <v>25445</v>
      </c>
    </row>
    <row r="177" spans="1:11" s="32" customFormat="1" ht="28.8" x14ac:dyDescent="0.25">
      <c r="A177" s="22" t="s">
        <v>297</v>
      </c>
      <c r="B177" s="22" t="s">
        <v>217</v>
      </c>
      <c r="C177" s="23" t="s">
        <v>218</v>
      </c>
      <c r="D177" s="24">
        <v>41183</v>
      </c>
      <c r="E177" s="25" t="s">
        <v>190</v>
      </c>
      <c r="F177" s="26">
        <v>4150000489</v>
      </c>
      <c r="G177" s="27">
        <v>42304</v>
      </c>
      <c r="H177" s="28" t="s">
        <v>276</v>
      </c>
      <c r="I177" s="29" t="s">
        <v>223</v>
      </c>
      <c r="J177" s="30" t="s">
        <v>224</v>
      </c>
      <c r="K177" s="31">
        <v>101780</v>
      </c>
    </row>
    <row r="178" spans="1:11" s="32" customFormat="1" ht="28.8" x14ac:dyDescent="0.25">
      <c r="A178" s="22" t="s">
        <v>297</v>
      </c>
      <c r="B178" s="22" t="s">
        <v>217</v>
      </c>
      <c r="C178" s="23" t="s">
        <v>218</v>
      </c>
      <c r="D178" s="24">
        <v>41183</v>
      </c>
      <c r="E178" s="25" t="s">
        <v>190</v>
      </c>
      <c r="F178" s="26">
        <v>4150000490</v>
      </c>
      <c r="G178" s="27">
        <v>42304</v>
      </c>
      <c r="H178" s="28" t="s">
        <v>277</v>
      </c>
      <c r="I178" s="29" t="s">
        <v>223</v>
      </c>
      <c r="J178" s="30" t="s">
        <v>224</v>
      </c>
      <c r="K178" s="31">
        <v>301694</v>
      </c>
    </row>
    <row r="179" spans="1:11" s="32" customFormat="1" ht="28.8" x14ac:dyDescent="0.25">
      <c r="A179" s="22" t="s">
        <v>297</v>
      </c>
      <c r="B179" s="22" t="s">
        <v>217</v>
      </c>
      <c r="C179" s="23" t="s">
        <v>218</v>
      </c>
      <c r="D179" s="24">
        <v>41183</v>
      </c>
      <c r="E179" s="25" t="s">
        <v>190</v>
      </c>
      <c r="F179" s="26">
        <v>4150000491</v>
      </c>
      <c r="G179" s="27">
        <v>42305</v>
      </c>
      <c r="H179" s="28" t="s">
        <v>278</v>
      </c>
      <c r="I179" s="29" t="s">
        <v>223</v>
      </c>
      <c r="J179" s="30" t="s">
        <v>224</v>
      </c>
      <c r="K179" s="31">
        <v>295874</v>
      </c>
    </row>
    <row r="180" spans="1:11" s="32" customFormat="1" ht="43.2" x14ac:dyDescent="0.25">
      <c r="A180" s="22" t="s">
        <v>297</v>
      </c>
      <c r="B180" s="22" t="s">
        <v>194</v>
      </c>
      <c r="C180" s="23" t="s">
        <v>56</v>
      </c>
      <c r="D180" s="24" t="s">
        <v>56</v>
      </c>
      <c r="E180" s="25" t="s">
        <v>190</v>
      </c>
      <c r="F180" s="26">
        <v>4150000492</v>
      </c>
      <c r="G180" s="27">
        <v>42305</v>
      </c>
      <c r="H180" s="28" t="s">
        <v>279</v>
      </c>
      <c r="I180" s="29" t="s">
        <v>196</v>
      </c>
      <c r="J180" s="30" t="s">
        <v>54</v>
      </c>
      <c r="K180" s="31">
        <v>36188</v>
      </c>
    </row>
    <row r="181" spans="1:11" s="32" customFormat="1" ht="43.2" x14ac:dyDescent="0.25">
      <c r="A181" s="22" t="s">
        <v>297</v>
      </c>
      <c r="B181" s="22" t="s">
        <v>194</v>
      </c>
      <c r="C181" s="23" t="s">
        <v>56</v>
      </c>
      <c r="D181" s="24" t="s">
        <v>56</v>
      </c>
      <c r="E181" s="25" t="s">
        <v>190</v>
      </c>
      <c r="F181" s="26">
        <v>4150000493</v>
      </c>
      <c r="G181" s="27">
        <v>42305</v>
      </c>
      <c r="H181" s="28" t="s">
        <v>280</v>
      </c>
      <c r="I181" s="29" t="s">
        <v>196</v>
      </c>
      <c r="J181" s="30" t="s">
        <v>54</v>
      </c>
      <c r="K181" s="31">
        <v>236468</v>
      </c>
    </row>
    <row r="182" spans="1:11" s="32" customFormat="1" ht="14.4" x14ac:dyDescent="0.25">
      <c r="A182" s="22" t="s">
        <v>297</v>
      </c>
      <c r="B182" s="22" t="s">
        <v>11</v>
      </c>
      <c r="C182" s="23" t="s">
        <v>56</v>
      </c>
      <c r="D182" s="24" t="s">
        <v>56</v>
      </c>
      <c r="E182" s="25" t="s">
        <v>190</v>
      </c>
      <c r="F182" s="26">
        <v>4150000494</v>
      </c>
      <c r="G182" s="27">
        <v>42305</v>
      </c>
      <c r="H182" s="28" t="s">
        <v>281</v>
      </c>
      <c r="I182" s="29" t="s">
        <v>232</v>
      </c>
      <c r="J182" s="30" t="s">
        <v>233</v>
      </c>
      <c r="K182" s="31">
        <v>464100</v>
      </c>
    </row>
    <row r="183" spans="1:11" s="32" customFormat="1" ht="43.2" x14ac:dyDescent="0.25">
      <c r="A183" s="22" t="s">
        <v>297</v>
      </c>
      <c r="B183" s="22" t="s">
        <v>212</v>
      </c>
      <c r="C183" s="23" t="s">
        <v>282</v>
      </c>
      <c r="D183" s="24">
        <v>42284</v>
      </c>
      <c r="E183" s="25" t="s">
        <v>190</v>
      </c>
      <c r="F183" s="26">
        <v>4150000495</v>
      </c>
      <c r="G183" s="27">
        <v>42305</v>
      </c>
      <c r="H183" s="28" t="s">
        <v>283</v>
      </c>
      <c r="I183" s="29" t="s">
        <v>284</v>
      </c>
      <c r="J183" s="30" t="s">
        <v>285</v>
      </c>
      <c r="K183" s="31">
        <v>780000</v>
      </c>
    </row>
    <row r="184" spans="1:11" s="32" customFormat="1" ht="28.8" x14ac:dyDescent="0.25">
      <c r="A184" s="22" t="s">
        <v>297</v>
      </c>
      <c r="B184" s="22" t="s">
        <v>11</v>
      </c>
      <c r="C184" s="23" t="s">
        <v>56</v>
      </c>
      <c r="D184" s="24" t="s">
        <v>56</v>
      </c>
      <c r="E184" s="25" t="s">
        <v>190</v>
      </c>
      <c r="F184" s="26">
        <v>4150000496</v>
      </c>
      <c r="G184" s="27">
        <v>42305</v>
      </c>
      <c r="H184" s="28" t="s">
        <v>286</v>
      </c>
      <c r="I184" s="29" t="s">
        <v>287</v>
      </c>
      <c r="J184" s="30" t="s">
        <v>288</v>
      </c>
      <c r="K184" s="31">
        <v>170000</v>
      </c>
    </row>
    <row r="185" spans="1:11" s="32" customFormat="1" ht="43.2" x14ac:dyDescent="0.25">
      <c r="A185" s="22" t="s">
        <v>297</v>
      </c>
      <c r="B185" s="22" t="s">
        <v>11</v>
      </c>
      <c r="C185" s="23" t="s">
        <v>56</v>
      </c>
      <c r="D185" s="24" t="s">
        <v>56</v>
      </c>
      <c r="E185" s="25" t="s">
        <v>190</v>
      </c>
      <c r="F185" s="26">
        <v>4150000497</v>
      </c>
      <c r="G185" s="27">
        <v>42305</v>
      </c>
      <c r="H185" s="28" t="s">
        <v>289</v>
      </c>
      <c r="I185" s="29" t="s">
        <v>232</v>
      </c>
      <c r="J185" s="30" t="s">
        <v>233</v>
      </c>
      <c r="K185" s="31">
        <v>577150</v>
      </c>
    </row>
    <row r="186" spans="1:11" s="32" customFormat="1" ht="14.4" x14ac:dyDescent="0.25">
      <c r="A186" s="22" t="s">
        <v>297</v>
      </c>
      <c r="B186" s="22" t="s">
        <v>290</v>
      </c>
      <c r="C186" s="23" t="s">
        <v>291</v>
      </c>
      <c r="D186" s="24">
        <v>41260</v>
      </c>
      <c r="E186" s="25" t="s">
        <v>190</v>
      </c>
      <c r="F186" s="26">
        <v>4150000498</v>
      </c>
      <c r="G186" s="27">
        <v>42306</v>
      </c>
      <c r="H186" s="28" t="s">
        <v>225</v>
      </c>
      <c r="I186" s="29" t="s">
        <v>292</v>
      </c>
      <c r="J186" s="30" t="s">
        <v>293</v>
      </c>
      <c r="K186" s="31">
        <v>152817</v>
      </c>
    </row>
    <row r="187" spans="1:11" s="32" customFormat="1" ht="14.4" x14ac:dyDescent="0.25">
      <c r="A187" s="22" t="s">
        <v>297</v>
      </c>
      <c r="B187" s="22" t="s">
        <v>290</v>
      </c>
      <c r="C187" s="23" t="s">
        <v>291</v>
      </c>
      <c r="D187" s="24">
        <v>41260</v>
      </c>
      <c r="E187" s="25" t="s">
        <v>190</v>
      </c>
      <c r="F187" s="26">
        <v>4150000499</v>
      </c>
      <c r="G187" s="27">
        <v>42306</v>
      </c>
      <c r="H187" s="28" t="s">
        <v>294</v>
      </c>
      <c r="I187" s="29" t="s">
        <v>292</v>
      </c>
      <c r="J187" s="30" t="s">
        <v>293</v>
      </c>
      <c r="K187" s="31">
        <v>152793</v>
      </c>
    </row>
    <row r="188" spans="1:11" s="32" customFormat="1" ht="14.4" x14ac:dyDescent="0.25">
      <c r="A188" s="22" t="s">
        <v>297</v>
      </c>
      <c r="B188" s="22" t="s">
        <v>290</v>
      </c>
      <c r="C188" s="23" t="s">
        <v>291</v>
      </c>
      <c r="D188" s="24">
        <v>41260</v>
      </c>
      <c r="E188" s="25" t="s">
        <v>190</v>
      </c>
      <c r="F188" s="26">
        <v>4150000500</v>
      </c>
      <c r="G188" s="27">
        <v>42306</v>
      </c>
      <c r="H188" s="28" t="s">
        <v>295</v>
      </c>
      <c r="I188" s="29" t="s">
        <v>292</v>
      </c>
      <c r="J188" s="30" t="s">
        <v>293</v>
      </c>
      <c r="K188" s="31">
        <v>152694</v>
      </c>
    </row>
    <row r="189" spans="1:11" s="32" customFormat="1" ht="28.8" x14ac:dyDescent="0.25">
      <c r="A189" s="22" t="s">
        <v>297</v>
      </c>
      <c r="B189" s="22" t="s">
        <v>189</v>
      </c>
      <c r="C189" s="23" t="s">
        <v>56</v>
      </c>
      <c r="D189" s="24" t="s">
        <v>56</v>
      </c>
      <c r="E189" s="25" t="s">
        <v>190</v>
      </c>
      <c r="F189" s="26">
        <v>4150000501</v>
      </c>
      <c r="G189" s="27">
        <v>42306</v>
      </c>
      <c r="H189" s="28" t="s">
        <v>296</v>
      </c>
      <c r="I189" s="29" t="s">
        <v>192</v>
      </c>
      <c r="J189" s="30" t="s">
        <v>193</v>
      </c>
      <c r="K189" s="31">
        <v>124459</v>
      </c>
    </row>
    <row r="190" spans="1:11" s="32" customFormat="1" ht="14.4" x14ac:dyDescent="0.25">
      <c r="A190" s="22" t="s">
        <v>297</v>
      </c>
      <c r="B190" s="22" t="s">
        <v>290</v>
      </c>
      <c r="C190" s="23" t="s">
        <v>291</v>
      </c>
      <c r="D190" s="24">
        <v>41260</v>
      </c>
      <c r="E190" s="25" t="s">
        <v>190</v>
      </c>
      <c r="F190" s="26">
        <v>4150000502</v>
      </c>
      <c r="G190" s="27">
        <v>42306</v>
      </c>
      <c r="H190" s="28" t="s">
        <v>294</v>
      </c>
      <c r="I190" s="29" t="s">
        <v>292</v>
      </c>
      <c r="J190" s="30" t="s">
        <v>293</v>
      </c>
      <c r="K190" s="31">
        <v>152842</v>
      </c>
    </row>
    <row r="191" spans="1:11" s="32" customFormat="1" ht="28.8" x14ac:dyDescent="0.25">
      <c r="A191" s="22" t="s">
        <v>505</v>
      </c>
      <c r="B191" s="22" t="s">
        <v>379</v>
      </c>
      <c r="C191" s="23" t="s">
        <v>380</v>
      </c>
      <c r="D191" s="24">
        <v>40625</v>
      </c>
      <c r="E191" s="25" t="s">
        <v>381</v>
      </c>
      <c r="F191" s="26">
        <v>5150000091</v>
      </c>
      <c r="G191" s="27">
        <v>42279</v>
      </c>
      <c r="H191" s="28" t="s">
        <v>382</v>
      </c>
      <c r="I191" s="29" t="s">
        <v>383</v>
      </c>
      <c r="J191" s="30" t="s">
        <v>384</v>
      </c>
      <c r="K191" s="31">
        <v>1274649</v>
      </c>
    </row>
    <row r="192" spans="1:11" s="32" customFormat="1" ht="28.8" x14ac:dyDescent="0.25">
      <c r="A192" s="22" t="s">
        <v>505</v>
      </c>
      <c r="B192" s="22" t="s">
        <v>11</v>
      </c>
      <c r="C192" s="23" t="s">
        <v>56</v>
      </c>
      <c r="D192" s="24" t="s">
        <v>56</v>
      </c>
      <c r="E192" s="25" t="s">
        <v>381</v>
      </c>
      <c r="F192" s="26">
        <v>5150000092</v>
      </c>
      <c r="G192" s="27">
        <v>42282</v>
      </c>
      <c r="H192" s="28" t="s">
        <v>385</v>
      </c>
      <c r="I192" s="29" t="s">
        <v>386</v>
      </c>
      <c r="J192" s="30" t="s">
        <v>387</v>
      </c>
      <c r="K192" s="31">
        <v>695000</v>
      </c>
    </row>
    <row r="193" spans="1:11" s="32" customFormat="1" ht="28.8" x14ac:dyDescent="0.25">
      <c r="A193" s="22" t="s">
        <v>505</v>
      </c>
      <c r="B193" s="22" t="s">
        <v>11</v>
      </c>
      <c r="C193" s="23" t="s">
        <v>56</v>
      </c>
      <c r="D193" s="24" t="s">
        <v>56</v>
      </c>
      <c r="E193" s="25" t="s">
        <v>381</v>
      </c>
      <c r="F193" s="26">
        <v>5150000093</v>
      </c>
      <c r="G193" s="27">
        <v>42282</v>
      </c>
      <c r="H193" s="28" t="s">
        <v>388</v>
      </c>
      <c r="I193" s="29" t="s">
        <v>389</v>
      </c>
      <c r="J193" s="30" t="s">
        <v>390</v>
      </c>
      <c r="K193" s="31">
        <v>351503</v>
      </c>
    </row>
    <row r="194" spans="1:11" s="32" customFormat="1" ht="28.8" x14ac:dyDescent="0.25">
      <c r="A194" s="22" t="s">
        <v>505</v>
      </c>
      <c r="B194" s="22" t="s">
        <v>379</v>
      </c>
      <c r="C194" s="23" t="s">
        <v>380</v>
      </c>
      <c r="D194" s="24">
        <v>40625</v>
      </c>
      <c r="E194" s="25" t="s">
        <v>381</v>
      </c>
      <c r="F194" s="26">
        <v>5150000094</v>
      </c>
      <c r="G194" s="27">
        <v>42282</v>
      </c>
      <c r="H194" s="28" t="s">
        <v>391</v>
      </c>
      <c r="I194" s="29" t="s">
        <v>392</v>
      </c>
      <c r="J194" s="30" t="s">
        <v>393</v>
      </c>
      <c r="K194" s="31">
        <v>883874</v>
      </c>
    </row>
    <row r="195" spans="1:11" s="32" customFormat="1" ht="28.8" x14ac:dyDescent="0.25">
      <c r="A195" s="22" t="s">
        <v>505</v>
      </c>
      <c r="B195" s="22" t="s">
        <v>51</v>
      </c>
      <c r="C195" s="23" t="s">
        <v>56</v>
      </c>
      <c r="D195" s="24" t="s">
        <v>56</v>
      </c>
      <c r="E195" s="25" t="s">
        <v>395</v>
      </c>
      <c r="F195" s="26">
        <v>5150000386</v>
      </c>
      <c r="G195" s="27">
        <v>42282</v>
      </c>
      <c r="H195" s="28" t="s">
        <v>396</v>
      </c>
      <c r="I195" s="29" t="s">
        <v>342</v>
      </c>
      <c r="J195" s="30" t="s">
        <v>54</v>
      </c>
      <c r="K195" s="31">
        <v>209739</v>
      </c>
    </row>
    <row r="196" spans="1:11" s="32" customFormat="1" ht="28.8" x14ac:dyDescent="0.25">
      <c r="A196" s="22" t="s">
        <v>505</v>
      </c>
      <c r="B196" s="22" t="s">
        <v>11</v>
      </c>
      <c r="C196" s="23" t="s">
        <v>56</v>
      </c>
      <c r="D196" s="24" t="s">
        <v>56</v>
      </c>
      <c r="E196" s="25" t="s">
        <v>395</v>
      </c>
      <c r="F196" s="26">
        <v>5150000387</v>
      </c>
      <c r="G196" s="27">
        <v>42282</v>
      </c>
      <c r="H196" s="28" t="s">
        <v>397</v>
      </c>
      <c r="I196" s="29" t="s">
        <v>398</v>
      </c>
      <c r="J196" s="30" t="s">
        <v>399</v>
      </c>
      <c r="K196" s="31">
        <v>1710982</v>
      </c>
    </row>
    <row r="197" spans="1:11" s="32" customFormat="1" ht="28.8" x14ac:dyDescent="0.25">
      <c r="A197" s="22" t="s">
        <v>505</v>
      </c>
      <c r="B197" s="22" t="s">
        <v>23</v>
      </c>
      <c r="C197" s="23" t="s">
        <v>400</v>
      </c>
      <c r="D197" s="24" t="str">
        <f>+IF(C197="","",IF(C197="No Aplica","No Aplica","Ingrese Fecha"))</f>
        <v>No Aplica</v>
      </c>
      <c r="E197" s="25" t="s">
        <v>401</v>
      </c>
      <c r="F197" s="26">
        <v>24002523</v>
      </c>
      <c r="G197" s="27">
        <v>42283</v>
      </c>
      <c r="H197" s="28" t="s">
        <v>402</v>
      </c>
      <c r="I197" s="29" t="s">
        <v>403</v>
      </c>
      <c r="J197" s="30" t="s">
        <v>164</v>
      </c>
      <c r="K197" s="31">
        <v>55000</v>
      </c>
    </row>
    <row r="198" spans="1:11" s="32" customFormat="1" ht="28.8" x14ac:dyDescent="0.25">
      <c r="A198" s="22" t="s">
        <v>505</v>
      </c>
      <c r="B198" s="22" t="s">
        <v>23</v>
      </c>
      <c r="C198" s="23" t="s">
        <v>400</v>
      </c>
      <c r="D198" s="24" t="str">
        <f>+IF(C198="","",IF(C198="No Aplica","No Aplica","Ingrese Fecha"))</f>
        <v>No Aplica</v>
      </c>
      <c r="E198" s="25" t="s">
        <v>401</v>
      </c>
      <c r="F198" s="26">
        <v>9441696</v>
      </c>
      <c r="G198" s="27">
        <v>42284</v>
      </c>
      <c r="H198" s="28" t="s">
        <v>404</v>
      </c>
      <c r="I198" s="29" t="s">
        <v>405</v>
      </c>
      <c r="J198" s="30" t="s">
        <v>406</v>
      </c>
      <c r="K198" s="31">
        <v>97658</v>
      </c>
    </row>
    <row r="199" spans="1:11" s="32" customFormat="1" ht="28.8" x14ac:dyDescent="0.25">
      <c r="A199" s="22" t="s">
        <v>505</v>
      </c>
      <c r="B199" s="22" t="s">
        <v>23</v>
      </c>
      <c r="C199" s="23" t="s">
        <v>400</v>
      </c>
      <c r="D199" s="24" t="str">
        <f>+IF(C198="","",IF(C198="No Aplica","No Aplica","Ingrese Fecha"))</f>
        <v>No Aplica</v>
      </c>
      <c r="E199" s="25" t="s">
        <v>401</v>
      </c>
      <c r="F199" s="26">
        <v>234471</v>
      </c>
      <c r="G199" s="27">
        <v>42284</v>
      </c>
      <c r="H199" s="28" t="s">
        <v>407</v>
      </c>
      <c r="I199" s="29" t="s">
        <v>405</v>
      </c>
      <c r="J199" s="30" t="s">
        <v>406</v>
      </c>
      <c r="K199" s="31">
        <v>226751</v>
      </c>
    </row>
    <row r="200" spans="1:11" s="32" customFormat="1" ht="28.8" x14ac:dyDescent="0.25">
      <c r="A200" s="22" t="s">
        <v>505</v>
      </c>
      <c r="B200" s="22" t="s">
        <v>23</v>
      </c>
      <c r="C200" s="23" t="s">
        <v>400</v>
      </c>
      <c r="D200" s="24" t="str">
        <f>+IF(C200="","",IF(C200="No Aplica","No Aplica","Ingrese Fecha"))</f>
        <v>No Aplica</v>
      </c>
      <c r="E200" s="25" t="s">
        <v>374</v>
      </c>
      <c r="F200" s="26">
        <v>4217529</v>
      </c>
      <c r="G200" s="27">
        <v>42285</v>
      </c>
      <c r="H200" s="28" t="s">
        <v>408</v>
      </c>
      <c r="I200" s="29" t="s">
        <v>409</v>
      </c>
      <c r="J200" s="30" t="s">
        <v>410</v>
      </c>
      <c r="K200" s="31">
        <v>218917</v>
      </c>
    </row>
    <row r="201" spans="1:11" s="32" customFormat="1" ht="28.8" x14ac:dyDescent="0.25">
      <c r="A201" s="22" t="s">
        <v>505</v>
      </c>
      <c r="B201" s="22" t="s">
        <v>23</v>
      </c>
      <c r="C201" s="23" t="s">
        <v>400</v>
      </c>
      <c r="D201" s="24" t="str">
        <f>+IF(C201="","",IF(C201="No Aplica","No Aplica","Ingrese Fecha"))</f>
        <v>No Aplica</v>
      </c>
      <c r="E201" s="25" t="s">
        <v>401</v>
      </c>
      <c r="F201" s="26">
        <v>4215748</v>
      </c>
      <c r="G201" s="27">
        <v>42285</v>
      </c>
      <c r="H201" s="28" t="s">
        <v>411</v>
      </c>
      <c r="I201" s="29" t="s">
        <v>409</v>
      </c>
      <c r="J201" s="30" t="s">
        <v>410</v>
      </c>
      <c r="K201" s="31">
        <v>586607</v>
      </c>
    </row>
    <row r="202" spans="1:11" s="32" customFormat="1" ht="28.8" x14ac:dyDescent="0.25">
      <c r="A202" s="22" t="s">
        <v>505</v>
      </c>
      <c r="B202" s="22" t="s">
        <v>23</v>
      </c>
      <c r="C202" s="23" t="s">
        <v>400</v>
      </c>
      <c r="D202" s="24" t="str">
        <f>+IF(C202="","",IF(C202="No Aplica","No Aplica","Ingrese Fecha"))</f>
        <v>No Aplica</v>
      </c>
      <c r="E202" s="25" t="s">
        <v>374</v>
      </c>
      <c r="F202" s="26">
        <v>49345700</v>
      </c>
      <c r="G202" s="27">
        <v>42285</v>
      </c>
      <c r="H202" s="28" t="s">
        <v>412</v>
      </c>
      <c r="I202" s="29" t="s">
        <v>409</v>
      </c>
      <c r="J202" s="30" t="s">
        <v>410</v>
      </c>
      <c r="K202" s="31">
        <v>190751</v>
      </c>
    </row>
    <row r="203" spans="1:11" s="32" customFormat="1" ht="28.8" x14ac:dyDescent="0.25">
      <c r="A203" s="22" t="s">
        <v>505</v>
      </c>
      <c r="B203" s="22" t="s">
        <v>23</v>
      </c>
      <c r="C203" s="23" t="s">
        <v>400</v>
      </c>
      <c r="D203" s="24" t="str">
        <f>+IF(C203="","",IF(C203="No Aplica","No Aplica","Ingrese Fecha"))</f>
        <v>No Aplica</v>
      </c>
      <c r="E203" s="25" t="s">
        <v>401</v>
      </c>
      <c r="F203" s="26">
        <v>4216215</v>
      </c>
      <c r="G203" s="27">
        <v>42285</v>
      </c>
      <c r="H203" s="28" t="s">
        <v>413</v>
      </c>
      <c r="I203" s="29" t="s">
        <v>409</v>
      </c>
      <c r="J203" s="30" t="s">
        <v>410</v>
      </c>
      <c r="K203" s="31">
        <v>611104</v>
      </c>
    </row>
    <row r="204" spans="1:11" s="32" customFormat="1" ht="28.8" x14ac:dyDescent="0.25">
      <c r="A204" s="22" t="s">
        <v>505</v>
      </c>
      <c r="B204" s="22" t="s">
        <v>11</v>
      </c>
      <c r="C204" s="23" t="s">
        <v>56</v>
      </c>
      <c r="D204" s="24" t="s">
        <v>56</v>
      </c>
      <c r="E204" s="25" t="s">
        <v>395</v>
      </c>
      <c r="F204" s="26">
        <v>5150000392</v>
      </c>
      <c r="G204" s="27">
        <v>42285</v>
      </c>
      <c r="H204" s="28" t="s">
        <v>414</v>
      </c>
      <c r="I204" s="29" t="s">
        <v>365</v>
      </c>
      <c r="J204" s="30" t="s">
        <v>366</v>
      </c>
      <c r="K204" s="31">
        <v>286000</v>
      </c>
    </row>
    <row r="205" spans="1:11" s="32" customFormat="1" ht="28.8" x14ac:dyDescent="0.25">
      <c r="A205" s="22" t="s">
        <v>505</v>
      </c>
      <c r="B205" s="22" t="s">
        <v>11</v>
      </c>
      <c r="C205" s="23" t="s">
        <v>56</v>
      </c>
      <c r="D205" s="24" t="s">
        <v>56</v>
      </c>
      <c r="E205" s="25" t="s">
        <v>395</v>
      </c>
      <c r="F205" s="26">
        <v>5150000396</v>
      </c>
      <c r="G205" s="27">
        <v>42285</v>
      </c>
      <c r="H205" s="28" t="s">
        <v>414</v>
      </c>
      <c r="I205" s="29" t="s">
        <v>415</v>
      </c>
      <c r="J205" s="30" t="s">
        <v>416</v>
      </c>
      <c r="K205" s="31">
        <v>220000</v>
      </c>
    </row>
    <row r="206" spans="1:11" s="32" customFormat="1" ht="28.8" x14ac:dyDescent="0.25">
      <c r="A206" s="22" t="s">
        <v>505</v>
      </c>
      <c r="B206" s="22" t="s">
        <v>11</v>
      </c>
      <c r="C206" s="23" t="s">
        <v>56</v>
      </c>
      <c r="D206" s="24" t="s">
        <v>56</v>
      </c>
      <c r="E206" s="25" t="s">
        <v>395</v>
      </c>
      <c r="F206" s="26">
        <v>5150000397</v>
      </c>
      <c r="G206" s="27">
        <v>42285</v>
      </c>
      <c r="H206" s="28" t="s">
        <v>414</v>
      </c>
      <c r="I206" s="29" t="s">
        <v>415</v>
      </c>
      <c r="J206" s="30" t="s">
        <v>416</v>
      </c>
      <c r="K206" s="31">
        <v>220000</v>
      </c>
    </row>
    <row r="207" spans="1:11" s="32" customFormat="1" ht="28.8" x14ac:dyDescent="0.25">
      <c r="A207" s="22" t="s">
        <v>505</v>
      </c>
      <c r="B207" s="22" t="s">
        <v>11</v>
      </c>
      <c r="C207" s="23" t="s">
        <v>56</v>
      </c>
      <c r="D207" s="24" t="s">
        <v>56</v>
      </c>
      <c r="E207" s="25" t="s">
        <v>395</v>
      </c>
      <c r="F207" s="26">
        <v>5150000398</v>
      </c>
      <c r="G207" s="27">
        <v>42285</v>
      </c>
      <c r="H207" s="28" t="s">
        <v>414</v>
      </c>
      <c r="I207" s="29" t="s">
        <v>417</v>
      </c>
      <c r="J207" s="30" t="s">
        <v>418</v>
      </c>
      <c r="K207" s="31">
        <v>283000</v>
      </c>
    </row>
    <row r="208" spans="1:11" s="32" customFormat="1" ht="28.8" x14ac:dyDescent="0.25">
      <c r="A208" s="22" t="s">
        <v>505</v>
      </c>
      <c r="B208" s="22" t="s">
        <v>23</v>
      </c>
      <c r="C208" s="23" t="s">
        <v>400</v>
      </c>
      <c r="D208" s="24" t="str">
        <f>+IF(C208="","",IF(C208="No Aplica","No Aplica","Ingrese Fecha"))</f>
        <v>No Aplica</v>
      </c>
      <c r="E208" s="25" t="s">
        <v>374</v>
      </c>
      <c r="F208" s="26">
        <v>349642</v>
      </c>
      <c r="G208" s="27">
        <v>42286</v>
      </c>
      <c r="H208" s="28" t="s">
        <v>419</v>
      </c>
      <c r="I208" s="29" t="s">
        <v>420</v>
      </c>
      <c r="J208" s="30" t="s">
        <v>421</v>
      </c>
      <c r="K208" s="31">
        <v>108467</v>
      </c>
    </row>
    <row r="209" spans="1:11" s="32" customFormat="1" ht="28.8" x14ac:dyDescent="0.25">
      <c r="A209" s="22" t="s">
        <v>505</v>
      </c>
      <c r="B209" s="22" t="s">
        <v>379</v>
      </c>
      <c r="C209" s="23" t="s">
        <v>380</v>
      </c>
      <c r="D209" s="24">
        <v>40625</v>
      </c>
      <c r="E209" s="25" t="s">
        <v>381</v>
      </c>
      <c r="F209" s="26">
        <v>5150000095</v>
      </c>
      <c r="G209" s="27">
        <v>42290</v>
      </c>
      <c r="H209" s="28" t="s">
        <v>422</v>
      </c>
      <c r="I209" s="29" t="s">
        <v>423</v>
      </c>
      <c r="J209" s="30" t="s">
        <v>424</v>
      </c>
      <c r="K209" s="31">
        <v>384172</v>
      </c>
    </row>
    <row r="210" spans="1:11" s="32" customFormat="1" ht="28.8" x14ac:dyDescent="0.25">
      <c r="A210" s="22" t="s">
        <v>505</v>
      </c>
      <c r="B210" s="22" t="s">
        <v>11</v>
      </c>
      <c r="C210" s="23" t="s">
        <v>56</v>
      </c>
      <c r="D210" s="24" t="s">
        <v>56</v>
      </c>
      <c r="E210" s="25" t="s">
        <v>381</v>
      </c>
      <c r="F210" s="26">
        <v>5150000096</v>
      </c>
      <c r="G210" s="27">
        <v>42290</v>
      </c>
      <c r="H210" s="28" t="s">
        <v>425</v>
      </c>
      <c r="I210" s="29" t="s">
        <v>392</v>
      </c>
      <c r="J210" s="30" t="s">
        <v>393</v>
      </c>
      <c r="K210" s="31">
        <v>23800</v>
      </c>
    </row>
    <row r="211" spans="1:11" s="32" customFormat="1" ht="43.2" x14ac:dyDescent="0.25">
      <c r="A211" s="22" t="s">
        <v>505</v>
      </c>
      <c r="B211" s="22" t="s">
        <v>11</v>
      </c>
      <c r="C211" s="23" t="s">
        <v>56</v>
      </c>
      <c r="D211" s="24" t="s">
        <v>56</v>
      </c>
      <c r="E211" s="25" t="s">
        <v>395</v>
      </c>
      <c r="F211" s="26">
        <v>5150000399</v>
      </c>
      <c r="G211" s="27">
        <v>42290</v>
      </c>
      <c r="H211" s="28" t="s">
        <v>426</v>
      </c>
      <c r="I211" s="29" t="s">
        <v>427</v>
      </c>
      <c r="J211" s="30" t="s">
        <v>428</v>
      </c>
      <c r="K211" s="31">
        <v>90000</v>
      </c>
    </row>
    <row r="212" spans="1:11" s="32" customFormat="1" ht="43.2" x14ac:dyDescent="0.25">
      <c r="A212" s="22" t="s">
        <v>505</v>
      </c>
      <c r="B212" s="22" t="s">
        <v>11</v>
      </c>
      <c r="C212" s="23" t="s">
        <v>56</v>
      </c>
      <c r="D212" s="24" t="s">
        <v>56</v>
      </c>
      <c r="E212" s="25" t="s">
        <v>395</v>
      </c>
      <c r="F212" s="26">
        <v>5150000400</v>
      </c>
      <c r="G212" s="27">
        <v>42290</v>
      </c>
      <c r="H212" s="28" t="s">
        <v>429</v>
      </c>
      <c r="I212" s="29" t="s">
        <v>430</v>
      </c>
      <c r="J212" s="30" t="s">
        <v>431</v>
      </c>
      <c r="K212" s="31">
        <v>120000</v>
      </c>
    </row>
    <row r="213" spans="1:11" s="32" customFormat="1" ht="28.8" x14ac:dyDescent="0.25">
      <c r="A213" s="22" t="s">
        <v>505</v>
      </c>
      <c r="B213" s="22" t="s">
        <v>11</v>
      </c>
      <c r="C213" s="23" t="s">
        <v>56</v>
      </c>
      <c r="D213" s="24" t="s">
        <v>56</v>
      </c>
      <c r="E213" s="25" t="s">
        <v>395</v>
      </c>
      <c r="F213" s="26">
        <v>5150000401</v>
      </c>
      <c r="G213" s="27">
        <v>42290</v>
      </c>
      <c r="H213" s="28" t="s">
        <v>414</v>
      </c>
      <c r="I213" s="29" t="s">
        <v>432</v>
      </c>
      <c r="J213" s="30" t="s">
        <v>433</v>
      </c>
      <c r="K213" s="31">
        <v>307778</v>
      </c>
    </row>
    <row r="214" spans="1:11" s="32" customFormat="1" ht="43.2" x14ac:dyDescent="0.25">
      <c r="A214" s="22" t="s">
        <v>505</v>
      </c>
      <c r="B214" s="22" t="s">
        <v>11</v>
      </c>
      <c r="C214" s="23" t="s">
        <v>56</v>
      </c>
      <c r="D214" s="24" t="s">
        <v>56</v>
      </c>
      <c r="E214" s="25" t="s">
        <v>395</v>
      </c>
      <c r="F214" s="26">
        <v>5150000412</v>
      </c>
      <c r="G214" s="27">
        <v>42290</v>
      </c>
      <c r="H214" s="28" t="s">
        <v>434</v>
      </c>
      <c r="I214" s="29" t="s">
        <v>435</v>
      </c>
      <c r="J214" s="30" t="s">
        <v>436</v>
      </c>
      <c r="K214" s="31">
        <v>210000</v>
      </c>
    </row>
    <row r="215" spans="1:11" s="32" customFormat="1" ht="28.8" x14ac:dyDescent="0.25">
      <c r="A215" s="22" t="s">
        <v>505</v>
      </c>
      <c r="B215" s="22" t="s">
        <v>11</v>
      </c>
      <c r="C215" s="23" t="s">
        <v>56</v>
      </c>
      <c r="D215" s="24" t="s">
        <v>56</v>
      </c>
      <c r="E215" s="25" t="s">
        <v>395</v>
      </c>
      <c r="F215" s="26">
        <v>5150000413</v>
      </c>
      <c r="G215" s="27">
        <v>42290</v>
      </c>
      <c r="H215" s="28" t="s">
        <v>437</v>
      </c>
      <c r="I215" s="29" t="s">
        <v>438</v>
      </c>
      <c r="J215" s="30" t="s">
        <v>439</v>
      </c>
      <c r="K215" s="31">
        <v>120000</v>
      </c>
    </row>
    <row r="216" spans="1:11" s="32" customFormat="1" ht="28.8" x14ac:dyDescent="0.25">
      <c r="A216" s="22" t="s">
        <v>505</v>
      </c>
      <c r="B216" s="22" t="s">
        <v>23</v>
      </c>
      <c r="C216" s="23" t="s">
        <v>400</v>
      </c>
      <c r="D216" s="24" t="str">
        <f t="shared" ref="D216:D222" si="0">+IF(C216="","",IF(C216="No Aplica","No Aplica","Ingrese Fecha"))</f>
        <v>No Aplica</v>
      </c>
      <c r="E216" s="25" t="s">
        <v>401</v>
      </c>
      <c r="F216" s="26">
        <v>36326085</v>
      </c>
      <c r="G216" s="27">
        <v>42291</v>
      </c>
      <c r="H216" s="28" t="s">
        <v>440</v>
      </c>
      <c r="I216" s="29" t="s">
        <v>441</v>
      </c>
      <c r="J216" s="30" t="s">
        <v>61</v>
      </c>
      <c r="K216" s="31">
        <v>187172</v>
      </c>
    </row>
    <row r="217" spans="1:11" s="32" customFormat="1" ht="28.8" x14ac:dyDescent="0.25">
      <c r="A217" s="22" t="s">
        <v>505</v>
      </c>
      <c r="B217" s="22" t="s">
        <v>23</v>
      </c>
      <c r="C217" s="23" t="s">
        <v>400</v>
      </c>
      <c r="D217" s="24" t="str">
        <f t="shared" si="0"/>
        <v>No Aplica</v>
      </c>
      <c r="E217" s="25" t="s">
        <v>401</v>
      </c>
      <c r="F217" s="26">
        <v>36326098</v>
      </c>
      <c r="G217" s="27">
        <v>42291</v>
      </c>
      <c r="H217" s="28" t="s">
        <v>442</v>
      </c>
      <c r="I217" s="29" t="s">
        <v>441</v>
      </c>
      <c r="J217" s="30" t="s">
        <v>443</v>
      </c>
      <c r="K217" s="31">
        <v>16622</v>
      </c>
    </row>
    <row r="218" spans="1:11" s="32" customFormat="1" ht="28.8" x14ac:dyDescent="0.25">
      <c r="A218" s="22" t="s">
        <v>505</v>
      </c>
      <c r="B218" s="22" t="s">
        <v>23</v>
      </c>
      <c r="C218" s="23" t="s">
        <v>400</v>
      </c>
      <c r="D218" s="24" t="str">
        <f t="shared" si="0"/>
        <v>No Aplica</v>
      </c>
      <c r="E218" s="25" t="s">
        <v>401</v>
      </c>
      <c r="F218" s="26">
        <v>36326086</v>
      </c>
      <c r="G218" s="27">
        <v>42291</v>
      </c>
      <c r="H218" s="28" t="s">
        <v>440</v>
      </c>
      <c r="I218" s="29" t="s">
        <v>441</v>
      </c>
      <c r="J218" s="30" t="s">
        <v>61</v>
      </c>
      <c r="K218" s="31">
        <v>336291</v>
      </c>
    </row>
    <row r="219" spans="1:11" s="32" customFormat="1" ht="28.8" x14ac:dyDescent="0.25">
      <c r="A219" s="22" t="s">
        <v>505</v>
      </c>
      <c r="B219" s="22" t="s">
        <v>23</v>
      </c>
      <c r="C219" s="23" t="s">
        <v>400</v>
      </c>
      <c r="D219" s="24" t="str">
        <f t="shared" si="0"/>
        <v>No Aplica</v>
      </c>
      <c r="E219" s="25" t="s">
        <v>374</v>
      </c>
      <c r="F219" s="26">
        <v>9589199</v>
      </c>
      <c r="G219" s="27">
        <v>42293</v>
      </c>
      <c r="H219" s="28" t="s">
        <v>444</v>
      </c>
      <c r="I219" s="29" t="s">
        <v>405</v>
      </c>
      <c r="J219" s="30" t="s">
        <v>406</v>
      </c>
      <c r="K219" s="31">
        <v>24370</v>
      </c>
    </row>
    <row r="220" spans="1:11" s="32" customFormat="1" ht="28.8" x14ac:dyDescent="0.25">
      <c r="A220" s="22" t="s">
        <v>505</v>
      </c>
      <c r="B220" s="22" t="s">
        <v>23</v>
      </c>
      <c r="C220" s="23" t="s">
        <v>400</v>
      </c>
      <c r="D220" s="24" t="str">
        <f t="shared" si="0"/>
        <v>No Aplica</v>
      </c>
      <c r="E220" s="25" t="s">
        <v>374</v>
      </c>
      <c r="F220" s="26">
        <v>9589789</v>
      </c>
      <c r="G220" s="27">
        <v>42293</v>
      </c>
      <c r="H220" s="28" t="s">
        <v>445</v>
      </c>
      <c r="I220" s="29" t="s">
        <v>405</v>
      </c>
      <c r="J220" s="30" t="s">
        <v>406</v>
      </c>
      <c r="K220" s="31">
        <v>14511</v>
      </c>
    </row>
    <row r="221" spans="1:11" s="32" customFormat="1" ht="28.8" x14ac:dyDescent="0.25">
      <c r="A221" s="22" t="s">
        <v>505</v>
      </c>
      <c r="B221" s="22" t="s">
        <v>23</v>
      </c>
      <c r="C221" s="23" t="s">
        <v>400</v>
      </c>
      <c r="D221" s="24" t="str">
        <f t="shared" si="0"/>
        <v>No Aplica</v>
      </c>
      <c r="E221" s="25" t="s">
        <v>374</v>
      </c>
      <c r="F221" s="26">
        <v>9536754</v>
      </c>
      <c r="G221" s="27">
        <v>42293</v>
      </c>
      <c r="H221" s="28" t="s">
        <v>446</v>
      </c>
      <c r="I221" s="29" t="s">
        <v>405</v>
      </c>
      <c r="J221" s="30" t="s">
        <v>406</v>
      </c>
      <c r="K221" s="31">
        <v>1075</v>
      </c>
    </row>
    <row r="222" spans="1:11" s="32" customFormat="1" ht="28.8" x14ac:dyDescent="0.25">
      <c r="A222" s="22" t="s">
        <v>505</v>
      </c>
      <c r="B222" s="22" t="s">
        <v>23</v>
      </c>
      <c r="C222" s="23" t="s">
        <v>400</v>
      </c>
      <c r="D222" s="24" t="str">
        <f t="shared" si="0"/>
        <v>No Aplica</v>
      </c>
      <c r="E222" s="25" t="s">
        <v>374</v>
      </c>
      <c r="F222" s="26">
        <v>9587494</v>
      </c>
      <c r="G222" s="27">
        <v>42293</v>
      </c>
      <c r="H222" s="28" t="s">
        <v>447</v>
      </c>
      <c r="I222" s="29" t="s">
        <v>405</v>
      </c>
      <c r="J222" s="30" t="s">
        <v>406</v>
      </c>
      <c r="K222" s="31">
        <v>40132</v>
      </c>
    </row>
    <row r="223" spans="1:11" s="32" customFormat="1" ht="28.8" x14ac:dyDescent="0.25">
      <c r="A223" s="22" t="s">
        <v>505</v>
      </c>
      <c r="B223" s="22" t="s">
        <v>11</v>
      </c>
      <c r="C223" s="23" t="s">
        <v>56</v>
      </c>
      <c r="D223" s="24" t="s">
        <v>56</v>
      </c>
      <c r="E223" s="25" t="s">
        <v>381</v>
      </c>
      <c r="F223" s="26">
        <v>5150000097</v>
      </c>
      <c r="G223" s="27">
        <v>42293</v>
      </c>
      <c r="H223" s="28" t="s">
        <v>448</v>
      </c>
      <c r="I223" s="29" t="s">
        <v>449</v>
      </c>
      <c r="J223" s="30" t="s">
        <v>450</v>
      </c>
      <c r="K223" s="31">
        <v>184945</v>
      </c>
    </row>
    <row r="224" spans="1:11" s="32" customFormat="1" ht="28.8" x14ac:dyDescent="0.25">
      <c r="A224" s="22" t="s">
        <v>505</v>
      </c>
      <c r="B224" s="22" t="s">
        <v>379</v>
      </c>
      <c r="C224" s="23" t="s">
        <v>380</v>
      </c>
      <c r="D224" s="24">
        <v>40625</v>
      </c>
      <c r="E224" s="25" t="s">
        <v>381</v>
      </c>
      <c r="F224" s="26">
        <v>5150000098</v>
      </c>
      <c r="G224" s="27">
        <v>42293</v>
      </c>
      <c r="H224" s="28" t="s">
        <v>451</v>
      </c>
      <c r="I224" s="29" t="s">
        <v>88</v>
      </c>
      <c r="J224" s="30" t="s">
        <v>89</v>
      </c>
      <c r="K224" s="31">
        <v>801555</v>
      </c>
    </row>
    <row r="225" spans="1:11" s="32" customFormat="1" ht="28.8" x14ac:dyDescent="0.25">
      <c r="A225" s="22" t="s">
        <v>505</v>
      </c>
      <c r="B225" s="22" t="s">
        <v>379</v>
      </c>
      <c r="C225" s="23" t="s">
        <v>380</v>
      </c>
      <c r="D225" s="24">
        <v>40625</v>
      </c>
      <c r="E225" s="25" t="s">
        <v>381</v>
      </c>
      <c r="F225" s="26">
        <v>5150000099</v>
      </c>
      <c r="G225" s="27">
        <v>42293</v>
      </c>
      <c r="H225" s="28" t="s">
        <v>451</v>
      </c>
      <c r="I225" s="29" t="s">
        <v>247</v>
      </c>
      <c r="J225" s="30" t="s">
        <v>248</v>
      </c>
      <c r="K225" s="31">
        <v>514294</v>
      </c>
    </row>
    <row r="226" spans="1:11" s="32" customFormat="1" ht="28.8" x14ac:dyDescent="0.25">
      <c r="A226" s="22" t="s">
        <v>505</v>
      </c>
      <c r="B226" s="22" t="s">
        <v>379</v>
      </c>
      <c r="C226" s="23" t="s">
        <v>380</v>
      </c>
      <c r="D226" s="24">
        <v>40625</v>
      </c>
      <c r="E226" s="25" t="s">
        <v>381</v>
      </c>
      <c r="F226" s="26">
        <v>5150000100</v>
      </c>
      <c r="G226" s="27">
        <v>42293</v>
      </c>
      <c r="H226" s="28" t="s">
        <v>452</v>
      </c>
      <c r="I226" s="29" t="s">
        <v>453</v>
      </c>
      <c r="J226" s="30" t="s">
        <v>454</v>
      </c>
      <c r="K226" s="31">
        <v>228480</v>
      </c>
    </row>
    <row r="227" spans="1:11" s="32" customFormat="1" ht="28.8" x14ac:dyDescent="0.25">
      <c r="A227" s="22" t="s">
        <v>505</v>
      </c>
      <c r="B227" s="22" t="s">
        <v>379</v>
      </c>
      <c r="C227" s="23" t="s">
        <v>380</v>
      </c>
      <c r="D227" s="24">
        <v>40625</v>
      </c>
      <c r="E227" s="25" t="s">
        <v>381</v>
      </c>
      <c r="F227" s="26">
        <v>5150000101</v>
      </c>
      <c r="G227" s="27">
        <v>42293</v>
      </c>
      <c r="H227" s="28" t="s">
        <v>455</v>
      </c>
      <c r="I227" s="29" t="s">
        <v>456</v>
      </c>
      <c r="J227" s="30" t="s">
        <v>457</v>
      </c>
      <c r="K227" s="31">
        <v>2140152</v>
      </c>
    </row>
    <row r="228" spans="1:11" s="32" customFormat="1" ht="28.8" x14ac:dyDescent="0.25">
      <c r="A228" s="22" t="s">
        <v>505</v>
      </c>
      <c r="B228" s="22" t="s">
        <v>11</v>
      </c>
      <c r="C228" s="23" t="s">
        <v>56</v>
      </c>
      <c r="D228" s="24" t="s">
        <v>56</v>
      </c>
      <c r="E228" s="25" t="s">
        <v>395</v>
      </c>
      <c r="F228" s="26">
        <v>5150000415</v>
      </c>
      <c r="G228" s="27">
        <v>42293</v>
      </c>
      <c r="H228" s="28" t="s">
        <v>414</v>
      </c>
      <c r="I228" s="29" t="s">
        <v>365</v>
      </c>
      <c r="J228" s="30" t="s">
        <v>366</v>
      </c>
      <c r="K228" s="31">
        <v>286000</v>
      </c>
    </row>
    <row r="229" spans="1:11" s="32" customFormat="1" ht="28.8" x14ac:dyDescent="0.25">
      <c r="A229" s="22" t="s">
        <v>505</v>
      </c>
      <c r="B229" s="22" t="s">
        <v>11</v>
      </c>
      <c r="C229" s="23" t="s">
        <v>56</v>
      </c>
      <c r="D229" s="24" t="s">
        <v>56</v>
      </c>
      <c r="E229" s="25" t="s">
        <v>395</v>
      </c>
      <c r="F229" s="26">
        <v>5150000416</v>
      </c>
      <c r="G229" s="27">
        <v>42293</v>
      </c>
      <c r="H229" s="28" t="s">
        <v>414</v>
      </c>
      <c r="I229" s="29" t="s">
        <v>417</v>
      </c>
      <c r="J229" s="30" t="s">
        <v>418</v>
      </c>
      <c r="K229" s="31">
        <v>372000</v>
      </c>
    </row>
    <row r="230" spans="1:11" s="32" customFormat="1" ht="28.8" x14ac:dyDescent="0.25">
      <c r="A230" s="22" t="s">
        <v>505</v>
      </c>
      <c r="B230" s="22" t="s">
        <v>11</v>
      </c>
      <c r="C230" s="23" t="s">
        <v>56</v>
      </c>
      <c r="D230" s="24" t="s">
        <v>56</v>
      </c>
      <c r="E230" s="25" t="s">
        <v>395</v>
      </c>
      <c r="F230" s="26">
        <v>5150000417</v>
      </c>
      <c r="G230" s="27">
        <v>42293</v>
      </c>
      <c r="H230" s="28" t="s">
        <v>458</v>
      </c>
      <c r="I230" s="29" t="s">
        <v>459</v>
      </c>
      <c r="J230" s="30" t="s">
        <v>460</v>
      </c>
      <c r="K230" s="31">
        <v>375000</v>
      </c>
    </row>
    <row r="231" spans="1:11" s="32" customFormat="1" ht="28.8" x14ac:dyDescent="0.25">
      <c r="A231" s="22" t="s">
        <v>505</v>
      </c>
      <c r="B231" s="22" t="s">
        <v>23</v>
      </c>
      <c r="C231" s="23" t="s">
        <v>400</v>
      </c>
      <c r="D231" s="24" t="str">
        <f>+IF(C231="","",IF(C231="No Aplica","No Aplica","Ingrese Fecha"))</f>
        <v>No Aplica</v>
      </c>
      <c r="E231" s="25" t="s">
        <v>401</v>
      </c>
      <c r="F231" s="26">
        <v>1826822</v>
      </c>
      <c r="G231" s="27">
        <v>42296</v>
      </c>
      <c r="H231" s="28" t="s">
        <v>461</v>
      </c>
      <c r="I231" s="29" t="s">
        <v>403</v>
      </c>
      <c r="J231" s="30" t="s">
        <v>164</v>
      </c>
      <c r="K231" s="31">
        <v>242200</v>
      </c>
    </row>
    <row r="232" spans="1:11" s="32" customFormat="1" ht="28.8" x14ac:dyDescent="0.25">
      <c r="A232" s="22" t="s">
        <v>505</v>
      </c>
      <c r="B232" s="22" t="s">
        <v>23</v>
      </c>
      <c r="C232" s="23" t="s">
        <v>400</v>
      </c>
      <c r="D232" s="24" t="str">
        <f>+IF(C232="","",IF(C232="No Aplica","No Aplica","Ingrese Fecha"))</f>
        <v>No Aplica</v>
      </c>
      <c r="E232" s="25" t="s">
        <v>401</v>
      </c>
      <c r="F232" s="26">
        <v>377734</v>
      </c>
      <c r="G232" s="27">
        <v>42297</v>
      </c>
      <c r="H232" s="28" t="s">
        <v>462</v>
      </c>
      <c r="I232" s="29" t="s">
        <v>463</v>
      </c>
      <c r="J232" s="30" t="s">
        <v>464</v>
      </c>
      <c r="K232" s="31">
        <v>179000</v>
      </c>
    </row>
    <row r="233" spans="1:11" s="32" customFormat="1" ht="28.8" x14ac:dyDescent="0.25">
      <c r="A233" s="22" t="s">
        <v>505</v>
      </c>
      <c r="B233" s="22" t="s">
        <v>23</v>
      </c>
      <c r="C233" s="23" t="s">
        <v>400</v>
      </c>
      <c r="D233" s="24" t="str">
        <f>+IF(C233="","",IF(C233="No Aplica","No Aplica","Ingrese Fecha"))</f>
        <v>No Aplica</v>
      </c>
      <c r="E233" s="25" t="s">
        <v>401</v>
      </c>
      <c r="F233" s="26">
        <v>1814243</v>
      </c>
      <c r="G233" s="27">
        <v>42297</v>
      </c>
      <c r="H233" s="28" t="s">
        <v>465</v>
      </c>
      <c r="I233" s="29" t="s">
        <v>403</v>
      </c>
      <c r="J233" s="30" t="s">
        <v>164</v>
      </c>
      <c r="K233" s="31">
        <v>987500</v>
      </c>
    </row>
    <row r="234" spans="1:11" s="32" customFormat="1" ht="28.8" x14ac:dyDescent="0.25">
      <c r="A234" s="22" t="s">
        <v>505</v>
      </c>
      <c r="B234" s="22" t="s">
        <v>11</v>
      </c>
      <c r="C234" s="23" t="s">
        <v>56</v>
      </c>
      <c r="D234" s="24" t="s">
        <v>56</v>
      </c>
      <c r="E234" s="25" t="s">
        <v>395</v>
      </c>
      <c r="F234" s="26">
        <v>5150000419</v>
      </c>
      <c r="G234" s="27">
        <v>42297</v>
      </c>
      <c r="H234" s="28" t="s">
        <v>466</v>
      </c>
      <c r="I234" s="29" t="s">
        <v>398</v>
      </c>
      <c r="J234" s="30" t="s">
        <v>399</v>
      </c>
      <c r="K234" s="31">
        <v>1996225</v>
      </c>
    </row>
    <row r="235" spans="1:11" s="32" customFormat="1" ht="28.8" x14ac:dyDescent="0.25">
      <c r="A235" s="22" t="s">
        <v>505</v>
      </c>
      <c r="B235" s="22" t="s">
        <v>11</v>
      </c>
      <c r="C235" s="23" t="s">
        <v>56</v>
      </c>
      <c r="D235" s="24" t="s">
        <v>56</v>
      </c>
      <c r="E235" s="25" t="s">
        <v>395</v>
      </c>
      <c r="F235" s="26">
        <v>5150000420</v>
      </c>
      <c r="G235" s="27">
        <v>42297</v>
      </c>
      <c r="H235" s="28" t="s">
        <v>467</v>
      </c>
      <c r="I235" s="29" t="s">
        <v>468</v>
      </c>
      <c r="J235" s="30" t="s">
        <v>469</v>
      </c>
      <c r="K235" s="31">
        <v>297500</v>
      </c>
    </row>
    <row r="236" spans="1:11" s="32" customFormat="1" ht="28.8" x14ac:dyDescent="0.25">
      <c r="A236" s="22" t="s">
        <v>505</v>
      </c>
      <c r="B236" s="22" t="s">
        <v>23</v>
      </c>
      <c r="C236" s="23" t="s">
        <v>400</v>
      </c>
      <c r="D236" s="24" t="str">
        <f>+IF(C236="","",IF(C236="No Aplica","No Aplica","Ingrese Fecha"))</f>
        <v>No Aplica</v>
      </c>
      <c r="E236" s="25" t="s">
        <v>374</v>
      </c>
      <c r="F236" s="26">
        <v>9710493</v>
      </c>
      <c r="G236" s="27">
        <v>42298</v>
      </c>
      <c r="H236" s="28" t="s">
        <v>470</v>
      </c>
      <c r="I236" s="29" t="s">
        <v>405</v>
      </c>
      <c r="J236" s="30" t="s">
        <v>406</v>
      </c>
      <c r="K236" s="31">
        <v>70528</v>
      </c>
    </row>
    <row r="237" spans="1:11" s="32" customFormat="1" ht="28.8" x14ac:dyDescent="0.25">
      <c r="A237" s="22" t="s">
        <v>505</v>
      </c>
      <c r="B237" s="22" t="s">
        <v>23</v>
      </c>
      <c r="C237" s="23" t="s">
        <v>400</v>
      </c>
      <c r="D237" s="24" t="str">
        <f>+IF(C237="","",IF(C237="No Aplica","No Aplica","Ingrese Fecha"))</f>
        <v>No Aplica</v>
      </c>
      <c r="E237" s="25" t="s">
        <v>401</v>
      </c>
      <c r="F237" s="26">
        <v>126238</v>
      </c>
      <c r="G237" s="27">
        <v>42298</v>
      </c>
      <c r="H237" s="28" t="s">
        <v>471</v>
      </c>
      <c r="I237" s="29" t="s">
        <v>46</v>
      </c>
      <c r="J237" s="30" t="s">
        <v>47</v>
      </c>
      <c r="K237" s="31">
        <v>2056875</v>
      </c>
    </row>
    <row r="238" spans="1:11" s="32" customFormat="1" ht="28.8" x14ac:dyDescent="0.25">
      <c r="A238" s="22" t="s">
        <v>505</v>
      </c>
      <c r="B238" s="22" t="s">
        <v>11</v>
      </c>
      <c r="C238" s="23" t="s">
        <v>56</v>
      </c>
      <c r="D238" s="24" t="s">
        <v>56</v>
      </c>
      <c r="E238" s="25" t="s">
        <v>395</v>
      </c>
      <c r="F238" s="26">
        <v>5150000424</v>
      </c>
      <c r="G238" s="27">
        <v>42298</v>
      </c>
      <c r="H238" s="28" t="s">
        <v>472</v>
      </c>
      <c r="I238" s="29" t="s">
        <v>473</v>
      </c>
      <c r="J238" s="30" t="s">
        <v>474</v>
      </c>
      <c r="K238" s="31">
        <v>214834</v>
      </c>
    </row>
    <row r="239" spans="1:11" s="32" customFormat="1" ht="28.8" x14ac:dyDescent="0.25">
      <c r="A239" s="22" t="s">
        <v>505</v>
      </c>
      <c r="B239" s="22" t="s">
        <v>394</v>
      </c>
      <c r="C239" s="23" t="s">
        <v>643</v>
      </c>
      <c r="D239" s="24">
        <v>42296</v>
      </c>
      <c r="E239" s="25" t="s">
        <v>395</v>
      </c>
      <c r="F239" s="26">
        <v>5150000422</v>
      </c>
      <c r="G239" s="27">
        <v>42299</v>
      </c>
      <c r="H239" s="28" t="s">
        <v>475</v>
      </c>
      <c r="I239" s="29" t="s">
        <v>392</v>
      </c>
      <c r="J239" s="30" t="s">
        <v>393</v>
      </c>
      <c r="K239" s="31">
        <v>495748</v>
      </c>
    </row>
    <row r="240" spans="1:11" s="32" customFormat="1" ht="28.8" x14ac:dyDescent="0.25">
      <c r="A240" s="22" t="s">
        <v>505</v>
      </c>
      <c r="B240" s="22" t="s">
        <v>23</v>
      </c>
      <c r="C240" s="23" t="s">
        <v>400</v>
      </c>
      <c r="D240" s="24" t="str">
        <f>+IF(C240="","",IF(C240="No Aplica","No Aplica","Ingrese Fecha"))</f>
        <v>No Aplica</v>
      </c>
      <c r="E240" s="25" t="s">
        <v>401</v>
      </c>
      <c r="F240" s="26">
        <v>4656285</v>
      </c>
      <c r="G240" s="27">
        <v>42300</v>
      </c>
      <c r="H240" s="28" t="s">
        <v>476</v>
      </c>
      <c r="I240" s="29" t="s">
        <v>243</v>
      </c>
      <c r="J240" s="30" t="s">
        <v>244</v>
      </c>
      <c r="K240" s="31">
        <v>86940</v>
      </c>
    </row>
    <row r="241" spans="1:11" s="32" customFormat="1" ht="28.8" x14ac:dyDescent="0.25">
      <c r="A241" s="22" t="s">
        <v>505</v>
      </c>
      <c r="B241" s="22" t="s">
        <v>11</v>
      </c>
      <c r="C241" s="23" t="s">
        <v>56</v>
      </c>
      <c r="D241" s="24" t="s">
        <v>56</v>
      </c>
      <c r="E241" s="25" t="s">
        <v>381</v>
      </c>
      <c r="F241" s="26">
        <v>5150000103</v>
      </c>
      <c r="G241" s="27">
        <v>42304</v>
      </c>
      <c r="H241" s="28" t="s">
        <v>477</v>
      </c>
      <c r="I241" s="29" t="s">
        <v>478</v>
      </c>
      <c r="J241" s="30" t="s">
        <v>479</v>
      </c>
      <c r="K241" s="31">
        <v>160412</v>
      </c>
    </row>
    <row r="242" spans="1:11" s="32" customFormat="1" ht="28.8" x14ac:dyDescent="0.25">
      <c r="A242" s="22" t="s">
        <v>505</v>
      </c>
      <c r="B242" s="22" t="s">
        <v>23</v>
      </c>
      <c r="C242" s="23" t="s">
        <v>400</v>
      </c>
      <c r="D242" s="24" t="str">
        <f t="shared" ref="D242:D254" si="1">+IF(C242="","",IF(C242="No Aplica","No Aplica","Ingrese Fecha"))</f>
        <v>No Aplica</v>
      </c>
      <c r="E242" s="25" t="s">
        <v>374</v>
      </c>
      <c r="F242" s="26">
        <v>9968229</v>
      </c>
      <c r="G242" s="27">
        <v>42305</v>
      </c>
      <c r="H242" s="28" t="s">
        <v>480</v>
      </c>
      <c r="I242" s="29" t="s">
        <v>405</v>
      </c>
      <c r="J242" s="30" t="s">
        <v>406</v>
      </c>
      <c r="K242" s="31">
        <v>12891</v>
      </c>
    </row>
    <row r="243" spans="1:11" s="32" customFormat="1" ht="28.8" x14ac:dyDescent="0.25">
      <c r="A243" s="22" t="s">
        <v>505</v>
      </c>
      <c r="B243" s="22" t="s">
        <v>23</v>
      </c>
      <c r="C243" s="23" t="s">
        <v>400</v>
      </c>
      <c r="D243" s="24" t="str">
        <f t="shared" si="1"/>
        <v>No Aplica</v>
      </c>
      <c r="E243" s="25" t="s">
        <v>374</v>
      </c>
      <c r="F243" s="26">
        <v>240892</v>
      </c>
      <c r="G243" s="27">
        <v>42305</v>
      </c>
      <c r="H243" s="28" t="s">
        <v>481</v>
      </c>
      <c r="I243" s="29" t="s">
        <v>405</v>
      </c>
      <c r="J243" s="30" t="s">
        <v>406</v>
      </c>
      <c r="K243" s="31">
        <v>135647</v>
      </c>
    </row>
    <row r="244" spans="1:11" s="32" customFormat="1" ht="28.8" x14ac:dyDescent="0.25">
      <c r="A244" s="22" t="s">
        <v>505</v>
      </c>
      <c r="B244" s="22" t="s">
        <v>23</v>
      </c>
      <c r="C244" s="23" t="s">
        <v>400</v>
      </c>
      <c r="D244" s="24" t="str">
        <f t="shared" si="1"/>
        <v>No Aplica</v>
      </c>
      <c r="E244" s="25" t="s">
        <v>401</v>
      </c>
      <c r="F244" s="26">
        <v>4237427</v>
      </c>
      <c r="G244" s="27">
        <v>42305</v>
      </c>
      <c r="H244" s="28" t="s">
        <v>482</v>
      </c>
      <c r="I244" s="29" t="s">
        <v>409</v>
      </c>
      <c r="J244" s="30" t="s">
        <v>410</v>
      </c>
      <c r="K244" s="31">
        <v>305816</v>
      </c>
    </row>
    <row r="245" spans="1:11" s="32" customFormat="1" ht="28.8" x14ac:dyDescent="0.25">
      <c r="A245" s="22" t="s">
        <v>505</v>
      </c>
      <c r="B245" s="22" t="s">
        <v>23</v>
      </c>
      <c r="C245" s="23" t="s">
        <v>400</v>
      </c>
      <c r="D245" s="24" t="str">
        <f t="shared" si="1"/>
        <v>No Aplica</v>
      </c>
      <c r="E245" s="25" t="s">
        <v>401</v>
      </c>
      <c r="F245" s="26">
        <v>4238794</v>
      </c>
      <c r="G245" s="27">
        <v>42305</v>
      </c>
      <c r="H245" s="28" t="s">
        <v>483</v>
      </c>
      <c r="I245" s="29" t="s">
        <v>409</v>
      </c>
      <c r="J245" s="30" t="s">
        <v>410</v>
      </c>
      <c r="K245" s="31">
        <v>1911924</v>
      </c>
    </row>
    <row r="246" spans="1:11" s="32" customFormat="1" ht="28.8" x14ac:dyDescent="0.25">
      <c r="A246" s="22" t="s">
        <v>505</v>
      </c>
      <c r="B246" s="22" t="s">
        <v>23</v>
      </c>
      <c r="C246" s="23" t="s">
        <v>400</v>
      </c>
      <c r="D246" s="24" t="str">
        <f t="shared" si="1"/>
        <v>No Aplica</v>
      </c>
      <c r="E246" s="25" t="s">
        <v>374</v>
      </c>
      <c r="F246" s="26">
        <v>9351110</v>
      </c>
      <c r="G246" s="27">
        <v>42305</v>
      </c>
      <c r="H246" s="28" t="s">
        <v>484</v>
      </c>
      <c r="I246" s="29" t="s">
        <v>405</v>
      </c>
      <c r="J246" s="30" t="s">
        <v>406</v>
      </c>
      <c r="K246" s="31">
        <v>40066</v>
      </c>
    </row>
    <row r="247" spans="1:11" s="32" customFormat="1" ht="28.8" x14ac:dyDescent="0.25">
      <c r="A247" s="22" t="s">
        <v>505</v>
      </c>
      <c r="B247" s="22" t="s">
        <v>23</v>
      </c>
      <c r="C247" s="23" t="s">
        <v>400</v>
      </c>
      <c r="D247" s="24" t="str">
        <f t="shared" si="1"/>
        <v>No Aplica</v>
      </c>
      <c r="E247" s="25" t="s">
        <v>401</v>
      </c>
      <c r="F247" s="26">
        <v>232495</v>
      </c>
      <c r="G247" s="27">
        <v>42305</v>
      </c>
      <c r="H247" s="28" t="s">
        <v>485</v>
      </c>
      <c r="I247" s="29" t="s">
        <v>405</v>
      </c>
      <c r="J247" s="30" t="s">
        <v>406</v>
      </c>
      <c r="K247" s="31">
        <v>91643</v>
      </c>
    </row>
    <row r="248" spans="1:11" s="32" customFormat="1" ht="28.8" x14ac:dyDescent="0.25">
      <c r="A248" s="22" t="s">
        <v>505</v>
      </c>
      <c r="B248" s="22" t="s">
        <v>23</v>
      </c>
      <c r="C248" s="23" t="s">
        <v>400</v>
      </c>
      <c r="D248" s="24" t="str">
        <f t="shared" si="1"/>
        <v>No Aplica</v>
      </c>
      <c r="E248" s="25" t="s">
        <v>374</v>
      </c>
      <c r="F248" s="26">
        <v>49345700</v>
      </c>
      <c r="G248" s="27">
        <v>42306</v>
      </c>
      <c r="H248" s="28" t="s">
        <v>486</v>
      </c>
      <c r="I248" s="29" t="s">
        <v>409</v>
      </c>
      <c r="J248" s="30" t="s">
        <v>410</v>
      </c>
      <c r="K248" s="31">
        <v>150243</v>
      </c>
    </row>
    <row r="249" spans="1:11" s="32" customFormat="1" ht="28.8" x14ac:dyDescent="0.25">
      <c r="A249" s="22" t="s">
        <v>505</v>
      </c>
      <c r="B249" s="22" t="s">
        <v>23</v>
      </c>
      <c r="C249" s="23" t="s">
        <v>400</v>
      </c>
      <c r="D249" s="24" t="str">
        <f t="shared" si="1"/>
        <v>No Aplica</v>
      </c>
      <c r="E249" s="25" t="s">
        <v>401</v>
      </c>
      <c r="F249" s="26">
        <v>4221066</v>
      </c>
      <c r="G249" s="27">
        <v>42306</v>
      </c>
      <c r="H249" s="28" t="s">
        <v>487</v>
      </c>
      <c r="I249" s="29" t="s">
        <v>409</v>
      </c>
      <c r="J249" s="30" t="s">
        <v>410</v>
      </c>
      <c r="K249" s="31">
        <v>541674</v>
      </c>
    </row>
    <row r="250" spans="1:11" s="32" customFormat="1" ht="28.8" x14ac:dyDescent="0.25">
      <c r="A250" s="22" t="s">
        <v>505</v>
      </c>
      <c r="B250" s="22" t="s">
        <v>23</v>
      </c>
      <c r="C250" s="23" t="s">
        <v>400</v>
      </c>
      <c r="D250" s="24" t="str">
        <f t="shared" si="1"/>
        <v>No Aplica</v>
      </c>
      <c r="E250" s="25" t="s">
        <v>374</v>
      </c>
      <c r="F250" s="26">
        <v>49442369</v>
      </c>
      <c r="G250" s="27">
        <v>42306</v>
      </c>
      <c r="H250" s="28" t="s">
        <v>488</v>
      </c>
      <c r="I250" s="29" t="s">
        <v>409</v>
      </c>
      <c r="J250" s="30" t="s">
        <v>410</v>
      </c>
      <c r="K250" s="31">
        <v>213556</v>
      </c>
    </row>
    <row r="251" spans="1:11" s="32" customFormat="1" ht="28.8" x14ac:dyDescent="0.25">
      <c r="A251" s="22" t="s">
        <v>505</v>
      </c>
      <c r="B251" s="22" t="s">
        <v>23</v>
      </c>
      <c r="C251" s="23" t="s">
        <v>400</v>
      </c>
      <c r="D251" s="24" t="str">
        <f t="shared" si="1"/>
        <v>No Aplica</v>
      </c>
      <c r="E251" s="25" t="s">
        <v>374</v>
      </c>
      <c r="F251" s="26">
        <v>9356135</v>
      </c>
      <c r="G251" s="27">
        <v>42306</v>
      </c>
      <c r="H251" s="28" t="s">
        <v>489</v>
      </c>
      <c r="I251" s="29" t="s">
        <v>405</v>
      </c>
      <c r="J251" s="30" t="s">
        <v>406</v>
      </c>
      <c r="K251" s="31">
        <v>11824</v>
      </c>
    </row>
    <row r="252" spans="1:11" s="32" customFormat="1" ht="28.8" x14ac:dyDescent="0.25">
      <c r="A252" s="22" t="s">
        <v>505</v>
      </c>
      <c r="B252" s="22" t="s">
        <v>23</v>
      </c>
      <c r="C252" s="23" t="s">
        <v>400</v>
      </c>
      <c r="D252" s="24" t="str">
        <f t="shared" si="1"/>
        <v>No Aplica</v>
      </c>
      <c r="E252" s="25" t="s">
        <v>401</v>
      </c>
      <c r="F252" s="26">
        <v>4255365</v>
      </c>
      <c r="G252" s="27">
        <v>42306</v>
      </c>
      <c r="H252" s="28" t="s">
        <v>490</v>
      </c>
      <c r="I252" s="29" t="s">
        <v>409</v>
      </c>
      <c r="J252" s="30" t="s">
        <v>410</v>
      </c>
      <c r="K252" s="31">
        <v>748972</v>
      </c>
    </row>
    <row r="253" spans="1:11" s="32" customFormat="1" ht="28.8" x14ac:dyDescent="0.25">
      <c r="A253" s="22" t="s">
        <v>505</v>
      </c>
      <c r="B253" s="22" t="s">
        <v>23</v>
      </c>
      <c r="C253" s="23" t="s">
        <v>400</v>
      </c>
      <c r="D253" s="24" t="str">
        <f t="shared" si="1"/>
        <v>No Aplica</v>
      </c>
      <c r="E253" s="25" t="s">
        <v>401</v>
      </c>
      <c r="F253" s="26">
        <v>246661</v>
      </c>
      <c r="G253" s="27">
        <v>42306</v>
      </c>
      <c r="H253" s="28" t="s">
        <v>491</v>
      </c>
      <c r="I253" s="29" t="s">
        <v>405</v>
      </c>
      <c r="J253" s="30" t="s">
        <v>406</v>
      </c>
      <c r="K253" s="31">
        <v>244904</v>
      </c>
    </row>
    <row r="254" spans="1:11" s="32" customFormat="1" ht="28.8" x14ac:dyDescent="0.25">
      <c r="A254" s="22" t="s">
        <v>505</v>
      </c>
      <c r="B254" s="22" t="s">
        <v>23</v>
      </c>
      <c r="C254" s="23" t="s">
        <v>400</v>
      </c>
      <c r="D254" s="24" t="str">
        <f t="shared" si="1"/>
        <v>No Aplica</v>
      </c>
      <c r="E254" s="25" t="s">
        <v>401</v>
      </c>
      <c r="F254" s="26">
        <v>9965950</v>
      </c>
      <c r="G254" s="27">
        <v>42306</v>
      </c>
      <c r="H254" s="28" t="s">
        <v>492</v>
      </c>
      <c r="I254" s="29" t="s">
        <v>405</v>
      </c>
      <c r="J254" s="30" t="s">
        <v>406</v>
      </c>
      <c r="K254" s="31">
        <v>14072</v>
      </c>
    </row>
    <row r="255" spans="1:11" s="32" customFormat="1" ht="28.8" x14ac:dyDescent="0.25">
      <c r="A255" s="22" t="s">
        <v>505</v>
      </c>
      <c r="B255" s="22" t="s">
        <v>11</v>
      </c>
      <c r="C255" s="23" t="s">
        <v>56</v>
      </c>
      <c r="D255" s="24" t="s">
        <v>56</v>
      </c>
      <c r="E255" s="25" t="s">
        <v>381</v>
      </c>
      <c r="F255" s="26">
        <v>5150000102</v>
      </c>
      <c r="G255" s="27">
        <v>42307</v>
      </c>
      <c r="H255" s="28" t="s">
        <v>493</v>
      </c>
      <c r="I255" s="29" t="s">
        <v>494</v>
      </c>
      <c r="J255" s="30" t="s">
        <v>495</v>
      </c>
      <c r="K255" s="31">
        <v>105980</v>
      </c>
    </row>
    <row r="256" spans="1:11" s="32" customFormat="1" ht="28.8" x14ac:dyDescent="0.25">
      <c r="A256" s="22" t="s">
        <v>505</v>
      </c>
      <c r="B256" s="22" t="s">
        <v>11</v>
      </c>
      <c r="C256" s="23" t="s">
        <v>56</v>
      </c>
      <c r="D256" s="24" t="s">
        <v>56</v>
      </c>
      <c r="E256" s="25" t="s">
        <v>381</v>
      </c>
      <c r="F256" s="26">
        <v>5150000104</v>
      </c>
      <c r="G256" s="27">
        <v>42307</v>
      </c>
      <c r="H256" s="28" t="s">
        <v>448</v>
      </c>
      <c r="I256" s="29" t="s">
        <v>449</v>
      </c>
      <c r="J256" s="30" t="s">
        <v>450</v>
      </c>
      <c r="K256" s="31">
        <v>99884</v>
      </c>
    </row>
    <row r="257" spans="1:11" s="32" customFormat="1" ht="28.8" x14ac:dyDescent="0.25">
      <c r="A257" s="22" t="s">
        <v>505</v>
      </c>
      <c r="B257" s="22" t="s">
        <v>11</v>
      </c>
      <c r="C257" s="23" t="s">
        <v>56</v>
      </c>
      <c r="D257" s="24" t="s">
        <v>56</v>
      </c>
      <c r="E257" s="25" t="s">
        <v>395</v>
      </c>
      <c r="F257" s="26">
        <v>5150000428</v>
      </c>
      <c r="G257" s="27">
        <v>42307</v>
      </c>
      <c r="H257" s="28" t="s">
        <v>414</v>
      </c>
      <c r="I257" s="29" t="s">
        <v>417</v>
      </c>
      <c r="J257" s="30" t="s">
        <v>418</v>
      </c>
      <c r="K257" s="31">
        <v>311000</v>
      </c>
    </row>
    <row r="258" spans="1:11" s="32" customFormat="1" ht="28.8" x14ac:dyDescent="0.25">
      <c r="A258" s="22" t="s">
        <v>505</v>
      </c>
      <c r="B258" s="22" t="s">
        <v>11</v>
      </c>
      <c r="C258" s="23" t="s">
        <v>56</v>
      </c>
      <c r="D258" s="24" t="s">
        <v>56</v>
      </c>
      <c r="E258" s="25" t="s">
        <v>395</v>
      </c>
      <c r="F258" s="26">
        <v>5150000429</v>
      </c>
      <c r="G258" s="27">
        <v>42307</v>
      </c>
      <c r="H258" s="28" t="s">
        <v>496</v>
      </c>
      <c r="I258" s="29" t="s">
        <v>497</v>
      </c>
      <c r="J258" s="30" t="s">
        <v>498</v>
      </c>
      <c r="K258" s="31">
        <v>297500</v>
      </c>
    </row>
    <row r="259" spans="1:11" s="32" customFormat="1" ht="28.8" x14ac:dyDescent="0.25">
      <c r="A259" s="22" t="s">
        <v>505</v>
      </c>
      <c r="B259" s="22" t="s">
        <v>11</v>
      </c>
      <c r="C259" s="23" t="s">
        <v>56</v>
      </c>
      <c r="D259" s="24" t="s">
        <v>56</v>
      </c>
      <c r="E259" s="25" t="s">
        <v>395</v>
      </c>
      <c r="F259" s="26">
        <v>5150000432</v>
      </c>
      <c r="G259" s="27">
        <v>42307</v>
      </c>
      <c r="H259" s="28" t="s">
        <v>499</v>
      </c>
      <c r="I259" s="29" t="s">
        <v>500</v>
      </c>
      <c r="J259" s="30" t="s">
        <v>501</v>
      </c>
      <c r="K259" s="31">
        <v>89250</v>
      </c>
    </row>
    <row r="260" spans="1:11" s="32" customFormat="1" ht="28.8" x14ac:dyDescent="0.25">
      <c r="A260" s="22" t="s">
        <v>505</v>
      </c>
      <c r="B260" s="22" t="s">
        <v>11</v>
      </c>
      <c r="C260" s="23" t="s">
        <v>56</v>
      </c>
      <c r="D260" s="24" t="s">
        <v>56</v>
      </c>
      <c r="E260" s="25" t="s">
        <v>395</v>
      </c>
      <c r="F260" s="26">
        <v>5150000433</v>
      </c>
      <c r="G260" s="27">
        <v>42307</v>
      </c>
      <c r="H260" s="28" t="s">
        <v>502</v>
      </c>
      <c r="I260" s="29" t="s">
        <v>503</v>
      </c>
      <c r="J260" s="30" t="s">
        <v>504</v>
      </c>
      <c r="K260" s="31">
        <v>1019766</v>
      </c>
    </row>
    <row r="261" spans="1:11" ht="28.8" x14ac:dyDescent="0.3">
      <c r="A261" s="35" t="s">
        <v>640</v>
      </c>
      <c r="B261" s="35" t="s">
        <v>23</v>
      </c>
      <c r="C261" s="36" t="s">
        <v>400</v>
      </c>
      <c r="D261" s="36" t="s">
        <v>400</v>
      </c>
      <c r="E261" s="37" t="s">
        <v>24</v>
      </c>
      <c r="F261" s="36" t="s">
        <v>506</v>
      </c>
      <c r="G261" s="38">
        <v>42303</v>
      </c>
      <c r="H261" s="39" t="s">
        <v>507</v>
      </c>
      <c r="I261" s="39" t="s">
        <v>508</v>
      </c>
      <c r="J261" s="36" t="s">
        <v>509</v>
      </c>
      <c r="K261" s="40">
        <v>65100</v>
      </c>
    </row>
    <row r="262" spans="1:11" ht="28.8" x14ac:dyDescent="0.3">
      <c r="A262" s="35" t="s">
        <v>640</v>
      </c>
      <c r="B262" s="35" t="s">
        <v>23</v>
      </c>
      <c r="C262" s="36" t="s">
        <v>400</v>
      </c>
      <c r="D262" s="36" t="s">
        <v>400</v>
      </c>
      <c r="E262" s="37" t="s">
        <v>24</v>
      </c>
      <c r="F262" s="36" t="s">
        <v>510</v>
      </c>
      <c r="G262" s="38">
        <v>42303</v>
      </c>
      <c r="H262" s="39" t="s">
        <v>511</v>
      </c>
      <c r="I262" s="39" t="s">
        <v>508</v>
      </c>
      <c r="J262" s="36" t="s">
        <v>509</v>
      </c>
      <c r="K262" s="40">
        <v>44500</v>
      </c>
    </row>
    <row r="263" spans="1:11" ht="57.6" x14ac:dyDescent="0.3">
      <c r="A263" s="35" t="s">
        <v>640</v>
      </c>
      <c r="B263" s="35" t="s">
        <v>23</v>
      </c>
      <c r="C263" s="36" t="s">
        <v>400</v>
      </c>
      <c r="D263" s="36" t="s">
        <v>400</v>
      </c>
      <c r="E263" s="37" t="s">
        <v>24</v>
      </c>
      <c r="F263" s="36" t="s">
        <v>512</v>
      </c>
      <c r="G263" s="38">
        <v>42286</v>
      </c>
      <c r="H263" s="39" t="s">
        <v>513</v>
      </c>
      <c r="I263" s="39" t="s">
        <v>508</v>
      </c>
      <c r="J263" s="36" t="s">
        <v>509</v>
      </c>
      <c r="K263" s="40">
        <v>4401900</v>
      </c>
    </row>
    <row r="264" spans="1:11" ht="28.8" x14ac:dyDescent="0.3">
      <c r="A264" s="35" t="s">
        <v>640</v>
      </c>
      <c r="B264" s="35" t="s">
        <v>23</v>
      </c>
      <c r="C264" s="36" t="s">
        <v>400</v>
      </c>
      <c r="D264" s="36" t="s">
        <v>400</v>
      </c>
      <c r="E264" s="37" t="s">
        <v>24</v>
      </c>
      <c r="F264" s="36" t="s">
        <v>514</v>
      </c>
      <c r="G264" s="38">
        <v>42286</v>
      </c>
      <c r="H264" s="39" t="s">
        <v>515</v>
      </c>
      <c r="I264" s="39" t="s">
        <v>508</v>
      </c>
      <c r="J264" s="36" t="s">
        <v>509</v>
      </c>
      <c r="K264" s="40">
        <v>397200</v>
      </c>
    </row>
    <row r="265" spans="1:11" ht="28.8" x14ac:dyDescent="0.3">
      <c r="A265" s="35" t="s">
        <v>640</v>
      </c>
      <c r="B265" s="35" t="s">
        <v>23</v>
      </c>
      <c r="C265" s="36" t="s">
        <v>400</v>
      </c>
      <c r="D265" s="36" t="s">
        <v>400</v>
      </c>
      <c r="E265" s="37" t="s">
        <v>24</v>
      </c>
      <c r="F265" s="36" t="s">
        <v>516</v>
      </c>
      <c r="G265" s="38">
        <v>42286</v>
      </c>
      <c r="H265" s="39" t="s">
        <v>517</v>
      </c>
      <c r="I265" s="39" t="s">
        <v>508</v>
      </c>
      <c r="J265" s="36" t="s">
        <v>509</v>
      </c>
      <c r="K265" s="40">
        <v>478600</v>
      </c>
    </row>
    <row r="266" spans="1:11" ht="28.8" x14ac:dyDescent="0.3">
      <c r="A266" s="35" t="s">
        <v>640</v>
      </c>
      <c r="B266" s="35" t="s">
        <v>23</v>
      </c>
      <c r="C266" s="36" t="s">
        <v>400</v>
      </c>
      <c r="D266" s="36" t="s">
        <v>400</v>
      </c>
      <c r="E266" s="37" t="s">
        <v>24</v>
      </c>
      <c r="F266" s="36" t="s">
        <v>518</v>
      </c>
      <c r="G266" s="38">
        <v>42286</v>
      </c>
      <c r="H266" s="39" t="s">
        <v>519</v>
      </c>
      <c r="I266" s="39" t="s">
        <v>508</v>
      </c>
      <c r="J266" s="36" t="s">
        <v>509</v>
      </c>
      <c r="K266" s="40">
        <v>201400</v>
      </c>
    </row>
    <row r="267" spans="1:11" ht="28.8" x14ac:dyDescent="0.3">
      <c r="A267" s="35" t="s">
        <v>640</v>
      </c>
      <c r="B267" s="35" t="s">
        <v>23</v>
      </c>
      <c r="C267" s="41" t="s">
        <v>400</v>
      </c>
      <c r="D267" s="42" t="s">
        <v>400</v>
      </c>
      <c r="E267" s="37" t="s">
        <v>24</v>
      </c>
      <c r="F267" s="41" t="s">
        <v>520</v>
      </c>
      <c r="G267" s="38">
        <v>42300</v>
      </c>
      <c r="H267" s="43" t="s">
        <v>521</v>
      </c>
      <c r="I267" s="43" t="s">
        <v>522</v>
      </c>
      <c r="J267" s="41" t="s">
        <v>523</v>
      </c>
      <c r="K267" s="40">
        <v>71080</v>
      </c>
    </row>
    <row r="268" spans="1:11" ht="28.8" x14ac:dyDescent="0.3">
      <c r="A268" s="35" t="s">
        <v>640</v>
      </c>
      <c r="B268" s="35" t="s">
        <v>23</v>
      </c>
      <c r="C268" s="41" t="s">
        <v>400</v>
      </c>
      <c r="D268" s="42" t="s">
        <v>400</v>
      </c>
      <c r="E268" s="37" t="s">
        <v>24</v>
      </c>
      <c r="F268" s="41" t="s">
        <v>524</v>
      </c>
      <c r="G268" s="38">
        <v>42306</v>
      </c>
      <c r="H268" s="43" t="s">
        <v>525</v>
      </c>
      <c r="I268" s="43" t="s">
        <v>522</v>
      </c>
      <c r="J268" s="41" t="s">
        <v>523</v>
      </c>
      <c r="K268" s="40">
        <v>4370</v>
      </c>
    </row>
    <row r="269" spans="1:11" ht="28.8" x14ac:dyDescent="0.3">
      <c r="A269" s="35" t="s">
        <v>640</v>
      </c>
      <c r="B269" s="35" t="s">
        <v>23</v>
      </c>
      <c r="C269" s="41" t="s">
        <v>400</v>
      </c>
      <c r="D269" s="42" t="s">
        <v>400</v>
      </c>
      <c r="E269" s="37" t="s">
        <v>24</v>
      </c>
      <c r="F269" s="41" t="s">
        <v>526</v>
      </c>
      <c r="G269" s="38">
        <v>42300</v>
      </c>
      <c r="H269" s="43" t="s">
        <v>527</v>
      </c>
      <c r="I269" s="43" t="s">
        <v>522</v>
      </c>
      <c r="J269" s="41" t="s">
        <v>523</v>
      </c>
      <c r="K269" s="40">
        <v>20210</v>
      </c>
    </row>
    <row r="270" spans="1:11" ht="57.6" x14ac:dyDescent="0.3">
      <c r="A270" s="35" t="s">
        <v>640</v>
      </c>
      <c r="B270" s="35" t="s">
        <v>23</v>
      </c>
      <c r="C270" s="41" t="s">
        <v>400</v>
      </c>
      <c r="D270" s="42" t="s">
        <v>400</v>
      </c>
      <c r="E270" s="37" t="s">
        <v>24</v>
      </c>
      <c r="F270" s="41" t="s">
        <v>528</v>
      </c>
      <c r="G270" s="38">
        <v>42291</v>
      </c>
      <c r="H270" s="43" t="s">
        <v>529</v>
      </c>
      <c r="I270" s="43" t="s">
        <v>522</v>
      </c>
      <c r="J270" s="41" t="s">
        <v>523</v>
      </c>
      <c r="K270" s="44">
        <v>22990</v>
      </c>
    </row>
    <row r="271" spans="1:11" ht="28.8" x14ac:dyDescent="0.3">
      <c r="A271" s="35" t="s">
        <v>640</v>
      </c>
      <c r="B271" s="35" t="s">
        <v>23</v>
      </c>
      <c r="C271" s="41" t="s">
        <v>400</v>
      </c>
      <c r="D271" s="42" t="s">
        <v>400</v>
      </c>
      <c r="E271" s="36" t="s">
        <v>24</v>
      </c>
      <c r="F271" s="41" t="s">
        <v>530</v>
      </c>
      <c r="G271" s="38">
        <v>42291</v>
      </c>
      <c r="H271" s="43" t="s">
        <v>531</v>
      </c>
      <c r="I271" s="43" t="s">
        <v>522</v>
      </c>
      <c r="J271" s="41" t="s">
        <v>523</v>
      </c>
      <c r="K271" s="45">
        <v>74450</v>
      </c>
    </row>
    <row r="272" spans="1:11" ht="28.8" x14ac:dyDescent="0.3">
      <c r="A272" s="35" t="s">
        <v>640</v>
      </c>
      <c r="B272" s="35" t="s">
        <v>23</v>
      </c>
      <c r="C272" s="36" t="s">
        <v>400</v>
      </c>
      <c r="D272" s="36" t="s">
        <v>400</v>
      </c>
      <c r="E272" s="36" t="s">
        <v>24</v>
      </c>
      <c r="F272" s="36" t="s">
        <v>532</v>
      </c>
      <c r="G272" s="38">
        <v>42303</v>
      </c>
      <c r="H272" s="39" t="s">
        <v>533</v>
      </c>
      <c r="I272" s="39" t="s">
        <v>508</v>
      </c>
      <c r="J272" s="36" t="s">
        <v>509</v>
      </c>
      <c r="K272" s="45">
        <v>261800</v>
      </c>
    </row>
    <row r="273" spans="1:11" ht="172.8" x14ac:dyDescent="0.3">
      <c r="A273" s="35" t="s">
        <v>640</v>
      </c>
      <c r="B273" s="35" t="s">
        <v>23</v>
      </c>
      <c r="C273" s="41" t="s">
        <v>400</v>
      </c>
      <c r="D273" s="42" t="s">
        <v>400</v>
      </c>
      <c r="E273" s="37" t="s">
        <v>24</v>
      </c>
      <c r="F273" s="41" t="s">
        <v>534</v>
      </c>
      <c r="G273" s="38">
        <v>42291</v>
      </c>
      <c r="H273" s="43" t="s">
        <v>535</v>
      </c>
      <c r="I273" s="43" t="s">
        <v>522</v>
      </c>
      <c r="J273" s="41" t="s">
        <v>523</v>
      </c>
      <c r="K273" s="44">
        <v>82810</v>
      </c>
    </row>
    <row r="274" spans="1:11" ht="28.8" x14ac:dyDescent="0.3">
      <c r="A274" s="35" t="s">
        <v>640</v>
      </c>
      <c r="B274" s="35" t="s">
        <v>23</v>
      </c>
      <c r="C274" s="41" t="s">
        <v>400</v>
      </c>
      <c r="D274" s="42" t="s">
        <v>400</v>
      </c>
      <c r="E274" s="37" t="s">
        <v>24</v>
      </c>
      <c r="F274" s="41" t="s">
        <v>536</v>
      </c>
      <c r="G274" s="38">
        <v>42300</v>
      </c>
      <c r="H274" s="43" t="s">
        <v>537</v>
      </c>
      <c r="I274" s="43" t="s">
        <v>522</v>
      </c>
      <c r="J274" s="41" t="s">
        <v>523</v>
      </c>
      <c r="K274" s="44">
        <v>26530</v>
      </c>
    </row>
    <row r="275" spans="1:11" ht="86.4" x14ac:dyDescent="0.3">
      <c r="A275" s="35" t="s">
        <v>640</v>
      </c>
      <c r="B275" s="35" t="s">
        <v>23</v>
      </c>
      <c r="C275" s="36" t="s">
        <v>400</v>
      </c>
      <c r="D275" s="36" t="s">
        <v>400</v>
      </c>
      <c r="E275" s="36" t="s">
        <v>24</v>
      </c>
      <c r="F275" s="36" t="s">
        <v>538</v>
      </c>
      <c r="G275" s="38">
        <v>42303</v>
      </c>
      <c r="H275" s="39" t="s">
        <v>539</v>
      </c>
      <c r="I275" s="39" t="s">
        <v>508</v>
      </c>
      <c r="J275" s="36" t="s">
        <v>509</v>
      </c>
      <c r="K275" s="45">
        <v>273800</v>
      </c>
    </row>
    <row r="276" spans="1:11" ht="28.8" x14ac:dyDescent="0.3">
      <c r="A276" s="35" t="s">
        <v>640</v>
      </c>
      <c r="B276" s="35" t="s">
        <v>23</v>
      </c>
      <c r="C276" s="46" t="s">
        <v>400</v>
      </c>
      <c r="D276" s="47" t="s">
        <v>400</v>
      </c>
      <c r="E276" s="36" t="s">
        <v>24</v>
      </c>
      <c r="F276" s="41" t="s">
        <v>540</v>
      </c>
      <c r="G276" s="38">
        <v>42291</v>
      </c>
      <c r="H276" s="43" t="s">
        <v>541</v>
      </c>
      <c r="I276" s="43" t="s">
        <v>522</v>
      </c>
      <c r="J276" s="41" t="s">
        <v>523</v>
      </c>
      <c r="K276" s="48">
        <v>9610</v>
      </c>
    </row>
    <row r="277" spans="1:11" ht="43.2" x14ac:dyDescent="0.3">
      <c r="A277" s="35" t="s">
        <v>640</v>
      </c>
      <c r="B277" s="35" t="s">
        <v>542</v>
      </c>
      <c r="C277" s="46" t="s">
        <v>400</v>
      </c>
      <c r="D277" s="47" t="s">
        <v>400</v>
      </c>
      <c r="E277" s="36" t="s">
        <v>190</v>
      </c>
      <c r="F277" s="41">
        <v>6150000294</v>
      </c>
      <c r="G277" s="38">
        <v>42285</v>
      </c>
      <c r="H277" s="43" t="s">
        <v>641</v>
      </c>
      <c r="I277" s="43" t="s">
        <v>543</v>
      </c>
      <c r="J277" s="41" t="s">
        <v>544</v>
      </c>
      <c r="K277" s="48">
        <v>492330</v>
      </c>
    </row>
    <row r="278" spans="1:11" ht="28.8" x14ac:dyDescent="0.3">
      <c r="A278" s="35" t="s">
        <v>640</v>
      </c>
      <c r="B278" s="35" t="s">
        <v>545</v>
      </c>
      <c r="C278" s="46" t="s">
        <v>546</v>
      </c>
      <c r="D278" s="47">
        <v>42262</v>
      </c>
      <c r="E278" s="36" t="s">
        <v>190</v>
      </c>
      <c r="F278" s="41">
        <v>6150000295</v>
      </c>
      <c r="G278" s="38">
        <v>42285</v>
      </c>
      <c r="H278" s="43" t="s">
        <v>547</v>
      </c>
      <c r="I278" s="43" t="s">
        <v>548</v>
      </c>
      <c r="J278" s="41" t="s">
        <v>549</v>
      </c>
      <c r="K278" s="48">
        <v>112059</v>
      </c>
    </row>
    <row r="279" spans="1:11" ht="28.8" x14ac:dyDescent="0.3">
      <c r="A279" s="35" t="s">
        <v>640</v>
      </c>
      <c r="B279" s="35" t="s">
        <v>11</v>
      </c>
      <c r="C279" s="46" t="s">
        <v>400</v>
      </c>
      <c r="D279" s="47" t="s">
        <v>400</v>
      </c>
      <c r="E279" s="36" t="s">
        <v>245</v>
      </c>
      <c r="F279" s="41">
        <v>6150000097</v>
      </c>
      <c r="G279" s="38">
        <v>42285</v>
      </c>
      <c r="H279" s="43" t="s">
        <v>550</v>
      </c>
      <c r="I279" s="43" t="s">
        <v>551</v>
      </c>
      <c r="J279" s="41" t="s">
        <v>552</v>
      </c>
      <c r="K279" s="48">
        <v>16660</v>
      </c>
    </row>
    <row r="280" spans="1:11" ht="28.8" x14ac:dyDescent="0.3">
      <c r="A280" s="35" t="s">
        <v>640</v>
      </c>
      <c r="B280" s="35" t="s">
        <v>217</v>
      </c>
      <c r="C280" s="46" t="s">
        <v>553</v>
      </c>
      <c r="D280" s="47">
        <v>42279</v>
      </c>
      <c r="E280" s="36" t="s">
        <v>190</v>
      </c>
      <c r="F280" s="41">
        <v>6150000296</v>
      </c>
      <c r="G280" s="38">
        <v>42285</v>
      </c>
      <c r="H280" s="43" t="s">
        <v>554</v>
      </c>
      <c r="I280" s="43" t="s">
        <v>555</v>
      </c>
      <c r="J280" s="41" t="s">
        <v>556</v>
      </c>
      <c r="K280" s="48" t="s">
        <v>557</v>
      </c>
    </row>
    <row r="281" spans="1:11" ht="28.8" x14ac:dyDescent="0.3">
      <c r="A281" s="35" t="s">
        <v>640</v>
      </c>
      <c r="B281" s="35" t="s">
        <v>542</v>
      </c>
      <c r="C281" s="46" t="s">
        <v>400</v>
      </c>
      <c r="D281" s="47" t="s">
        <v>400</v>
      </c>
      <c r="E281" s="36" t="s">
        <v>190</v>
      </c>
      <c r="F281" s="41">
        <v>6150000297</v>
      </c>
      <c r="G281" s="38">
        <v>42285</v>
      </c>
      <c r="H281" s="43" t="s">
        <v>558</v>
      </c>
      <c r="I281" s="43" t="s">
        <v>559</v>
      </c>
      <c r="J281" s="41" t="s">
        <v>560</v>
      </c>
      <c r="K281" s="48">
        <v>836572</v>
      </c>
    </row>
    <row r="282" spans="1:11" ht="28.8" x14ac:dyDescent="0.3">
      <c r="A282" s="35" t="s">
        <v>640</v>
      </c>
      <c r="B282" s="35" t="s">
        <v>11</v>
      </c>
      <c r="C282" s="46" t="s">
        <v>400</v>
      </c>
      <c r="D282" s="47" t="s">
        <v>400</v>
      </c>
      <c r="E282" s="36" t="s">
        <v>245</v>
      </c>
      <c r="F282" s="41">
        <v>6150000098</v>
      </c>
      <c r="G282" s="38">
        <v>42285</v>
      </c>
      <c r="H282" s="43" t="s">
        <v>561</v>
      </c>
      <c r="I282" s="43" t="s">
        <v>562</v>
      </c>
      <c r="J282" s="41" t="s">
        <v>563</v>
      </c>
      <c r="K282" s="48">
        <v>118952</v>
      </c>
    </row>
    <row r="283" spans="1:11" ht="28.8" x14ac:dyDescent="0.3">
      <c r="A283" s="35" t="s">
        <v>640</v>
      </c>
      <c r="B283" s="35" t="s">
        <v>217</v>
      </c>
      <c r="C283" s="46" t="s">
        <v>1962</v>
      </c>
      <c r="D283" s="47">
        <v>41656</v>
      </c>
      <c r="E283" s="36" t="s">
        <v>190</v>
      </c>
      <c r="F283" s="41">
        <v>6150000298</v>
      </c>
      <c r="G283" s="38">
        <v>42285</v>
      </c>
      <c r="H283" s="43" t="s">
        <v>564</v>
      </c>
      <c r="I283" s="43" t="s">
        <v>565</v>
      </c>
      <c r="J283" s="41" t="s">
        <v>566</v>
      </c>
      <c r="K283" s="48">
        <v>12531</v>
      </c>
    </row>
    <row r="284" spans="1:11" ht="28.8" x14ac:dyDescent="0.3">
      <c r="A284" s="35" t="s">
        <v>640</v>
      </c>
      <c r="B284" s="35" t="s">
        <v>11</v>
      </c>
      <c r="C284" s="46" t="s">
        <v>400</v>
      </c>
      <c r="D284" s="47" t="s">
        <v>400</v>
      </c>
      <c r="E284" s="36" t="s">
        <v>190</v>
      </c>
      <c r="F284" s="41">
        <v>6150000299</v>
      </c>
      <c r="G284" s="38">
        <v>42285</v>
      </c>
      <c r="H284" s="43" t="s">
        <v>567</v>
      </c>
      <c r="I284" s="43" t="s">
        <v>568</v>
      </c>
      <c r="J284" s="41" t="s">
        <v>569</v>
      </c>
      <c r="K284" s="48">
        <v>1780240</v>
      </c>
    </row>
    <row r="285" spans="1:11" ht="28.8" x14ac:dyDescent="0.3">
      <c r="A285" s="35" t="s">
        <v>640</v>
      </c>
      <c r="B285" s="35" t="s">
        <v>545</v>
      </c>
      <c r="C285" s="46" t="s">
        <v>570</v>
      </c>
      <c r="D285" s="47">
        <v>42284</v>
      </c>
      <c r="E285" s="36" t="s">
        <v>190</v>
      </c>
      <c r="F285" s="41">
        <v>6150000300</v>
      </c>
      <c r="G285" s="38">
        <v>42286</v>
      </c>
      <c r="H285" s="43" t="s">
        <v>571</v>
      </c>
      <c r="I285" s="43" t="s">
        <v>572</v>
      </c>
      <c r="J285" s="41" t="s">
        <v>573</v>
      </c>
      <c r="K285" s="48">
        <v>660000</v>
      </c>
    </row>
    <row r="286" spans="1:11" ht="28.8" x14ac:dyDescent="0.3">
      <c r="A286" s="35" t="s">
        <v>640</v>
      </c>
      <c r="B286" s="35" t="s">
        <v>11</v>
      </c>
      <c r="C286" s="46" t="s">
        <v>400</v>
      </c>
      <c r="D286" s="47" t="s">
        <v>400</v>
      </c>
      <c r="E286" s="36" t="s">
        <v>190</v>
      </c>
      <c r="F286" s="41">
        <v>6150000301</v>
      </c>
      <c r="G286" s="38">
        <v>42290</v>
      </c>
      <c r="H286" s="43" t="s">
        <v>574</v>
      </c>
      <c r="I286" s="43" t="s">
        <v>575</v>
      </c>
      <c r="J286" s="41" t="s">
        <v>576</v>
      </c>
      <c r="K286" s="48">
        <v>175823</v>
      </c>
    </row>
    <row r="287" spans="1:11" ht="28.8" x14ac:dyDescent="0.3">
      <c r="A287" s="35" t="s">
        <v>640</v>
      </c>
      <c r="B287" s="35" t="s">
        <v>545</v>
      </c>
      <c r="C287" s="46" t="s">
        <v>577</v>
      </c>
      <c r="D287" s="47">
        <v>42284</v>
      </c>
      <c r="E287" s="36" t="s">
        <v>245</v>
      </c>
      <c r="F287" s="41">
        <v>6150000099</v>
      </c>
      <c r="G287" s="38">
        <v>42290</v>
      </c>
      <c r="H287" s="43" t="s">
        <v>578</v>
      </c>
      <c r="I287" s="43" t="s">
        <v>579</v>
      </c>
      <c r="J287" s="41" t="s">
        <v>580</v>
      </c>
      <c r="K287" s="48">
        <v>926629</v>
      </c>
    </row>
    <row r="288" spans="1:11" ht="28.8" x14ac:dyDescent="0.3">
      <c r="A288" s="35" t="s">
        <v>640</v>
      </c>
      <c r="B288" s="35" t="s">
        <v>11</v>
      </c>
      <c r="C288" s="46" t="s">
        <v>400</v>
      </c>
      <c r="D288" s="47" t="s">
        <v>400</v>
      </c>
      <c r="E288" s="36" t="s">
        <v>190</v>
      </c>
      <c r="F288" s="41">
        <v>6150000305</v>
      </c>
      <c r="G288" s="38">
        <v>42292</v>
      </c>
      <c r="H288" s="43" t="s">
        <v>581</v>
      </c>
      <c r="I288" s="43" t="s">
        <v>582</v>
      </c>
      <c r="J288" s="41" t="s">
        <v>583</v>
      </c>
      <c r="K288" s="48">
        <v>624750</v>
      </c>
    </row>
    <row r="289" spans="1:11" ht="28.8" x14ac:dyDescent="0.3">
      <c r="A289" s="35" t="s">
        <v>640</v>
      </c>
      <c r="B289" s="35" t="s">
        <v>542</v>
      </c>
      <c r="C289" s="46" t="s">
        <v>400</v>
      </c>
      <c r="D289" s="47" t="s">
        <v>400</v>
      </c>
      <c r="E289" s="36" t="s">
        <v>190</v>
      </c>
      <c r="F289" s="41">
        <v>6150000307</v>
      </c>
      <c r="G289" s="38">
        <v>42292</v>
      </c>
      <c r="H289" s="43" t="s">
        <v>584</v>
      </c>
      <c r="I289" s="43" t="s">
        <v>585</v>
      </c>
      <c r="J289" s="41" t="s">
        <v>586</v>
      </c>
      <c r="K289" s="48">
        <v>115494</v>
      </c>
    </row>
    <row r="290" spans="1:11" ht="28.8" x14ac:dyDescent="0.3">
      <c r="A290" s="35" t="s">
        <v>640</v>
      </c>
      <c r="B290" s="35" t="s">
        <v>545</v>
      </c>
      <c r="C290" s="46" t="s">
        <v>587</v>
      </c>
      <c r="D290" s="47">
        <v>42291</v>
      </c>
      <c r="E290" s="36" t="s">
        <v>190</v>
      </c>
      <c r="F290" s="41">
        <v>6150000308</v>
      </c>
      <c r="G290" s="38">
        <v>42292</v>
      </c>
      <c r="H290" s="43" t="s">
        <v>588</v>
      </c>
      <c r="I290" s="43" t="s">
        <v>589</v>
      </c>
      <c r="J290" s="41" t="s">
        <v>590</v>
      </c>
      <c r="K290" s="48">
        <v>142800</v>
      </c>
    </row>
    <row r="291" spans="1:11" ht="28.8" x14ac:dyDescent="0.3">
      <c r="A291" s="35" t="s">
        <v>640</v>
      </c>
      <c r="B291" s="35" t="s">
        <v>11</v>
      </c>
      <c r="C291" s="46" t="s">
        <v>400</v>
      </c>
      <c r="D291" s="47" t="s">
        <v>400</v>
      </c>
      <c r="E291" s="36" t="s">
        <v>190</v>
      </c>
      <c r="F291" s="41">
        <v>6150000309</v>
      </c>
      <c r="G291" s="38">
        <v>42293</v>
      </c>
      <c r="H291" s="43" t="s">
        <v>591</v>
      </c>
      <c r="I291" s="43" t="s">
        <v>592</v>
      </c>
      <c r="J291" s="41" t="s">
        <v>593</v>
      </c>
      <c r="K291" s="48">
        <v>154700</v>
      </c>
    </row>
    <row r="292" spans="1:11" ht="28.8" x14ac:dyDescent="0.3">
      <c r="A292" s="35" t="s">
        <v>640</v>
      </c>
      <c r="B292" s="35" t="s">
        <v>11</v>
      </c>
      <c r="C292" s="46" t="s">
        <v>400</v>
      </c>
      <c r="D292" s="47" t="s">
        <v>400</v>
      </c>
      <c r="E292" s="36" t="s">
        <v>245</v>
      </c>
      <c r="F292" s="41">
        <v>6150000100</v>
      </c>
      <c r="G292" s="38">
        <v>42296</v>
      </c>
      <c r="H292" s="43" t="s">
        <v>594</v>
      </c>
      <c r="I292" s="43" t="s">
        <v>595</v>
      </c>
      <c r="J292" s="41" t="s">
        <v>596</v>
      </c>
      <c r="K292" s="48">
        <v>984781</v>
      </c>
    </row>
    <row r="293" spans="1:11" ht="28.8" x14ac:dyDescent="0.3">
      <c r="A293" s="35" t="s">
        <v>640</v>
      </c>
      <c r="B293" s="35" t="s">
        <v>11</v>
      </c>
      <c r="C293" s="46" t="s">
        <v>400</v>
      </c>
      <c r="D293" s="47" t="s">
        <v>400</v>
      </c>
      <c r="E293" s="36" t="s">
        <v>190</v>
      </c>
      <c r="F293" s="41">
        <v>6150000310</v>
      </c>
      <c r="G293" s="38">
        <v>42296</v>
      </c>
      <c r="H293" s="43" t="s">
        <v>597</v>
      </c>
      <c r="I293" s="43" t="s">
        <v>595</v>
      </c>
      <c r="J293" s="41" t="s">
        <v>596</v>
      </c>
      <c r="K293" s="48">
        <v>36000</v>
      </c>
    </row>
    <row r="294" spans="1:11" ht="28.8" x14ac:dyDescent="0.3">
      <c r="A294" s="35" t="s">
        <v>640</v>
      </c>
      <c r="B294" s="35" t="s">
        <v>11</v>
      </c>
      <c r="C294" s="46" t="s">
        <v>400</v>
      </c>
      <c r="D294" s="47" t="s">
        <v>400</v>
      </c>
      <c r="E294" s="36" t="s">
        <v>190</v>
      </c>
      <c r="F294" s="41">
        <v>6150000311</v>
      </c>
      <c r="G294" s="38">
        <v>42297</v>
      </c>
      <c r="H294" s="43" t="s">
        <v>598</v>
      </c>
      <c r="I294" s="43" t="s">
        <v>599</v>
      </c>
      <c r="J294" s="41" t="s">
        <v>600</v>
      </c>
      <c r="K294" s="48">
        <v>180000</v>
      </c>
    </row>
    <row r="295" spans="1:11" ht="28.8" x14ac:dyDescent="0.3">
      <c r="A295" s="35" t="s">
        <v>640</v>
      </c>
      <c r="B295" s="35" t="s">
        <v>11</v>
      </c>
      <c r="C295" s="46" t="s">
        <v>400</v>
      </c>
      <c r="D295" s="47" t="s">
        <v>400</v>
      </c>
      <c r="E295" s="36" t="s">
        <v>245</v>
      </c>
      <c r="F295" s="41">
        <v>6150000101</v>
      </c>
      <c r="G295" s="38">
        <v>42297</v>
      </c>
      <c r="H295" s="43" t="s">
        <v>802</v>
      </c>
      <c r="I295" s="43" t="s">
        <v>601</v>
      </c>
      <c r="J295" s="41" t="s">
        <v>602</v>
      </c>
      <c r="K295" s="48">
        <v>699990</v>
      </c>
    </row>
    <row r="296" spans="1:11" ht="28.8" x14ac:dyDescent="0.3">
      <c r="A296" s="35" t="s">
        <v>640</v>
      </c>
      <c r="B296" s="35" t="s">
        <v>11</v>
      </c>
      <c r="C296" s="46" t="s">
        <v>400</v>
      </c>
      <c r="D296" s="47" t="s">
        <v>400</v>
      </c>
      <c r="E296" s="36" t="s">
        <v>190</v>
      </c>
      <c r="F296" s="41">
        <v>6150000312</v>
      </c>
      <c r="G296" s="38">
        <v>42297</v>
      </c>
      <c r="H296" s="43" t="s">
        <v>603</v>
      </c>
      <c r="I296" s="43" t="s">
        <v>601</v>
      </c>
      <c r="J296" s="41" t="s">
        <v>602</v>
      </c>
      <c r="K296" s="48">
        <v>9990</v>
      </c>
    </row>
    <row r="297" spans="1:11" ht="28.8" x14ac:dyDescent="0.3">
      <c r="A297" s="35" t="s">
        <v>640</v>
      </c>
      <c r="B297" s="35" t="s">
        <v>237</v>
      </c>
      <c r="C297" s="46" t="s">
        <v>604</v>
      </c>
      <c r="D297" s="47">
        <v>42285</v>
      </c>
      <c r="E297" s="36" t="s">
        <v>245</v>
      </c>
      <c r="F297" s="41">
        <v>6150000318</v>
      </c>
      <c r="G297" s="38">
        <v>42299</v>
      </c>
      <c r="H297" s="43" t="s">
        <v>605</v>
      </c>
      <c r="I297" s="43" t="s">
        <v>606</v>
      </c>
      <c r="J297" s="41" t="s">
        <v>607</v>
      </c>
      <c r="K297" s="48">
        <v>6092800</v>
      </c>
    </row>
    <row r="298" spans="1:11" ht="28.8" x14ac:dyDescent="0.3">
      <c r="A298" s="35" t="s">
        <v>640</v>
      </c>
      <c r="B298" s="35" t="s">
        <v>642</v>
      </c>
      <c r="C298" s="46" t="s">
        <v>400</v>
      </c>
      <c r="D298" s="47" t="s">
        <v>400</v>
      </c>
      <c r="E298" s="36" t="s">
        <v>245</v>
      </c>
      <c r="F298" s="41">
        <v>6150000102</v>
      </c>
      <c r="G298" s="38">
        <v>42299</v>
      </c>
      <c r="H298" s="43" t="s">
        <v>608</v>
      </c>
      <c r="I298" s="43" t="s">
        <v>383</v>
      </c>
      <c r="J298" s="41" t="s">
        <v>384</v>
      </c>
      <c r="K298" s="48">
        <v>600849</v>
      </c>
    </row>
    <row r="299" spans="1:11" ht="28.8" x14ac:dyDescent="0.3">
      <c r="A299" s="35" t="s">
        <v>640</v>
      </c>
      <c r="B299" s="35" t="s">
        <v>642</v>
      </c>
      <c r="C299" s="46" t="s">
        <v>400</v>
      </c>
      <c r="D299" s="47" t="s">
        <v>400</v>
      </c>
      <c r="E299" s="36" t="s">
        <v>245</v>
      </c>
      <c r="F299" s="41">
        <v>6150000103</v>
      </c>
      <c r="G299" s="38">
        <v>42299</v>
      </c>
      <c r="H299" s="43" t="s">
        <v>609</v>
      </c>
      <c r="I299" s="43" t="s">
        <v>610</v>
      </c>
      <c r="J299" s="41" t="s">
        <v>611</v>
      </c>
      <c r="K299" s="48">
        <v>131901</v>
      </c>
    </row>
    <row r="300" spans="1:11" ht="28.8" x14ac:dyDescent="0.3">
      <c r="A300" s="35" t="s">
        <v>640</v>
      </c>
      <c r="B300" s="35" t="s">
        <v>642</v>
      </c>
      <c r="C300" s="46" t="s">
        <v>400</v>
      </c>
      <c r="D300" s="47" t="s">
        <v>400</v>
      </c>
      <c r="E300" s="36" t="s">
        <v>245</v>
      </c>
      <c r="F300" s="41">
        <v>6150000104</v>
      </c>
      <c r="G300" s="38">
        <v>42299</v>
      </c>
      <c r="H300" s="43" t="s">
        <v>612</v>
      </c>
      <c r="I300" s="43" t="s">
        <v>613</v>
      </c>
      <c r="J300" s="41" t="s">
        <v>614</v>
      </c>
      <c r="K300" s="48">
        <v>82497</v>
      </c>
    </row>
    <row r="301" spans="1:11" ht="28.8" x14ac:dyDescent="0.3">
      <c r="A301" s="35" t="s">
        <v>640</v>
      </c>
      <c r="B301" s="35" t="s">
        <v>642</v>
      </c>
      <c r="C301" s="46" t="s">
        <v>400</v>
      </c>
      <c r="D301" s="47" t="s">
        <v>400</v>
      </c>
      <c r="E301" s="36" t="s">
        <v>245</v>
      </c>
      <c r="F301" s="41">
        <v>6150000105</v>
      </c>
      <c r="G301" s="38">
        <v>42299</v>
      </c>
      <c r="H301" s="43" t="s">
        <v>615</v>
      </c>
      <c r="I301" s="43" t="s">
        <v>247</v>
      </c>
      <c r="J301" s="41" t="s">
        <v>248</v>
      </c>
      <c r="K301" s="48">
        <v>86474</v>
      </c>
    </row>
    <row r="302" spans="1:11" ht="28.8" x14ac:dyDescent="0.3">
      <c r="A302" s="35" t="s">
        <v>640</v>
      </c>
      <c r="B302" s="35" t="s">
        <v>642</v>
      </c>
      <c r="C302" s="46" t="s">
        <v>400</v>
      </c>
      <c r="D302" s="47" t="s">
        <v>400</v>
      </c>
      <c r="E302" s="36" t="s">
        <v>245</v>
      </c>
      <c r="F302" s="41">
        <v>6150000106</v>
      </c>
      <c r="G302" s="38">
        <v>42299</v>
      </c>
      <c r="H302" s="43" t="s">
        <v>616</v>
      </c>
      <c r="I302" s="43" t="s">
        <v>617</v>
      </c>
      <c r="J302" s="41" t="s">
        <v>618</v>
      </c>
      <c r="K302" s="48">
        <v>262534</v>
      </c>
    </row>
    <row r="303" spans="1:11" ht="28.8" x14ac:dyDescent="0.3">
      <c r="A303" s="35" t="s">
        <v>640</v>
      </c>
      <c r="B303" s="35" t="s">
        <v>642</v>
      </c>
      <c r="C303" s="46" t="s">
        <v>400</v>
      </c>
      <c r="D303" s="47" t="s">
        <v>400</v>
      </c>
      <c r="E303" s="36" t="s">
        <v>245</v>
      </c>
      <c r="F303" s="41">
        <v>6150000107</v>
      </c>
      <c r="G303" s="38">
        <v>42299</v>
      </c>
      <c r="H303" s="43" t="s">
        <v>619</v>
      </c>
      <c r="I303" s="43" t="s">
        <v>88</v>
      </c>
      <c r="J303" s="41" t="s">
        <v>89</v>
      </c>
      <c r="K303" s="48">
        <v>54741</v>
      </c>
    </row>
    <row r="304" spans="1:11" ht="28.8" x14ac:dyDescent="0.3">
      <c r="A304" s="35" t="s">
        <v>640</v>
      </c>
      <c r="B304" s="35" t="s">
        <v>642</v>
      </c>
      <c r="C304" s="46" t="s">
        <v>400</v>
      </c>
      <c r="D304" s="47" t="s">
        <v>400</v>
      </c>
      <c r="E304" s="36" t="s">
        <v>245</v>
      </c>
      <c r="F304" s="41">
        <v>6150000108</v>
      </c>
      <c r="G304" s="38">
        <v>42299</v>
      </c>
      <c r="H304" s="43" t="s">
        <v>620</v>
      </c>
      <c r="I304" s="43" t="s">
        <v>621</v>
      </c>
      <c r="J304" s="41" t="s">
        <v>622</v>
      </c>
      <c r="K304" s="48">
        <v>990650</v>
      </c>
    </row>
    <row r="305" spans="1:11" ht="28.8" x14ac:dyDescent="0.3">
      <c r="A305" s="35" t="s">
        <v>640</v>
      </c>
      <c r="B305" s="35" t="s">
        <v>11</v>
      </c>
      <c r="C305" s="46" t="s">
        <v>400</v>
      </c>
      <c r="D305" s="47" t="s">
        <v>400</v>
      </c>
      <c r="E305" s="36" t="s">
        <v>190</v>
      </c>
      <c r="F305" s="41">
        <v>6150000319</v>
      </c>
      <c r="G305" s="38">
        <v>42299</v>
      </c>
      <c r="H305" s="43" t="s">
        <v>623</v>
      </c>
      <c r="I305" s="43" t="s">
        <v>624</v>
      </c>
      <c r="J305" s="41" t="s">
        <v>625</v>
      </c>
      <c r="K305" s="48">
        <v>1967784</v>
      </c>
    </row>
    <row r="306" spans="1:11" ht="28.8" x14ac:dyDescent="0.3">
      <c r="A306" s="35" t="s">
        <v>640</v>
      </c>
      <c r="B306" s="35" t="s">
        <v>542</v>
      </c>
      <c r="C306" s="46" t="s">
        <v>400</v>
      </c>
      <c r="D306" s="47" t="s">
        <v>400</v>
      </c>
      <c r="E306" s="36" t="s">
        <v>190</v>
      </c>
      <c r="F306" s="41">
        <v>6150000320</v>
      </c>
      <c r="G306" s="38">
        <v>42303</v>
      </c>
      <c r="H306" s="43" t="s">
        <v>626</v>
      </c>
      <c r="I306" s="43" t="s">
        <v>307</v>
      </c>
      <c r="J306" s="41" t="s">
        <v>273</v>
      </c>
      <c r="K306" s="48">
        <v>1500000</v>
      </c>
    </row>
    <row r="307" spans="1:11" ht="28.8" x14ac:dyDescent="0.3">
      <c r="A307" s="35" t="s">
        <v>640</v>
      </c>
      <c r="B307" s="35" t="s">
        <v>217</v>
      </c>
      <c r="C307" s="46" t="s">
        <v>553</v>
      </c>
      <c r="D307" s="47">
        <v>42279</v>
      </c>
      <c r="E307" s="36" t="s">
        <v>190</v>
      </c>
      <c r="F307" s="41">
        <v>6150000322</v>
      </c>
      <c r="G307" s="38">
        <v>42304</v>
      </c>
      <c r="H307" s="43" t="s">
        <v>627</v>
      </c>
      <c r="I307" s="43" t="s">
        <v>555</v>
      </c>
      <c r="J307" s="41" t="s">
        <v>556</v>
      </c>
      <c r="K307" s="48">
        <v>156000</v>
      </c>
    </row>
    <row r="308" spans="1:11" ht="28.8" x14ac:dyDescent="0.3">
      <c r="A308" s="35" t="s">
        <v>640</v>
      </c>
      <c r="B308" s="35" t="s">
        <v>11</v>
      </c>
      <c r="C308" s="46" t="s">
        <v>400</v>
      </c>
      <c r="D308" s="47" t="s">
        <v>400</v>
      </c>
      <c r="E308" s="36" t="s">
        <v>245</v>
      </c>
      <c r="F308" s="41">
        <v>6150000109</v>
      </c>
      <c r="G308" s="38">
        <v>42306</v>
      </c>
      <c r="H308" s="43" t="s">
        <v>628</v>
      </c>
      <c r="I308" s="43" t="s">
        <v>629</v>
      </c>
      <c r="J308" s="41" t="s">
        <v>630</v>
      </c>
      <c r="K308" s="48">
        <v>534786</v>
      </c>
    </row>
    <row r="309" spans="1:11" ht="28.8" x14ac:dyDescent="0.3">
      <c r="A309" s="35" t="s">
        <v>640</v>
      </c>
      <c r="B309" s="35" t="s">
        <v>642</v>
      </c>
      <c r="C309" s="46" t="s">
        <v>400</v>
      </c>
      <c r="D309" s="47" t="s">
        <v>400</v>
      </c>
      <c r="E309" s="36" t="s">
        <v>245</v>
      </c>
      <c r="F309" s="41">
        <v>6150000110</v>
      </c>
      <c r="G309" s="38">
        <v>42306</v>
      </c>
      <c r="H309" s="43" t="s">
        <v>631</v>
      </c>
      <c r="I309" s="43" t="s">
        <v>621</v>
      </c>
      <c r="J309" s="41" t="s">
        <v>622</v>
      </c>
      <c r="K309" s="48">
        <v>1196449</v>
      </c>
    </row>
    <row r="310" spans="1:11" ht="28.8" x14ac:dyDescent="0.3">
      <c r="A310" s="35" t="s">
        <v>640</v>
      </c>
      <c r="B310" s="35" t="s">
        <v>542</v>
      </c>
      <c r="C310" s="46" t="s">
        <v>632</v>
      </c>
      <c r="D310" s="47">
        <v>42296</v>
      </c>
      <c r="E310" s="36" t="s">
        <v>190</v>
      </c>
      <c r="F310" s="41">
        <v>6150000323</v>
      </c>
      <c r="G310" s="38">
        <v>42307</v>
      </c>
      <c r="H310" s="43" t="s">
        <v>633</v>
      </c>
      <c r="I310" s="43" t="s">
        <v>634</v>
      </c>
      <c r="J310" s="41" t="s">
        <v>635</v>
      </c>
      <c r="K310" s="48">
        <v>416500</v>
      </c>
    </row>
    <row r="311" spans="1:11" ht="28.8" x14ac:dyDescent="0.3">
      <c r="A311" s="35" t="s">
        <v>640</v>
      </c>
      <c r="B311" s="35" t="s">
        <v>545</v>
      </c>
      <c r="C311" s="46" t="s">
        <v>636</v>
      </c>
      <c r="D311" s="47">
        <v>42300</v>
      </c>
      <c r="E311" s="36" t="s">
        <v>190</v>
      </c>
      <c r="F311" s="41">
        <v>6150000328</v>
      </c>
      <c r="G311" s="38">
        <v>42307</v>
      </c>
      <c r="H311" s="43" t="s">
        <v>637</v>
      </c>
      <c r="I311" s="43" t="s">
        <v>638</v>
      </c>
      <c r="J311" s="41" t="s">
        <v>639</v>
      </c>
      <c r="K311" s="48">
        <v>476000</v>
      </c>
    </row>
    <row r="312" spans="1:11" ht="28.8" x14ac:dyDescent="0.3">
      <c r="A312" s="35" t="s">
        <v>803</v>
      </c>
      <c r="B312" s="35" t="s">
        <v>217</v>
      </c>
      <c r="C312" s="46" t="s">
        <v>644</v>
      </c>
      <c r="D312" s="47">
        <v>41183</v>
      </c>
      <c r="E312" s="36" t="s">
        <v>400</v>
      </c>
      <c r="F312" s="41" t="s">
        <v>400</v>
      </c>
      <c r="G312" s="38">
        <v>42307</v>
      </c>
      <c r="H312" s="43" t="s">
        <v>645</v>
      </c>
      <c r="I312" s="43" t="s">
        <v>646</v>
      </c>
      <c r="J312" s="41" t="s">
        <v>647</v>
      </c>
      <c r="K312" s="48">
        <v>101698</v>
      </c>
    </row>
    <row r="313" spans="1:11" ht="28.8" x14ac:dyDescent="0.3">
      <c r="A313" s="35" t="s">
        <v>803</v>
      </c>
      <c r="B313" s="35" t="s">
        <v>648</v>
      </c>
      <c r="C313" s="46" t="s">
        <v>649</v>
      </c>
      <c r="D313" s="47">
        <v>42304</v>
      </c>
      <c r="E313" s="36" t="s">
        <v>381</v>
      </c>
      <c r="F313" s="41">
        <v>71500000778</v>
      </c>
      <c r="G313" s="38">
        <v>42305</v>
      </c>
      <c r="H313" s="43" t="s">
        <v>650</v>
      </c>
      <c r="I313" s="43" t="s">
        <v>651</v>
      </c>
      <c r="J313" s="41" t="s">
        <v>652</v>
      </c>
      <c r="K313" s="48">
        <v>3477086</v>
      </c>
    </row>
    <row r="314" spans="1:11" ht="28.8" x14ac:dyDescent="0.3">
      <c r="A314" s="35" t="s">
        <v>803</v>
      </c>
      <c r="B314" s="35" t="s">
        <v>653</v>
      </c>
      <c r="C314" s="46" t="s">
        <v>654</v>
      </c>
      <c r="D314" s="47">
        <v>42305</v>
      </c>
      <c r="E314" s="36" t="s">
        <v>190</v>
      </c>
      <c r="F314" s="41">
        <v>7150000165</v>
      </c>
      <c r="G314" s="38">
        <v>42306</v>
      </c>
      <c r="H314" s="43" t="s">
        <v>655</v>
      </c>
      <c r="I314" s="43" t="s">
        <v>656</v>
      </c>
      <c r="J314" s="41" t="s">
        <v>657</v>
      </c>
      <c r="K314" s="48">
        <v>774269</v>
      </c>
    </row>
    <row r="315" spans="1:11" ht="14.4" x14ac:dyDescent="0.3">
      <c r="A315" s="35" t="s">
        <v>803</v>
      </c>
      <c r="B315" s="35" t="s">
        <v>11</v>
      </c>
      <c r="C315" s="46" t="s">
        <v>400</v>
      </c>
      <c r="D315" s="47">
        <v>42283</v>
      </c>
      <c r="E315" s="36" t="s">
        <v>190</v>
      </c>
      <c r="F315" s="41">
        <v>7150000131</v>
      </c>
      <c r="G315" s="38">
        <v>42283</v>
      </c>
      <c r="H315" s="43" t="s">
        <v>658</v>
      </c>
      <c r="I315" s="43" t="s">
        <v>659</v>
      </c>
      <c r="J315" s="41" t="s">
        <v>660</v>
      </c>
      <c r="K315" s="48">
        <v>2202690</v>
      </c>
    </row>
    <row r="316" spans="1:11" ht="14.4" x14ac:dyDescent="0.3">
      <c r="A316" s="35" t="s">
        <v>803</v>
      </c>
      <c r="B316" s="35" t="s">
        <v>11</v>
      </c>
      <c r="C316" s="46" t="s">
        <v>400</v>
      </c>
      <c r="D316" s="47">
        <v>42283</v>
      </c>
      <c r="E316" s="36" t="s">
        <v>190</v>
      </c>
      <c r="F316" s="41">
        <v>7150000132</v>
      </c>
      <c r="G316" s="38">
        <v>42283</v>
      </c>
      <c r="H316" s="43" t="s">
        <v>661</v>
      </c>
      <c r="I316" s="43" t="s">
        <v>662</v>
      </c>
      <c r="J316" s="41" t="s">
        <v>663</v>
      </c>
      <c r="K316" s="48">
        <v>1750000</v>
      </c>
    </row>
    <row r="317" spans="1:11" ht="14.4" x14ac:dyDescent="0.3">
      <c r="A317" s="35" t="s">
        <v>803</v>
      </c>
      <c r="B317" s="35" t="s">
        <v>11</v>
      </c>
      <c r="C317" s="46" t="s">
        <v>400</v>
      </c>
      <c r="D317" s="47">
        <v>42283</v>
      </c>
      <c r="E317" s="36" t="s">
        <v>245</v>
      </c>
      <c r="F317" s="41">
        <v>7150000065</v>
      </c>
      <c r="G317" s="38">
        <v>42283</v>
      </c>
      <c r="H317" s="43" t="s">
        <v>664</v>
      </c>
      <c r="I317" s="43" t="s">
        <v>665</v>
      </c>
      <c r="J317" s="41" t="s">
        <v>666</v>
      </c>
      <c r="K317" s="48">
        <v>997609</v>
      </c>
    </row>
    <row r="318" spans="1:11" ht="28.8" x14ac:dyDescent="0.3">
      <c r="A318" s="35" t="s">
        <v>803</v>
      </c>
      <c r="B318" s="35" t="s">
        <v>11</v>
      </c>
      <c r="C318" s="46" t="s">
        <v>400</v>
      </c>
      <c r="D318" s="47">
        <v>42283</v>
      </c>
      <c r="E318" s="36" t="s">
        <v>190</v>
      </c>
      <c r="F318" s="41">
        <v>7150000133</v>
      </c>
      <c r="G318" s="38">
        <v>42283</v>
      </c>
      <c r="H318" s="43" t="s">
        <v>667</v>
      </c>
      <c r="I318" s="43" t="s">
        <v>668</v>
      </c>
      <c r="J318" s="41" t="s">
        <v>669</v>
      </c>
      <c r="K318" s="48">
        <v>1150001</v>
      </c>
    </row>
    <row r="319" spans="1:11" ht="14.4" x14ac:dyDescent="0.3">
      <c r="A319" s="35" t="s">
        <v>803</v>
      </c>
      <c r="B319" s="35" t="s">
        <v>11</v>
      </c>
      <c r="C319" s="46" t="s">
        <v>400</v>
      </c>
      <c r="D319" s="47">
        <v>42285</v>
      </c>
      <c r="E319" s="36" t="s">
        <v>245</v>
      </c>
      <c r="F319" s="41">
        <v>7150000066</v>
      </c>
      <c r="G319" s="38">
        <v>42285</v>
      </c>
      <c r="H319" s="43" t="s">
        <v>670</v>
      </c>
      <c r="I319" s="43" t="s">
        <v>671</v>
      </c>
      <c r="J319" s="41" t="s">
        <v>672</v>
      </c>
      <c r="K319" s="48">
        <v>38970</v>
      </c>
    </row>
    <row r="320" spans="1:11" ht="14.4" x14ac:dyDescent="0.3">
      <c r="A320" s="35" t="s">
        <v>803</v>
      </c>
      <c r="B320" s="35" t="s">
        <v>11</v>
      </c>
      <c r="C320" s="46" t="s">
        <v>400</v>
      </c>
      <c r="D320" s="47">
        <v>42285</v>
      </c>
      <c r="E320" s="36" t="s">
        <v>245</v>
      </c>
      <c r="F320" s="41">
        <v>7150000067</v>
      </c>
      <c r="G320" s="38">
        <v>42285</v>
      </c>
      <c r="H320" s="43" t="s">
        <v>673</v>
      </c>
      <c r="I320" s="43" t="s">
        <v>674</v>
      </c>
      <c r="J320" s="41" t="s">
        <v>675</v>
      </c>
      <c r="K320" s="48">
        <v>72995</v>
      </c>
    </row>
    <row r="321" spans="1:11" ht="28.8" x14ac:dyDescent="0.3">
      <c r="A321" s="35" t="s">
        <v>803</v>
      </c>
      <c r="B321" s="35" t="s">
        <v>542</v>
      </c>
      <c r="C321" s="46" t="s">
        <v>400</v>
      </c>
      <c r="D321" s="47">
        <v>42285</v>
      </c>
      <c r="E321" s="36" t="s">
        <v>190</v>
      </c>
      <c r="F321" s="41">
        <v>7150000134</v>
      </c>
      <c r="G321" s="38">
        <v>42285</v>
      </c>
      <c r="H321" s="43" t="s">
        <v>676</v>
      </c>
      <c r="I321" s="43" t="s">
        <v>677</v>
      </c>
      <c r="J321" s="41" t="s">
        <v>678</v>
      </c>
      <c r="K321" s="48">
        <v>216346</v>
      </c>
    </row>
    <row r="322" spans="1:11" ht="28.8" x14ac:dyDescent="0.3">
      <c r="A322" s="35" t="s">
        <v>803</v>
      </c>
      <c r="B322" s="35" t="s">
        <v>217</v>
      </c>
      <c r="C322" s="46" t="s">
        <v>644</v>
      </c>
      <c r="D322" s="47">
        <v>41183</v>
      </c>
      <c r="E322" s="36" t="s">
        <v>190</v>
      </c>
      <c r="F322" s="41">
        <v>7150000135</v>
      </c>
      <c r="G322" s="38">
        <v>42286</v>
      </c>
      <c r="H322" s="43" t="s">
        <v>679</v>
      </c>
      <c r="I322" s="43" t="s">
        <v>680</v>
      </c>
      <c r="J322" s="41" t="s">
        <v>681</v>
      </c>
      <c r="K322" s="48">
        <v>120000</v>
      </c>
    </row>
    <row r="323" spans="1:11" ht="28.8" x14ac:dyDescent="0.3">
      <c r="A323" s="35" t="s">
        <v>803</v>
      </c>
      <c r="B323" s="35" t="s">
        <v>217</v>
      </c>
      <c r="C323" s="46" t="s">
        <v>644</v>
      </c>
      <c r="D323" s="47">
        <v>41183</v>
      </c>
      <c r="E323" s="36" t="s">
        <v>190</v>
      </c>
      <c r="F323" s="41">
        <v>7150000136</v>
      </c>
      <c r="G323" s="38">
        <v>42286</v>
      </c>
      <c r="H323" s="43" t="s">
        <v>682</v>
      </c>
      <c r="I323" s="43" t="s">
        <v>680</v>
      </c>
      <c r="J323" s="41" t="s">
        <v>681</v>
      </c>
      <c r="K323" s="48">
        <v>120000</v>
      </c>
    </row>
    <row r="324" spans="1:11" ht="28.8" x14ac:dyDescent="0.3">
      <c r="A324" s="35" t="s">
        <v>803</v>
      </c>
      <c r="B324" s="35" t="s">
        <v>217</v>
      </c>
      <c r="C324" s="46" t="s">
        <v>644</v>
      </c>
      <c r="D324" s="47">
        <v>41183</v>
      </c>
      <c r="E324" s="36" t="s">
        <v>190</v>
      </c>
      <c r="F324" s="41">
        <v>7150000137</v>
      </c>
      <c r="G324" s="38">
        <v>42286</v>
      </c>
      <c r="H324" s="43" t="s">
        <v>683</v>
      </c>
      <c r="I324" s="43" t="s">
        <v>680</v>
      </c>
      <c r="J324" s="41" t="s">
        <v>681</v>
      </c>
      <c r="K324" s="48">
        <v>120000</v>
      </c>
    </row>
    <row r="325" spans="1:11" ht="28.8" x14ac:dyDescent="0.3">
      <c r="A325" s="35" t="s">
        <v>803</v>
      </c>
      <c r="B325" s="35" t="s">
        <v>217</v>
      </c>
      <c r="C325" s="46" t="s">
        <v>644</v>
      </c>
      <c r="D325" s="47">
        <v>41183</v>
      </c>
      <c r="E325" s="36" t="s">
        <v>190</v>
      </c>
      <c r="F325" s="41">
        <v>7150000138</v>
      </c>
      <c r="G325" s="38">
        <v>42286</v>
      </c>
      <c r="H325" s="43" t="s">
        <v>684</v>
      </c>
      <c r="I325" s="43" t="s">
        <v>685</v>
      </c>
      <c r="J325" s="41" t="s">
        <v>686</v>
      </c>
      <c r="K325" s="48">
        <v>115000</v>
      </c>
    </row>
    <row r="326" spans="1:11" ht="28.8" x14ac:dyDescent="0.3">
      <c r="A326" s="35" t="s">
        <v>803</v>
      </c>
      <c r="B326" s="35" t="s">
        <v>217</v>
      </c>
      <c r="C326" s="46" t="s">
        <v>644</v>
      </c>
      <c r="D326" s="47">
        <v>41183</v>
      </c>
      <c r="E326" s="36" t="s">
        <v>190</v>
      </c>
      <c r="F326" s="41">
        <v>7150000139</v>
      </c>
      <c r="G326" s="38">
        <v>42286</v>
      </c>
      <c r="H326" s="43" t="s">
        <v>687</v>
      </c>
      <c r="I326" s="43" t="s">
        <v>646</v>
      </c>
      <c r="J326" s="41" t="s">
        <v>688</v>
      </c>
      <c r="K326" s="48">
        <v>152400</v>
      </c>
    </row>
    <row r="327" spans="1:11" ht="28.8" x14ac:dyDescent="0.3">
      <c r="A327" s="35" t="s">
        <v>803</v>
      </c>
      <c r="B327" s="35" t="s">
        <v>217</v>
      </c>
      <c r="C327" s="46" t="s">
        <v>644</v>
      </c>
      <c r="D327" s="47">
        <v>41183</v>
      </c>
      <c r="E327" s="36" t="s">
        <v>190</v>
      </c>
      <c r="F327" s="41">
        <v>7150000140</v>
      </c>
      <c r="G327" s="38">
        <v>42286</v>
      </c>
      <c r="H327" s="43" t="s">
        <v>689</v>
      </c>
      <c r="I327" s="43" t="s">
        <v>646</v>
      </c>
      <c r="J327" s="41" t="s">
        <v>688</v>
      </c>
      <c r="K327" s="48">
        <v>152400</v>
      </c>
    </row>
    <row r="328" spans="1:11" ht="28.8" x14ac:dyDescent="0.3">
      <c r="A328" s="35" t="s">
        <v>803</v>
      </c>
      <c r="B328" s="35" t="s">
        <v>217</v>
      </c>
      <c r="C328" s="46" t="s">
        <v>644</v>
      </c>
      <c r="D328" s="47">
        <v>41183</v>
      </c>
      <c r="E328" s="36" t="s">
        <v>190</v>
      </c>
      <c r="F328" s="41">
        <v>7150000141</v>
      </c>
      <c r="G328" s="38">
        <v>42286</v>
      </c>
      <c r="H328" s="43" t="s">
        <v>690</v>
      </c>
      <c r="I328" s="43" t="s">
        <v>646</v>
      </c>
      <c r="J328" s="41" t="s">
        <v>688</v>
      </c>
      <c r="K328" s="48">
        <v>152400</v>
      </c>
    </row>
    <row r="329" spans="1:11" ht="28.8" x14ac:dyDescent="0.3">
      <c r="A329" s="35" t="s">
        <v>803</v>
      </c>
      <c r="B329" s="35" t="s">
        <v>217</v>
      </c>
      <c r="C329" s="46" t="s">
        <v>644</v>
      </c>
      <c r="D329" s="47">
        <v>41183</v>
      </c>
      <c r="E329" s="36" t="s">
        <v>190</v>
      </c>
      <c r="F329" s="41">
        <v>7150000142</v>
      </c>
      <c r="G329" s="38">
        <v>42286</v>
      </c>
      <c r="H329" s="43" t="s">
        <v>691</v>
      </c>
      <c r="I329" s="43" t="s">
        <v>692</v>
      </c>
      <c r="J329" s="41" t="s">
        <v>693</v>
      </c>
      <c r="K329" s="48">
        <v>152400</v>
      </c>
    </row>
    <row r="330" spans="1:11" ht="28.8" x14ac:dyDescent="0.3">
      <c r="A330" s="35" t="s">
        <v>803</v>
      </c>
      <c r="B330" s="35" t="s">
        <v>217</v>
      </c>
      <c r="C330" s="46" t="s">
        <v>644</v>
      </c>
      <c r="D330" s="47">
        <v>41183</v>
      </c>
      <c r="E330" s="36" t="s">
        <v>190</v>
      </c>
      <c r="F330" s="41">
        <v>7150000143</v>
      </c>
      <c r="G330" s="38">
        <v>42286</v>
      </c>
      <c r="H330" s="43" t="s">
        <v>694</v>
      </c>
      <c r="I330" s="43" t="s">
        <v>692</v>
      </c>
      <c r="J330" s="41" t="s">
        <v>693</v>
      </c>
      <c r="K330" s="48">
        <v>152400</v>
      </c>
    </row>
    <row r="331" spans="1:11" ht="28.8" x14ac:dyDescent="0.3">
      <c r="A331" s="35" t="s">
        <v>803</v>
      </c>
      <c r="B331" s="35" t="s">
        <v>217</v>
      </c>
      <c r="C331" s="46" t="s">
        <v>644</v>
      </c>
      <c r="D331" s="47">
        <v>41183</v>
      </c>
      <c r="E331" s="36" t="s">
        <v>190</v>
      </c>
      <c r="F331" s="41">
        <v>7150000144</v>
      </c>
      <c r="G331" s="38">
        <v>42290</v>
      </c>
      <c r="H331" s="43" t="s">
        <v>695</v>
      </c>
      <c r="I331" s="43" t="s">
        <v>696</v>
      </c>
      <c r="J331" s="41" t="s">
        <v>697</v>
      </c>
      <c r="K331" s="48">
        <v>1250000</v>
      </c>
    </row>
    <row r="332" spans="1:11" ht="28.8" x14ac:dyDescent="0.3">
      <c r="A332" s="35" t="s">
        <v>803</v>
      </c>
      <c r="B332" s="35" t="s">
        <v>217</v>
      </c>
      <c r="C332" s="46" t="s">
        <v>644</v>
      </c>
      <c r="D332" s="47">
        <v>41183</v>
      </c>
      <c r="E332" s="36" t="s">
        <v>190</v>
      </c>
      <c r="F332" s="41">
        <v>7150000145</v>
      </c>
      <c r="G332" s="38">
        <v>42292</v>
      </c>
      <c r="H332" s="43" t="s">
        <v>698</v>
      </c>
      <c r="I332" s="43" t="s">
        <v>699</v>
      </c>
      <c r="J332" s="41" t="s">
        <v>700</v>
      </c>
      <c r="K332" s="48">
        <v>152400</v>
      </c>
    </row>
    <row r="333" spans="1:11" ht="14.4" x14ac:dyDescent="0.3">
      <c r="A333" s="35" t="s">
        <v>803</v>
      </c>
      <c r="B333" s="35" t="s">
        <v>11</v>
      </c>
      <c r="C333" s="46" t="s">
        <v>400</v>
      </c>
      <c r="D333" s="47">
        <v>42292</v>
      </c>
      <c r="E333" s="36" t="s">
        <v>245</v>
      </c>
      <c r="F333" s="41">
        <v>7150000068</v>
      </c>
      <c r="G333" s="38">
        <v>42292</v>
      </c>
      <c r="H333" s="43" t="s">
        <v>701</v>
      </c>
      <c r="I333" s="43" t="s">
        <v>674</v>
      </c>
      <c r="J333" s="41" t="s">
        <v>675</v>
      </c>
      <c r="K333" s="48">
        <v>32245</v>
      </c>
    </row>
    <row r="334" spans="1:11" ht="14.4" x14ac:dyDescent="0.3">
      <c r="A334" s="35" t="s">
        <v>803</v>
      </c>
      <c r="B334" s="35" t="s">
        <v>11</v>
      </c>
      <c r="C334" s="46" t="s">
        <v>400</v>
      </c>
      <c r="D334" s="47">
        <v>42293</v>
      </c>
      <c r="E334" s="36" t="s">
        <v>245</v>
      </c>
      <c r="F334" s="41">
        <v>7150000069</v>
      </c>
      <c r="G334" s="38">
        <v>42293</v>
      </c>
      <c r="H334" s="43" t="s">
        <v>702</v>
      </c>
      <c r="I334" s="43" t="s">
        <v>703</v>
      </c>
      <c r="J334" s="41" t="s">
        <v>704</v>
      </c>
      <c r="K334" s="48">
        <v>971509</v>
      </c>
    </row>
    <row r="335" spans="1:11" ht="14.4" x14ac:dyDescent="0.3">
      <c r="A335" s="35" t="s">
        <v>803</v>
      </c>
      <c r="B335" s="35" t="s">
        <v>11</v>
      </c>
      <c r="C335" s="46" t="s">
        <v>400</v>
      </c>
      <c r="D335" s="47">
        <v>42296</v>
      </c>
      <c r="E335" s="36" t="s">
        <v>245</v>
      </c>
      <c r="F335" s="41">
        <v>7150000070</v>
      </c>
      <c r="G335" s="38">
        <v>42296</v>
      </c>
      <c r="H335" s="43" t="s">
        <v>705</v>
      </c>
      <c r="I335" s="43" t="s">
        <v>706</v>
      </c>
      <c r="J335" s="41" t="s">
        <v>707</v>
      </c>
      <c r="K335" s="48">
        <v>114294</v>
      </c>
    </row>
    <row r="336" spans="1:11" ht="14.4" x14ac:dyDescent="0.3">
      <c r="A336" s="35" t="s">
        <v>803</v>
      </c>
      <c r="B336" s="35" t="s">
        <v>11</v>
      </c>
      <c r="C336" s="46" t="s">
        <v>400</v>
      </c>
      <c r="D336" s="47">
        <v>42296</v>
      </c>
      <c r="E336" s="36" t="s">
        <v>245</v>
      </c>
      <c r="F336" s="41">
        <v>7150000071</v>
      </c>
      <c r="G336" s="38">
        <v>42296</v>
      </c>
      <c r="H336" s="43" t="s">
        <v>708</v>
      </c>
      <c r="I336" s="43" t="s">
        <v>709</v>
      </c>
      <c r="J336" s="41" t="s">
        <v>710</v>
      </c>
      <c r="K336" s="48">
        <v>83300</v>
      </c>
    </row>
    <row r="337" spans="1:11" ht="28.8" x14ac:dyDescent="0.3">
      <c r="A337" s="35" t="s">
        <v>803</v>
      </c>
      <c r="B337" s="35" t="s">
        <v>217</v>
      </c>
      <c r="C337" s="46" t="s">
        <v>644</v>
      </c>
      <c r="D337" s="47">
        <v>41183</v>
      </c>
      <c r="E337" s="36" t="s">
        <v>190</v>
      </c>
      <c r="F337" s="41">
        <v>7150000146</v>
      </c>
      <c r="G337" s="38">
        <v>42298</v>
      </c>
      <c r="H337" s="43" t="s">
        <v>711</v>
      </c>
      <c r="I337" s="43" t="s">
        <v>646</v>
      </c>
      <c r="J337" s="41" t="s">
        <v>688</v>
      </c>
      <c r="K337" s="48">
        <v>153162</v>
      </c>
    </row>
    <row r="338" spans="1:11" ht="28.8" x14ac:dyDescent="0.3">
      <c r="A338" s="35" t="s">
        <v>803</v>
      </c>
      <c r="B338" s="35" t="s">
        <v>217</v>
      </c>
      <c r="C338" s="46" t="s">
        <v>644</v>
      </c>
      <c r="D338" s="47">
        <v>41183</v>
      </c>
      <c r="E338" s="36" t="s">
        <v>190</v>
      </c>
      <c r="F338" s="41">
        <v>7150000147</v>
      </c>
      <c r="G338" s="38">
        <v>42298</v>
      </c>
      <c r="H338" s="43" t="s">
        <v>712</v>
      </c>
      <c r="I338" s="43" t="s">
        <v>646</v>
      </c>
      <c r="J338" s="41" t="s">
        <v>688</v>
      </c>
      <c r="K338" s="48">
        <v>153162</v>
      </c>
    </row>
    <row r="339" spans="1:11" ht="28.8" x14ac:dyDescent="0.3">
      <c r="A339" s="35" t="s">
        <v>803</v>
      </c>
      <c r="B339" s="35" t="s">
        <v>217</v>
      </c>
      <c r="C339" s="46" t="s">
        <v>644</v>
      </c>
      <c r="D339" s="47">
        <v>41183</v>
      </c>
      <c r="E339" s="36" t="s">
        <v>190</v>
      </c>
      <c r="F339" s="41">
        <v>7150000148</v>
      </c>
      <c r="G339" s="38">
        <v>42298</v>
      </c>
      <c r="H339" s="43" t="s">
        <v>712</v>
      </c>
      <c r="I339" s="43" t="s">
        <v>646</v>
      </c>
      <c r="J339" s="41" t="s">
        <v>688</v>
      </c>
      <c r="K339" s="48">
        <v>153162</v>
      </c>
    </row>
    <row r="340" spans="1:11" ht="28.8" x14ac:dyDescent="0.3">
      <c r="A340" s="35" t="s">
        <v>803</v>
      </c>
      <c r="B340" s="35" t="s">
        <v>217</v>
      </c>
      <c r="C340" s="46" t="s">
        <v>644</v>
      </c>
      <c r="D340" s="47">
        <v>41183</v>
      </c>
      <c r="E340" s="36" t="s">
        <v>190</v>
      </c>
      <c r="F340" s="41">
        <v>7150000149</v>
      </c>
      <c r="G340" s="38">
        <v>42298</v>
      </c>
      <c r="H340" s="43" t="s">
        <v>713</v>
      </c>
      <c r="I340" s="43" t="s">
        <v>646</v>
      </c>
      <c r="J340" s="41" t="s">
        <v>688</v>
      </c>
      <c r="K340" s="48">
        <v>153162</v>
      </c>
    </row>
    <row r="341" spans="1:11" ht="28.8" x14ac:dyDescent="0.3">
      <c r="A341" s="35" t="s">
        <v>803</v>
      </c>
      <c r="B341" s="35" t="s">
        <v>217</v>
      </c>
      <c r="C341" s="46" t="s">
        <v>644</v>
      </c>
      <c r="D341" s="47">
        <v>41183</v>
      </c>
      <c r="E341" s="36" t="s">
        <v>190</v>
      </c>
      <c r="F341" s="41">
        <v>7150000150</v>
      </c>
      <c r="G341" s="38">
        <v>42298</v>
      </c>
      <c r="H341" s="43" t="s">
        <v>714</v>
      </c>
      <c r="I341" s="43" t="s">
        <v>680</v>
      </c>
      <c r="J341" s="41" t="s">
        <v>681</v>
      </c>
      <c r="K341" s="48">
        <v>120000</v>
      </c>
    </row>
    <row r="342" spans="1:11" ht="28.8" x14ac:dyDescent="0.3">
      <c r="A342" s="35" t="s">
        <v>803</v>
      </c>
      <c r="B342" s="35" t="s">
        <v>217</v>
      </c>
      <c r="C342" s="46" t="s">
        <v>644</v>
      </c>
      <c r="D342" s="47">
        <v>41183</v>
      </c>
      <c r="E342" s="36" t="s">
        <v>190</v>
      </c>
      <c r="F342" s="41">
        <v>7150000151</v>
      </c>
      <c r="G342" s="38">
        <v>42298</v>
      </c>
      <c r="H342" s="43" t="s">
        <v>715</v>
      </c>
      <c r="I342" s="43" t="s">
        <v>680</v>
      </c>
      <c r="J342" s="41" t="s">
        <v>681</v>
      </c>
      <c r="K342" s="48">
        <v>120000</v>
      </c>
    </row>
    <row r="343" spans="1:11" ht="28.8" x14ac:dyDescent="0.3">
      <c r="A343" s="35" t="s">
        <v>803</v>
      </c>
      <c r="B343" s="35" t="s">
        <v>217</v>
      </c>
      <c r="C343" s="46" t="s">
        <v>644</v>
      </c>
      <c r="D343" s="47">
        <v>41183</v>
      </c>
      <c r="E343" s="36" t="s">
        <v>190</v>
      </c>
      <c r="F343" s="41">
        <v>7150000152</v>
      </c>
      <c r="G343" s="38">
        <v>42298</v>
      </c>
      <c r="H343" s="43" t="s">
        <v>716</v>
      </c>
      <c r="I343" s="43" t="s">
        <v>680</v>
      </c>
      <c r="J343" s="41" t="s">
        <v>681</v>
      </c>
      <c r="K343" s="48">
        <v>120000</v>
      </c>
    </row>
    <row r="344" spans="1:11" ht="28.8" x14ac:dyDescent="0.3">
      <c r="A344" s="35" t="s">
        <v>803</v>
      </c>
      <c r="B344" s="35" t="s">
        <v>542</v>
      </c>
      <c r="C344" s="46" t="s">
        <v>400</v>
      </c>
      <c r="D344" s="47">
        <v>42300</v>
      </c>
      <c r="E344" s="36" t="s">
        <v>190</v>
      </c>
      <c r="F344" s="41">
        <v>7150000153</v>
      </c>
      <c r="G344" s="38">
        <v>42300</v>
      </c>
      <c r="H344" s="43" t="s">
        <v>717</v>
      </c>
      <c r="I344" s="43" t="s">
        <v>718</v>
      </c>
      <c r="J344" s="41" t="s">
        <v>719</v>
      </c>
      <c r="K344" s="48">
        <v>787185</v>
      </c>
    </row>
    <row r="345" spans="1:11" ht="28.8" x14ac:dyDescent="0.3">
      <c r="A345" s="35" t="s">
        <v>803</v>
      </c>
      <c r="B345" s="35" t="s">
        <v>542</v>
      </c>
      <c r="C345" s="46" t="s">
        <v>400</v>
      </c>
      <c r="D345" s="47">
        <v>42300</v>
      </c>
      <c r="E345" s="36" t="s">
        <v>190</v>
      </c>
      <c r="F345" s="41">
        <v>7150000154</v>
      </c>
      <c r="G345" s="38">
        <v>42300</v>
      </c>
      <c r="H345" s="43" t="s">
        <v>720</v>
      </c>
      <c r="I345" s="43" t="s">
        <v>721</v>
      </c>
      <c r="J345" s="41" t="s">
        <v>722</v>
      </c>
      <c r="K345" s="48">
        <v>374220</v>
      </c>
    </row>
    <row r="346" spans="1:11" ht="14.4" x14ac:dyDescent="0.3">
      <c r="A346" s="35" t="s">
        <v>803</v>
      </c>
      <c r="B346" s="35" t="s">
        <v>11</v>
      </c>
      <c r="C346" s="46" t="s">
        <v>400</v>
      </c>
      <c r="D346" s="47">
        <v>42300</v>
      </c>
      <c r="E346" s="36" t="s">
        <v>245</v>
      </c>
      <c r="F346" s="41">
        <v>7150000155</v>
      </c>
      <c r="G346" s="38">
        <v>42300</v>
      </c>
      <c r="H346" s="43" t="s">
        <v>723</v>
      </c>
      <c r="I346" s="43" t="s">
        <v>724</v>
      </c>
      <c r="J346" s="41" t="s">
        <v>725</v>
      </c>
      <c r="K346" s="48">
        <v>77112</v>
      </c>
    </row>
    <row r="347" spans="1:11" ht="14.4" x14ac:dyDescent="0.3">
      <c r="A347" s="35" t="s">
        <v>803</v>
      </c>
      <c r="B347" s="35" t="s">
        <v>11</v>
      </c>
      <c r="C347" s="46" t="s">
        <v>400</v>
      </c>
      <c r="D347" s="47">
        <v>42304</v>
      </c>
      <c r="E347" s="36" t="s">
        <v>190</v>
      </c>
      <c r="F347" s="41">
        <v>7150000156</v>
      </c>
      <c r="G347" s="38">
        <v>42304</v>
      </c>
      <c r="H347" s="43" t="s">
        <v>726</v>
      </c>
      <c r="I347" s="43" t="s">
        <v>727</v>
      </c>
      <c r="J347" s="41" t="s">
        <v>728</v>
      </c>
      <c r="K347" s="48">
        <v>15501</v>
      </c>
    </row>
    <row r="348" spans="1:11" ht="14.4" x14ac:dyDescent="0.3">
      <c r="A348" s="35" t="s">
        <v>803</v>
      </c>
      <c r="B348" s="35" t="s">
        <v>11</v>
      </c>
      <c r="C348" s="46" t="s">
        <v>400</v>
      </c>
      <c r="D348" s="47">
        <v>42304</v>
      </c>
      <c r="E348" s="36" t="s">
        <v>190</v>
      </c>
      <c r="F348" s="41">
        <v>7150000157</v>
      </c>
      <c r="G348" s="38">
        <v>42304</v>
      </c>
      <c r="H348" s="43" t="s">
        <v>729</v>
      </c>
      <c r="I348" s="43" t="s">
        <v>730</v>
      </c>
      <c r="J348" s="41" t="s">
        <v>731</v>
      </c>
      <c r="K348" s="48">
        <v>21420</v>
      </c>
    </row>
    <row r="349" spans="1:11" ht="14.4" x14ac:dyDescent="0.3">
      <c r="A349" s="35" t="s">
        <v>803</v>
      </c>
      <c r="B349" s="35" t="s">
        <v>11</v>
      </c>
      <c r="C349" s="46" t="s">
        <v>400</v>
      </c>
      <c r="D349" s="47">
        <v>42304</v>
      </c>
      <c r="E349" s="36" t="s">
        <v>190</v>
      </c>
      <c r="F349" s="41">
        <v>7150000158</v>
      </c>
      <c r="G349" s="38">
        <v>42304</v>
      </c>
      <c r="H349" s="43" t="s">
        <v>732</v>
      </c>
      <c r="I349" s="43" t="s">
        <v>730</v>
      </c>
      <c r="J349" s="41" t="s">
        <v>731</v>
      </c>
      <c r="K349" s="48">
        <v>65450</v>
      </c>
    </row>
    <row r="350" spans="1:11" ht="14.4" x14ac:dyDescent="0.3">
      <c r="A350" s="35" t="s">
        <v>803</v>
      </c>
      <c r="B350" s="35" t="s">
        <v>11</v>
      </c>
      <c r="C350" s="46" t="s">
        <v>400</v>
      </c>
      <c r="D350" s="47">
        <v>42304</v>
      </c>
      <c r="E350" s="36" t="s">
        <v>245</v>
      </c>
      <c r="F350" s="41">
        <v>7150000072</v>
      </c>
      <c r="G350" s="38">
        <v>42304</v>
      </c>
      <c r="H350" s="43" t="s">
        <v>733</v>
      </c>
      <c r="I350" s="43" t="s">
        <v>734</v>
      </c>
      <c r="J350" s="41" t="s">
        <v>735</v>
      </c>
      <c r="K350" s="48">
        <v>780000</v>
      </c>
    </row>
    <row r="351" spans="1:11" ht="28.8" x14ac:dyDescent="0.3">
      <c r="A351" s="35" t="s">
        <v>803</v>
      </c>
      <c r="B351" s="35" t="s">
        <v>11</v>
      </c>
      <c r="C351" s="46" t="s">
        <v>400</v>
      </c>
      <c r="D351" s="47">
        <v>42304</v>
      </c>
      <c r="E351" s="36" t="s">
        <v>190</v>
      </c>
      <c r="F351" s="41">
        <v>7150000159</v>
      </c>
      <c r="G351" s="38">
        <v>42304</v>
      </c>
      <c r="H351" s="43" t="s">
        <v>736</v>
      </c>
      <c r="I351" s="43" t="s">
        <v>737</v>
      </c>
      <c r="J351" s="41" t="s">
        <v>738</v>
      </c>
      <c r="K351" s="48">
        <v>1759999</v>
      </c>
    </row>
    <row r="352" spans="1:11" ht="14.4" x14ac:dyDescent="0.3">
      <c r="A352" s="35" t="s">
        <v>803</v>
      </c>
      <c r="B352" s="35" t="s">
        <v>11</v>
      </c>
      <c r="C352" s="46" t="s">
        <v>400</v>
      </c>
      <c r="D352" s="47">
        <v>42304</v>
      </c>
      <c r="E352" s="36" t="s">
        <v>190</v>
      </c>
      <c r="F352" s="41">
        <v>7150000160</v>
      </c>
      <c r="G352" s="38">
        <v>42304</v>
      </c>
      <c r="H352" s="43" t="s">
        <v>739</v>
      </c>
      <c r="I352" s="43" t="s">
        <v>740</v>
      </c>
      <c r="J352" s="41" t="s">
        <v>741</v>
      </c>
      <c r="K352" s="48">
        <v>260000</v>
      </c>
    </row>
    <row r="353" spans="1:11" ht="14.4" x14ac:dyDescent="0.3">
      <c r="A353" s="35" t="s">
        <v>803</v>
      </c>
      <c r="B353" s="35" t="s">
        <v>11</v>
      </c>
      <c r="C353" s="46" t="s">
        <v>400</v>
      </c>
      <c r="D353" s="47">
        <v>42304</v>
      </c>
      <c r="E353" s="36" t="s">
        <v>245</v>
      </c>
      <c r="F353" s="41">
        <v>7150000073</v>
      </c>
      <c r="G353" s="38">
        <v>42304</v>
      </c>
      <c r="H353" s="43" t="s">
        <v>742</v>
      </c>
      <c r="I353" s="43" t="s">
        <v>743</v>
      </c>
      <c r="J353" s="41" t="s">
        <v>744</v>
      </c>
      <c r="K353" s="48">
        <v>34990</v>
      </c>
    </row>
    <row r="354" spans="1:11" ht="28.8" x14ac:dyDescent="0.3">
      <c r="A354" s="35" t="s">
        <v>803</v>
      </c>
      <c r="B354" s="35" t="s">
        <v>542</v>
      </c>
      <c r="C354" s="46" t="s">
        <v>400</v>
      </c>
      <c r="D354" s="47">
        <v>42304</v>
      </c>
      <c r="E354" s="36" t="s">
        <v>190</v>
      </c>
      <c r="F354" s="41">
        <v>7150000074</v>
      </c>
      <c r="G354" s="38">
        <v>42304</v>
      </c>
      <c r="H354" s="43" t="s">
        <v>745</v>
      </c>
      <c r="I354" s="43" t="s">
        <v>746</v>
      </c>
      <c r="J354" s="41" t="s">
        <v>747</v>
      </c>
      <c r="K354" s="48">
        <v>500000</v>
      </c>
    </row>
    <row r="355" spans="1:11" ht="14.4" x14ac:dyDescent="0.3">
      <c r="A355" s="35" t="s">
        <v>803</v>
      </c>
      <c r="B355" s="35" t="s">
        <v>11</v>
      </c>
      <c r="C355" s="46" t="s">
        <v>400</v>
      </c>
      <c r="D355" s="47">
        <v>42304</v>
      </c>
      <c r="E355" s="36" t="s">
        <v>245</v>
      </c>
      <c r="F355" s="41">
        <v>7150000075</v>
      </c>
      <c r="G355" s="38">
        <v>42304</v>
      </c>
      <c r="H355" s="43" t="s">
        <v>748</v>
      </c>
      <c r="I355" s="43" t="s">
        <v>674</v>
      </c>
      <c r="J355" s="41" t="s">
        <v>675</v>
      </c>
      <c r="K355" s="48">
        <v>38980</v>
      </c>
    </row>
    <row r="356" spans="1:11" ht="14.4" x14ac:dyDescent="0.3">
      <c r="A356" s="35" t="s">
        <v>803</v>
      </c>
      <c r="B356" s="35" t="s">
        <v>11</v>
      </c>
      <c r="C356" s="46" t="s">
        <v>400</v>
      </c>
      <c r="D356" s="47">
        <v>42304</v>
      </c>
      <c r="E356" s="36" t="s">
        <v>245</v>
      </c>
      <c r="F356" s="41">
        <v>7150000076</v>
      </c>
      <c r="G356" s="38">
        <v>42304</v>
      </c>
      <c r="H356" s="43" t="s">
        <v>749</v>
      </c>
      <c r="I356" s="43" t="s">
        <v>383</v>
      </c>
      <c r="J356" s="41" t="s">
        <v>750</v>
      </c>
      <c r="K356" s="48">
        <v>631533</v>
      </c>
    </row>
    <row r="357" spans="1:11" ht="14.4" x14ac:dyDescent="0.3">
      <c r="A357" s="35" t="s">
        <v>803</v>
      </c>
      <c r="B357" s="35" t="s">
        <v>11</v>
      </c>
      <c r="C357" s="46" t="s">
        <v>400</v>
      </c>
      <c r="D357" s="47">
        <v>42305</v>
      </c>
      <c r="E357" s="36" t="s">
        <v>190</v>
      </c>
      <c r="F357" s="41">
        <v>7150000161</v>
      </c>
      <c r="G357" s="38">
        <v>42305</v>
      </c>
      <c r="H357" s="43" t="s">
        <v>751</v>
      </c>
      <c r="I357" s="43" t="s">
        <v>752</v>
      </c>
      <c r="J357" s="41" t="s">
        <v>753</v>
      </c>
      <c r="K357" s="48">
        <v>120000</v>
      </c>
    </row>
    <row r="358" spans="1:11" ht="14.4" x14ac:dyDescent="0.3">
      <c r="A358" s="35" t="s">
        <v>803</v>
      </c>
      <c r="B358" s="35" t="s">
        <v>11</v>
      </c>
      <c r="C358" s="46" t="s">
        <v>400</v>
      </c>
      <c r="D358" s="47">
        <v>42305</v>
      </c>
      <c r="E358" s="36" t="s">
        <v>190</v>
      </c>
      <c r="F358" s="41">
        <v>7150000162</v>
      </c>
      <c r="G358" s="38">
        <v>42305</v>
      </c>
      <c r="H358" s="43" t="s">
        <v>754</v>
      </c>
      <c r="I358" s="43" t="s">
        <v>752</v>
      </c>
      <c r="J358" s="41" t="s">
        <v>753</v>
      </c>
      <c r="K358" s="48">
        <v>720000</v>
      </c>
    </row>
    <row r="359" spans="1:11" ht="14.4" x14ac:dyDescent="0.3">
      <c r="A359" s="35" t="s">
        <v>803</v>
      </c>
      <c r="B359" s="35" t="s">
        <v>11</v>
      </c>
      <c r="C359" s="46" t="s">
        <v>400</v>
      </c>
      <c r="D359" s="47">
        <v>42305</v>
      </c>
      <c r="E359" s="36" t="s">
        <v>245</v>
      </c>
      <c r="F359" s="41">
        <v>7150000077</v>
      </c>
      <c r="G359" s="38">
        <v>42305</v>
      </c>
      <c r="H359" s="43" t="s">
        <v>755</v>
      </c>
      <c r="I359" s="43" t="s">
        <v>756</v>
      </c>
      <c r="J359" s="41" t="s">
        <v>757</v>
      </c>
      <c r="K359" s="48">
        <v>1750000</v>
      </c>
    </row>
    <row r="360" spans="1:11" ht="28.8" x14ac:dyDescent="0.3">
      <c r="A360" s="35" t="s">
        <v>803</v>
      </c>
      <c r="B360" s="35" t="s">
        <v>542</v>
      </c>
      <c r="C360" s="46" t="s">
        <v>400</v>
      </c>
      <c r="D360" s="47">
        <v>42306</v>
      </c>
      <c r="E360" s="36" t="s">
        <v>190</v>
      </c>
      <c r="F360" s="41">
        <v>7150000163</v>
      </c>
      <c r="G360" s="38">
        <v>42306</v>
      </c>
      <c r="H360" s="43" t="s">
        <v>758</v>
      </c>
      <c r="I360" s="43" t="s">
        <v>759</v>
      </c>
      <c r="J360" s="41" t="s">
        <v>760</v>
      </c>
      <c r="K360" s="48">
        <v>148750</v>
      </c>
    </row>
    <row r="361" spans="1:11" ht="14.4" x14ac:dyDescent="0.3">
      <c r="A361" s="35" t="s">
        <v>803</v>
      </c>
      <c r="B361" s="35" t="s">
        <v>11</v>
      </c>
      <c r="C361" s="46" t="s">
        <v>400</v>
      </c>
      <c r="D361" s="47">
        <v>42306</v>
      </c>
      <c r="E361" s="36" t="s">
        <v>245</v>
      </c>
      <c r="F361" s="41">
        <v>7150000079</v>
      </c>
      <c r="G361" s="38">
        <v>42306</v>
      </c>
      <c r="H361" s="43" t="s">
        <v>761</v>
      </c>
      <c r="I361" s="43" t="s">
        <v>674</v>
      </c>
      <c r="J361" s="41" t="s">
        <v>675</v>
      </c>
      <c r="K361" s="48">
        <v>114300</v>
      </c>
    </row>
    <row r="362" spans="1:11" ht="28.8" x14ac:dyDescent="0.3">
      <c r="A362" s="35" t="s">
        <v>803</v>
      </c>
      <c r="B362" s="35" t="s">
        <v>11</v>
      </c>
      <c r="C362" s="46" t="s">
        <v>400</v>
      </c>
      <c r="D362" s="47">
        <v>42306</v>
      </c>
      <c r="E362" s="36" t="s">
        <v>190</v>
      </c>
      <c r="F362" s="41">
        <v>7150000164</v>
      </c>
      <c r="G362" s="38">
        <v>42306</v>
      </c>
      <c r="H362" s="43" t="s">
        <v>762</v>
      </c>
      <c r="I362" s="43" t="s">
        <v>763</v>
      </c>
      <c r="J362" s="41" t="s">
        <v>764</v>
      </c>
      <c r="K362" s="48">
        <v>119000</v>
      </c>
    </row>
    <row r="363" spans="1:11" ht="28.8" x14ac:dyDescent="0.3">
      <c r="A363" s="35" t="s">
        <v>803</v>
      </c>
      <c r="B363" s="35" t="s">
        <v>542</v>
      </c>
      <c r="C363" s="46" t="s">
        <v>400</v>
      </c>
      <c r="D363" s="47">
        <v>42306</v>
      </c>
      <c r="E363" s="36" t="s">
        <v>190</v>
      </c>
      <c r="F363" s="41">
        <v>7150000166</v>
      </c>
      <c r="G363" s="38">
        <v>42306</v>
      </c>
      <c r="H363" s="43" t="s">
        <v>765</v>
      </c>
      <c r="I363" s="43" t="s">
        <v>766</v>
      </c>
      <c r="J363" s="41" t="s">
        <v>767</v>
      </c>
      <c r="K363" s="48">
        <v>142800</v>
      </c>
    </row>
    <row r="364" spans="1:11" ht="14.4" x14ac:dyDescent="0.3">
      <c r="A364" s="35" t="s">
        <v>803</v>
      </c>
      <c r="B364" s="35" t="s">
        <v>11</v>
      </c>
      <c r="C364" s="46" t="s">
        <v>400</v>
      </c>
      <c r="D364" s="47">
        <v>42307</v>
      </c>
      <c r="E364" s="36" t="s">
        <v>190</v>
      </c>
      <c r="F364" s="41">
        <v>7150000167</v>
      </c>
      <c r="G364" s="38">
        <v>42307</v>
      </c>
      <c r="H364" s="43" t="s">
        <v>768</v>
      </c>
      <c r="I364" s="43" t="s">
        <v>769</v>
      </c>
      <c r="J364" s="41" t="s">
        <v>770</v>
      </c>
      <c r="K364" s="48">
        <v>30000</v>
      </c>
    </row>
    <row r="365" spans="1:11" ht="14.4" x14ac:dyDescent="0.3">
      <c r="A365" s="35" t="s">
        <v>803</v>
      </c>
      <c r="B365" s="35" t="s">
        <v>11</v>
      </c>
      <c r="C365" s="46" t="s">
        <v>400</v>
      </c>
      <c r="D365" s="47">
        <v>42307</v>
      </c>
      <c r="E365" s="36" t="s">
        <v>245</v>
      </c>
      <c r="F365" s="41">
        <v>7150000080</v>
      </c>
      <c r="G365" s="38">
        <v>42307</v>
      </c>
      <c r="H365" s="43" t="s">
        <v>771</v>
      </c>
      <c r="I365" s="43" t="s">
        <v>703</v>
      </c>
      <c r="J365" s="41" t="s">
        <v>704</v>
      </c>
      <c r="K365" s="48">
        <v>518554</v>
      </c>
    </row>
    <row r="366" spans="1:11" ht="14.4" x14ac:dyDescent="0.3">
      <c r="A366" s="35" t="s">
        <v>803</v>
      </c>
      <c r="B366" s="35" t="s">
        <v>11</v>
      </c>
      <c r="C366" s="46" t="s">
        <v>400</v>
      </c>
      <c r="D366" s="47">
        <v>42307</v>
      </c>
      <c r="E366" s="36" t="s">
        <v>190</v>
      </c>
      <c r="F366" s="41">
        <v>7150000168</v>
      </c>
      <c r="G366" s="38">
        <v>42307</v>
      </c>
      <c r="H366" s="43" t="s">
        <v>772</v>
      </c>
      <c r="I366" s="43" t="s">
        <v>730</v>
      </c>
      <c r="J366" s="41" t="s">
        <v>731</v>
      </c>
      <c r="K366" s="48">
        <v>21420</v>
      </c>
    </row>
    <row r="367" spans="1:11" ht="14.4" x14ac:dyDescent="0.3">
      <c r="A367" s="35" t="s">
        <v>803</v>
      </c>
      <c r="B367" s="35" t="s">
        <v>217</v>
      </c>
      <c r="C367" s="46" t="s">
        <v>1962</v>
      </c>
      <c r="D367" s="47">
        <v>41656</v>
      </c>
      <c r="E367" s="36" t="s">
        <v>190</v>
      </c>
      <c r="F367" s="41">
        <v>7150000169</v>
      </c>
      <c r="G367" s="38">
        <v>42307</v>
      </c>
      <c r="H367" s="43" t="s">
        <v>773</v>
      </c>
      <c r="I367" s="43" t="s">
        <v>565</v>
      </c>
      <c r="J367" s="41" t="s">
        <v>774</v>
      </c>
      <c r="K367" s="48">
        <v>113182</v>
      </c>
    </row>
    <row r="368" spans="1:11" ht="14.4" x14ac:dyDescent="0.3">
      <c r="A368" s="35" t="s">
        <v>803</v>
      </c>
      <c r="B368" s="35" t="s">
        <v>23</v>
      </c>
      <c r="C368" s="46" t="s">
        <v>400</v>
      </c>
      <c r="D368" s="47" t="s">
        <v>400</v>
      </c>
      <c r="E368" s="36" t="s">
        <v>24</v>
      </c>
      <c r="F368" s="41" t="s">
        <v>56</v>
      </c>
      <c r="G368" s="38">
        <v>42291</v>
      </c>
      <c r="H368" s="43" t="s">
        <v>775</v>
      </c>
      <c r="I368" s="43" t="s">
        <v>776</v>
      </c>
      <c r="J368" s="41" t="s">
        <v>509</v>
      </c>
      <c r="K368" s="48">
        <f>72000+480100</f>
        <v>552100</v>
      </c>
    </row>
    <row r="369" spans="1:11" ht="14.4" x14ac:dyDescent="0.3">
      <c r="A369" s="35" t="s">
        <v>803</v>
      </c>
      <c r="B369" s="35" t="s">
        <v>23</v>
      </c>
      <c r="C369" s="46" t="s">
        <v>400</v>
      </c>
      <c r="D369" s="47" t="s">
        <v>400</v>
      </c>
      <c r="E369" s="36" t="s">
        <v>24</v>
      </c>
      <c r="F369" s="41" t="s">
        <v>56</v>
      </c>
      <c r="G369" s="38">
        <v>42291</v>
      </c>
      <c r="H369" s="43" t="s">
        <v>777</v>
      </c>
      <c r="I369" s="43" t="s">
        <v>778</v>
      </c>
      <c r="J369" s="41" t="s">
        <v>779</v>
      </c>
      <c r="K369" s="48">
        <v>18690</v>
      </c>
    </row>
    <row r="370" spans="1:11" ht="14.4" x14ac:dyDescent="0.3">
      <c r="A370" s="35" t="s">
        <v>803</v>
      </c>
      <c r="B370" s="35" t="s">
        <v>23</v>
      </c>
      <c r="C370" s="46" t="s">
        <v>400</v>
      </c>
      <c r="D370" s="47" t="s">
        <v>400</v>
      </c>
      <c r="E370" s="36" t="s">
        <v>24</v>
      </c>
      <c r="F370" s="41" t="s">
        <v>56</v>
      </c>
      <c r="G370" s="38">
        <v>42296</v>
      </c>
      <c r="H370" s="43" t="s">
        <v>780</v>
      </c>
      <c r="I370" s="43" t="s">
        <v>778</v>
      </c>
      <c r="J370" s="41" t="s">
        <v>779</v>
      </c>
      <c r="K370" s="48">
        <v>16720</v>
      </c>
    </row>
    <row r="371" spans="1:11" ht="14.4" x14ac:dyDescent="0.3">
      <c r="A371" s="35" t="s">
        <v>803</v>
      </c>
      <c r="B371" s="35" t="s">
        <v>23</v>
      </c>
      <c r="C371" s="46" t="s">
        <v>400</v>
      </c>
      <c r="D371" s="47" t="s">
        <v>400</v>
      </c>
      <c r="E371" s="36" t="s">
        <v>24</v>
      </c>
      <c r="F371" s="41" t="s">
        <v>56</v>
      </c>
      <c r="G371" s="38">
        <v>42296</v>
      </c>
      <c r="H371" s="43" t="s">
        <v>781</v>
      </c>
      <c r="I371" s="43" t="s">
        <v>778</v>
      </c>
      <c r="J371" s="41" t="s">
        <v>779</v>
      </c>
      <c r="K371" s="48">
        <v>11720</v>
      </c>
    </row>
    <row r="372" spans="1:11" ht="14.4" x14ac:dyDescent="0.3">
      <c r="A372" s="35" t="s">
        <v>803</v>
      </c>
      <c r="B372" s="35" t="s">
        <v>23</v>
      </c>
      <c r="C372" s="46" t="s">
        <v>400</v>
      </c>
      <c r="D372" s="47" t="s">
        <v>400</v>
      </c>
      <c r="E372" s="36" t="s">
        <v>24</v>
      </c>
      <c r="F372" s="41" t="s">
        <v>56</v>
      </c>
      <c r="G372" s="38">
        <v>42296</v>
      </c>
      <c r="H372" s="43" t="s">
        <v>782</v>
      </c>
      <c r="I372" s="43" t="s">
        <v>776</v>
      </c>
      <c r="J372" s="41" t="s">
        <v>509</v>
      </c>
      <c r="K372" s="48">
        <v>178300</v>
      </c>
    </row>
    <row r="373" spans="1:11" ht="14.4" x14ac:dyDescent="0.3">
      <c r="A373" s="35" t="s">
        <v>803</v>
      </c>
      <c r="B373" s="35" t="s">
        <v>23</v>
      </c>
      <c r="C373" s="46" t="s">
        <v>400</v>
      </c>
      <c r="D373" s="47" t="s">
        <v>400</v>
      </c>
      <c r="E373" s="36" t="s">
        <v>24</v>
      </c>
      <c r="F373" s="41" t="s">
        <v>56</v>
      </c>
      <c r="G373" s="38">
        <v>42298</v>
      </c>
      <c r="H373" s="43" t="s">
        <v>783</v>
      </c>
      <c r="I373" s="43" t="s">
        <v>776</v>
      </c>
      <c r="J373" s="41" t="s">
        <v>509</v>
      </c>
      <c r="K373" s="48">
        <v>129600</v>
      </c>
    </row>
    <row r="374" spans="1:11" ht="14.4" x14ac:dyDescent="0.3">
      <c r="A374" s="35" t="s">
        <v>803</v>
      </c>
      <c r="B374" s="35" t="s">
        <v>23</v>
      </c>
      <c r="C374" s="46" t="s">
        <v>400</v>
      </c>
      <c r="D374" s="47" t="s">
        <v>400</v>
      </c>
      <c r="E374" s="36" t="s">
        <v>24</v>
      </c>
      <c r="F374" s="41" t="s">
        <v>56</v>
      </c>
      <c r="G374" s="38">
        <v>42298</v>
      </c>
      <c r="H374" s="43" t="s">
        <v>784</v>
      </c>
      <c r="I374" s="43" t="s">
        <v>776</v>
      </c>
      <c r="J374" s="41" t="s">
        <v>509</v>
      </c>
      <c r="K374" s="48">
        <v>215400</v>
      </c>
    </row>
    <row r="375" spans="1:11" ht="14.4" x14ac:dyDescent="0.3">
      <c r="A375" s="35" t="s">
        <v>803</v>
      </c>
      <c r="B375" s="35" t="s">
        <v>23</v>
      </c>
      <c r="C375" s="46" t="s">
        <v>400</v>
      </c>
      <c r="D375" s="47" t="s">
        <v>400</v>
      </c>
      <c r="E375" s="36" t="s">
        <v>24</v>
      </c>
      <c r="F375" s="41" t="s">
        <v>56</v>
      </c>
      <c r="G375" s="38">
        <v>42298</v>
      </c>
      <c r="H375" s="43" t="s">
        <v>785</v>
      </c>
      <c r="I375" s="43" t="s">
        <v>776</v>
      </c>
      <c r="J375" s="41" t="s">
        <v>509</v>
      </c>
      <c r="K375" s="48">
        <v>172700</v>
      </c>
    </row>
    <row r="376" spans="1:11" ht="14.4" x14ac:dyDescent="0.3">
      <c r="A376" s="35" t="s">
        <v>803</v>
      </c>
      <c r="B376" s="35" t="s">
        <v>23</v>
      </c>
      <c r="C376" s="46" t="s">
        <v>400</v>
      </c>
      <c r="D376" s="47" t="s">
        <v>400</v>
      </c>
      <c r="E376" s="36" t="s">
        <v>24</v>
      </c>
      <c r="F376" s="41" t="s">
        <v>56</v>
      </c>
      <c r="G376" s="38">
        <v>42298</v>
      </c>
      <c r="H376" s="43" t="s">
        <v>786</v>
      </c>
      <c r="I376" s="43" t="s">
        <v>778</v>
      </c>
      <c r="J376" s="41" t="s">
        <v>779</v>
      </c>
      <c r="K376" s="48">
        <v>11150</v>
      </c>
    </row>
    <row r="377" spans="1:11" ht="14.4" x14ac:dyDescent="0.3">
      <c r="A377" s="35" t="s">
        <v>803</v>
      </c>
      <c r="B377" s="35" t="s">
        <v>23</v>
      </c>
      <c r="C377" s="46" t="s">
        <v>400</v>
      </c>
      <c r="D377" s="47" t="s">
        <v>400</v>
      </c>
      <c r="E377" s="36" t="s">
        <v>24</v>
      </c>
      <c r="F377" s="41" t="s">
        <v>56</v>
      </c>
      <c r="G377" s="38">
        <v>42298</v>
      </c>
      <c r="H377" s="43" t="s">
        <v>787</v>
      </c>
      <c r="I377" s="43" t="s">
        <v>778</v>
      </c>
      <c r="J377" s="41" t="s">
        <v>779</v>
      </c>
      <c r="K377" s="48">
        <f>17870+850</f>
        <v>18720</v>
      </c>
    </row>
    <row r="378" spans="1:11" ht="14.4" x14ac:dyDescent="0.3">
      <c r="A378" s="35" t="s">
        <v>803</v>
      </c>
      <c r="B378" s="35" t="s">
        <v>23</v>
      </c>
      <c r="C378" s="46" t="s">
        <v>400</v>
      </c>
      <c r="D378" s="47" t="s">
        <v>400</v>
      </c>
      <c r="E378" s="36" t="s">
        <v>24</v>
      </c>
      <c r="F378" s="41" t="s">
        <v>56</v>
      </c>
      <c r="G378" s="38">
        <v>42298</v>
      </c>
      <c r="H378" s="43" t="s">
        <v>788</v>
      </c>
      <c r="I378" s="43" t="s">
        <v>776</v>
      </c>
      <c r="J378" s="41" t="s">
        <v>509</v>
      </c>
      <c r="K378" s="48">
        <v>1670800</v>
      </c>
    </row>
    <row r="379" spans="1:11" ht="14.4" x14ac:dyDescent="0.3">
      <c r="A379" s="35" t="s">
        <v>803</v>
      </c>
      <c r="B379" s="35" t="s">
        <v>23</v>
      </c>
      <c r="C379" s="46" t="s">
        <v>400</v>
      </c>
      <c r="D379" s="47" t="s">
        <v>400</v>
      </c>
      <c r="E379" s="36" t="s">
        <v>24</v>
      </c>
      <c r="F379" s="41" t="s">
        <v>56</v>
      </c>
      <c r="G379" s="38">
        <v>42298</v>
      </c>
      <c r="H379" s="43" t="s">
        <v>789</v>
      </c>
      <c r="I379" s="43" t="s">
        <v>776</v>
      </c>
      <c r="J379" s="41" t="s">
        <v>509</v>
      </c>
      <c r="K379" s="48">
        <f>300000+444700+440900</f>
        <v>1185600</v>
      </c>
    </row>
    <row r="380" spans="1:11" ht="14.4" x14ac:dyDescent="0.3">
      <c r="A380" s="35" t="s">
        <v>803</v>
      </c>
      <c r="B380" s="35" t="s">
        <v>23</v>
      </c>
      <c r="C380" s="46" t="s">
        <v>400</v>
      </c>
      <c r="D380" s="47" t="s">
        <v>400</v>
      </c>
      <c r="E380" s="36" t="s">
        <v>24</v>
      </c>
      <c r="F380" s="41" t="s">
        <v>56</v>
      </c>
      <c r="G380" s="38">
        <v>42305</v>
      </c>
      <c r="H380" s="43" t="s">
        <v>790</v>
      </c>
      <c r="I380" s="43" t="s">
        <v>776</v>
      </c>
      <c r="J380" s="41" t="s">
        <v>509</v>
      </c>
      <c r="K380" s="48">
        <v>818000</v>
      </c>
    </row>
    <row r="381" spans="1:11" ht="14.4" x14ac:dyDescent="0.3">
      <c r="A381" s="35" t="s">
        <v>803</v>
      </c>
      <c r="B381" s="35" t="s">
        <v>23</v>
      </c>
      <c r="C381" s="46" t="s">
        <v>400</v>
      </c>
      <c r="D381" s="47" t="s">
        <v>400</v>
      </c>
      <c r="E381" s="36" t="s">
        <v>24</v>
      </c>
      <c r="F381" s="41" t="s">
        <v>56</v>
      </c>
      <c r="G381" s="38">
        <v>42305</v>
      </c>
      <c r="H381" s="43" t="s">
        <v>791</v>
      </c>
      <c r="I381" s="43" t="s">
        <v>778</v>
      </c>
      <c r="J381" s="41" t="s">
        <v>779</v>
      </c>
      <c r="K381" s="48">
        <f>11290+114620</f>
        <v>125910</v>
      </c>
    </row>
    <row r="382" spans="1:11" ht="14.4" x14ac:dyDescent="0.3">
      <c r="A382" s="35" t="s">
        <v>803</v>
      </c>
      <c r="B382" s="35" t="s">
        <v>23</v>
      </c>
      <c r="C382" s="46" t="s">
        <v>400</v>
      </c>
      <c r="D382" s="47" t="s">
        <v>400</v>
      </c>
      <c r="E382" s="36" t="s">
        <v>24</v>
      </c>
      <c r="F382" s="41" t="s">
        <v>56</v>
      </c>
      <c r="G382" s="38">
        <v>42305</v>
      </c>
      <c r="H382" s="43" t="s">
        <v>792</v>
      </c>
      <c r="I382" s="43" t="s">
        <v>778</v>
      </c>
      <c r="J382" s="41" t="s">
        <v>779</v>
      </c>
      <c r="K382" s="48">
        <v>12450</v>
      </c>
    </row>
    <row r="383" spans="1:11" ht="14.4" x14ac:dyDescent="0.3">
      <c r="A383" s="35" t="s">
        <v>803</v>
      </c>
      <c r="B383" s="35" t="s">
        <v>23</v>
      </c>
      <c r="C383" s="46" t="s">
        <v>400</v>
      </c>
      <c r="D383" s="47" t="s">
        <v>400</v>
      </c>
      <c r="E383" s="36" t="s">
        <v>24</v>
      </c>
      <c r="F383" s="41" t="s">
        <v>56</v>
      </c>
      <c r="G383" s="38">
        <v>42305</v>
      </c>
      <c r="H383" s="43" t="s">
        <v>793</v>
      </c>
      <c r="I383" s="43" t="s">
        <v>778</v>
      </c>
      <c r="J383" s="41" t="s">
        <v>779</v>
      </c>
      <c r="K383" s="48">
        <v>53040</v>
      </c>
    </row>
    <row r="384" spans="1:11" ht="14.4" x14ac:dyDescent="0.3">
      <c r="A384" s="35" t="s">
        <v>803</v>
      </c>
      <c r="B384" s="35" t="s">
        <v>23</v>
      </c>
      <c r="C384" s="46" t="s">
        <v>400</v>
      </c>
      <c r="D384" s="47" t="s">
        <v>400</v>
      </c>
      <c r="E384" s="36" t="s">
        <v>24</v>
      </c>
      <c r="F384" s="41" t="s">
        <v>56</v>
      </c>
      <c r="G384" s="38">
        <v>42305</v>
      </c>
      <c r="H384" s="43" t="s">
        <v>794</v>
      </c>
      <c r="I384" s="43" t="s">
        <v>778</v>
      </c>
      <c r="J384" s="41" t="s">
        <v>779</v>
      </c>
      <c r="K384" s="48">
        <v>41450</v>
      </c>
    </row>
    <row r="385" spans="1:11" ht="14.4" x14ac:dyDescent="0.3">
      <c r="A385" s="35" t="s">
        <v>803</v>
      </c>
      <c r="B385" s="35" t="s">
        <v>23</v>
      </c>
      <c r="C385" s="46" t="s">
        <v>400</v>
      </c>
      <c r="D385" s="47" t="s">
        <v>400</v>
      </c>
      <c r="E385" s="36" t="s">
        <v>24</v>
      </c>
      <c r="F385" s="41" t="s">
        <v>56</v>
      </c>
      <c r="G385" s="38">
        <v>42307</v>
      </c>
      <c r="H385" s="43" t="s">
        <v>795</v>
      </c>
      <c r="I385" s="43" t="s">
        <v>778</v>
      </c>
      <c r="J385" s="41" t="s">
        <v>779</v>
      </c>
      <c r="K385" s="48">
        <v>10800</v>
      </c>
    </row>
    <row r="386" spans="1:11" ht="14.4" x14ac:dyDescent="0.3">
      <c r="A386" s="35" t="s">
        <v>803</v>
      </c>
      <c r="B386" s="35" t="s">
        <v>23</v>
      </c>
      <c r="C386" s="46" t="s">
        <v>400</v>
      </c>
      <c r="D386" s="47" t="s">
        <v>400</v>
      </c>
      <c r="E386" s="36" t="s">
        <v>24</v>
      </c>
      <c r="F386" s="41" t="s">
        <v>56</v>
      </c>
      <c r="G386" s="38">
        <v>42307</v>
      </c>
      <c r="H386" s="43" t="s">
        <v>796</v>
      </c>
      <c r="I386" s="43" t="s">
        <v>776</v>
      </c>
      <c r="J386" s="41" t="s">
        <v>509</v>
      </c>
      <c r="K386" s="48">
        <v>293600</v>
      </c>
    </row>
    <row r="387" spans="1:11" ht="14.4" x14ac:dyDescent="0.3">
      <c r="A387" s="35" t="s">
        <v>803</v>
      </c>
      <c r="B387" s="35" t="s">
        <v>23</v>
      </c>
      <c r="C387" s="46" t="s">
        <v>400</v>
      </c>
      <c r="D387" s="47" t="s">
        <v>400</v>
      </c>
      <c r="E387" s="36" t="s">
        <v>24</v>
      </c>
      <c r="F387" s="41" t="s">
        <v>56</v>
      </c>
      <c r="G387" s="38">
        <v>42307</v>
      </c>
      <c r="H387" s="43" t="s">
        <v>797</v>
      </c>
      <c r="I387" s="43" t="s">
        <v>776</v>
      </c>
      <c r="J387" s="41" t="s">
        <v>509</v>
      </c>
      <c r="K387" s="48">
        <f>83400+37700+33000</f>
        <v>154100</v>
      </c>
    </row>
    <row r="388" spans="1:11" ht="14.4" x14ac:dyDescent="0.3">
      <c r="A388" s="35" t="s">
        <v>803</v>
      </c>
      <c r="B388" s="35" t="s">
        <v>23</v>
      </c>
      <c r="C388" s="46" t="s">
        <v>400</v>
      </c>
      <c r="D388" s="47" t="s">
        <v>400</v>
      </c>
      <c r="E388" s="36" t="s">
        <v>24</v>
      </c>
      <c r="F388" s="41" t="s">
        <v>56</v>
      </c>
      <c r="G388" s="38">
        <v>42307</v>
      </c>
      <c r="H388" s="43" t="s">
        <v>798</v>
      </c>
      <c r="I388" s="43" t="s">
        <v>799</v>
      </c>
      <c r="J388" s="41" t="s">
        <v>800</v>
      </c>
      <c r="K388" s="48">
        <v>82225</v>
      </c>
    </row>
    <row r="389" spans="1:11" ht="14.4" x14ac:dyDescent="0.3">
      <c r="A389" s="35" t="s">
        <v>803</v>
      </c>
      <c r="B389" s="35" t="s">
        <v>217</v>
      </c>
      <c r="C389" s="46" t="s">
        <v>1962</v>
      </c>
      <c r="D389" s="47">
        <v>41656</v>
      </c>
      <c r="E389" s="36" t="s">
        <v>24</v>
      </c>
      <c r="F389" s="41" t="s">
        <v>56</v>
      </c>
      <c r="G389" s="38">
        <v>42307</v>
      </c>
      <c r="H389" s="43" t="s">
        <v>801</v>
      </c>
      <c r="I389" s="43" t="s">
        <v>565</v>
      </c>
      <c r="J389" s="41" t="s">
        <v>566</v>
      </c>
      <c r="K389" s="48">
        <v>142301</v>
      </c>
    </row>
    <row r="390" spans="1:11" ht="28.8" x14ac:dyDescent="0.3">
      <c r="A390" s="35" t="s">
        <v>876</v>
      </c>
      <c r="B390" s="35" t="s">
        <v>11</v>
      </c>
      <c r="C390" s="46" t="s">
        <v>56</v>
      </c>
      <c r="D390" s="47" t="s">
        <v>56</v>
      </c>
      <c r="E390" s="36" t="s">
        <v>804</v>
      </c>
      <c r="F390" s="41">
        <v>8150000125</v>
      </c>
      <c r="G390" s="38">
        <v>42292</v>
      </c>
      <c r="H390" s="43" t="s">
        <v>805</v>
      </c>
      <c r="I390" s="43" t="s">
        <v>806</v>
      </c>
      <c r="J390" s="41" t="s">
        <v>807</v>
      </c>
      <c r="K390" s="48">
        <v>123200</v>
      </c>
    </row>
    <row r="391" spans="1:11" ht="28.8" x14ac:dyDescent="0.3">
      <c r="A391" s="35" t="s">
        <v>876</v>
      </c>
      <c r="B391" s="35" t="s">
        <v>11</v>
      </c>
      <c r="C391" s="46" t="s">
        <v>56</v>
      </c>
      <c r="D391" s="47" t="s">
        <v>56</v>
      </c>
      <c r="E391" s="36" t="s">
        <v>804</v>
      </c>
      <c r="F391" s="41">
        <v>8150000140</v>
      </c>
      <c r="G391" s="38">
        <v>42303</v>
      </c>
      <c r="H391" s="43" t="s">
        <v>808</v>
      </c>
      <c r="I391" s="43" t="s">
        <v>806</v>
      </c>
      <c r="J391" s="41" t="s">
        <v>807</v>
      </c>
      <c r="K391" s="48">
        <v>100800</v>
      </c>
    </row>
    <row r="392" spans="1:11" ht="28.8" x14ac:dyDescent="0.3">
      <c r="A392" s="35" t="s">
        <v>876</v>
      </c>
      <c r="B392" s="35" t="s">
        <v>11</v>
      </c>
      <c r="C392" s="46" t="s">
        <v>56</v>
      </c>
      <c r="D392" s="47" t="s">
        <v>56</v>
      </c>
      <c r="E392" s="36" t="s">
        <v>804</v>
      </c>
      <c r="F392" s="41">
        <v>8150000131</v>
      </c>
      <c r="G392" s="38">
        <v>42292</v>
      </c>
      <c r="H392" s="43" t="s">
        <v>809</v>
      </c>
      <c r="I392" s="43" t="s">
        <v>810</v>
      </c>
      <c r="J392" s="41" t="s">
        <v>811</v>
      </c>
      <c r="K392" s="48">
        <v>80000</v>
      </c>
    </row>
    <row r="393" spans="1:11" ht="28.8" x14ac:dyDescent="0.3">
      <c r="A393" s="35" t="s">
        <v>876</v>
      </c>
      <c r="B393" s="35" t="s">
        <v>11</v>
      </c>
      <c r="C393" s="46" t="s">
        <v>56</v>
      </c>
      <c r="D393" s="47" t="s">
        <v>56</v>
      </c>
      <c r="E393" s="36" t="s">
        <v>804</v>
      </c>
      <c r="F393" s="41">
        <v>8150000129</v>
      </c>
      <c r="G393" s="38">
        <v>42292</v>
      </c>
      <c r="H393" s="43" t="s">
        <v>812</v>
      </c>
      <c r="I393" s="43" t="s">
        <v>813</v>
      </c>
      <c r="J393" s="41" t="s">
        <v>814</v>
      </c>
      <c r="K393" s="48">
        <v>259991</v>
      </c>
    </row>
    <row r="394" spans="1:11" ht="28.8" x14ac:dyDescent="0.3">
      <c r="A394" s="35" t="s">
        <v>876</v>
      </c>
      <c r="B394" s="35" t="s">
        <v>11</v>
      </c>
      <c r="C394" s="46" t="s">
        <v>56</v>
      </c>
      <c r="D394" s="47" t="s">
        <v>56</v>
      </c>
      <c r="E394" s="36" t="s">
        <v>804</v>
      </c>
      <c r="F394" s="41">
        <v>8150000127</v>
      </c>
      <c r="G394" s="38">
        <v>42292</v>
      </c>
      <c r="H394" s="43" t="s">
        <v>815</v>
      </c>
      <c r="I394" s="43" t="s">
        <v>816</v>
      </c>
      <c r="J394" s="41" t="s">
        <v>817</v>
      </c>
      <c r="K394" s="48">
        <v>650000</v>
      </c>
    </row>
    <row r="395" spans="1:11" ht="28.8" x14ac:dyDescent="0.3">
      <c r="A395" s="35" t="s">
        <v>876</v>
      </c>
      <c r="B395" s="35" t="s">
        <v>212</v>
      </c>
      <c r="C395" s="46" t="s">
        <v>56</v>
      </c>
      <c r="D395" s="47" t="s">
        <v>56</v>
      </c>
      <c r="E395" s="36" t="s">
        <v>804</v>
      </c>
      <c r="F395" s="41">
        <v>8150000138</v>
      </c>
      <c r="G395" s="38">
        <v>42297</v>
      </c>
      <c r="H395" s="43" t="s">
        <v>818</v>
      </c>
      <c r="I395" s="43" t="s">
        <v>819</v>
      </c>
      <c r="J395" s="41" t="s">
        <v>820</v>
      </c>
      <c r="K395" s="48">
        <v>6128850</v>
      </c>
    </row>
    <row r="396" spans="1:11" ht="28.8" x14ac:dyDescent="0.3">
      <c r="A396" s="35" t="s">
        <v>876</v>
      </c>
      <c r="B396" s="35" t="s">
        <v>212</v>
      </c>
      <c r="C396" s="46" t="s">
        <v>821</v>
      </c>
      <c r="D396" s="47">
        <v>42283</v>
      </c>
      <c r="E396" s="36" t="s">
        <v>804</v>
      </c>
      <c r="F396" s="41">
        <v>8150000135</v>
      </c>
      <c r="G396" s="38">
        <v>42306</v>
      </c>
      <c r="H396" s="43" t="s">
        <v>822</v>
      </c>
      <c r="I396" s="43" t="s">
        <v>823</v>
      </c>
      <c r="J396" s="41" t="s">
        <v>824</v>
      </c>
      <c r="K396" s="48">
        <v>250000</v>
      </c>
    </row>
    <row r="397" spans="1:11" ht="28.8" x14ac:dyDescent="0.3">
      <c r="A397" s="35" t="s">
        <v>876</v>
      </c>
      <c r="B397" s="35" t="s">
        <v>212</v>
      </c>
      <c r="C397" s="46" t="s">
        <v>825</v>
      </c>
      <c r="D397" s="47">
        <v>42283</v>
      </c>
      <c r="E397" s="36" t="s">
        <v>804</v>
      </c>
      <c r="F397" s="41">
        <v>8150000136</v>
      </c>
      <c r="G397" s="38">
        <v>42306</v>
      </c>
      <c r="H397" s="43" t="s">
        <v>826</v>
      </c>
      <c r="I397" s="43" t="s">
        <v>823</v>
      </c>
      <c r="J397" s="41" t="s">
        <v>824</v>
      </c>
      <c r="K397" s="48">
        <v>250000</v>
      </c>
    </row>
    <row r="398" spans="1:11" ht="86.4" x14ac:dyDescent="0.3">
      <c r="A398" s="35" t="s">
        <v>876</v>
      </c>
      <c r="B398" s="35" t="s">
        <v>23</v>
      </c>
      <c r="C398" s="46" t="s">
        <v>56</v>
      </c>
      <c r="D398" s="47" t="s">
        <v>56</v>
      </c>
      <c r="E398" s="36" t="s">
        <v>401</v>
      </c>
      <c r="F398" s="41" t="s">
        <v>827</v>
      </c>
      <c r="G398" s="38">
        <v>42291</v>
      </c>
      <c r="H398" s="43" t="s">
        <v>828</v>
      </c>
      <c r="I398" s="43" t="s">
        <v>829</v>
      </c>
      <c r="J398" s="41" t="s">
        <v>830</v>
      </c>
      <c r="K398" s="48">
        <v>1199480</v>
      </c>
    </row>
    <row r="399" spans="1:11" ht="28.8" x14ac:dyDescent="0.3">
      <c r="A399" s="35" t="s">
        <v>876</v>
      </c>
      <c r="B399" s="35" t="s">
        <v>11</v>
      </c>
      <c r="C399" s="46" t="s">
        <v>56</v>
      </c>
      <c r="D399" s="47" t="s">
        <v>56</v>
      </c>
      <c r="E399" s="36" t="s">
        <v>831</v>
      </c>
      <c r="F399" s="41">
        <v>8150000071</v>
      </c>
      <c r="G399" s="38">
        <v>42306</v>
      </c>
      <c r="H399" s="43" t="s">
        <v>832</v>
      </c>
      <c r="I399" s="43" t="s">
        <v>833</v>
      </c>
      <c r="J399" s="41" t="s">
        <v>834</v>
      </c>
      <c r="K399" s="48">
        <v>32175</v>
      </c>
    </row>
    <row r="400" spans="1:11" ht="28.8" x14ac:dyDescent="0.3">
      <c r="A400" s="35" t="s">
        <v>876</v>
      </c>
      <c r="B400" s="35" t="s">
        <v>11</v>
      </c>
      <c r="C400" s="46" t="s">
        <v>56</v>
      </c>
      <c r="D400" s="47" t="s">
        <v>56</v>
      </c>
      <c r="E400" s="36" t="s">
        <v>804</v>
      </c>
      <c r="F400" s="41">
        <v>8150000146</v>
      </c>
      <c r="G400" s="38">
        <v>42306</v>
      </c>
      <c r="H400" s="43" t="s">
        <v>835</v>
      </c>
      <c r="I400" s="43" t="s">
        <v>836</v>
      </c>
      <c r="J400" s="41" t="s">
        <v>837</v>
      </c>
      <c r="K400" s="48">
        <v>70000</v>
      </c>
    </row>
    <row r="401" spans="1:11" ht="28.8" x14ac:dyDescent="0.3">
      <c r="A401" s="35" t="s">
        <v>876</v>
      </c>
      <c r="B401" s="35" t="s">
        <v>11</v>
      </c>
      <c r="C401" s="46" t="s">
        <v>56</v>
      </c>
      <c r="D401" s="47" t="s">
        <v>56</v>
      </c>
      <c r="E401" s="36" t="s">
        <v>831</v>
      </c>
      <c r="F401" s="41">
        <v>8150000066</v>
      </c>
      <c r="G401" s="38">
        <v>42292</v>
      </c>
      <c r="H401" s="43" t="s">
        <v>838</v>
      </c>
      <c r="I401" s="43" t="s">
        <v>839</v>
      </c>
      <c r="J401" s="41" t="s">
        <v>840</v>
      </c>
      <c r="K401" s="48">
        <v>847575</v>
      </c>
    </row>
    <row r="402" spans="1:11" ht="28.8" x14ac:dyDescent="0.3">
      <c r="A402" s="35" t="s">
        <v>876</v>
      </c>
      <c r="B402" s="35" t="s">
        <v>11</v>
      </c>
      <c r="C402" s="46" t="s">
        <v>56</v>
      </c>
      <c r="D402" s="47" t="s">
        <v>56</v>
      </c>
      <c r="E402" s="36" t="s">
        <v>804</v>
      </c>
      <c r="F402" s="41">
        <v>8150000128</v>
      </c>
      <c r="G402" s="38">
        <v>42292</v>
      </c>
      <c r="H402" s="43" t="s">
        <v>841</v>
      </c>
      <c r="I402" s="43" t="s">
        <v>842</v>
      </c>
      <c r="J402" s="41" t="s">
        <v>843</v>
      </c>
      <c r="K402" s="48">
        <v>65000</v>
      </c>
    </row>
    <row r="403" spans="1:11" ht="28.8" x14ac:dyDescent="0.3">
      <c r="A403" s="35" t="s">
        <v>876</v>
      </c>
      <c r="B403" s="35" t="s">
        <v>11</v>
      </c>
      <c r="C403" s="46" t="s">
        <v>56</v>
      </c>
      <c r="D403" s="47" t="s">
        <v>56</v>
      </c>
      <c r="E403" s="36" t="s">
        <v>804</v>
      </c>
      <c r="F403" s="41">
        <v>8150000126</v>
      </c>
      <c r="G403" s="38">
        <v>42292</v>
      </c>
      <c r="H403" s="43" t="s">
        <v>844</v>
      </c>
      <c r="I403" s="43" t="s">
        <v>845</v>
      </c>
      <c r="J403" s="41" t="s">
        <v>846</v>
      </c>
      <c r="K403" s="48">
        <v>206079</v>
      </c>
    </row>
    <row r="404" spans="1:11" ht="28.8" x14ac:dyDescent="0.3">
      <c r="A404" s="35" t="s">
        <v>876</v>
      </c>
      <c r="B404" s="35" t="s">
        <v>11</v>
      </c>
      <c r="C404" s="46" t="s">
        <v>56</v>
      </c>
      <c r="D404" s="47" t="s">
        <v>56</v>
      </c>
      <c r="E404" s="36" t="s">
        <v>804</v>
      </c>
      <c r="F404" s="41">
        <v>8150000137</v>
      </c>
      <c r="G404" s="38">
        <v>42293</v>
      </c>
      <c r="H404" s="43" t="s">
        <v>847</v>
      </c>
      <c r="I404" s="43" t="s">
        <v>845</v>
      </c>
      <c r="J404" s="41" t="s">
        <v>846</v>
      </c>
      <c r="K404" s="48">
        <v>206078</v>
      </c>
    </row>
    <row r="405" spans="1:11" ht="28.8" x14ac:dyDescent="0.3">
      <c r="A405" s="35" t="s">
        <v>876</v>
      </c>
      <c r="B405" s="35" t="s">
        <v>11</v>
      </c>
      <c r="C405" s="46" t="s">
        <v>56</v>
      </c>
      <c r="D405" s="47" t="s">
        <v>56</v>
      </c>
      <c r="E405" s="36" t="s">
        <v>831</v>
      </c>
      <c r="F405" s="41">
        <v>8150000065</v>
      </c>
      <c r="G405" s="38">
        <v>42292</v>
      </c>
      <c r="H405" s="43" t="s">
        <v>848</v>
      </c>
      <c r="I405" s="43" t="s">
        <v>849</v>
      </c>
      <c r="J405" s="41" t="s">
        <v>850</v>
      </c>
      <c r="K405" s="48">
        <v>98289</v>
      </c>
    </row>
    <row r="406" spans="1:11" ht="28.8" x14ac:dyDescent="0.3">
      <c r="A406" s="35" t="s">
        <v>876</v>
      </c>
      <c r="B406" s="35" t="s">
        <v>212</v>
      </c>
      <c r="C406" s="46" t="s">
        <v>851</v>
      </c>
      <c r="D406" s="47">
        <v>42271</v>
      </c>
      <c r="E406" s="36" t="s">
        <v>804</v>
      </c>
      <c r="F406" s="41">
        <v>8150000124</v>
      </c>
      <c r="G406" s="38">
        <v>42306</v>
      </c>
      <c r="H406" s="43" t="s">
        <v>852</v>
      </c>
      <c r="I406" s="43" t="s">
        <v>853</v>
      </c>
      <c r="J406" s="41" t="s">
        <v>854</v>
      </c>
      <c r="K406" s="48">
        <v>160000</v>
      </c>
    </row>
    <row r="407" spans="1:11" ht="28.8" x14ac:dyDescent="0.3">
      <c r="A407" s="35" t="s">
        <v>876</v>
      </c>
      <c r="B407" s="35" t="s">
        <v>212</v>
      </c>
      <c r="C407" s="46" t="s">
        <v>851</v>
      </c>
      <c r="D407" s="47">
        <v>42271</v>
      </c>
      <c r="E407" s="36" t="s">
        <v>804</v>
      </c>
      <c r="F407" s="41">
        <v>8150000134</v>
      </c>
      <c r="G407" s="38">
        <v>42306</v>
      </c>
      <c r="H407" s="43" t="s">
        <v>855</v>
      </c>
      <c r="I407" s="43" t="s">
        <v>853</v>
      </c>
      <c r="J407" s="41" t="s">
        <v>854</v>
      </c>
      <c r="K407" s="48">
        <v>120000</v>
      </c>
    </row>
    <row r="408" spans="1:11" ht="43.2" x14ac:dyDescent="0.3">
      <c r="A408" s="35" t="s">
        <v>876</v>
      </c>
      <c r="B408" s="35" t="s">
        <v>11</v>
      </c>
      <c r="C408" s="46" t="s">
        <v>56</v>
      </c>
      <c r="D408" s="47" t="s">
        <v>56</v>
      </c>
      <c r="E408" s="36" t="s">
        <v>804</v>
      </c>
      <c r="F408" s="41">
        <v>8150000133</v>
      </c>
      <c r="G408" s="38">
        <v>42292</v>
      </c>
      <c r="H408" s="43" t="s">
        <v>856</v>
      </c>
      <c r="I408" s="43" t="s">
        <v>857</v>
      </c>
      <c r="J408" s="41" t="s">
        <v>858</v>
      </c>
      <c r="K408" s="48">
        <v>250000</v>
      </c>
    </row>
    <row r="409" spans="1:11" ht="28.8" x14ac:dyDescent="0.3">
      <c r="A409" s="35" t="s">
        <v>876</v>
      </c>
      <c r="B409" s="35" t="s">
        <v>11</v>
      </c>
      <c r="C409" s="46" t="s">
        <v>56</v>
      </c>
      <c r="D409" s="47" t="s">
        <v>56</v>
      </c>
      <c r="E409" s="36" t="s">
        <v>804</v>
      </c>
      <c r="F409" s="41">
        <v>8150000130</v>
      </c>
      <c r="G409" s="38">
        <v>42292</v>
      </c>
      <c r="H409" s="43" t="s">
        <v>859</v>
      </c>
      <c r="I409" s="43" t="s">
        <v>860</v>
      </c>
      <c r="J409" s="41" t="s">
        <v>861</v>
      </c>
      <c r="K409" s="48">
        <v>480000</v>
      </c>
    </row>
    <row r="410" spans="1:11" ht="28.8" x14ac:dyDescent="0.3">
      <c r="A410" s="35" t="s">
        <v>876</v>
      </c>
      <c r="B410" s="35" t="s">
        <v>11</v>
      </c>
      <c r="C410" s="46" t="s">
        <v>56</v>
      </c>
      <c r="D410" s="47" t="s">
        <v>56</v>
      </c>
      <c r="E410" s="36" t="s">
        <v>831</v>
      </c>
      <c r="F410" s="41">
        <v>8150000069</v>
      </c>
      <c r="G410" s="38">
        <v>42293</v>
      </c>
      <c r="H410" s="43" t="s">
        <v>862</v>
      </c>
      <c r="I410" s="43" t="s">
        <v>383</v>
      </c>
      <c r="J410" s="41" t="s">
        <v>384</v>
      </c>
      <c r="K410" s="48">
        <v>2226780</v>
      </c>
    </row>
    <row r="411" spans="1:11" ht="28.8" x14ac:dyDescent="0.3">
      <c r="A411" s="35" t="s">
        <v>876</v>
      </c>
      <c r="B411" s="35" t="s">
        <v>51</v>
      </c>
      <c r="C411" s="46" t="s">
        <v>56</v>
      </c>
      <c r="D411" s="47" t="s">
        <v>56</v>
      </c>
      <c r="E411" s="36" t="s">
        <v>401</v>
      </c>
      <c r="F411" s="41">
        <v>4653881</v>
      </c>
      <c r="G411" s="38">
        <v>42303</v>
      </c>
      <c r="H411" s="43" t="s">
        <v>863</v>
      </c>
      <c r="I411" s="43" t="s">
        <v>243</v>
      </c>
      <c r="J411" s="41" t="s">
        <v>244</v>
      </c>
      <c r="K411" s="48">
        <v>128690</v>
      </c>
    </row>
    <row r="412" spans="1:11" ht="28.8" x14ac:dyDescent="0.3">
      <c r="A412" s="35" t="s">
        <v>876</v>
      </c>
      <c r="B412" s="35" t="s">
        <v>11</v>
      </c>
      <c r="C412" s="46" t="s">
        <v>56</v>
      </c>
      <c r="D412" s="47" t="s">
        <v>56</v>
      </c>
      <c r="E412" s="36" t="s">
        <v>831</v>
      </c>
      <c r="F412" s="41">
        <v>8150000067</v>
      </c>
      <c r="G412" s="38">
        <v>42292</v>
      </c>
      <c r="H412" s="43" t="s">
        <v>864</v>
      </c>
      <c r="I412" s="43" t="s">
        <v>865</v>
      </c>
      <c r="J412" s="41" t="s">
        <v>866</v>
      </c>
      <c r="K412" s="48">
        <v>286482</v>
      </c>
    </row>
    <row r="413" spans="1:11" ht="100.8" x14ac:dyDescent="0.3">
      <c r="A413" s="35" t="s">
        <v>876</v>
      </c>
      <c r="B413" s="35" t="s">
        <v>23</v>
      </c>
      <c r="C413" s="46" t="s">
        <v>56</v>
      </c>
      <c r="D413" s="47" t="s">
        <v>56</v>
      </c>
      <c r="E413" s="36" t="s">
        <v>401</v>
      </c>
      <c r="F413" s="41" t="s">
        <v>867</v>
      </c>
      <c r="G413" s="38">
        <v>42308</v>
      </c>
      <c r="H413" s="43" t="s">
        <v>828</v>
      </c>
      <c r="I413" s="43" t="s">
        <v>508</v>
      </c>
      <c r="J413" s="41" t="s">
        <v>509</v>
      </c>
      <c r="K413" s="48">
        <v>6621100</v>
      </c>
    </row>
    <row r="414" spans="1:11" ht="28.8" x14ac:dyDescent="0.3">
      <c r="A414" s="35" t="s">
        <v>876</v>
      </c>
      <c r="B414" s="35" t="s">
        <v>51</v>
      </c>
      <c r="C414" s="46" t="s">
        <v>56</v>
      </c>
      <c r="D414" s="47" t="s">
        <v>56</v>
      </c>
      <c r="E414" s="36" t="s">
        <v>401</v>
      </c>
      <c r="F414" s="41" t="s">
        <v>868</v>
      </c>
      <c r="G414" s="38">
        <v>42308</v>
      </c>
      <c r="H414" s="43" t="s">
        <v>869</v>
      </c>
      <c r="I414" s="43" t="s">
        <v>46</v>
      </c>
      <c r="J414" s="41" t="s">
        <v>47</v>
      </c>
      <c r="K414" s="48">
        <v>754414</v>
      </c>
    </row>
    <row r="415" spans="1:11" ht="28.8" x14ac:dyDescent="0.3">
      <c r="A415" s="35" t="s">
        <v>876</v>
      </c>
      <c r="B415" s="35" t="s">
        <v>51</v>
      </c>
      <c r="C415" s="46" t="s">
        <v>56</v>
      </c>
      <c r="D415" s="47" t="s">
        <v>56</v>
      </c>
      <c r="E415" s="36" t="s">
        <v>401</v>
      </c>
      <c r="F415" s="41">
        <v>121815</v>
      </c>
      <c r="G415" s="38">
        <v>42308</v>
      </c>
      <c r="H415" s="43" t="s">
        <v>870</v>
      </c>
      <c r="I415" s="43" t="s">
        <v>46</v>
      </c>
      <c r="J415" s="41" t="s">
        <v>47</v>
      </c>
      <c r="K415" s="48">
        <v>3292190</v>
      </c>
    </row>
    <row r="416" spans="1:11" ht="172.8" x14ac:dyDescent="0.3">
      <c r="A416" s="35" t="s">
        <v>876</v>
      </c>
      <c r="B416" s="35" t="s">
        <v>23</v>
      </c>
      <c r="C416" s="46" t="s">
        <v>56</v>
      </c>
      <c r="D416" s="47" t="s">
        <v>56</v>
      </c>
      <c r="E416" s="36" t="s">
        <v>401</v>
      </c>
      <c r="F416" s="41" t="s">
        <v>871</v>
      </c>
      <c r="G416" s="38">
        <v>42308</v>
      </c>
      <c r="H416" s="43" t="s">
        <v>872</v>
      </c>
      <c r="I416" s="43" t="s">
        <v>522</v>
      </c>
      <c r="J416" s="41" t="s">
        <v>523</v>
      </c>
      <c r="K416" s="48">
        <v>667350</v>
      </c>
    </row>
    <row r="417" spans="1:11" ht="28.8" x14ac:dyDescent="0.3">
      <c r="A417" s="35" t="s">
        <v>876</v>
      </c>
      <c r="B417" s="35" t="s">
        <v>23</v>
      </c>
      <c r="C417" s="46" t="s">
        <v>56</v>
      </c>
      <c r="D417" s="47" t="s">
        <v>56</v>
      </c>
      <c r="E417" s="36" t="s">
        <v>401</v>
      </c>
      <c r="F417" s="41">
        <v>13086</v>
      </c>
      <c r="G417" s="38">
        <v>42308</v>
      </c>
      <c r="H417" s="43" t="s">
        <v>873</v>
      </c>
      <c r="I417" s="43" t="s">
        <v>874</v>
      </c>
      <c r="J417" s="41" t="s">
        <v>875</v>
      </c>
      <c r="K417" s="48">
        <v>702898</v>
      </c>
    </row>
    <row r="418" spans="1:11" ht="28.8" x14ac:dyDescent="0.3">
      <c r="A418" s="35" t="s">
        <v>1038</v>
      </c>
      <c r="B418" s="35" t="s">
        <v>23</v>
      </c>
      <c r="C418" s="46" t="s">
        <v>56</v>
      </c>
      <c r="D418" s="47" t="s">
        <v>56</v>
      </c>
      <c r="E418" s="36" t="s">
        <v>877</v>
      </c>
      <c r="F418" s="41">
        <v>1833</v>
      </c>
      <c r="G418" s="38">
        <v>42282</v>
      </c>
      <c r="H418" s="43" t="s">
        <v>878</v>
      </c>
      <c r="I418" s="43" t="s">
        <v>879</v>
      </c>
      <c r="J418" s="41" t="s">
        <v>509</v>
      </c>
      <c r="K418" s="48">
        <v>2311000</v>
      </c>
    </row>
    <row r="419" spans="1:11" ht="28.8" x14ac:dyDescent="0.3">
      <c r="A419" s="35" t="s">
        <v>1038</v>
      </c>
      <c r="B419" s="35" t="s">
        <v>194</v>
      </c>
      <c r="C419" s="46" t="s">
        <v>56</v>
      </c>
      <c r="D419" s="47" t="s">
        <v>56</v>
      </c>
      <c r="E419" s="36" t="s">
        <v>880</v>
      </c>
      <c r="F419" s="41">
        <v>2215</v>
      </c>
      <c r="G419" s="38">
        <v>42283</v>
      </c>
      <c r="H419" s="43" t="s">
        <v>881</v>
      </c>
      <c r="I419" s="43" t="s">
        <v>882</v>
      </c>
      <c r="J419" s="41" t="s">
        <v>883</v>
      </c>
      <c r="K419" s="48">
        <v>400000</v>
      </c>
    </row>
    <row r="420" spans="1:11" ht="28.8" x14ac:dyDescent="0.3">
      <c r="A420" s="35" t="s">
        <v>1038</v>
      </c>
      <c r="B420" s="35" t="s">
        <v>189</v>
      </c>
      <c r="C420" s="46" t="s">
        <v>380</v>
      </c>
      <c r="D420" s="47" t="s">
        <v>56</v>
      </c>
      <c r="E420" s="36" t="s">
        <v>74</v>
      </c>
      <c r="F420" s="41">
        <v>9150000078</v>
      </c>
      <c r="G420" s="38">
        <v>42285</v>
      </c>
      <c r="H420" s="43" t="s">
        <v>884</v>
      </c>
      <c r="I420" s="43" t="s">
        <v>885</v>
      </c>
      <c r="J420" s="41" t="s">
        <v>384</v>
      </c>
      <c r="K420" s="48">
        <v>192883</v>
      </c>
    </row>
    <row r="421" spans="1:11" ht="28.8" x14ac:dyDescent="0.3">
      <c r="A421" s="35" t="s">
        <v>1038</v>
      </c>
      <c r="B421" s="35" t="s">
        <v>194</v>
      </c>
      <c r="C421" s="46" t="s">
        <v>56</v>
      </c>
      <c r="D421" s="47" t="s">
        <v>56</v>
      </c>
      <c r="E421" s="36" t="s">
        <v>74</v>
      </c>
      <c r="F421" s="41">
        <v>9150000077</v>
      </c>
      <c r="G421" s="38">
        <v>42285</v>
      </c>
      <c r="H421" s="43" t="s">
        <v>886</v>
      </c>
      <c r="I421" s="43" t="s">
        <v>887</v>
      </c>
      <c r="J421" s="41" t="s">
        <v>273</v>
      </c>
      <c r="K421" s="48">
        <v>3000000</v>
      </c>
    </row>
    <row r="422" spans="1:11" ht="28.8" x14ac:dyDescent="0.3">
      <c r="A422" s="35" t="s">
        <v>1038</v>
      </c>
      <c r="B422" s="35" t="s">
        <v>194</v>
      </c>
      <c r="C422" s="46" t="s">
        <v>56</v>
      </c>
      <c r="D422" s="47" t="s">
        <v>56</v>
      </c>
      <c r="E422" s="36" t="s">
        <v>298</v>
      </c>
      <c r="F422" s="41">
        <v>9150000258</v>
      </c>
      <c r="G422" s="38">
        <v>42285</v>
      </c>
      <c r="H422" s="43" t="s">
        <v>888</v>
      </c>
      <c r="I422" s="43" t="s">
        <v>889</v>
      </c>
      <c r="J422" s="41" t="s">
        <v>890</v>
      </c>
      <c r="K422" s="48">
        <v>95200</v>
      </c>
    </row>
    <row r="423" spans="1:11" ht="28.8" x14ac:dyDescent="0.3">
      <c r="A423" s="35" t="s">
        <v>1038</v>
      </c>
      <c r="B423" s="35" t="s">
        <v>11</v>
      </c>
      <c r="C423" s="46" t="s">
        <v>56</v>
      </c>
      <c r="D423" s="47" t="s">
        <v>56</v>
      </c>
      <c r="E423" s="36" t="s">
        <v>298</v>
      </c>
      <c r="F423" s="41">
        <v>9150000260</v>
      </c>
      <c r="G423" s="38">
        <v>42285</v>
      </c>
      <c r="H423" s="43" t="s">
        <v>891</v>
      </c>
      <c r="I423" s="43" t="s">
        <v>892</v>
      </c>
      <c r="J423" s="41" t="s">
        <v>893</v>
      </c>
      <c r="K423" s="48">
        <v>1000000</v>
      </c>
    </row>
    <row r="424" spans="1:11" ht="28.8" x14ac:dyDescent="0.3">
      <c r="A424" s="35" t="s">
        <v>1038</v>
      </c>
      <c r="B424" s="35" t="s">
        <v>11</v>
      </c>
      <c r="C424" s="46" t="s">
        <v>56</v>
      </c>
      <c r="D424" s="47" t="s">
        <v>56</v>
      </c>
      <c r="E424" s="36" t="s">
        <v>298</v>
      </c>
      <c r="F424" s="41">
        <v>9150000259</v>
      </c>
      <c r="G424" s="38">
        <v>42285</v>
      </c>
      <c r="H424" s="43" t="s">
        <v>894</v>
      </c>
      <c r="I424" s="43" t="s">
        <v>895</v>
      </c>
      <c r="J424" s="41" t="s">
        <v>896</v>
      </c>
      <c r="K424" s="48">
        <v>150000</v>
      </c>
    </row>
    <row r="425" spans="1:11" ht="28.8" x14ac:dyDescent="0.3">
      <c r="A425" s="35" t="s">
        <v>1038</v>
      </c>
      <c r="B425" s="35" t="s">
        <v>23</v>
      </c>
      <c r="C425" s="46" t="s">
        <v>56</v>
      </c>
      <c r="D425" s="47" t="s">
        <v>56</v>
      </c>
      <c r="E425" s="36" t="s">
        <v>877</v>
      </c>
      <c r="F425" s="41">
        <v>1846</v>
      </c>
      <c r="G425" s="38">
        <v>42286</v>
      </c>
      <c r="H425" s="43" t="s">
        <v>897</v>
      </c>
      <c r="I425" s="43" t="s">
        <v>898</v>
      </c>
      <c r="J425" s="41" t="s">
        <v>899</v>
      </c>
      <c r="K425" s="48">
        <v>22150</v>
      </c>
    </row>
    <row r="426" spans="1:11" ht="28.8" x14ac:dyDescent="0.3">
      <c r="A426" s="35" t="s">
        <v>1038</v>
      </c>
      <c r="B426" s="35" t="s">
        <v>23</v>
      </c>
      <c r="C426" s="46" t="s">
        <v>56</v>
      </c>
      <c r="D426" s="47" t="s">
        <v>56</v>
      </c>
      <c r="E426" s="36" t="s">
        <v>877</v>
      </c>
      <c r="F426" s="41">
        <v>1847</v>
      </c>
      <c r="G426" s="38">
        <v>42286</v>
      </c>
      <c r="H426" s="43" t="s">
        <v>900</v>
      </c>
      <c r="I426" s="43" t="s">
        <v>898</v>
      </c>
      <c r="J426" s="41" t="s">
        <v>899</v>
      </c>
      <c r="K426" s="48">
        <v>11494</v>
      </c>
    </row>
    <row r="427" spans="1:11" ht="28.8" x14ac:dyDescent="0.3">
      <c r="A427" s="35" t="s">
        <v>1038</v>
      </c>
      <c r="B427" s="35" t="s">
        <v>23</v>
      </c>
      <c r="C427" s="46" t="s">
        <v>56</v>
      </c>
      <c r="D427" s="47" t="s">
        <v>56</v>
      </c>
      <c r="E427" s="36" t="s">
        <v>877</v>
      </c>
      <c r="F427" s="41">
        <v>1848</v>
      </c>
      <c r="G427" s="38">
        <v>42286</v>
      </c>
      <c r="H427" s="43" t="s">
        <v>901</v>
      </c>
      <c r="I427" s="43" t="s">
        <v>898</v>
      </c>
      <c r="J427" s="41" t="s">
        <v>899</v>
      </c>
      <c r="K427" s="48">
        <v>9769</v>
      </c>
    </row>
    <row r="428" spans="1:11" ht="28.8" x14ac:dyDescent="0.3">
      <c r="A428" s="35" t="s">
        <v>1038</v>
      </c>
      <c r="B428" s="35" t="s">
        <v>23</v>
      </c>
      <c r="C428" s="46" t="s">
        <v>56</v>
      </c>
      <c r="D428" s="47" t="s">
        <v>56</v>
      </c>
      <c r="E428" s="36" t="s">
        <v>877</v>
      </c>
      <c r="F428" s="41">
        <v>1852</v>
      </c>
      <c r="G428" s="38">
        <v>42286</v>
      </c>
      <c r="H428" s="43" t="s">
        <v>902</v>
      </c>
      <c r="I428" s="43" t="s">
        <v>903</v>
      </c>
      <c r="J428" s="41" t="s">
        <v>830</v>
      </c>
      <c r="K428" s="48">
        <v>389088</v>
      </c>
    </row>
    <row r="429" spans="1:11" ht="28.8" x14ac:dyDescent="0.3">
      <c r="A429" s="35" t="s">
        <v>1038</v>
      </c>
      <c r="B429" s="35" t="s">
        <v>23</v>
      </c>
      <c r="C429" s="46" t="s">
        <v>56</v>
      </c>
      <c r="D429" s="47" t="s">
        <v>56</v>
      </c>
      <c r="E429" s="36" t="s">
        <v>877</v>
      </c>
      <c r="F429" s="41">
        <v>1873</v>
      </c>
      <c r="G429" s="38">
        <v>42286</v>
      </c>
      <c r="H429" s="43" t="s">
        <v>904</v>
      </c>
      <c r="I429" s="43" t="s">
        <v>903</v>
      </c>
      <c r="J429" s="41" t="s">
        <v>830</v>
      </c>
      <c r="K429" s="48">
        <v>93530</v>
      </c>
    </row>
    <row r="430" spans="1:11" ht="28.8" x14ac:dyDescent="0.3">
      <c r="A430" s="35" t="s">
        <v>1038</v>
      </c>
      <c r="B430" s="35" t="s">
        <v>23</v>
      </c>
      <c r="C430" s="46" t="s">
        <v>56</v>
      </c>
      <c r="D430" s="47" t="s">
        <v>56</v>
      </c>
      <c r="E430" s="36" t="s">
        <v>877</v>
      </c>
      <c r="F430" s="41">
        <v>1851</v>
      </c>
      <c r="G430" s="38">
        <v>42286</v>
      </c>
      <c r="H430" s="43" t="s">
        <v>905</v>
      </c>
      <c r="I430" s="43" t="s">
        <v>903</v>
      </c>
      <c r="J430" s="41" t="s">
        <v>830</v>
      </c>
      <c r="K430" s="48">
        <v>443000</v>
      </c>
    </row>
    <row r="431" spans="1:11" ht="28.8" x14ac:dyDescent="0.3">
      <c r="A431" s="35" t="s">
        <v>1038</v>
      </c>
      <c r="B431" s="35" t="s">
        <v>23</v>
      </c>
      <c r="C431" s="46" t="s">
        <v>56</v>
      </c>
      <c r="D431" s="47" t="s">
        <v>56</v>
      </c>
      <c r="E431" s="36" t="s">
        <v>877</v>
      </c>
      <c r="F431" s="41">
        <v>1874</v>
      </c>
      <c r="G431" s="38">
        <v>42286</v>
      </c>
      <c r="H431" s="43" t="s">
        <v>906</v>
      </c>
      <c r="I431" s="43" t="s">
        <v>903</v>
      </c>
      <c r="J431" s="41" t="s">
        <v>830</v>
      </c>
      <c r="K431" s="48">
        <v>285521</v>
      </c>
    </row>
    <row r="432" spans="1:11" ht="28.8" x14ac:dyDescent="0.3">
      <c r="A432" s="35" t="s">
        <v>1038</v>
      </c>
      <c r="B432" s="35" t="s">
        <v>23</v>
      </c>
      <c r="C432" s="46" t="s">
        <v>56</v>
      </c>
      <c r="D432" s="47" t="s">
        <v>56</v>
      </c>
      <c r="E432" s="36" t="s">
        <v>877</v>
      </c>
      <c r="F432" s="41">
        <v>1849</v>
      </c>
      <c r="G432" s="38">
        <v>42286</v>
      </c>
      <c r="H432" s="43" t="s">
        <v>907</v>
      </c>
      <c r="I432" s="43" t="s">
        <v>879</v>
      </c>
      <c r="J432" s="41" t="s">
        <v>509</v>
      </c>
      <c r="K432" s="48">
        <v>650300</v>
      </c>
    </row>
    <row r="433" spans="1:11" ht="28.8" x14ac:dyDescent="0.3">
      <c r="A433" s="35" t="s">
        <v>1038</v>
      </c>
      <c r="B433" s="35" t="s">
        <v>11</v>
      </c>
      <c r="C433" s="46" t="s">
        <v>56</v>
      </c>
      <c r="D433" s="47" t="s">
        <v>56</v>
      </c>
      <c r="E433" s="36" t="s">
        <v>298</v>
      </c>
      <c r="F433" s="41">
        <v>9150000262</v>
      </c>
      <c r="G433" s="38">
        <v>42286</v>
      </c>
      <c r="H433" s="43" t="s">
        <v>908</v>
      </c>
      <c r="I433" s="43" t="s">
        <v>909</v>
      </c>
      <c r="J433" s="41" t="s">
        <v>910</v>
      </c>
      <c r="K433" s="48">
        <v>29750</v>
      </c>
    </row>
    <row r="434" spans="1:11" ht="14.4" x14ac:dyDescent="0.3">
      <c r="A434" s="35" t="s">
        <v>1038</v>
      </c>
      <c r="B434" s="35" t="s">
        <v>23</v>
      </c>
      <c r="C434" s="46" t="s">
        <v>56</v>
      </c>
      <c r="D434" s="47" t="s">
        <v>56</v>
      </c>
      <c r="E434" s="36" t="s">
        <v>877</v>
      </c>
      <c r="F434" s="41">
        <v>1850</v>
      </c>
      <c r="G434" s="38">
        <v>42286</v>
      </c>
      <c r="H434" s="43" t="s">
        <v>911</v>
      </c>
      <c r="I434" s="43" t="s">
        <v>912</v>
      </c>
      <c r="J434" s="41" t="s">
        <v>913</v>
      </c>
      <c r="K434" s="48">
        <v>417060</v>
      </c>
    </row>
    <row r="435" spans="1:11" ht="28.8" x14ac:dyDescent="0.3">
      <c r="A435" s="35" t="s">
        <v>1038</v>
      </c>
      <c r="B435" s="35" t="s">
        <v>11</v>
      </c>
      <c r="C435" s="46" t="s">
        <v>56</v>
      </c>
      <c r="D435" s="47" t="s">
        <v>56</v>
      </c>
      <c r="E435" s="36" t="s">
        <v>298</v>
      </c>
      <c r="F435" s="41">
        <v>9150000261</v>
      </c>
      <c r="G435" s="38">
        <v>42286</v>
      </c>
      <c r="H435" s="43" t="s">
        <v>914</v>
      </c>
      <c r="I435" s="43" t="s">
        <v>915</v>
      </c>
      <c r="J435" s="41" t="s">
        <v>916</v>
      </c>
      <c r="K435" s="48">
        <v>38100</v>
      </c>
    </row>
    <row r="436" spans="1:11" ht="28.8" x14ac:dyDescent="0.3">
      <c r="A436" s="35" t="s">
        <v>1038</v>
      </c>
      <c r="B436" s="35" t="s">
        <v>11</v>
      </c>
      <c r="C436" s="46" t="s">
        <v>56</v>
      </c>
      <c r="D436" s="47" t="s">
        <v>56</v>
      </c>
      <c r="E436" s="36" t="s">
        <v>298</v>
      </c>
      <c r="F436" s="41">
        <v>9150000266</v>
      </c>
      <c r="G436" s="38">
        <v>42291</v>
      </c>
      <c r="H436" s="43" t="s">
        <v>917</v>
      </c>
      <c r="I436" s="43" t="s">
        <v>918</v>
      </c>
      <c r="J436" s="41" t="s">
        <v>919</v>
      </c>
      <c r="K436" s="48">
        <v>285000</v>
      </c>
    </row>
    <row r="437" spans="1:11" ht="28.8" x14ac:dyDescent="0.3">
      <c r="A437" s="35" t="s">
        <v>1038</v>
      </c>
      <c r="B437" s="35" t="s">
        <v>11</v>
      </c>
      <c r="C437" s="46" t="s">
        <v>56</v>
      </c>
      <c r="D437" s="47" t="s">
        <v>56</v>
      </c>
      <c r="E437" s="36" t="s">
        <v>298</v>
      </c>
      <c r="F437" s="41">
        <v>9150000264</v>
      </c>
      <c r="G437" s="38">
        <v>42291</v>
      </c>
      <c r="H437" s="43" t="s">
        <v>920</v>
      </c>
      <c r="I437" s="43" t="s">
        <v>892</v>
      </c>
      <c r="J437" s="41" t="s">
        <v>893</v>
      </c>
      <c r="K437" s="48">
        <v>297500</v>
      </c>
    </row>
    <row r="438" spans="1:11" ht="28.8" x14ac:dyDescent="0.3">
      <c r="A438" s="35" t="s">
        <v>1038</v>
      </c>
      <c r="B438" s="35" t="s">
        <v>11</v>
      </c>
      <c r="C438" s="46" t="s">
        <v>56</v>
      </c>
      <c r="D438" s="47" t="s">
        <v>56</v>
      </c>
      <c r="E438" s="36" t="s">
        <v>298</v>
      </c>
      <c r="F438" s="41">
        <v>9150000265</v>
      </c>
      <c r="G438" s="38">
        <v>42291</v>
      </c>
      <c r="H438" s="43" t="s">
        <v>921</v>
      </c>
      <c r="I438" s="43" t="s">
        <v>922</v>
      </c>
      <c r="J438" s="41" t="s">
        <v>923</v>
      </c>
      <c r="K438" s="48">
        <v>397936</v>
      </c>
    </row>
    <row r="439" spans="1:11" ht="28.8" x14ac:dyDescent="0.3">
      <c r="A439" s="35" t="s">
        <v>1038</v>
      </c>
      <c r="B439" s="35" t="s">
        <v>11</v>
      </c>
      <c r="C439" s="46" t="s">
        <v>56</v>
      </c>
      <c r="D439" s="47" t="s">
        <v>56</v>
      </c>
      <c r="E439" s="36" t="s">
        <v>298</v>
      </c>
      <c r="F439" s="41">
        <v>9150000267</v>
      </c>
      <c r="G439" s="38">
        <v>42291</v>
      </c>
      <c r="H439" s="43" t="s">
        <v>924</v>
      </c>
      <c r="I439" s="43" t="s">
        <v>925</v>
      </c>
      <c r="J439" s="41" t="s">
        <v>926</v>
      </c>
      <c r="K439" s="48">
        <v>220000</v>
      </c>
    </row>
    <row r="440" spans="1:11" ht="28.8" x14ac:dyDescent="0.3">
      <c r="A440" s="35" t="s">
        <v>1038</v>
      </c>
      <c r="B440" s="35" t="s">
        <v>189</v>
      </c>
      <c r="C440" s="46" t="s">
        <v>380</v>
      </c>
      <c r="D440" s="47" t="s">
        <v>56</v>
      </c>
      <c r="E440" s="36" t="s">
        <v>298</v>
      </c>
      <c r="F440" s="41">
        <v>9150000263</v>
      </c>
      <c r="G440" s="38">
        <v>42291</v>
      </c>
      <c r="H440" s="43" t="s">
        <v>927</v>
      </c>
      <c r="I440" s="43" t="s">
        <v>928</v>
      </c>
      <c r="J440" s="41" t="s">
        <v>929</v>
      </c>
      <c r="K440" s="48">
        <v>139800</v>
      </c>
    </row>
    <row r="441" spans="1:11" ht="28.8" x14ac:dyDescent="0.3">
      <c r="A441" s="35" t="s">
        <v>1038</v>
      </c>
      <c r="B441" s="35" t="s">
        <v>23</v>
      </c>
      <c r="C441" s="46" t="s">
        <v>56</v>
      </c>
      <c r="D441" s="47" t="s">
        <v>56</v>
      </c>
      <c r="E441" s="36" t="s">
        <v>877</v>
      </c>
      <c r="F441" s="41">
        <v>1907</v>
      </c>
      <c r="G441" s="38">
        <v>42292</v>
      </c>
      <c r="H441" s="43" t="s">
        <v>930</v>
      </c>
      <c r="I441" s="43" t="s">
        <v>898</v>
      </c>
      <c r="J441" s="41" t="s">
        <v>899</v>
      </c>
      <c r="K441" s="48">
        <v>32348</v>
      </c>
    </row>
    <row r="442" spans="1:11" ht="28.8" x14ac:dyDescent="0.3">
      <c r="A442" s="35" t="s">
        <v>1038</v>
      </c>
      <c r="B442" s="35" t="s">
        <v>23</v>
      </c>
      <c r="C442" s="46" t="s">
        <v>56</v>
      </c>
      <c r="D442" s="47" t="s">
        <v>56</v>
      </c>
      <c r="E442" s="36" t="s">
        <v>877</v>
      </c>
      <c r="F442" s="41">
        <v>1908</v>
      </c>
      <c r="G442" s="38">
        <v>42292</v>
      </c>
      <c r="H442" s="43" t="s">
        <v>931</v>
      </c>
      <c r="I442" s="43" t="s">
        <v>898</v>
      </c>
      <c r="J442" s="41" t="s">
        <v>899</v>
      </c>
      <c r="K442" s="48">
        <v>14992</v>
      </c>
    </row>
    <row r="443" spans="1:11" ht="28.8" x14ac:dyDescent="0.3">
      <c r="A443" s="35" t="s">
        <v>1038</v>
      </c>
      <c r="B443" s="35" t="s">
        <v>23</v>
      </c>
      <c r="C443" s="46" t="s">
        <v>56</v>
      </c>
      <c r="D443" s="47" t="s">
        <v>56</v>
      </c>
      <c r="E443" s="36" t="s">
        <v>877</v>
      </c>
      <c r="F443" s="41">
        <v>1906</v>
      </c>
      <c r="G443" s="38">
        <v>42292</v>
      </c>
      <c r="H443" s="43" t="s">
        <v>932</v>
      </c>
      <c r="I443" s="43" t="s">
        <v>898</v>
      </c>
      <c r="J443" s="41" t="s">
        <v>899</v>
      </c>
      <c r="K443" s="48">
        <v>3740</v>
      </c>
    </row>
    <row r="444" spans="1:11" ht="28.8" x14ac:dyDescent="0.3">
      <c r="A444" s="35" t="s">
        <v>1038</v>
      </c>
      <c r="B444" s="35" t="s">
        <v>23</v>
      </c>
      <c r="C444" s="46" t="s">
        <v>56</v>
      </c>
      <c r="D444" s="47" t="s">
        <v>56</v>
      </c>
      <c r="E444" s="36" t="s">
        <v>877</v>
      </c>
      <c r="F444" s="41">
        <v>1905</v>
      </c>
      <c r="G444" s="38">
        <v>42292</v>
      </c>
      <c r="H444" s="43" t="s">
        <v>933</v>
      </c>
      <c r="I444" s="43" t="s">
        <v>903</v>
      </c>
      <c r="J444" s="41" t="s">
        <v>830</v>
      </c>
      <c r="K444" s="48">
        <v>852086</v>
      </c>
    </row>
    <row r="445" spans="1:11" ht="28.8" x14ac:dyDescent="0.3">
      <c r="A445" s="35" t="s">
        <v>1038</v>
      </c>
      <c r="B445" s="35" t="s">
        <v>23</v>
      </c>
      <c r="C445" s="46" t="s">
        <v>56</v>
      </c>
      <c r="D445" s="47" t="s">
        <v>56</v>
      </c>
      <c r="E445" s="36" t="s">
        <v>877</v>
      </c>
      <c r="F445" s="41">
        <v>1904</v>
      </c>
      <c r="G445" s="38">
        <v>42292</v>
      </c>
      <c r="H445" s="43" t="s">
        <v>934</v>
      </c>
      <c r="I445" s="43" t="s">
        <v>903</v>
      </c>
      <c r="J445" s="41" t="s">
        <v>830</v>
      </c>
      <c r="K445" s="48">
        <v>51107</v>
      </c>
    </row>
    <row r="446" spans="1:11" ht="28.8" x14ac:dyDescent="0.3">
      <c r="A446" s="35" t="s">
        <v>1038</v>
      </c>
      <c r="B446" s="35" t="s">
        <v>11</v>
      </c>
      <c r="C446" s="46" t="s">
        <v>56</v>
      </c>
      <c r="D446" s="47" t="s">
        <v>56</v>
      </c>
      <c r="E446" s="36" t="s">
        <v>298</v>
      </c>
      <c r="F446" s="41">
        <v>9150000268</v>
      </c>
      <c r="G446" s="38">
        <v>42296</v>
      </c>
      <c r="H446" s="43" t="s">
        <v>917</v>
      </c>
      <c r="I446" s="43" t="s">
        <v>918</v>
      </c>
      <c r="J446" s="41" t="s">
        <v>919</v>
      </c>
      <c r="K446" s="48">
        <v>285000</v>
      </c>
    </row>
    <row r="447" spans="1:11" ht="28.8" x14ac:dyDescent="0.3">
      <c r="A447" s="35" t="s">
        <v>1038</v>
      </c>
      <c r="B447" s="35" t="s">
        <v>194</v>
      </c>
      <c r="C447" s="46" t="s">
        <v>56</v>
      </c>
      <c r="D447" s="47" t="s">
        <v>56</v>
      </c>
      <c r="E447" s="36" t="s">
        <v>74</v>
      </c>
      <c r="F447" s="41">
        <v>9150000079</v>
      </c>
      <c r="G447" s="38">
        <v>42296</v>
      </c>
      <c r="H447" s="43" t="s">
        <v>935</v>
      </c>
      <c r="I447" s="43" t="s">
        <v>887</v>
      </c>
      <c r="J447" s="41" t="s">
        <v>273</v>
      </c>
      <c r="K447" s="48">
        <v>1000000</v>
      </c>
    </row>
    <row r="448" spans="1:11" ht="28.8" x14ac:dyDescent="0.3">
      <c r="A448" s="35" t="s">
        <v>1038</v>
      </c>
      <c r="B448" s="35" t="s">
        <v>194</v>
      </c>
      <c r="C448" s="46" t="s">
        <v>56</v>
      </c>
      <c r="D448" s="47" t="s">
        <v>56</v>
      </c>
      <c r="E448" s="36" t="s">
        <v>298</v>
      </c>
      <c r="F448" s="41">
        <v>9150000271</v>
      </c>
      <c r="G448" s="38">
        <v>42296</v>
      </c>
      <c r="H448" s="43" t="s">
        <v>936</v>
      </c>
      <c r="I448" s="43" t="s">
        <v>937</v>
      </c>
      <c r="J448" s="41" t="s">
        <v>54</v>
      </c>
      <c r="K448" s="48">
        <v>243684</v>
      </c>
    </row>
    <row r="449" spans="1:11" ht="28.8" x14ac:dyDescent="0.3">
      <c r="A449" s="35" t="s">
        <v>1038</v>
      </c>
      <c r="B449" s="35" t="s">
        <v>194</v>
      </c>
      <c r="C449" s="46" t="s">
        <v>56</v>
      </c>
      <c r="D449" s="47" t="s">
        <v>56</v>
      </c>
      <c r="E449" s="36" t="s">
        <v>298</v>
      </c>
      <c r="F449" s="41">
        <v>9150000272</v>
      </c>
      <c r="G449" s="38">
        <v>42296</v>
      </c>
      <c r="H449" s="43" t="s">
        <v>938</v>
      </c>
      <c r="I449" s="43" t="s">
        <v>937</v>
      </c>
      <c r="J449" s="41" t="s">
        <v>54</v>
      </c>
      <c r="K449" s="48">
        <v>220899</v>
      </c>
    </row>
    <row r="450" spans="1:11" ht="28.8" x14ac:dyDescent="0.3">
      <c r="A450" s="35" t="s">
        <v>1038</v>
      </c>
      <c r="B450" s="35" t="s">
        <v>11</v>
      </c>
      <c r="C450" s="46" t="s">
        <v>56</v>
      </c>
      <c r="D450" s="47" t="s">
        <v>56</v>
      </c>
      <c r="E450" s="36" t="s">
        <v>298</v>
      </c>
      <c r="F450" s="41">
        <v>9150000270</v>
      </c>
      <c r="G450" s="38">
        <v>42296</v>
      </c>
      <c r="H450" s="43" t="s">
        <v>939</v>
      </c>
      <c r="I450" s="43" t="s">
        <v>940</v>
      </c>
      <c r="J450" s="41" t="s">
        <v>941</v>
      </c>
      <c r="K450" s="48">
        <v>3941816</v>
      </c>
    </row>
    <row r="451" spans="1:11" ht="28.8" x14ac:dyDescent="0.3">
      <c r="A451" s="35" t="s">
        <v>1038</v>
      </c>
      <c r="B451" s="35" t="s">
        <v>11</v>
      </c>
      <c r="C451" s="46" t="s">
        <v>56</v>
      </c>
      <c r="D451" s="47" t="s">
        <v>56</v>
      </c>
      <c r="E451" s="36" t="s">
        <v>298</v>
      </c>
      <c r="F451" s="41">
        <v>9150000269</v>
      </c>
      <c r="G451" s="38">
        <v>42296</v>
      </c>
      <c r="H451" s="43" t="s">
        <v>942</v>
      </c>
      <c r="I451" s="43" t="s">
        <v>943</v>
      </c>
      <c r="J451" s="41" t="s">
        <v>944</v>
      </c>
      <c r="K451" s="48">
        <v>6500</v>
      </c>
    </row>
    <row r="452" spans="1:11" ht="28.8" x14ac:dyDescent="0.3">
      <c r="A452" s="35" t="s">
        <v>1038</v>
      </c>
      <c r="B452" s="35" t="s">
        <v>545</v>
      </c>
      <c r="C452" s="46" t="s">
        <v>945</v>
      </c>
      <c r="D452" s="47">
        <v>42293</v>
      </c>
      <c r="E452" s="36" t="s">
        <v>298</v>
      </c>
      <c r="F452" s="41">
        <v>9150000273</v>
      </c>
      <c r="G452" s="38">
        <v>42296</v>
      </c>
      <c r="H452" s="43" t="s">
        <v>946</v>
      </c>
      <c r="I452" s="43" t="s">
        <v>947</v>
      </c>
      <c r="J452" s="41" t="s">
        <v>948</v>
      </c>
      <c r="K452" s="48">
        <v>100000</v>
      </c>
    </row>
    <row r="453" spans="1:11" ht="28.8" x14ac:dyDescent="0.3">
      <c r="A453" s="35" t="s">
        <v>1038</v>
      </c>
      <c r="B453" s="35" t="s">
        <v>545</v>
      </c>
      <c r="C453" s="46" t="s">
        <v>949</v>
      </c>
      <c r="D453" s="47">
        <v>42298</v>
      </c>
      <c r="E453" s="36" t="s">
        <v>298</v>
      </c>
      <c r="F453" s="41">
        <v>9150000274</v>
      </c>
      <c r="G453" s="38">
        <v>42296</v>
      </c>
      <c r="H453" s="43" t="s">
        <v>950</v>
      </c>
      <c r="I453" s="43" t="s">
        <v>951</v>
      </c>
      <c r="J453" s="41" t="s">
        <v>952</v>
      </c>
      <c r="K453" s="48">
        <v>203593</v>
      </c>
    </row>
    <row r="454" spans="1:11" ht="28.8" x14ac:dyDescent="0.3">
      <c r="A454" s="35" t="s">
        <v>1038</v>
      </c>
      <c r="B454" s="35" t="s">
        <v>189</v>
      </c>
      <c r="C454" s="46" t="s">
        <v>380</v>
      </c>
      <c r="D454" s="47" t="s">
        <v>56</v>
      </c>
      <c r="E454" s="36" t="s">
        <v>74</v>
      </c>
      <c r="F454" s="41">
        <v>9150000082</v>
      </c>
      <c r="G454" s="38">
        <v>42298</v>
      </c>
      <c r="H454" s="43" t="s">
        <v>953</v>
      </c>
      <c r="I454" s="43" t="s">
        <v>954</v>
      </c>
      <c r="J454" s="41" t="s">
        <v>955</v>
      </c>
      <c r="K454" s="48">
        <v>107125</v>
      </c>
    </row>
    <row r="455" spans="1:11" ht="28.8" x14ac:dyDescent="0.3">
      <c r="A455" s="35" t="s">
        <v>1038</v>
      </c>
      <c r="B455" s="35" t="s">
        <v>23</v>
      </c>
      <c r="C455" s="46" t="s">
        <v>56</v>
      </c>
      <c r="D455" s="47" t="s">
        <v>56</v>
      </c>
      <c r="E455" s="36" t="s">
        <v>877</v>
      </c>
      <c r="F455" s="41">
        <v>1921</v>
      </c>
      <c r="G455" s="38">
        <v>42298</v>
      </c>
      <c r="H455" s="43" t="s">
        <v>956</v>
      </c>
      <c r="I455" s="43" t="s">
        <v>898</v>
      </c>
      <c r="J455" s="41" t="s">
        <v>899</v>
      </c>
      <c r="K455" s="48">
        <v>3740</v>
      </c>
    </row>
    <row r="456" spans="1:11" ht="28.8" x14ac:dyDescent="0.3">
      <c r="A456" s="35" t="s">
        <v>1038</v>
      </c>
      <c r="B456" s="35" t="s">
        <v>23</v>
      </c>
      <c r="C456" s="46" t="s">
        <v>56</v>
      </c>
      <c r="D456" s="47" t="s">
        <v>56</v>
      </c>
      <c r="E456" s="36" t="s">
        <v>877</v>
      </c>
      <c r="F456" s="41">
        <v>1922</v>
      </c>
      <c r="G456" s="38">
        <v>42298</v>
      </c>
      <c r="H456" s="43" t="s">
        <v>957</v>
      </c>
      <c r="I456" s="43" t="s">
        <v>898</v>
      </c>
      <c r="J456" s="41" t="s">
        <v>899</v>
      </c>
      <c r="K456" s="48">
        <v>21200</v>
      </c>
    </row>
    <row r="457" spans="1:11" ht="28.8" x14ac:dyDescent="0.3">
      <c r="A457" s="35" t="s">
        <v>1038</v>
      </c>
      <c r="B457" s="35" t="s">
        <v>23</v>
      </c>
      <c r="C457" s="46" t="s">
        <v>56</v>
      </c>
      <c r="D457" s="47" t="s">
        <v>56</v>
      </c>
      <c r="E457" s="36" t="s">
        <v>877</v>
      </c>
      <c r="F457" s="41">
        <v>1923</v>
      </c>
      <c r="G457" s="38">
        <v>42298</v>
      </c>
      <c r="H457" s="43" t="s">
        <v>958</v>
      </c>
      <c r="I457" s="43" t="s">
        <v>898</v>
      </c>
      <c r="J457" s="41" t="s">
        <v>899</v>
      </c>
      <c r="K457" s="48">
        <v>200100</v>
      </c>
    </row>
    <row r="458" spans="1:11" ht="28.8" x14ac:dyDescent="0.3">
      <c r="A458" s="35" t="s">
        <v>1038</v>
      </c>
      <c r="B458" s="35" t="s">
        <v>23</v>
      </c>
      <c r="C458" s="46" t="s">
        <v>56</v>
      </c>
      <c r="D458" s="47" t="s">
        <v>56</v>
      </c>
      <c r="E458" s="36" t="s">
        <v>877</v>
      </c>
      <c r="F458" s="41">
        <v>1924</v>
      </c>
      <c r="G458" s="38">
        <v>42298</v>
      </c>
      <c r="H458" s="43" t="s">
        <v>959</v>
      </c>
      <c r="I458" s="43" t="s">
        <v>898</v>
      </c>
      <c r="J458" s="41" t="s">
        <v>899</v>
      </c>
      <c r="K458" s="48">
        <v>12679</v>
      </c>
    </row>
    <row r="459" spans="1:11" ht="28.8" x14ac:dyDescent="0.3">
      <c r="A459" s="35" t="s">
        <v>1038</v>
      </c>
      <c r="B459" s="35" t="s">
        <v>23</v>
      </c>
      <c r="C459" s="46" t="s">
        <v>56</v>
      </c>
      <c r="D459" s="47" t="s">
        <v>56</v>
      </c>
      <c r="E459" s="36" t="s">
        <v>877</v>
      </c>
      <c r="F459" s="41">
        <v>1925</v>
      </c>
      <c r="G459" s="38">
        <v>42298</v>
      </c>
      <c r="H459" s="43" t="s">
        <v>960</v>
      </c>
      <c r="I459" s="43" t="s">
        <v>879</v>
      </c>
      <c r="J459" s="41" t="s">
        <v>509</v>
      </c>
      <c r="K459" s="48">
        <v>202100</v>
      </c>
    </row>
    <row r="460" spans="1:11" ht="28.8" x14ac:dyDescent="0.3">
      <c r="A460" s="35" t="s">
        <v>1038</v>
      </c>
      <c r="B460" s="35" t="s">
        <v>23</v>
      </c>
      <c r="C460" s="46" t="s">
        <v>56</v>
      </c>
      <c r="D460" s="47" t="s">
        <v>56</v>
      </c>
      <c r="E460" s="36" t="s">
        <v>877</v>
      </c>
      <c r="F460" s="41">
        <v>1926</v>
      </c>
      <c r="G460" s="38">
        <v>42298</v>
      </c>
      <c r="H460" s="43" t="s">
        <v>961</v>
      </c>
      <c r="I460" s="43" t="s">
        <v>903</v>
      </c>
      <c r="J460" s="41" t="s">
        <v>830</v>
      </c>
      <c r="K460" s="48">
        <v>129908</v>
      </c>
    </row>
    <row r="461" spans="1:11" ht="28.8" x14ac:dyDescent="0.3">
      <c r="A461" s="35" t="s">
        <v>1038</v>
      </c>
      <c r="B461" s="35" t="s">
        <v>11</v>
      </c>
      <c r="C461" s="46" t="s">
        <v>56</v>
      </c>
      <c r="D461" s="47" t="s">
        <v>56</v>
      </c>
      <c r="E461" s="36" t="s">
        <v>298</v>
      </c>
      <c r="F461" s="41">
        <v>9150000275</v>
      </c>
      <c r="G461" s="38">
        <v>42298</v>
      </c>
      <c r="H461" s="43" t="s">
        <v>962</v>
      </c>
      <c r="I461" s="43" t="s">
        <v>963</v>
      </c>
      <c r="J461" s="41" t="s">
        <v>964</v>
      </c>
      <c r="K461" s="48">
        <v>388889</v>
      </c>
    </row>
    <row r="462" spans="1:11" ht="28.8" x14ac:dyDescent="0.3">
      <c r="A462" s="35" t="s">
        <v>1038</v>
      </c>
      <c r="B462" s="35" t="s">
        <v>11</v>
      </c>
      <c r="C462" s="46" t="s">
        <v>56</v>
      </c>
      <c r="D462" s="47" t="s">
        <v>56</v>
      </c>
      <c r="E462" s="36" t="s">
        <v>74</v>
      </c>
      <c r="F462" s="41">
        <v>9150000081</v>
      </c>
      <c r="G462" s="38">
        <v>42298</v>
      </c>
      <c r="H462" s="43" t="s">
        <v>965</v>
      </c>
      <c r="I462" s="43" t="s">
        <v>966</v>
      </c>
      <c r="J462" s="41" t="s">
        <v>967</v>
      </c>
      <c r="K462" s="48">
        <v>11111</v>
      </c>
    </row>
    <row r="463" spans="1:11" ht="28.8" x14ac:dyDescent="0.3">
      <c r="A463" s="35" t="s">
        <v>1038</v>
      </c>
      <c r="B463" s="35" t="s">
        <v>11</v>
      </c>
      <c r="C463" s="46" t="s">
        <v>56</v>
      </c>
      <c r="D463" s="47" t="s">
        <v>56</v>
      </c>
      <c r="E463" s="36" t="s">
        <v>74</v>
      </c>
      <c r="F463" s="41">
        <v>9150000080</v>
      </c>
      <c r="G463" s="38">
        <v>42298</v>
      </c>
      <c r="H463" s="43" t="s">
        <v>968</v>
      </c>
      <c r="I463" s="43" t="s">
        <v>969</v>
      </c>
      <c r="J463" s="41" t="s">
        <v>970</v>
      </c>
      <c r="K463" s="48">
        <v>44000</v>
      </c>
    </row>
    <row r="464" spans="1:11" ht="14.4" x14ac:dyDescent="0.3">
      <c r="A464" s="35" t="s">
        <v>1038</v>
      </c>
      <c r="B464" s="35" t="s">
        <v>23</v>
      </c>
      <c r="C464" s="46" t="s">
        <v>56</v>
      </c>
      <c r="D464" s="47" t="s">
        <v>56</v>
      </c>
      <c r="E464" s="36" t="s">
        <v>877</v>
      </c>
      <c r="F464" s="41">
        <v>1932</v>
      </c>
      <c r="G464" s="38">
        <v>42298</v>
      </c>
      <c r="H464" s="43" t="s">
        <v>971</v>
      </c>
      <c r="I464" s="43" t="s">
        <v>972</v>
      </c>
      <c r="J464" s="41" t="s">
        <v>973</v>
      </c>
      <c r="K464" s="48">
        <v>164628</v>
      </c>
    </row>
    <row r="465" spans="1:11" ht="28.8" x14ac:dyDescent="0.3">
      <c r="A465" s="35" t="s">
        <v>1038</v>
      </c>
      <c r="B465" s="35" t="s">
        <v>11</v>
      </c>
      <c r="C465" s="46" t="s">
        <v>56</v>
      </c>
      <c r="D465" s="47" t="s">
        <v>56</v>
      </c>
      <c r="E465" s="36" t="s">
        <v>74</v>
      </c>
      <c r="F465" s="41">
        <v>9150000083</v>
      </c>
      <c r="G465" s="38">
        <v>42300</v>
      </c>
      <c r="H465" s="43" t="s">
        <v>974</v>
      </c>
      <c r="I465" s="43" t="s">
        <v>975</v>
      </c>
      <c r="J465" s="41" t="s">
        <v>976</v>
      </c>
      <c r="K465" s="48">
        <v>43500</v>
      </c>
    </row>
    <row r="466" spans="1:11" ht="28.8" x14ac:dyDescent="0.3">
      <c r="A466" s="35" t="s">
        <v>1038</v>
      </c>
      <c r="B466" s="35" t="s">
        <v>11</v>
      </c>
      <c r="C466" s="46" t="s">
        <v>56</v>
      </c>
      <c r="D466" s="47" t="s">
        <v>56</v>
      </c>
      <c r="E466" s="36" t="s">
        <v>298</v>
      </c>
      <c r="F466" s="41">
        <v>9150000277</v>
      </c>
      <c r="G466" s="38">
        <v>42300</v>
      </c>
      <c r="H466" s="43" t="s">
        <v>977</v>
      </c>
      <c r="I466" s="43" t="s">
        <v>940</v>
      </c>
      <c r="J466" s="41" t="s">
        <v>941</v>
      </c>
      <c r="K466" s="48">
        <v>901485</v>
      </c>
    </row>
    <row r="467" spans="1:11" ht="28.8" x14ac:dyDescent="0.3">
      <c r="A467" s="35" t="s">
        <v>1038</v>
      </c>
      <c r="B467" s="35" t="s">
        <v>194</v>
      </c>
      <c r="C467" s="46" t="s">
        <v>56</v>
      </c>
      <c r="D467" s="47" t="s">
        <v>56</v>
      </c>
      <c r="E467" s="36" t="s">
        <v>74</v>
      </c>
      <c r="F467" s="41">
        <v>9150000085</v>
      </c>
      <c r="G467" s="38">
        <v>42300</v>
      </c>
      <c r="H467" s="43" t="s">
        <v>978</v>
      </c>
      <c r="I467" s="43" t="s">
        <v>887</v>
      </c>
      <c r="J467" s="41" t="s">
        <v>273</v>
      </c>
      <c r="K467" s="48">
        <v>1000000</v>
      </c>
    </row>
    <row r="468" spans="1:11" ht="28.8" x14ac:dyDescent="0.3">
      <c r="A468" s="35" t="s">
        <v>1038</v>
      </c>
      <c r="B468" s="35" t="s">
        <v>11</v>
      </c>
      <c r="C468" s="46" t="s">
        <v>56</v>
      </c>
      <c r="D468" s="47" t="s">
        <v>56</v>
      </c>
      <c r="E468" s="36" t="s">
        <v>298</v>
      </c>
      <c r="F468" s="41">
        <v>9150000276</v>
      </c>
      <c r="G468" s="38">
        <v>42300</v>
      </c>
      <c r="H468" s="43" t="s">
        <v>979</v>
      </c>
      <c r="I468" s="43" t="s">
        <v>909</v>
      </c>
      <c r="J468" s="41" t="s">
        <v>910</v>
      </c>
      <c r="K468" s="48">
        <v>150368</v>
      </c>
    </row>
    <row r="469" spans="1:11" ht="28.8" x14ac:dyDescent="0.3">
      <c r="A469" s="35" t="s">
        <v>1038</v>
      </c>
      <c r="B469" s="35" t="s">
        <v>23</v>
      </c>
      <c r="C469" s="46" t="s">
        <v>56</v>
      </c>
      <c r="D469" s="47" t="s">
        <v>56</v>
      </c>
      <c r="E469" s="36" t="s">
        <v>877</v>
      </c>
      <c r="F469" s="41">
        <v>1943</v>
      </c>
      <c r="G469" s="38">
        <v>42300</v>
      </c>
      <c r="H469" s="43" t="s">
        <v>980</v>
      </c>
      <c r="I469" s="43" t="s">
        <v>981</v>
      </c>
      <c r="J469" s="41" t="s">
        <v>47</v>
      </c>
      <c r="K469" s="48">
        <v>1273616</v>
      </c>
    </row>
    <row r="470" spans="1:11" ht="28.8" x14ac:dyDescent="0.3">
      <c r="A470" s="35" t="s">
        <v>1038</v>
      </c>
      <c r="B470" s="35" t="s">
        <v>11</v>
      </c>
      <c r="C470" s="46" t="s">
        <v>56</v>
      </c>
      <c r="D470" s="47" t="s">
        <v>56</v>
      </c>
      <c r="E470" s="36" t="s">
        <v>298</v>
      </c>
      <c r="F470" s="41">
        <v>9150000278</v>
      </c>
      <c r="G470" s="38">
        <v>42300</v>
      </c>
      <c r="H470" s="43" t="s">
        <v>982</v>
      </c>
      <c r="I470" s="43" t="s">
        <v>915</v>
      </c>
      <c r="J470" s="41" t="s">
        <v>916</v>
      </c>
      <c r="K470" s="48">
        <v>114558</v>
      </c>
    </row>
    <row r="471" spans="1:11" ht="28.8" x14ac:dyDescent="0.3">
      <c r="A471" s="35" t="s">
        <v>1038</v>
      </c>
      <c r="B471" s="35" t="s">
        <v>23</v>
      </c>
      <c r="C471" s="46" t="s">
        <v>56</v>
      </c>
      <c r="D471" s="47" t="s">
        <v>56</v>
      </c>
      <c r="E471" s="36" t="s">
        <v>877</v>
      </c>
      <c r="F471" s="41">
        <v>1941</v>
      </c>
      <c r="G471" s="38">
        <v>42300</v>
      </c>
      <c r="H471" s="43" t="s">
        <v>983</v>
      </c>
      <c r="I471" s="43" t="s">
        <v>981</v>
      </c>
      <c r="J471" s="41" t="s">
        <v>47</v>
      </c>
      <c r="K471" s="48">
        <v>718481</v>
      </c>
    </row>
    <row r="472" spans="1:11" ht="28.8" x14ac:dyDescent="0.3">
      <c r="A472" s="35" t="s">
        <v>1038</v>
      </c>
      <c r="B472" s="35" t="s">
        <v>23</v>
      </c>
      <c r="C472" s="46" t="s">
        <v>56</v>
      </c>
      <c r="D472" s="47" t="s">
        <v>56</v>
      </c>
      <c r="E472" s="36" t="s">
        <v>877</v>
      </c>
      <c r="F472" s="41">
        <v>1940</v>
      </c>
      <c r="G472" s="38">
        <v>42300</v>
      </c>
      <c r="H472" s="43" t="s">
        <v>984</v>
      </c>
      <c r="I472" s="43" t="s">
        <v>985</v>
      </c>
      <c r="J472" s="41" t="s">
        <v>61</v>
      </c>
      <c r="K472" s="48">
        <v>4538</v>
      </c>
    </row>
    <row r="473" spans="1:11" ht="28.8" x14ac:dyDescent="0.3">
      <c r="A473" s="35" t="s">
        <v>1038</v>
      </c>
      <c r="B473" s="35" t="s">
        <v>194</v>
      </c>
      <c r="C473" s="46" t="s">
        <v>56</v>
      </c>
      <c r="D473" s="47" t="s">
        <v>56</v>
      </c>
      <c r="E473" s="36" t="s">
        <v>74</v>
      </c>
      <c r="F473" s="41">
        <v>9150000084</v>
      </c>
      <c r="G473" s="38">
        <v>42300</v>
      </c>
      <c r="H473" s="43" t="s">
        <v>986</v>
      </c>
      <c r="I473" s="43" t="s">
        <v>987</v>
      </c>
      <c r="J473" s="41" t="s">
        <v>988</v>
      </c>
      <c r="K473" s="48">
        <v>550000</v>
      </c>
    </row>
    <row r="474" spans="1:11" ht="28.8" x14ac:dyDescent="0.3">
      <c r="A474" s="35" t="s">
        <v>1038</v>
      </c>
      <c r="B474" s="35" t="s">
        <v>237</v>
      </c>
      <c r="C474" s="46" t="s">
        <v>989</v>
      </c>
      <c r="D474" s="47">
        <v>42299</v>
      </c>
      <c r="E474" s="36" t="s">
        <v>298</v>
      </c>
      <c r="F474" s="41">
        <v>9150000280</v>
      </c>
      <c r="G474" s="38">
        <v>42303</v>
      </c>
      <c r="H474" s="43" t="s">
        <v>990</v>
      </c>
      <c r="I474" s="43" t="s">
        <v>991</v>
      </c>
      <c r="J474" s="41" t="s">
        <v>992</v>
      </c>
      <c r="K474" s="48">
        <v>4777000</v>
      </c>
    </row>
    <row r="475" spans="1:11" ht="28.8" x14ac:dyDescent="0.3">
      <c r="A475" s="35" t="s">
        <v>1038</v>
      </c>
      <c r="B475" s="35" t="s">
        <v>189</v>
      </c>
      <c r="C475" s="46" t="s">
        <v>380</v>
      </c>
      <c r="D475" s="47" t="s">
        <v>56</v>
      </c>
      <c r="E475" s="36" t="s">
        <v>74</v>
      </c>
      <c r="F475" s="41">
        <v>9150000086</v>
      </c>
      <c r="G475" s="38">
        <v>42303</v>
      </c>
      <c r="H475" s="43" t="s">
        <v>993</v>
      </c>
      <c r="I475" s="43" t="s">
        <v>994</v>
      </c>
      <c r="J475" s="41" t="s">
        <v>995</v>
      </c>
      <c r="K475" s="48">
        <v>415586</v>
      </c>
    </row>
    <row r="476" spans="1:11" ht="28.8" x14ac:dyDescent="0.3">
      <c r="A476" s="35" t="s">
        <v>1038</v>
      </c>
      <c r="B476" s="35" t="s">
        <v>545</v>
      </c>
      <c r="C476" s="46" t="s">
        <v>996</v>
      </c>
      <c r="D476" s="47">
        <v>42299</v>
      </c>
      <c r="E476" s="36" t="s">
        <v>298</v>
      </c>
      <c r="F476" s="41">
        <v>9150000282</v>
      </c>
      <c r="G476" s="38">
        <v>42304</v>
      </c>
      <c r="H476" s="43" t="s">
        <v>997</v>
      </c>
      <c r="I476" s="43" t="s">
        <v>998</v>
      </c>
      <c r="J476" s="41" t="s">
        <v>999</v>
      </c>
      <c r="K476" s="48">
        <v>3451000</v>
      </c>
    </row>
    <row r="477" spans="1:11" ht="28.8" x14ac:dyDescent="0.3">
      <c r="A477" s="35" t="s">
        <v>1038</v>
      </c>
      <c r="B477" s="35" t="s">
        <v>194</v>
      </c>
      <c r="C477" s="46" t="s">
        <v>1000</v>
      </c>
      <c r="D477" s="47">
        <v>42303</v>
      </c>
      <c r="E477" s="36" t="s">
        <v>298</v>
      </c>
      <c r="F477" s="41">
        <v>9150000283</v>
      </c>
      <c r="G477" s="38">
        <v>42304</v>
      </c>
      <c r="H477" s="43" t="s">
        <v>1001</v>
      </c>
      <c r="I477" s="43" t="s">
        <v>1002</v>
      </c>
      <c r="J477" s="41" t="s">
        <v>1003</v>
      </c>
      <c r="K477" s="48">
        <v>90000</v>
      </c>
    </row>
    <row r="478" spans="1:11" ht="28.8" x14ac:dyDescent="0.3">
      <c r="A478" s="35" t="s">
        <v>1038</v>
      </c>
      <c r="B478" s="35" t="s">
        <v>217</v>
      </c>
      <c r="C478" s="46" t="s">
        <v>1962</v>
      </c>
      <c r="D478" s="47">
        <v>41656</v>
      </c>
      <c r="E478" s="36" t="s">
        <v>298</v>
      </c>
      <c r="F478" s="41">
        <v>9150000281</v>
      </c>
      <c r="G478" s="38">
        <v>42304</v>
      </c>
      <c r="H478" s="43" t="s">
        <v>1004</v>
      </c>
      <c r="I478" s="43" t="s">
        <v>1005</v>
      </c>
      <c r="J478" s="41" t="s">
        <v>566</v>
      </c>
      <c r="K478" s="48">
        <v>940298</v>
      </c>
    </row>
    <row r="479" spans="1:11" ht="28.8" x14ac:dyDescent="0.3">
      <c r="A479" s="35" t="s">
        <v>1038</v>
      </c>
      <c r="B479" s="35" t="s">
        <v>23</v>
      </c>
      <c r="C479" s="46" t="s">
        <v>56</v>
      </c>
      <c r="D479" s="47" t="s">
        <v>56</v>
      </c>
      <c r="E479" s="36" t="s">
        <v>877</v>
      </c>
      <c r="F479" s="41">
        <v>2007</v>
      </c>
      <c r="G479" s="38">
        <v>42305</v>
      </c>
      <c r="H479" s="43" t="s">
        <v>1006</v>
      </c>
      <c r="I479" s="43" t="s">
        <v>898</v>
      </c>
      <c r="J479" s="41" t="s">
        <v>899</v>
      </c>
      <c r="K479" s="48">
        <v>8452</v>
      </c>
    </row>
    <row r="480" spans="1:11" ht="28.8" x14ac:dyDescent="0.3">
      <c r="A480" s="35" t="s">
        <v>1038</v>
      </c>
      <c r="B480" s="35" t="s">
        <v>23</v>
      </c>
      <c r="C480" s="46" t="s">
        <v>56</v>
      </c>
      <c r="D480" s="47" t="s">
        <v>56</v>
      </c>
      <c r="E480" s="36" t="s">
        <v>877</v>
      </c>
      <c r="F480" s="41">
        <v>2006</v>
      </c>
      <c r="G480" s="38">
        <v>42305</v>
      </c>
      <c r="H480" s="43" t="s">
        <v>1007</v>
      </c>
      <c r="I480" s="43" t="s">
        <v>1008</v>
      </c>
      <c r="J480" s="41" t="s">
        <v>1009</v>
      </c>
      <c r="K480" s="48">
        <v>102186</v>
      </c>
    </row>
    <row r="481" spans="1:11" ht="28.8" x14ac:dyDescent="0.3">
      <c r="A481" s="35" t="s">
        <v>1038</v>
      </c>
      <c r="B481" s="35" t="s">
        <v>189</v>
      </c>
      <c r="C481" s="46" t="s">
        <v>380</v>
      </c>
      <c r="D481" s="47" t="s">
        <v>56</v>
      </c>
      <c r="E481" s="36" t="s">
        <v>74</v>
      </c>
      <c r="F481" s="41">
        <v>9150000087</v>
      </c>
      <c r="G481" s="38">
        <v>42305</v>
      </c>
      <c r="H481" s="43" t="s">
        <v>1010</v>
      </c>
      <c r="I481" s="43" t="s">
        <v>1011</v>
      </c>
      <c r="J481" s="41" t="s">
        <v>1012</v>
      </c>
      <c r="K481" s="48">
        <v>221578</v>
      </c>
    </row>
    <row r="482" spans="1:11" ht="28.8" x14ac:dyDescent="0.3">
      <c r="A482" s="35" t="s">
        <v>1038</v>
      </c>
      <c r="B482" s="35" t="s">
        <v>194</v>
      </c>
      <c r="C482" s="46" t="s">
        <v>56</v>
      </c>
      <c r="D482" s="47" t="s">
        <v>56</v>
      </c>
      <c r="E482" s="36" t="s">
        <v>298</v>
      </c>
      <c r="F482" s="41">
        <v>9150000284</v>
      </c>
      <c r="G482" s="38">
        <v>42305</v>
      </c>
      <c r="H482" s="43" t="s">
        <v>936</v>
      </c>
      <c r="I482" s="43" t="s">
        <v>937</v>
      </c>
      <c r="J482" s="41" t="s">
        <v>54</v>
      </c>
      <c r="K482" s="48">
        <v>243684</v>
      </c>
    </row>
    <row r="483" spans="1:11" ht="28.8" x14ac:dyDescent="0.3">
      <c r="A483" s="35" t="s">
        <v>1038</v>
      </c>
      <c r="B483" s="35" t="s">
        <v>194</v>
      </c>
      <c r="C483" s="46" t="s">
        <v>56</v>
      </c>
      <c r="D483" s="47" t="s">
        <v>56</v>
      </c>
      <c r="E483" s="36" t="s">
        <v>298</v>
      </c>
      <c r="F483" s="41">
        <v>9150000289</v>
      </c>
      <c r="G483" s="38">
        <v>42305</v>
      </c>
      <c r="H483" s="43" t="s">
        <v>936</v>
      </c>
      <c r="I483" s="43" t="s">
        <v>937</v>
      </c>
      <c r="J483" s="41" t="s">
        <v>54</v>
      </c>
      <c r="K483" s="48">
        <v>177413</v>
      </c>
    </row>
    <row r="484" spans="1:11" ht="28.8" x14ac:dyDescent="0.3">
      <c r="A484" s="35" t="s">
        <v>1038</v>
      </c>
      <c r="B484" s="35" t="s">
        <v>194</v>
      </c>
      <c r="C484" s="46" t="s">
        <v>56</v>
      </c>
      <c r="D484" s="47" t="s">
        <v>56</v>
      </c>
      <c r="E484" s="36" t="s">
        <v>298</v>
      </c>
      <c r="F484" s="41">
        <v>9150000290</v>
      </c>
      <c r="G484" s="38">
        <v>42305</v>
      </c>
      <c r="H484" s="43" t="s">
        <v>936</v>
      </c>
      <c r="I484" s="43" t="s">
        <v>937</v>
      </c>
      <c r="J484" s="41" t="s">
        <v>54</v>
      </c>
      <c r="K484" s="48">
        <v>168548</v>
      </c>
    </row>
    <row r="485" spans="1:11" ht="28.8" x14ac:dyDescent="0.3">
      <c r="A485" s="35" t="s">
        <v>1038</v>
      </c>
      <c r="B485" s="35" t="s">
        <v>194</v>
      </c>
      <c r="C485" s="46" t="s">
        <v>56</v>
      </c>
      <c r="D485" s="47" t="s">
        <v>56</v>
      </c>
      <c r="E485" s="36" t="s">
        <v>298</v>
      </c>
      <c r="F485" s="41">
        <v>9150000291</v>
      </c>
      <c r="G485" s="38">
        <v>42305</v>
      </c>
      <c r="H485" s="43" t="s">
        <v>936</v>
      </c>
      <c r="I485" s="43" t="s">
        <v>937</v>
      </c>
      <c r="J485" s="41" t="s">
        <v>54</v>
      </c>
      <c r="K485" s="48">
        <v>212986</v>
      </c>
    </row>
    <row r="486" spans="1:11" ht="28.8" x14ac:dyDescent="0.3">
      <c r="A486" s="35" t="s">
        <v>1038</v>
      </c>
      <c r="B486" s="35" t="s">
        <v>194</v>
      </c>
      <c r="C486" s="46" t="s">
        <v>56</v>
      </c>
      <c r="D486" s="47" t="s">
        <v>56</v>
      </c>
      <c r="E486" s="36" t="s">
        <v>298</v>
      </c>
      <c r="F486" s="41">
        <v>9150000294</v>
      </c>
      <c r="G486" s="38">
        <v>42305</v>
      </c>
      <c r="H486" s="43" t="s">
        <v>936</v>
      </c>
      <c r="I486" s="43" t="s">
        <v>937</v>
      </c>
      <c r="J486" s="41" t="s">
        <v>54</v>
      </c>
      <c r="K486" s="48">
        <v>285758</v>
      </c>
    </row>
    <row r="487" spans="1:11" ht="28.8" x14ac:dyDescent="0.3">
      <c r="A487" s="35" t="s">
        <v>1038</v>
      </c>
      <c r="B487" s="35" t="s">
        <v>194</v>
      </c>
      <c r="C487" s="46" t="s">
        <v>56</v>
      </c>
      <c r="D487" s="47" t="s">
        <v>56</v>
      </c>
      <c r="E487" s="36" t="s">
        <v>298</v>
      </c>
      <c r="F487" s="41">
        <v>9150000295</v>
      </c>
      <c r="G487" s="38">
        <v>42305</v>
      </c>
      <c r="H487" s="43" t="s">
        <v>936</v>
      </c>
      <c r="I487" s="43" t="s">
        <v>937</v>
      </c>
      <c r="J487" s="41" t="s">
        <v>54</v>
      </c>
      <c r="K487" s="48">
        <v>99588</v>
      </c>
    </row>
    <row r="488" spans="1:11" ht="28.8" x14ac:dyDescent="0.3">
      <c r="A488" s="35" t="s">
        <v>1038</v>
      </c>
      <c r="B488" s="35" t="s">
        <v>194</v>
      </c>
      <c r="C488" s="46" t="s">
        <v>56</v>
      </c>
      <c r="D488" s="47" t="s">
        <v>56</v>
      </c>
      <c r="E488" s="36" t="s">
        <v>298</v>
      </c>
      <c r="F488" s="41">
        <v>9150000299</v>
      </c>
      <c r="G488" s="38">
        <v>42305</v>
      </c>
      <c r="H488" s="43" t="s">
        <v>936</v>
      </c>
      <c r="I488" s="43" t="s">
        <v>937</v>
      </c>
      <c r="J488" s="41" t="s">
        <v>54</v>
      </c>
      <c r="K488" s="48">
        <v>187846</v>
      </c>
    </row>
    <row r="489" spans="1:11" ht="28.8" x14ac:dyDescent="0.3">
      <c r="A489" s="35" t="s">
        <v>1038</v>
      </c>
      <c r="B489" s="35" t="s">
        <v>194</v>
      </c>
      <c r="C489" s="46" t="s">
        <v>56</v>
      </c>
      <c r="D489" s="47" t="s">
        <v>56</v>
      </c>
      <c r="E489" s="36" t="s">
        <v>298</v>
      </c>
      <c r="F489" s="41">
        <v>9150000288</v>
      </c>
      <c r="G489" s="38">
        <v>42305</v>
      </c>
      <c r="H489" s="43" t="s">
        <v>938</v>
      </c>
      <c r="I489" s="43" t="s">
        <v>937</v>
      </c>
      <c r="J489" s="41" t="s">
        <v>54</v>
      </c>
      <c r="K489" s="48">
        <v>233213</v>
      </c>
    </row>
    <row r="490" spans="1:11" ht="28.8" x14ac:dyDescent="0.3">
      <c r="A490" s="35" t="s">
        <v>1038</v>
      </c>
      <c r="B490" s="35" t="s">
        <v>194</v>
      </c>
      <c r="C490" s="46" t="s">
        <v>56</v>
      </c>
      <c r="D490" s="47" t="s">
        <v>56</v>
      </c>
      <c r="E490" s="36" t="s">
        <v>298</v>
      </c>
      <c r="F490" s="41">
        <v>9150000296</v>
      </c>
      <c r="G490" s="38">
        <v>42305</v>
      </c>
      <c r="H490" s="43" t="s">
        <v>938</v>
      </c>
      <c r="I490" s="43" t="s">
        <v>937</v>
      </c>
      <c r="J490" s="41" t="s">
        <v>54</v>
      </c>
      <c r="K490" s="48">
        <v>149513</v>
      </c>
    </row>
    <row r="491" spans="1:11" ht="28.8" x14ac:dyDescent="0.3">
      <c r="A491" s="35" t="s">
        <v>1038</v>
      </c>
      <c r="B491" s="35" t="s">
        <v>194</v>
      </c>
      <c r="C491" s="46" t="s">
        <v>56</v>
      </c>
      <c r="D491" s="47" t="s">
        <v>56</v>
      </c>
      <c r="E491" s="36" t="s">
        <v>298</v>
      </c>
      <c r="F491" s="41">
        <v>9150000285</v>
      </c>
      <c r="G491" s="38">
        <v>42305</v>
      </c>
      <c r="H491" s="43" t="s">
        <v>1013</v>
      </c>
      <c r="I491" s="43" t="s">
        <v>937</v>
      </c>
      <c r="J491" s="41" t="s">
        <v>54</v>
      </c>
      <c r="K491" s="48">
        <v>284139</v>
      </c>
    </row>
    <row r="492" spans="1:11" ht="28.8" x14ac:dyDescent="0.3">
      <c r="A492" s="35" t="s">
        <v>1038</v>
      </c>
      <c r="B492" s="35" t="s">
        <v>194</v>
      </c>
      <c r="C492" s="46" t="s">
        <v>56</v>
      </c>
      <c r="D492" s="47" t="s">
        <v>56</v>
      </c>
      <c r="E492" s="36" t="s">
        <v>298</v>
      </c>
      <c r="F492" s="41">
        <v>9150000286</v>
      </c>
      <c r="G492" s="38">
        <v>42305</v>
      </c>
      <c r="H492" s="43" t="s">
        <v>1013</v>
      </c>
      <c r="I492" s="43" t="s">
        <v>937</v>
      </c>
      <c r="J492" s="41" t="s">
        <v>54</v>
      </c>
      <c r="K492" s="48">
        <v>246474</v>
      </c>
    </row>
    <row r="493" spans="1:11" ht="28.8" x14ac:dyDescent="0.3">
      <c r="A493" s="35" t="s">
        <v>1038</v>
      </c>
      <c r="B493" s="35" t="s">
        <v>194</v>
      </c>
      <c r="C493" s="46" t="s">
        <v>56</v>
      </c>
      <c r="D493" s="47" t="s">
        <v>56</v>
      </c>
      <c r="E493" s="36" t="s">
        <v>298</v>
      </c>
      <c r="F493" s="41">
        <v>9150000287</v>
      </c>
      <c r="G493" s="38">
        <v>42305</v>
      </c>
      <c r="H493" s="43" t="s">
        <v>1013</v>
      </c>
      <c r="I493" s="43" t="s">
        <v>937</v>
      </c>
      <c r="J493" s="41" t="s">
        <v>54</v>
      </c>
      <c r="K493" s="48">
        <v>262043</v>
      </c>
    </row>
    <row r="494" spans="1:11" ht="28.8" x14ac:dyDescent="0.3">
      <c r="A494" s="35" t="s">
        <v>1038</v>
      </c>
      <c r="B494" s="35" t="s">
        <v>194</v>
      </c>
      <c r="C494" s="46" t="s">
        <v>56</v>
      </c>
      <c r="D494" s="47" t="s">
        <v>56</v>
      </c>
      <c r="E494" s="36" t="s">
        <v>298</v>
      </c>
      <c r="F494" s="41">
        <v>9150000293</v>
      </c>
      <c r="G494" s="38">
        <v>42305</v>
      </c>
      <c r="H494" s="43" t="s">
        <v>1013</v>
      </c>
      <c r="I494" s="43" t="s">
        <v>937</v>
      </c>
      <c r="J494" s="41" t="s">
        <v>54</v>
      </c>
      <c r="K494" s="48">
        <v>193688</v>
      </c>
    </row>
    <row r="495" spans="1:11" ht="28.8" x14ac:dyDescent="0.3">
      <c r="A495" s="35" t="s">
        <v>1038</v>
      </c>
      <c r="B495" s="35" t="s">
        <v>194</v>
      </c>
      <c r="C495" s="46" t="s">
        <v>56</v>
      </c>
      <c r="D495" s="47" t="s">
        <v>56</v>
      </c>
      <c r="E495" s="36" t="s">
        <v>298</v>
      </c>
      <c r="F495" s="41">
        <v>9150000297</v>
      </c>
      <c r="G495" s="38">
        <v>42305</v>
      </c>
      <c r="H495" s="43" t="s">
        <v>1013</v>
      </c>
      <c r="I495" s="43" t="s">
        <v>937</v>
      </c>
      <c r="J495" s="41" t="s">
        <v>54</v>
      </c>
      <c r="K495" s="48">
        <v>128588</v>
      </c>
    </row>
    <row r="496" spans="1:11" ht="28.8" x14ac:dyDescent="0.3">
      <c r="A496" s="35" t="s">
        <v>1038</v>
      </c>
      <c r="B496" s="35" t="s">
        <v>194</v>
      </c>
      <c r="C496" s="46" t="s">
        <v>56</v>
      </c>
      <c r="D496" s="47" t="s">
        <v>56</v>
      </c>
      <c r="E496" s="36" t="s">
        <v>298</v>
      </c>
      <c r="F496" s="41">
        <v>9150000298</v>
      </c>
      <c r="G496" s="38">
        <v>42305</v>
      </c>
      <c r="H496" s="43" t="s">
        <v>1013</v>
      </c>
      <c r="I496" s="43" t="s">
        <v>937</v>
      </c>
      <c r="J496" s="41" t="s">
        <v>54</v>
      </c>
      <c r="K496" s="48">
        <v>258788</v>
      </c>
    </row>
    <row r="497" spans="1:11" ht="28.8" x14ac:dyDescent="0.3">
      <c r="A497" s="35" t="s">
        <v>1038</v>
      </c>
      <c r="B497" s="35" t="s">
        <v>194</v>
      </c>
      <c r="C497" s="46" t="s">
        <v>56</v>
      </c>
      <c r="D497" s="47" t="s">
        <v>56</v>
      </c>
      <c r="E497" s="36" t="s">
        <v>298</v>
      </c>
      <c r="F497" s="41">
        <v>9150000292</v>
      </c>
      <c r="G497" s="38">
        <v>42305</v>
      </c>
      <c r="H497" s="43" t="s">
        <v>1014</v>
      </c>
      <c r="I497" s="43" t="s">
        <v>937</v>
      </c>
      <c r="J497" s="41" t="s">
        <v>54</v>
      </c>
      <c r="K497" s="48">
        <v>114923</v>
      </c>
    </row>
    <row r="498" spans="1:11" ht="43.2" x14ac:dyDescent="0.3">
      <c r="A498" s="35" t="s">
        <v>1038</v>
      </c>
      <c r="B498" s="35" t="s">
        <v>11</v>
      </c>
      <c r="C498" s="46" t="s">
        <v>189</v>
      </c>
      <c r="D498" s="47" t="s">
        <v>380</v>
      </c>
      <c r="E498" s="36" t="s">
        <v>74</v>
      </c>
      <c r="F498" s="41">
        <v>9150000088</v>
      </c>
      <c r="G498" s="38">
        <v>42305</v>
      </c>
      <c r="H498" s="43" t="s">
        <v>1015</v>
      </c>
      <c r="I498" s="43" t="s">
        <v>954</v>
      </c>
      <c r="J498" s="41" t="s">
        <v>955</v>
      </c>
      <c r="K498" s="48">
        <v>1890002</v>
      </c>
    </row>
    <row r="499" spans="1:11" ht="28.8" x14ac:dyDescent="0.3">
      <c r="A499" s="35" t="s">
        <v>1038</v>
      </c>
      <c r="B499" s="35" t="s">
        <v>189</v>
      </c>
      <c r="C499" s="46" t="s">
        <v>380</v>
      </c>
      <c r="D499" s="47" t="s">
        <v>56</v>
      </c>
      <c r="E499" s="36" t="s">
        <v>74</v>
      </c>
      <c r="F499" s="41">
        <v>9150000091</v>
      </c>
      <c r="G499" s="38">
        <v>42307</v>
      </c>
      <c r="H499" s="43" t="s">
        <v>1016</v>
      </c>
      <c r="I499" s="43" t="s">
        <v>1017</v>
      </c>
      <c r="J499" s="41" t="s">
        <v>1018</v>
      </c>
      <c r="K499" s="48">
        <v>671265</v>
      </c>
    </row>
    <row r="500" spans="1:11" ht="28.8" x14ac:dyDescent="0.3">
      <c r="A500" s="35" t="s">
        <v>1038</v>
      </c>
      <c r="B500" s="35" t="s">
        <v>189</v>
      </c>
      <c r="C500" s="46" t="s">
        <v>380</v>
      </c>
      <c r="D500" s="47" t="s">
        <v>56</v>
      </c>
      <c r="E500" s="36" t="s">
        <v>298</v>
      </c>
      <c r="F500" s="41">
        <v>9150000300</v>
      </c>
      <c r="G500" s="38">
        <v>42307</v>
      </c>
      <c r="H500" s="43" t="s">
        <v>1019</v>
      </c>
      <c r="I500" s="43" t="s">
        <v>1020</v>
      </c>
      <c r="J500" s="41" t="s">
        <v>1021</v>
      </c>
      <c r="K500" s="48">
        <v>139944</v>
      </c>
    </row>
    <row r="501" spans="1:11" ht="28.8" x14ac:dyDescent="0.3">
      <c r="A501" s="35" t="s">
        <v>1038</v>
      </c>
      <c r="B501" s="35" t="s">
        <v>11</v>
      </c>
      <c r="C501" s="46" t="s">
        <v>56</v>
      </c>
      <c r="D501" s="47" t="s">
        <v>56</v>
      </c>
      <c r="E501" s="36" t="s">
        <v>298</v>
      </c>
      <c r="F501" s="41">
        <v>9150000301</v>
      </c>
      <c r="G501" s="38">
        <v>42307</v>
      </c>
      <c r="H501" s="43" t="s">
        <v>1022</v>
      </c>
      <c r="I501" s="43" t="s">
        <v>918</v>
      </c>
      <c r="J501" s="41" t="s">
        <v>919</v>
      </c>
      <c r="K501" s="48">
        <v>1140000</v>
      </c>
    </row>
    <row r="502" spans="1:11" ht="28.8" x14ac:dyDescent="0.3">
      <c r="A502" s="35" t="s">
        <v>1038</v>
      </c>
      <c r="B502" s="35" t="s">
        <v>11</v>
      </c>
      <c r="C502" s="46" t="s">
        <v>56</v>
      </c>
      <c r="D502" s="47" t="s">
        <v>56</v>
      </c>
      <c r="E502" s="36" t="s">
        <v>74</v>
      </c>
      <c r="F502" s="41">
        <v>9150000090</v>
      </c>
      <c r="G502" s="38">
        <v>42307</v>
      </c>
      <c r="H502" s="43" t="s">
        <v>1023</v>
      </c>
      <c r="I502" s="43" t="s">
        <v>1024</v>
      </c>
      <c r="J502" s="41" t="s">
        <v>1025</v>
      </c>
      <c r="K502" s="48">
        <v>291000</v>
      </c>
    </row>
    <row r="503" spans="1:11" ht="28.8" x14ac:dyDescent="0.3">
      <c r="A503" s="35" t="s">
        <v>1038</v>
      </c>
      <c r="B503" s="35" t="s">
        <v>189</v>
      </c>
      <c r="C503" s="46" t="s">
        <v>380</v>
      </c>
      <c r="D503" s="47" t="s">
        <v>56</v>
      </c>
      <c r="E503" s="36" t="s">
        <v>74</v>
      </c>
      <c r="F503" s="41">
        <v>9150000092</v>
      </c>
      <c r="G503" s="38">
        <v>42307</v>
      </c>
      <c r="H503" s="43" t="s">
        <v>1026</v>
      </c>
      <c r="I503" s="43" t="s">
        <v>954</v>
      </c>
      <c r="J503" s="41" t="s">
        <v>955</v>
      </c>
      <c r="K503" s="48">
        <v>1349235</v>
      </c>
    </row>
    <row r="504" spans="1:11" ht="28.8" x14ac:dyDescent="0.3">
      <c r="A504" s="35" t="s">
        <v>1038</v>
      </c>
      <c r="B504" s="35" t="s">
        <v>545</v>
      </c>
      <c r="C504" s="46" t="s">
        <v>1027</v>
      </c>
      <c r="D504" s="47">
        <v>42307</v>
      </c>
      <c r="E504" s="36" t="s">
        <v>880</v>
      </c>
      <c r="F504" s="41">
        <v>2217</v>
      </c>
      <c r="G504" s="38">
        <v>42307</v>
      </c>
      <c r="H504" s="43" t="s">
        <v>946</v>
      </c>
      <c r="I504" s="43" t="s">
        <v>947</v>
      </c>
      <c r="J504" s="41" t="s">
        <v>948</v>
      </c>
      <c r="K504" s="48">
        <v>200000</v>
      </c>
    </row>
    <row r="505" spans="1:11" ht="28.8" x14ac:dyDescent="0.3">
      <c r="A505" s="35" t="s">
        <v>1038</v>
      </c>
      <c r="B505" s="35" t="s">
        <v>545</v>
      </c>
      <c r="C505" s="46" t="s">
        <v>1028</v>
      </c>
      <c r="D505" s="47">
        <v>42307</v>
      </c>
      <c r="E505" s="36" t="s">
        <v>880</v>
      </c>
      <c r="F505" s="41">
        <v>2216</v>
      </c>
      <c r="G505" s="38">
        <v>42307</v>
      </c>
      <c r="H505" s="43" t="s">
        <v>950</v>
      </c>
      <c r="I505" s="43" t="s">
        <v>951</v>
      </c>
      <c r="J505" s="41" t="s">
        <v>952</v>
      </c>
      <c r="K505" s="48">
        <v>407775</v>
      </c>
    </row>
    <row r="506" spans="1:11" ht="28.8" x14ac:dyDescent="0.3">
      <c r="A506" s="35" t="s">
        <v>1038</v>
      </c>
      <c r="B506" s="35" t="s">
        <v>23</v>
      </c>
      <c r="C506" s="46" t="s">
        <v>56</v>
      </c>
      <c r="D506" s="47" t="s">
        <v>56</v>
      </c>
      <c r="E506" s="36" t="s">
        <v>877</v>
      </c>
      <c r="F506" s="41">
        <v>2021</v>
      </c>
      <c r="G506" s="38">
        <v>42307</v>
      </c>
      <c r="H506" s="43" t="s">
        <v>1029</v>
      </c>
      <c r="I506" s="43" t="s">
        <v>985</v>
      </c>
      <c r="J506" s="41" t="s">
        <v>61</v>
      </c>
      <c r="K506" s="48">
        <v>410769</v>
      </c>
    </row>
    <row r="507" spans="1:11" ht="28.8" x14ac:dyDescent="0.3">
      <c r="A507" s="35" t="s">
        <v>1038</v>
      </c>
      <c r="B507" s="35" t="s">
        <v>23</v>
      </c>
      <c r="C507" s="46" t="s">
        <v>56</v>
      </c>
      <c r="D507" s="47" t="s">
        <v>56</v>
      </c>
      <c r="E507" s="36" t="s">
        <v>877</v>
      </c>
      <c r="F507" s="41">
        <v>2020</v>
      </c>
      <c r="G507" s="38">
        <v>42307</v>
      </c>
      <c r="H507" s="43" t="s">
        <v>1030</v>
      </c>
      <c r="I507" s="43" t="s">
        <v>985</v>
      </c>
      <c r="J507" s="41" t="s">
        <v>61</v>
      </c>
      <c r="K507" s="48">
        <v>65883</v>
      </c>
    </row>
    <row r="508" spans="1:11" ht="28.8" x14ac:dyDescent="0.3">
      <c r="A508" s="35" t="s">
        <v>1038</v>
      </c>
      <c r="B508" s="35" t="s">
        <v>23</v>
      </c>
      <c r="C508" s="46" t="s">
        <v>56</v>
      </c>
      <c r="D508" s="47" t="s">
        <v>56</v>
      </c>
      <c r="E508" s="36" t="s">
        <v>877</v>
      </c>
      <c r="F508" s="41">
        <v>2022</v>
      </c>
      <c r="G508" s="38">
        <v>42307</v>
      </c>
      <c r="H508" s="43" t="s">
        <v>1031</v>
      </c>
      <c r="I508" s="43" t="s">
        <v>985</v>
      </c>
      <c r="J508" s="41" t="s">
        <v>61</v>
      </c>
      <c r="K508" s="48">
        <v>17799</v>
      </c>
    </row>
    <row r="509" spans="1:11" ht="28.8" x14ac:dyDescent="0.3">
      <c r="A509" s="35" t="s">
        <v>1038</v>
      </c>
      <c r="B509" s="35" t="s">
        <v>194</v>
      </c>
      <c r="C509" s="46" t="s">
        <v>56</v>
      </c>
      <c r="D509" s="47" t="s">
        <v>56</v>
      </c>
      <c r="E509" s="36" t="s">
        <v>74</v>
      </c>
      <c r="F509" s="41">
        <v>9150000089</v>
      </c>
      <c r="G509" s="38">
        <v>42307</v>
      </c>
      <c r="H509" s="43" t="s">
        <v>986</v>
      </c>
      <c r="I509" s="43" t="s">
        <v>987</v>
      </c>
      <c r="J509" s="41" t="s">
        <v>988</v>
      </c>
      <c r="K509" s="48">
        <v>1100000</v>
      </c>
    </row>
    <row r="510" spans="1:11" ht="28.8" x14ac:dyDescent="0.3">
      <c r="A510" s="35" t="s">
        <v>1038</v>
      </c>
      <c r="B510" s="35" t="s">
        <v>1032</v>
      </c>
      <c r="C510" s="46" t="s">
        <v>1033</v>
      </c>
      <c r="D510" s="47">
        <v>42291</v>
      </c>
      <c r="E510" s="36" t="s">
        <v>56</v>
      </c>
      <c r="F510" s="41" t="s">
        <v>56</v>
      </c>
      <c r="G510" s="38" t="s">
        <v>56</v>
      </c>
      <c r="H510" s="43" t="s">
        <v>1034</v>
      </c>
      <c r="I510" s="43" t="s">
        <v>1035</v>
      </c>
      <c r="J510" s="41" t="s">
        <v>1036</v>
      </c>
      <c r="K510" s="48" t="s">
        <v>1037</v>
      </c>
    </row>
    <row r="511" spans="1:11" ht="28.8" x14ac:dyDescent="0.3">
      <c r="A511" s="35" t="s">
        <v>1039</v>
      </c>
      <c r="B511" s="35" t="s">
        <v>11</v>
      </c>
      <c r="C511" s="46" t="s">
        <v>1040</v>
      </c>
      <c r="D511" s="47" t="s">
        <v>1040</v>
      </c>
      <c r="E511" s="36" t="s">
        <v>74</v>
      </c>
      <c r="F511" s="41">
        <v>1015000095</v>
      </c>
      <c r="G511" s="38">
        <v>42284</v>
      </c>
      <c r="H511" s="43" t="s">
        <v>1041</v>
      </c>
      <c r="I511" s="43" t="s">
        <v>1042</v>
      </c>
      <c r="J511" s="41" t="s">
        <v>1043</v>
      </c>
      <c r="K511" s="48">
        <v>26140</v>
      </c>
    </row>
    <row r="512" spans="1:11" ht="28.8" x14ac:dyDescent="0.3">
      <c r="A512" s="35" t="s">
        <v>1039</v>
      </c>
      <c r="B512" s="35" t="s">
        <v>11</v>
      </c>
      <c r="C512" s="46" t="s">
        <v>1040</v>
      </c>
      <c r="D512" s="47" t="s">
        <v>1040</v>
      </c>
      <c r="E512" s="36" t="s">
        <v>74</v>
      </c>
      <c r="F512" s="41">
        <v>1015000096</v>
      </c>
      <c r="G512" s="38">
        <v>42285</v>
      </c>
      <c r="H512" s="43" t="s">
        <v>1044</v>
      </c>
      <c r="I512" s="43" t="s">
        <v>1045</v>
      </c>
      <c r="J512" s="41" t="s">
        <v>89</v>
      </c>
      <c r="K512" s="48">
        <v>28755</v>
      </c>
    </row>
    <row r="513" spans="1:11" ht="28.8" x14ac:dyDescent="0.3">
      <c r="A513" s="35" t="s">
        <v>1039</v>
      </c>
      <c r="B513" s="35" t="s">
        <v>11</v>
      </c>
      <c r="C513" s="46" t="s">
        <v>1040</v>
      </c>
      <c r="D513" s="47" t="s">
        <v>1040</v>
      </c>
      <c r="E513" s="36" t="s">
        <v>74</v>
      </c>
      <c r="F513" s="41">
        <v>1015000097</v>
      </c>
      <c r="G513" s="38">
        <v>42285</v>
      </c>
      <c r="H513" s="43" t="s">
        <v>1046</v>
      </c>
      <c r="I513" s="43" t="s">
        <v>1047</v>
      </c>
      <c r="J513" s="41" t="s">
        <v>1048</v>
      </c>
      <c r="K513" s="48">
        <v>29980</v>
      </c>
    </row>
    <row r="514" spans="1:11" ht="28.8" x14ac:dyDescent="0.3">
      <c r="A514" s="35" t="s">
        <v>1039</v>
      </c>
      <c r="B514" s="35" t="s">
        <v>11</v>
      </c>
      <c r="C514" s="46" t="s">
        <v>1040</v>
      </c>
      <c r="D514" s="47" t="s">
        <v>1040</v>
      </c>
      <c r="E514" s="36" t="s">
        <v>74</v>
      </c>
      <c r="F514" s="41">
        <v>1015000098</v>
      </c>
      <c r="G514" s="38">
        <v>42285</v>
      </c>
      <c r="H514" s="43" t="s">
        <v>1049</v>
      </c>
      <c r="I514" s="43" t="s">
        <v>954</v>
      </c>
      <c r="J514" s="41" t="s">
        <v>955</v>
      </c>
      <c r="K514" s="48">
        <v>2181027</v>
      </c>
    </row>
    <row r="515" spans="1:11" ht="28.8" x14ac:dyDescent="0.3">
      <c r="A515" s="35" t="s">
        <v>1039</v>
      </c>
      <c r="B515" s="35" t="s">
        <v>11</v>
      </c>
      <c r="C515" s="46" t="s">
        <v>1040</v>
      </c>
      <c r="D515" s="47" t="s">
        <v>1040</v>
      </c>
      <c r="E515" s="36" t="s">
        <v>74</v>
      </c>
      <c r="F515" s="41">
        <v>1015000100</v>
      </c>
      <c r="G515" s="38">
        <v>42290</v>
      </c>
      <c r="H515" s="43" t="s">
        <v>1195</v>
      </c>
      <c r="I515" s="43" t="s">
        <v>1050</v>
      </c>
      <c r="J515" s="41" t="s">
        <v>1051</v>
      </c>
      <c r="K515" s="48">
        <v>138600</v>
      </c>
    </row>
    <row r="516" spans="1:11" ht="28.8" x14ac:dyDescent="0.3">
      <c r="A516" s="35" t="s">
        <v>1039</v>
      </c>
      <c r="B516" s="35" t="s">
        <v>11</v>
      </c>
      <c r="C516" s="46" t="s">
        <v>1040</v>
      </c>
      <c r="D516" s="47" t="s">
        <v>1040</v>
      </c>
      <c r="E516" s="36" t="s">
        <v>74</v>
      </c>
      <c r="F516" s="41">
        <v>1015000101</v>
      </c>
      <c r="G516" s="38">
        <v>42290</v>
      </c>
      <c r="H516" s="43" t="s">
        <v>1052</v>
      </c>
      <c r="I516" s="43" t="s">
        <v>1053</v>
      </c>
      <c r="J516" s="41" t="s">
        <v>1054</v>
      </c>
      <c r="K516" s="48">
        <v>889940</v>
      </c>
    </row>
    <row r="517" spans="1:11" ht="28.8" x14ac:dyDescent="0.3">
      <c r="A517" s="35" t="s">
        <v>1039</v>
      </c>
      <c r="B517" s="35" t="s">
        <v>11</v>
      </c>
      <c r="C517" s="46" t="s">
        <v>1040</v>
      </c>
      <c r="D517" s="47" t="s">
        <v>1040</v>
      </c>
      <c r="E517" s="36" t="s">
        <v>74</v>
      </c>
      <c r="F517" s="41">
        <v>1015000102</v>
      </c>
      <c r="G517" s="38">
        <v>42290</v>
      </c>
      <c r="H517" s="43" t="s">
        <v>1055</v>
      </c>
      <c r="I517" s="43" t="s">
        <v>1056</v>
      </c>
      <c r="J517" s="41" t="s">
        <v>1057</v>
      </c>
      <c r="K517" s="48">
        <v>449990</v>
      </c>
    </row>
    <row r="518" spans="1:11" ht="28.8" x14ac:dyDescent="0.3">
      <c r="A518" s="35" t="s">
        <v>1039</v>
      </c>
      <c r="B518" s="35" t="s">
        <v>11</v>
      </c>
      <c r="C518" s="46" t="s">
        <v>1040</v>
      </c>
      <c r="D518" s="47" t="s">
        <v>1040</v>
      </c>
      <c r="E518" s="36" t="s">
        <v>74</v>
      </c>
      <c r="F518" s="41">
        <v>1015000103</v>
      </c>
      <c r="G518" s="38">
        <v>42292</v>
      </c>
      <c r="H518" s="43" t="s">
        <v>1058</v>
      </c>
      <c r="I518" s="43" t="s">
        <v>1059</v>
      </c>
      <c r="J518" s="41" t="s">
        <v>1060</v>
      </c>
      <c r="K518" s="48">
        <v>315350</v>
      </c>
    </row>
    <row r="519" spans="1:11" ht="28.8" x14ac:dyDescent="0.3">
      <c r="A519" s="35" t="s">
        <v>1039</v>
      </c>
      <c r="B519" s="35" t="s">
        <v>23</v>
      </c>
      <c r="C519" s="46" t="s">
        <v>1040</v>
      </c>
      <c r="D519" s="47" t="s">
        <v>1040</v>
      </c>
      <c r="E519" s="36" t="s">
        <v>74</v>
      </c>
      <c r="F519" s="41">
        <v>1015000106</v>
      </c>
      <c r="G519" s="38">
        <v>42297</v>
      </c>
      <c r="H519" s="43" t="s">
        <v>1061</v>
      </c>
      <c r="I519" s="43" t="s">
        <v>1062</v>
      </c>
      <c r="J519" s="41" t="s">
        <v>1063</v>
      </c>
      <c r="K519" s="48">
        <v>790160</v>
      </c>
    </row>
    <row r="520" spans="1:11" ht="28.8" x14ac:dyDescent="0.3">
      <c r="A520" s="35" t="s">
        <v>1039</v>
      </c>
      <c r="B520" s="35" t="s">
        <v>23</v>
      </c>
      <c r="C520" s="46" t="s">
        <v>1040</v>
      </c>
      <c r="D520" s="47" t="s">
        <v>1040</v>
      </c>
      <c r="E520" s="36" t="s">
        <v>74</v>
      </c>
      <c r="F520" s="41">
        <v>1015000107</v>
      </c>
      <c r="G520" s="38">
        <v>42297</v>
      </c>
      <c r="H520" s="43" t="s">
        <v>1064</v>
      </c>
      <c r="I520" s="43" t="s">
        <v>1065</v>
      </c>
      <c r="J520" s="41" t="s">
        <v>1066</v>
      </c>
      <c r="K520" s="48">
        <v>251999</v>
      </c>
    </row>
    <row r="521" spans="1:11" ht="28.8" x14ac:dyDescent="0.3">
      <c r="A521" s="35" t="s">
        <v>1039</v>
      </c>
      <c r="B521" s="35" t="s">
        <v>11</v>
      </c>
      <c r="C521" s="46" t="s">
        <v>1040</v>
      </c>
      <c r="D521" s="47" t="s">
        <v>1040</v>
      </c>
      <c r="E521" s="36" t="s">
        <v>74</v>
      </c>
      <c r="F521" s="41">
        <v>1015000108</v>
      </c>
      <c r="G521" s="38">
        <v>42298</v>
      </c>
      <c r="H521" s="43" t="s">
        <v>1067</v>
      </c>
      <c r="I521" s="43" t="s">
        <v>1068</v>
      </c>
      <c r="J521" s="41" t="s">
        <v>1069</v>
      </c>
      <c r="K521" s="48">
        <v>141959</v>
      </c>
    </row>
    <row r="522" spans="1:11" ht="28.8" x14ac:dyDescent="0.3">
      <c r="A522" s="35" t="s">
        <v>1039</v>
      </c>
      <c r="B522" s="35" t="s">
        <v>11</v>
      </c>
      <c r="C522" s="46" t="s">
        <v>1040</v>
      </c>
      <c r="D522" s="47" t="s">
        <v>1040</v>
      </c>
      <c r="E522" s="36" t="s">
        <v>74</v>
      </c>
      <c r="F522" s="41">
        <v>1015000109</v>
      </c>
      <c r="G522" s="38">
        <v>42304</v>
      </c>
      <c r="H522" s="43" t="s">
        <v>1070</v>
      </c>
      <c r="I522" s="43" t="s">
        <v>954</v>
      </c>
      <c r="J522" s="41" t="s">
        <v>955</v>
      </c>
      <c r="K522" s="48">
        <v>1957047</v>
      </c>
    </row>
    <row r="523" spans="1:11" ht="28.8" x14ac:dyDescent="0.3">
      <c r="A523" s="35" t="s">
        <v>1039</v>
      </c>
      <c r="B523" s="35" t="s">
        <v>11</v>
      </c>
      <c r="C523" s="46" t="s">
        <v>1040</v>
      </c>
      <c r="D523" s="47" t="s">
        <v>1040</v>
      </c>
      <c r="E523" s="36" t="s">
        <v>74</v>
      </c>
      <c r="F523" s="41">
        <v>1015000110</v>
      </c>
      <c r="G523" s="38">
        <v>42306</v>
      </c>
      <c r="H523" s="43" t="s">
        <v>1070</v>
      </c>
      <c r="I523" s="43" t="s">
        <v>1045</v>
      </c>
      <c r="J523" s="41" t="s">
        <v>89</v>
      </c>
      <c r="K523" s="48">
        <v>1952597</v>
      </c>
    </row>
    <row r="524" spans="1:11" ht="28.8" x14ac:dyDescent="0.3">
      <c r="A524" s="35" t="s">
        <v>1039</v>
      </c>
      <c r="B524" s="35" t="s">
        <v>11</v>
      </c>
      <c r="C524" s="46" t="s">
        <v>1040</v>
      </c>
      <c r="D524" s="47" t="s">
        <v>1040</v>
      </c>
      <c r="E524" s="36" t="s">
        <v>74</v>
      </c>
      <c r="F524" s="41">
        <v>1015000111</v>
      </c>
      <c r="G524" s="38">
        <v>42306</v>
      </c>
      <c r="H524" s="43" t="s">
        <v>1070</v>
      </c>
      <c r="I524" s="43" t="s">
        <v>954</v>
      </c>
      <c r="J524" s="41" t="s">
        <v>955</v>
      </c>
      <c r="K524" s="48">
        <v>1161302</v>
      </c>
    </row>
    <row r="525" spans="1:11" ht="28.8" x14ac:dyDescent="0.3">
      <c r="A525" s="35" t="s">
        <v>1039</v>
      </c>
      <c r="B525" s="35" t="s">
        <v>217</v>
      </c>
      <c r="C525" s="46" t="s">
        <v>1962</v>
      </c>
      <c r="D525" s="47">
        <v>41656</v>
      </c>
      <c r="E525" s="36" t="s">
        <v>298</v>
      </c>
      <c r="F525" s="41">
        <v>1015000308</v>
      </c>
      <c r="G525" s="38">
        <v>42284</v>
      </c>
      <c r="H525" s="43" t="s">
        <v>1071</v>
      </c>
      <c r="I525" s="43" t="s">
        <v>1005</v>
      </c>
      <c r="J525" s="41" t="s">
        <v>566</v>
      </c>
      <c r="K525" s="48">
        <v>104301</v>
      </c>
    </row>
    <row r="526" spans="1:11" ht="28.8" x14ac:dyDescent="0.3">
      <c r="A526" s="35" t="s">
        <v>1039</v>
      </c>
      <c r="B526" s="35" t="s">
        <v>11</v>
      </c>
      <c r="C526" s="46" t="s">
        <v>1040</v>
      </c>
      <c r="D526" s="47" t="s">
        <v>1040</v>
      </c>
      <c r="E526" s="36" t="s">
        <v>298</v>
      </c>
      <c r="F526" s="41">
        <v>1015000309</v>
      </c>
      <c r="G526" s="38">
        <v>42285</v>
      </c>
      <c r="H526" s="43" t="s">
        <v>1072</v>
      </c>
      <c r="I526" s="43" t="s">
        <v>1073</v>
      </c>
      <c r="J526" s="41" t="s">
        <v>1074</v>
      </c>
      <c r="K526" s="48">
        <v>380800</v>
      </c>
    </row>
    <row r="527" spans="1:11" ht="28.8" x14ac:dyDescent="0.3">
      <c r="A527" s="35" t="s">
        <v>1039</v>
      </c>
      <c r="B527" s="35" t="s">
        <v>11</v>
      </c>
      <c r="C527" s="46" t="s">
        <v>1040</v>
      </c>
      <c r="D527" s="47" t="s">
        <v>1040</v>
      </c>
      <c r="E527" s="36" t="s">
        <v>298</v>
      </c>
      <c r="F527" s="41">
        <v>1015000310</v>
      </c>
      <c r="G527" s="38">
        <v>42285</v>
      </c>
      <c r="H527" s="43" t="s">
        <v>1075</v>
      </c>
      <c r="I527" s="43" t="s">
        <v>1076</v>
      </c>
      <c r="J527" s="41" t="s">
        <v>1077</v>
      </c>
      <c r="K527" s="48">
        <v>327000</v>
      </c>
    </row>
    <row r="528" spans="1:11" ht="28.8" x14ac:dyDescent="0.3">
      <c r="A528" s="35" t="s">
        <v>1039</v>
      </c>
      <c r="B528" s="35" t="s">
        <v>11</v>
      </c>
      <c r="C528" s="46" t="s">
        <v>1040</v>
      </c>
      <c r="D528" s="47" t="s">
        <v>1040</v>
      </c>
      <c r="E528" s="36" t="s">
        <v>298</v>
      </c>
      <c r="F528" s="41">
        <v>1015000311</v>
      </c>
      <c r="G528" s="38">
        <v>42285</v>
      </c>
      <c r="H528" s="43" t="s">
        <v>1078</v>
      </c>
      <c r="I528" s="43" t="s">
        <v>1076</v>
      </c>
      <c r="J528" s="41" t="s">
        <v>1077</v>
      </c>
      <c r="K528" s="48">
        <v>261600</v>
      </c>
    </row>
    <row r="529" spans="1:11" ht="28.8" x14ac:dyDescent="0.3">
      <c r="A529" s="35" t="s">
        <v>1039</v>
      </c>
      <c r="B529" s="35" t="s">
        <v>11</v>
      </c>
      <c r="C529" s="46" t="s">
        <v>1040</v>
      </c>
      <c r="D529" s="47" t="s">
        <v>1040</v>
      </c>
      <c r="E529" s="36" t="s">
        <v>298</v>
      </c>
      <c r="F529" s="41">
        <v>1015000312</v>
      </c>
      <c r="G529" s="38">
        <v>42285</v>
      </c>
      <c r="H529" s="43" t="s">
        <v>1079</v>
      </c>
      <c r="I529" s="43" t="s">
        <v>1076</v>
      </c>
      <c r="J529" s="41" t="s">
        <v>1077</v>
      </c>
      <c r="K529" s="48">
        <v>351399</v>
      </c>
    </row>
    <row r="530" spans="1:11" ht="28.8" x14ac:dyDescent="0.3">
      <c r="A530" s="35" t="s">
        <v>1039</v>
      </c>
      <c r="B530" s="35" t="s">
        <v>11</v>
      </c>
      <c r="C530" s="46" t="s">
        <v>1040</v>
      </c>
      <c r="D530" s="47" t="s">
        <v>1040</v>
      </c>
      <c r="E530" s="36" t="s">
        <v>298</v>
      </c>
      <c r="F530" s="41">
        <v>1015000313</v>
      </c>
      <c r="G530" s="38">
        <v>42285</v>
      </c>
      <c r="H530" s="43" t="s">
        <v>1080</v>
      </c>
      <c r="I530" s="43" t="s">
        <v>1081</v>
      </c>
      <c r="J530" s="41" t="s">
        <v>393</v>
      </c>
      <c r="K530" s="48">
        <v>380191</v>
      </c>
    </row>
    <row r="531" spans="1:11" ht="28.8" x14ac:dyDescent="0.3">
      <c r="A531" s="35" t="s">
        <v>1039</v>
      </c>
      <c r="B531" s="35" t="s">
        <v>11</v>
      </c>
      <c r="C531" s="46" t="s">
        <v>1040</v>
      </c>
      <c r="D531" s="47" t="s">
        <v>1040</v>
      </c>
      <c r="E531" s="36" t="s">
        <v>298</v>
      </c>
      <c r="F531" s="41">
        <v>1015000314</v>
      </c>
      <c r="G531" s="38">
        <v>42285</v>
      </c>
      <c r="H531" s="43" t="s">
        <v>1082</v>
      </c>
      <c r="I531" s="43" t="s">
        <v>1083</v>
      </c>
      <c r="J531" s="41" t="s">
        <v>73</v>
      </c>
      <c r="K531" s="48">
        <v>1441647</v>
      </c>
    </row>
    <row r="532" spans="1:11" ht="28.8" x14ac:dyDescent="0.3">
      <c r="A532" s="35" t="s">
        <v>1039</v>
      </c>
      <c r="B532" s="35" t="s">
        <v>542</v>
      </c>
      <c r="C532" s="46" t="s">
        <v>1040</v>
      </c>
      <c r="D532" s="47" t="s">
        <v>1040</v>
      </c>
      <c r="E532" s="36" t="s">
        <v>298</v>
      </c>
      <c r="F532" s="41">
        <v>1015000317</v>
      </c>
      <c r="G532" s="38">
        <v>42285</v>
      </c>
      <c r="H532" s="43" t="s">
        <v>1084</v>
      </c>
      <c r="I532" s="43" t="s">
        <v>1085</v>
      </c>
      <c r="J532" s="41" t="s">
        <v>1086</v>
      </c>
      <c r="K532" s="48">
        <v>3000000</v>
      </c>
    </row>
    <row r="533" spans="1:11" ht="28.8" x14ac:dyDescent="0.3">
      <c r="A533" s="35" t="s">
        <v>1039</v>
      </c>
      <c r="B533" s="35" t="s">
        <v>11</v>
      </c>
      <c r="C533" s="46" t="s">
        <v>1040</v>
      </c>
      <c r="D533" s="47" t="s">
        <v>1040</v>
      </c>
      <c r="E533" s="36" t="s">
        <v>298</v>
      </c>
      <c r="F533" s="41">
        <v>1015000318</v>
      </c>
      <c r="G533" s="38">
        <v>42286</v>
      </c>
      <c r="H533" s="43" t="s">
        <v>1072</v>
      </c>
      <c r="I533" s="43" t="s">
        <v>1073</v>
      </c>
      <c r="J533" s="41" t="s">
        <v>1074</v>
      </c>
      <c r="K533" s="48">
        <v>247520</v>
      </c>
    </row>
    <row r="534" spans="1:11" ht="28.8" x14ac:dyDescent="0.3">
      <c r="A534" s="35" t="s">
        <v>1039</v>
      </c>
      <c r="B534" s="35" t="s">
        <v>542</v>
      </c>
      <c r="C534" s="46" t="s">
        <v>1040</v>
      </c>
      <c r="D534" s="47" t="s">
        <v>1040</v>
      </c>
      <c r="E534" s="36" t="s">
        <v>298</v>
      </c>
      <c r="F534" s="41">
        <v>1015000321</v>
      </c>
      <c r="G534" s="38">
        <v>42290</v>
      </c>
      <c r="H534" s="43" t="s">
        <v>1087</v>
      </c>
      <c r="I534" s="43" t="s">
        <v>1088</v>
      </c>
      <c r="J534" s="41" t="s">
        <v>1089</v>
      </c>
      <c r="K534" s="48">
        <v>106000</v>
      </c>
    </row>
    <row r="535" spans="1:11" ht="28.8" x14ac:dyDescent="0.3">
      <c r="A535" s="35" t="s">
        <v>1039</v>
      </c>
      <c r="B535" s="35" t="s">
        <v>11</v>
      </c>
      <c r="C535" s="46" t="s">
        <v>1040</v>
      </c>
      <c r="D535" s="47" t="s">
        <v>1040</v>
      </c>
      <c r="E535" s="36" t="s">
        <v>298</v>
      </c>
      <c r="F535" s="41">
        <v>1015000322</v>
      </c>
      <c r="G535" s="38">
        <v>42290</v>
      </c>
      <c r="H535" s="43" t="s">
        <v>1090</v>
      </c>
      <c r="I535" s="43" t="s">
        <v>1091</v>
      </c>
      <c r="J535" s="41" t="s">
        <v>1092</v>
      </c>
      <c r="K535" s="48">
        <v>71400</v>
      </c>
    </row>
    <row r="536" spans="1:11" ht="28.8" x14ac:dyDescent="0.3">
      <c r="A536" s="35" t="s">
        <v>1039</v>
      </c>
      <c r="B536" s="35" t="s">
        <v>11</v>
      </c>
      <c r="C536" s="46" t="s">
        <v>1040</v>
      </c>
      <c r="D536" s="47" t="s">
        <v>1040</v>
      </c>
      <c r="E536" s="36" t="s">
        <v>298</v>
      </c>
      <c r="F536" s="41">
        <v>1015000323</v>
      </c>
      <c r="G536" s="38">
        <v>42290</v>
      </c>
      <c r="H536" s="43" t="s">
        <v>1093</v>
      </c>
      <c r="I536" s="43" t="s">
        <v>1094</v>
      </c>
      <c r="J536" s="41" t="s">
        <v>1095</v>
      </c>
      <c r="K536" s="48">
        <v>658000</v>
      </c>
    </row>
    <row r="537" spans="1:11" ht="28.8" x14ac:dyDescent="0.3">
      <c r="A537" s="35" t="s">
        <v>1039</v>
      </c>
      <c r="B537" s="35" t="s">
        <v>217</v>
      </c>
      <c r="C537" s="46" t="s">
        <v>1962</v>
      </c>
      <c r="D537" s="47">
        <v>41656</v>
      </c>
      <c r="E537" s="36" t="s">
        <v>298</v>
      </c>
      <c r="F537" s="41">
        <v>1015000324</v>
      </c>
      <c r="G537" s="38">
        <v>42290</v>
      </c>
      <c r="H537" s="43" t="s">
        <v>1096</v>
      </c>
      <c r="I537" s="43" t="s">
        <v>1005</v>
      </c>
      <c r="J537" s="41" t="s">
        <v>566</v>
      </c>
      <c r="K537" s="48">
        <v>107138</v>
      </c>
    </row>
    <row r="538" spans="1:11" ht="28.8" x14ac:dyDescent="0.3">
      <c r="A538" s="35" t="s">
        <v>1039</v>
      </c>
      <c r="B538" s="35" t="s">
        <v>542</v>
      </c>
      <c r="C538" s="46" t="s">
        <v>1040</v>
      </c>
      <c r="D538" s="47" t="s">
        <v>1040</v>
      </c>
      <c r="E538" s="36" t="s">
        <v>298</v>
      </c>
      <c r="F538" s="41">
        <v>1015000325</v>
      </c>
      <c r="G538" s="38">
        <v>42291</v>
      </c>
      <c r="H538" s="43" t="s">
        <v>1097</v>
      </c>
      <c r="I538" s="43" t="s">
        <v>1088</v>
      </c>
      <c r="J538" s="41" t="s">
        <v>1089</v>
      </c>
      <c r="K538" s="48">
        <v>106000</v>
      </c>
    </row>
    <row r="539" spans="1:11" ht="28.8" x14ac:dyDescent="0.3">
      <c r="A539" s="35" t="s">
        <v>1039</v>
      </c>
      <c r="B539" s="35" t="s">
        <v>542</v>
      </c>
      <c r="C539" s="46" t="s">
        <v>1040</v>
      </c>
      <c r="D539" s="47" t="s">
        <v>1040</v>
      </c>
      <c r="E539" s="36" t="s">
        <v>298</v>
      </c>
      <c r="F539" s="41">
        <v>1015000326</v>
      </c>
      <c r="G539" s="38">
        <v>42291</v>
      </c>
      <c r="H539" s="43" t="s">
        <v>1098</v>
      </c>
      <c r="I539" s="43" t="s">
        <v>1099</v>
      </c>
      <c r="J539" s="41" t="s">
        <v>1100</v>
      </c>
      <c r="K539" s="48">
        <v>525805</v>
      </c>
    </row>
    <row r="540" spans="1:11" ht="28.8" x14ac:dyDescent="0.3">
      <c r="A540" s="35" t="s">
        <v>1039</v>
      </c>
      <c r="B540" s="35" t="s">
        <v>217</v>
      </c>
      <c r="C540" s="46" t="s">
        <v>1962</v>
      </c>
      <c r="D540" s="47">
        <v>41656</v>
      </c>
      <c r="E540" s="36" t="s">
        <v>298</v>
      </c>
      <c r="F540" s="41">
        <v>1015000327</v>
      </c>
      <c r="G540" s="38">
        <v>42291</v>
      </c>
      <c r="H540" s="43" t="s">
        <v>1101</v>
      </c>
      <c r="I540" s="43" t="s">
        <v>1005</v>
      </c>
      <c r="J540" s="41" t="s">
        <v>566</v>
      </c>
      <c r="K540" s="48">
        <v>108943</v>
      </c>
    </row>
    <row r="541" spans="1:11" ht="28.8" x14ac:dyDescent="0.3">
      <c r="A541" s="35" t="s">
        <v>1039</v>
      </c>
      <c r="B541" s="35" t="s">
        <v>11</v>
      </c>
      <c r="C541" s="46" t="s">
        <v>1040</v>
      </c>
      <c r="D541" s="47" t="s">
        <v>1040</v>
      </c>
      <c r="E541" s="36" t="s">
        <v>298</v>
      </c>
      <c r="F541" s="41">
        <v>1015000328</v>
      </c>
      <c r="G541" s="38">
        <v>42291</v>
      </c>
      <c r="H541" s="43" t="s">
        <v>1102</v>
      </c>
      <c r="I541" s="43" t="s">
        <v>1103</v>
      </c>
      <c r="J541" s="41" t="s">
        <v>1104</v>
      </c>
      <c r="K541" s="48">
        <v>250000</v>
      </c>
    </row>
    <row r="542" spans="1:11" ht="28.8" x14ac:dyDescent="0.3">
      <c r="A542" s="35" t="s">
        <v>1039</v>
      </c>
      <c r="B542" s="35" t="s">
        <v>11</v>
      </c>
      <c r="C542" s="46" t="s">
        <v>1040</v>
      </c>
      <c r="D542" s="47" t="s">
        <v>1040</v>
      </c>
      <c r="E542" s="36" t="s">
        <v>298</v>
      </c>
      <c r="F542" s="41">
        <v>1015000329</v>
      </c>
      <c r="G542" s="38">
        <v>42292</v>
      </c>
      <c r="H542" s="43" t="s">
        <v>1105</v>
      </c>
      <c r="I542" s="43" t="s">
        <v>1106</v>
      </c>
      <c r="J542" s="41" t="s">
        <v>1107</v>
      </c>
      <c r="K542" s="48">
        <v>90000</v>
      </c>
    </row>
    <row r="543" spans="1:11" ht="28.8" x14ac:dyDescent="0.3">
      <c r="A543" s="35" t="s">
        <v>1039</v>
      </c>
      <c r="B543" s="35" t="s">
        <v>217</v>
      </c>
      <c r="C543" s="46" t="s">
        <v>1962</v>
      </c>
      <c r="D543" s="47">
        <v>41656</v>
      </c>
      <c r="E543" s="36" t="s">
        <v>298</v>
      </c>
      <c r="F543" s="41">
        <v>1015000330</v>
      </c>
      <c r="G543" s="38">
        <v>42293</v>
      </c>
      <c r="H543" s="43" t="s">
        <v>1108</v>
      </c>
      <c r="I543" s="43" t="s">
        <v>1005</v>
      </c>
      <c r="J543" s="41" t="s">
        <v>566</v>
      </c>
      <c r="K543" s="48">
        <v>157350</v>
      </c>
    </row>
    <row r="544" spans="1:11" ht="28.8" x14ac:dyDescent="0.3">
      <c r="A544" s="35" t="s">
        <v>1039</v>
      </c>
      <c r="B544" s="35" t="s">
        <v>542</v>
      </c>
      <c r="C544" s="46" t="s">
        <v>1040</v>
      </c>
      <c r="D544" s="47" t="s">
        <v>1040</v>
      </c>
      <c r="E544" s="36" t="s">
        <v>298</v>
      </c>
      <c r="F544" s="41">
        <v>1015000331</v>
      </c>
      <c r="G544" s="38">
        <v>42293</v>
      </c>
      <c r="H544" s="43" t="s">
        <v>1109</v>
      </c>
      <c r="I544" s="43" t="s">
        <v>1110</v>
      </c>
      <c r="J544" s="41" t="s">
        <v>1111</v>
      </c>
      <c r="K544" s="48">
        <v>170520</v>
      </c>
    </row>
    <row r="545" spans="1:11" ht="28.8" x14ac:dyDescent="0.3">
      <c r="A545" s="35" t="s">
        <v>1039</v>
      </c>
      <c r="B545" s="35" t="s">
        <v>11</v>
      </c>
      <c r="C545" s="46" t="s">
        <v>1040</v>
      </c>
      <c r="D545" s="47" t="s">
        <v>1040</v>
      </c>
      <c r="E545" s="36" t="s">
        <v>298</v>
      </c>
      <c r="F545" s="41">
        <v>1015000332</v>
      </c>
      <c r="G545" s="38">
        <v>42293</v>
      </c>
      <c r="H545" s="43" t="s">
        <v>1112</v>
      </c>
      <c r="I545" s="43" t="s">
        <v>1113</v>
      </c>
      <c r="J545" s="41" t="s">
        <v>1114</v>
      </c>
      <c r="K545" s="48">
        <v>2111111</v>
      </c>
    </row>
    <row r="546" spans="1:11" ht="28.8" x14ac:dyDescent="0.3">
      <c r="A546" s="35" t="s">
        <v>1039</v>
      </c>
      <c r="B546" s="35" t="s">
        <v>11</v>
      </c>
      <c r="C546" s="46" t="s">
        <v>1040</v>
      </c>
      <c r="D546" s="47" t="s">
        <v>1040</v>
      </c>
      <c r="E546" s="36" t="s">
        <v>298</v>
      </c>
      <c r="F546" s="41">
        <v>1015000333</v>
      </c>
      <c r="G546" s="38">
        <v>42297</v>
      </c>
      <c r="H546" s="43" t="s">
        <v>1115</v>
      </c>
      <c r="I546" s="43" t="s">
        <v>1116</v>
      </c>
      <c r="J546" s="41" t="s">
        <v>1117</v>
      </c>
      <c r="K546" s="48">
        <v>2164574</v>
      </c>
    </row>
    <row r="547" spans="1:11" ht="28.8" x14ac:dyDescent="0.3">
      <c r="A547" s="35" t="s">
        <v>1039</v>
      </c>
      <c r="B547" s="35" t="s">
        <v>11</v>
      </c>
      <c r="C547" s="46" t="s">
        <v>1040</v>
      </c>
      <c r="D547" s="47" t="s">
        <v>1040</v>
      </c>
      <c r="E547" s="36" t="s">
        <v>298</v>
      </c>
      <c r="F547" s="41">
        <v>1015000334</v>
      </c>
      <c r="G547" s="38">
        <v>42297</v>
      </c>
      <c r="H547" s="43" t="s">
        <v>1118</v>
      </c>
      <c r="I547" s="43" t="s">
        <v>1119</v>
      </c>
      <c r="J547" s="41" t="s">
        <v>1120</v>
      </c>
      <c r="K547" s="48">
        <v>2207539</v>
      </c>
    </row>
    <row r="548" spans="1:11" ht="28.8" x14ac:dyDescent="0.3">
      <c r="A548" s="35" t="s">
        <v>1039</v>
      </c>
      <c r="B548" s="35" t="s">
        <v>11</v>
      </c>
      <c r="C548" s="46" t="s">
        <v>1040</v>
      </c>
      <c r="D548" s="47" t="s">
        <v>1040</v>
      </c>
      <c r="E548" s="36" t="s">
        <v>298</v>
      </c>
      <c r="F548" s="41">
        <v>1015000335</v>
      </c>
      <c r="G548" s="38">
        <v>42297</v>
      </c>
      <c r="H548" s="43" t="s">
        <v>1121</v>
      </c>
      <c r="I548" s="43" t="s">
        <v>1122</v>
      </c>
      <c r="J548" s="41" t="s">
        <v>1123</v>
      </c>
      <c r="K548" s="48">
        <v>145180</v>
      </c>
    </row>
    <row r="549" spans="1:11" ht="28.8" x14ac:dyDescent="0.3">
      <c r="A549" s="35" t="s">
        <v>1039</v>
      </c>
      <c r="B549" s="35" t="s">
        <v>217</v>
      </c>
      <c r="C549" s="46" t="s">
        <v>1962</v>
      </c>
      <c r="D549" s="47">
        <v>41656</v>
      </c>
      <c r="E549" s="36" t="s">
        <v>298</v>
      </c>
      <c r="F549" s="41">
        <v>1015000336</v>
      </c>
      <c r="G549" s="38">
        <v>42299</v>
      </c>
      <c r="H549" s="43" t="s">
        <v>1124</v>
      </c>
      <c r="I549" s="43" t="s">
        <v>1005</v>
      </c>
      <c r="J549" s="41" t="s">
        <v>566</v>
      </c>
      <c r="K549" s="48">
        <v>124570</v>
      </c>
    </row>
    <row r="550" spans="1:11" ht="28.8" x14ac:dyDescent="0.3">
      <c r="A550" s="35" t="s">
        <v>1039</v>
      </c>
      <c r="B550" s="35" t="s">
        <v>217</v>
      </c>
      <c r="C550" s="46" t="s">
        <v>1962</v>
      </c>
      <c r="D550" s="47">
        <v>41656</v>
      </c>
      <c r="E550" s="36" t="s">
        <v>298</v>
      </c>
      <c r="F550" s="41">
        <v>1015000337</v>
      </c>
      <c r="G550" s="38">
        <v>42300</v>
      </c>
      <c r="H550" s="43" t="s">
        <v>1125</v>
      </c>
      <c r="I550" s="43" t="s">
        <v>1005</v>
      </c>
      <c r="J550" s="41" t="s">
        <v>566</v>
      </c>
      <c r="K550" s="48">
        <v>121510</v>
      </c>
    </row>
    <row r="551" spans="1:11" ht="28.8" x14ac:dyDescent="0.3">
      <c r="A551" s="35" t="s">
        <v>1039</v>
      </c>
      <c r="B551" s="35" t="s">
        <v>542</v>
      </c>
      <c r="C551" s="46" t="s">
        <v>1040</v>
      </c>
      <c r="D551" s="47" t="s">
        <v>1040</v>
      </c>
      <c r="E551" s="36" t="s">
        <v>298</v>
      </c>
      <c r="F551" s="41">
        <v>1015000338</v>
      </c>
      <c r="G551" s="38">
        <v>42300</v>
      </c>
      <c r="H551" s="43" t="s">
        <v>1126</v>
      </c>
      <c r="I551" s="43" t="s">
        <v>1088</v>
      </c>
      <c r="J551" s="41" t="s">
        <v>1089</v>
      </c>
      <c r="K551" s="48">
        <v>106000</v>
      </c>
    </row>
    <row r="552" spans="1:11" ht="28.8" x14ac:dyDescent="0.3">
      <c r="A552" s="35" t="s">
        <v>1039</v>
      </c>
      <c r="B552" s="35" t="s">
        <v>11</v>
      </c>
      <c r="C552" s="46" t="s">
        <v>1040</v>
      </c>
      <c r="D552" s="47" t="s">
        <v>1040</v>
      </c>
      <c r="E552" s="36" t="s">
        <v>298</v>
      </c>
      <c r="F552" s="41">
        <v>1015000339</v>
      </c>
      <c r="G552" s="38">
        <v>42303</v>
      </c>
      <c r="H552" s="43" t="s">
        <v>1127</v>
      </c>
      <c r="I552" s="43" t="s">
        <v>1128</v>
      </c>
      <c r="J552" s="41" t="s">
        <v>1129</v>
      </c>
      <c r="K552" s="48">
        <v>1855576</v>
      </c>
    </row>
    <row r="553" spans="1:11" ht="28.8" x14ac:dyDescent="0.3">
      <c r="A553" s="35" t="s">
        <v>1039</v>
      </c>
      <c r="B553" s="35" t="s">
        <v>217</v>
      </c>
      <c r="C553" s="46" t="s">
        <v>1962</v>
      </c>
      <c r="D553" s="47">
        <v>41656</v>
      </c>
      <c r="E553" s="36" t="s">
        <v>298</v>
      </c>
      <c r="F553" s="41">
        <v>1015000340</v>
      </c>
      <c r="G553" s="38">
        <v>42303</v>
      </c>
      <c r="H553" s="43" t="s">
        <v>1130</v>
      </c>
      <c r="I553" s="43" t="s">
        <v>1005</v>
      </c>
      <c r="J553" s="41" t="s">
        <v>566</v>
      </c>
      <c r="K553" s="48">
        <v>170260</v>
      </c>
    </row>
    <row r="554" spans="1:11" ht="28.8" x14ac:dyDescent="0.3">
      <c r="A554" s="35" t="s">
        <v>1039</v>
      </c>
      <c r="B554" s="35" t="s">
        <v>217</v>
      </c>
      <c r="C554" s="46" t="s">
        <v>1962</v>
      </c>
      <c r="D554" s="47">
        <v>41656</v>
      </c>
      <c r="E554" s="36" t="s">
        <v>298</v>
      </c>
      <c r="F554" s="41">
        <v>1015000342</v>
      </c>
      <c r="G554" s="38">
        <v>42305</v>
      </c>
      <c r="H554" s="43" t="s">
        <v>1131</v>
      </c>
      <c r="I554" s="43" t="s">
        <v>1005</v>
      </c>
      <c r="J554" s="41" t="s">
        <v>566</v>
      </c>
      <c r="K554" s="48">
        <v>134510</v>
      </c>
    </row>
    <row r="555" spans="1:11" ht="28.8" x14ac:dyDescent="0.3">
      <c r="A555" s="35" t="s">
        <v>1039</v>
      </c>
      <c r="B555" s="35" t="s">
        <v>217</v>
      </c>
      <c r="C555" s="46" t="s">
        <v>1962</v>
      </c>
      <c r="D555" s="47">
        <v>41656</v>
      </c>
      <c r="E555" s="36" t="s">
        <v>298</v>
      </c>
      <c r="F555" s="41">
        <v>1015000343</v>
      </c>
      <c r="G555" s="38">
        <v>42305</v>
      </c>
      <c r="H555" s="43" t="s">
        <v>1132</v>
      </c>
      <c r="I555" s="43" t="s">
        <v>1005</v>
      </c>
      <c r="J555" s="41" t="s">
        <v>566</v>
      </c>
      <c r="K555" s="48">
        <v>140260</v>
      </c>
    </row>
    <row r="556" spans="1:11" ht="28.8" x14ac:dyDescent="0.3">
      <c r="A556" s="35" t="s">
        <v>1039</v>
      </c>
      <c r="B556" s="35" t="s">
        <v>217</v>
      </c>
      <c r="C556" s="46" t="s">
        <v>1962</v>
      </c>
      <c r="D556" s="47">
        <v>41656</v>
      </c>
      <c r="E556" s="36" t="s">
        <v>298</v>
      </c>
      <c r="F556" s="41">
        <v>1015000344</v>
      </c>
      <c r="G556" s="38">
        <v>42306</v>
      </c>
      <c r="H556" s="43" t="s">
        <v>1133</v>
      </c>
      <c r="I556" s="43" t="s">
        <v>1005</v>
      </c>
      <c r="J556" s="41" t="s">
        <v>566</v>
      </c>
      <c r="K556" s="48">
        <v>209320</v>
      </c>
    </row>
    <row r="557" spans="1:11" ht="28.8" x14ac:dyDescent="0.3">
      <c r="A557" s="35" t="s">
        <v>1039</v>
      </c>
      <c r="B557" s="35" t="s">
        <v>11</v>
      </c>
      <c r="C557" s="46" t="s">
        <v>1040</v>
      </c>
      <c r="D557" s="47" t="s">
        <v>1040</v>
      </c>
      <c r="E557" s="36" t="s">
        <v>298</v>
      </c>
      <c r="F557" s="41">
        <v>1015000345</v>
      </c>
      <c r="G557" s="38">
        <v>42306</v>
      </c>
      <c r="H557" s="43" t="s">
        <v>1134</v>
      </c>
      <c r="I557" s="43" t="s">
        <v>1135</v>
      </c>
      <c r="J557" s="41" t="s">
        <v>1136</v>
      </c>
      <c r="K557" s="48">
        <v>1180456</v>
      </c>
    </row>
    <row r="558" spans="1:11" ht="28.8" x14ac:dyDescent="0.3">
      <c r="A558" s="35" t="s">
        <v>1039</v>
      </c>
      <c r="B558" s="35" t="s">
        <v>11</v>
      </c>
      <c r="C558" s="46" t="s">
        <v>1040</v>
      </c>
      <c r="D558" s="47" t="s">
        <v>1040</v>
      </c>
      <c r="E558" s="36" t="s">
        <v>298</v>
      </c>
      <c r="F558" s="41">
        <v>1015000347</v>
      </c>
      <c r="G558" s="38">
        <v>42307</v>
      </c>
      <c r="H558" s="43" t="s">
        <v>1137</v>
      </c>
      <c r="I558" s="43" t="s">
        <v>1138</v>
      </c>
      <c r="J558" s="41" t="s">
        <v>1139</v>
      </c>
      <c r="K558" s="48">
        <v>600000</v>
      </c>
    </row>
    <row r="559" spans="1:11" ht="28.8" x14ac:dyDescent="0.3">
      <c r="A559" s="35" t="s">
        <v>1039</v>
      </c>
      <c r="B559" s="35" t="s">
        <v>11</v>
      </c>
      <c r="C559" s="46" t="s">
        <v>1040</v>
      </c>
      <c r="D559" s="47" t="s">
        <v>1040</v>
      </c>
      <c r="E559" s="36" t="s">
        <v>298</v>
      </c>
      <c r="F559" s="41">
        <v>1015000348</v>
      </c>
      <c r="G559" s="38">
        <v>42307</v>
      </c>
      <c r="H559" s="43" t="s">
        <v>1140</v>
      </c>
      <c r="I559" s="43" t="s">
        <v>1141</v>
      </c>
      <c r="J559" s="41" t="s">
        <v>1142</v>
      </c>
      <c r="K559" s="48">
        <v>167790</v>
      </c>
    </row>
    <row r="560" spans="1:11" ht="28.8" x14ac:dyDescent="0.3">
      <c r="A560" s="35" t="s">
        <v>1039</v>
      </c>
      <c r="B560" s="35" t="s">
        <v>11</v>
      </c>
      <c r="C560" s="46" t="s">
        <v>1040</v>
      </c>
      <c r="D560" s="47" t="s">
        <v>1040</v>
      </c>
      <c r="E560" s="36" t="s">
        <v>298</v>
      </c>
      <c r="F560" s="41">
        <v>1015000349</v>
      </c>
      <c r="G560" s="38">
        <v>42307</v>
      </c>
      <c r="H560" s="43" t="s">
        <v>1143</v>
      </c>
      <c r="I560" s="43" t="s">
        <v>1144</v>
      </c>
      <c r="J560" s="41" t="s">
        <v>1145</v>
      </c>
      <c r="K560" s="48">
        <v>350000</v>
      </c>
    </row>
    <row r="561" spans="1:11" ht="28.8" x14ac:dyDescent="0.3">
      <c r="A561" s="35" t="s">
        <v>1039</v>
      </c>
      <c r="B561" s="35" t="s">
        <v>217</v>
      </c>
      <c r="C561" s="46" t="s">
        <v>1962</v>
      </c>
      <c r="D561" s="47">
        <v>41656</v>
      </c>
      <c r="E561" s="36" t="s">
        <v>298</v>
      </c>
      <c r="F561" s="41">
        <v>10150000350</v>
      </c>
      <c r="G561" s="38">
        <v>42307</v>
      </c>
      <c r="H561" s="43" t="s">
        <v>1146</v>
      </c>
      <c r="I561" s="43" t="s">
        <v>1005</v>
      </c>
      <c r="J561" s="41" t="s">
        <v>566</v>
      </c>
      <c r="K561" s="48">
        <v>243020</v>
      </c>
    </row>
    <row r="562" spans="1:11" ht="28.8" x14ac:dyDescent="0.3">
      <c r="A562" s="35" t="s">
        <v>1039</v>
      </c>
      <c r="B562" s="35" t="s">
        <v>545</v>
      </c>
      <c r="C562" s="46" t="s">
        <v>1147</v>
      </c>
      <c r="D562" s="47">
        <v>42291</v>
      </c>
      <c r="E562" s="36" t="s">
        <v>1032</v>
      </c>
      <c r="F562" s="41" t="s">
        <v>1040</v>
      </c>
      <c r="G562" s="38">
        <v>42248</v>
      </c>
      <c r="H562" s="43" t="s">
        <v>1148</v>
      </c>
      <c r="I562" s="43" t="s">
        <v>1149</v>
      </c>
      <c r="J562" s="41" t="s">
        <v>1150</v>
      </c>
      <c r="K562" s="48">
        <v>6640000</v>
      </c>
    </row>
    <row r="563" spans="1:11" ht="14.4" x14ac:dyDescent="0.3">
      <c r="A563" s="35" t="s">
        <v>1039</v>
      </c>
      <c r="B563" s="35" t="s">
        <v>237</v>
      </c>
      <c r="C563" s="46" t="s">
        <v>1151</v>
      </c>
      <c r="D563" s="47">
        <v>42306</v>
      </c>
      <c r="E563" s="36" t="s">
        <v>24</v>
      </c>
      <c r="F563" s="41" t="s">
        <v>1152</v>
      </c>
      <c r="G563" s="38"/>
      <c r="H563" s="43" t="s">
        <v>1153</v>
      </c>
      <c r="I563" s="43" t="s">
        <v>1154</v>
      </c>
      <c r="J563" s="41" t="s">
        <v>1155</v>
      </c>
      <c r="K563" s="48">
        <v>7385646</v>
      </c>
    </row>
    <row r="564" spans="1:11" ht="14.4" x14ac:dyDescent="0.3">
      <c r="A564" s="35" t="s">
        <v>1039</v>
      </c>
      <c r="B564" s="35" t="s">
        <v>23</v>
      </c>
      <c r="C564" s="46" t="s">
        <v>1040</v>
      </c>
      <c r="D564" s="47" t="s">
        <v>1040</v>
      </c>
      <c r="E564" s="36" t="s">
        <v>24</v>
      </c>
      <c r="F564" s="41" t="s">
        <v>1040</v>
      </c>
      <c r="G564" s="38" t="s">
        <v>1040</v>
      </c>
      <c r="H564" s="43" t="s">
        <v>1156</v>
      </c>
      <c r="I564" s="43" t="s">
        <v>1157</v>
      </c>
      <c r="J564" s="41" t="s">
        <v>1158</v>
      </c>
      <c r="K564" s="48">
        <v>99571</v>
      </c>
    </row>
    <row r="565" spans="1:11" ht="28.8" x14ac:dyDescent="0.3">
      <c r="A565" s="35" t="s">
        <v>1039</v>
      </c>
      <c r="B565" s="35" t="s">
        <v>23</v>
      </c>
      <c r="C565" s="46" t="s">
        <v>1040</v>
      </c>
      <c r="D565" s="47" t="s">
        <v>1040</v>
      </c>
      <c r="E565" s="36" t="s">
        <v>24</v>
      </c>
      <c r="F565" s="41" t="s">
        <v>1040</v>
      </c>
      <c r="G565" s="38" t="s">
        <v>1040</v>
      </c>
      <c r="H565" s="43" t="s">
        <v>1159</v>
      </c>
      <c r="I565" s="43" t="s">
        <v>1008</v>
      </c>
      <c r="J565" s="41" t="s">
        <v>1009</v>
      </c>
      <c r="K565" s="48">
        <v>80900</v>
      </c>
    </row>
    <row r="566" spans="1:11" ht="28.8" x14ac:dyDescent="0.3">
      <c r="A566" s="35" t="s">
        <v>1039</v>
      </c>
      <c r="B566" s="35" t="s">
        <v>23</v>
      </c>
      <c r="C566" s="46" t="s">
        <v>1040</v>
      </c>
      <c r="D566" s="47" t="s">
        <v>1040</v>
      </c>
      <c r="E566" s="36" t="s">
        <v>24</v>
      </c>
      <c r="F566" s="41" t="s">
        <v>1040</v>
      </c>
      <c r="G566" s="38" t="s">
        <v>1040</v>
      </c>
      <c r="H566" s="43" t="s">
        <v>1160</v>
      </c>
      <c r="I566" s="43" t="s">
        <v>1008</v>
      </c>
      <c r="J566" s="41" t="s">
        <v>1009</v>
      </c>
      <c r="K566" s="48">
        <v>136800</v>
      </c>
    </row>
    <row r="567" spans="1:11" ht="14.4" x14ac:dyDescent="0.3">
      <c r="A567" s="35" t="s">
        <v>1039</v>
      </c>
      <c r="B567" s="35" t="s">
        <v>23</v>
      </c>
      <c r="C567" s="46" t="s">
        <v>1040</v>
      </c>
      <c r="D567" s="47" t="s">
        <v>1040</v>
      </c>
      <c r="E567" s="36" t="s">
        <v>24</v>
      </c>
      <c r="F567" s="41" t="s">
        <v>1040</v>
      </c>
      <c r="G567" s="38" t="s">
        <v>1040</v>
      </c>
      <c r="H567" s="43" t="s">
        <v>1161</v>
      </c>
      <c r="I567" s="43" t="s">
        <v>1157</v>
      </c>
      <c r="J567" s="41" t="s">
        <v>1158</v>
      </c>
      <c r="K567" s="48">
        <v>36900</v>
      </c>
    </row>
    <row r="568" spans="1:11" ht="28.8" x14ac:dyDescent="0.3">
      <c r="A568" s="35" t="s">
        <v>1039</v>
      </c>
      <c r="B568" s="35" t="s">
        <v>23</v>
      </c>
      <c r="C568" s="46" t="s">
        <v>1040</v>
      </c>
      <c r="D568" s="47" t="str">
        <f>+IF(C568="","",IF(C568="No Aplica","No Aplica","Ingrese Fecha"))</f>
        <v>No Aplica</v>
      </c>
      <c r="E568" s="36" t="s">
        <v>24</v>
      </c>
      <c r="F568" s="41" t="s">
        <v>1040</v>
      </c>
      <c r="G568" s="38" t="s">
        <v>1040</v>
      </c>
      <c r="H568" s="43" t="s">
        <v>1162</v>
      </c>
      <c r="I568" s="43" t="s">
        <v>1008</v>
      </c>
      <c r="J568" s="41" t="s">
        <v>1009</v>
      </c>
      <c r="K568" s="48">
        <v>313500</v>
      </c>
    </row>
    <row r="569" spans="1:11" ht="28.8" x14ac:dyDescent="0.3">
      <c r="A569" s="35" t="s">
        <v>1039</v>
      </c>
      <c r="B569" s="35" t="s">
        <v>23</v>
      </c>
      <c r="C569" s="46" t="s">
        <v>1040</v>
      </c>
      <c r="D569" s="47" t="str">
        <f>+IF(C569="","",IF(C569="No Aplica","No Aplica","Ingrese Fecha"))</f>
        <v>No Aplica</v>
      </c>
      <c r="E569" s="36" t="s">
        <v>24</v>
      </c>
      <c r="F569" s="41" t="s">
        <v>1040</v>
      </c>
      <c r="G569" s="38" t="s">
        <v>1040</v>
      </c>
      <c r="H569" s="43" t="s">
        <v>1163</v>
      </c>
      <c r="I569" s="43" t="s">
        <v>1008</v>
      </c>
      <c r="J569" s="41" t="s">
        <v>1009</v>
      </c>
      <c r="K569" s="48">
        <v>731651</v>
      </c>
    </row>
    <row r="570" spans="1:11" ht="28.8" x14ac:dyDescent="0.3">
      <c r="A570" s="35" t="s">
        <v>1039</v>
      </c>
      <c r="B570" s="35" t="s">
        <v>23</v>
      </c>
      <c r="C570" s="46" t="s">
        <v>1040</v>
      </c>
      <c r="D570" s="47" t="s">
        <v>1040</v>
      </c>
      <c r="E570" s="36" t="s">
        <v>24</v>
      </c>
      <c r="F570" s="41" t="s">
        <v>1040</v>
      </c>
      <c r="G570" s="38" t="s">
        <v>1040</v>
      </c>
      <c r="H570" s="43" t="s">
        <v>1164</v>
      </c>
      <c r="I570" s="43" t="s">
        <v>1008</v>
      </c>
      <c r="J570" s="41" t="s">
        <v>1009</v>
      </c>
      <c r="K570" s="48">
        <f>322800+195200</f>
        <v>518000</v>
      </c>
    </row>
    <row r="571" spans="1:11" ht="28.8" x14ac:dyDescent="0.3">
      <c r="A571" s="35" t="s">
        <v>1039</v>
      </c>
      <c r="B571" s="35" t="s">
        <v>23</v>
      </c>
      <c r="C571" s="46" t="s">
        <v>1040</v>
      </c>
      <c r="D571" s="47" t="s">
        <v>1040</v>
      </c>
      <c r="E571" s="36" t="s">
        <v>24</v>
      </c>
      <c r="F571" s="41" t="s">
        <v>1040</v>
      </c>
      <c r="G571" s="38" t="s">
        <v>1040</v>
      </c>
      <c r="H571" s="43" t="s">
        <v>1165</v>
      </c>
      <c r="I571" s="43" t="s">
        <v>1008</v>
      </c>
      <c r="J571" s="41" t="s">
        <v>1009</v>
      </c>
      <c r="K571" s="48">
        <v>123455</v>
      </c>
    </row>
    <row r="572" spans="1:11" ht="28.8" x14ac:dyDescent="0.3">
      <c r="A572" s="35" t="s">
        <v>1039</v>
      </c>
      <c r="B572" s="35" t="s">
        <v>23</v>
      </c>
      <c r="C572" s="46" t="s">
        <v>1040</v>
      </c>
      <c r="D572" s="47" t="s">
        <v>1040</v>
      </c>
      <c r="E572" s="36" t="s">
        <v>24</v>
      </c>
      <c r="F572" s="41" t="s">
        <v>1040</v>
      </c>
      <c r="G572" s="38" t="s">
        <v>1040</v>
      </c>
      <c r="H572" s="43" t="s">
        <v>1166</v>
      </c>
      <c r="I572" s="43" t="s">
        <v>1008</v>
      </c>
      <c r="J572" s="41" t="s">
        <v>1009</v>
      </c>
      <c r="K572" s="48">
        <v>69158</v>
      </c>
    </row>
    <row r="573" spans="1:11" ht="28.8" x14ac:dyDescent="0.3">
      <c r="A573" s="35" t="s">
        <v>1039</v>
      </c>
      <c r="B573" s="35" t="s">
        <v>23</v>
      </c>
      <c r="C573" s="46" t="s">
        <v>1040</v>
      </c>
      <c r="D573" s="47" t="s">
        <v>1040</v>
      </c>
      <c r="E573" s="36" t="s">
        <v>24</v>
      </c>
      <c r="F573" s="41" t="s">
        <v>1040</v>
      </c>
      <c r="G573" s="38" t="s">
        <v>1040</v>
      </c>
      <c r="H573" s="43" t="s">
        <v>1167</v>
      </c>
      <c r="I573" s="43" t="s">
        <v>1008</v>
      </c>
      <c r="J573" s="41" t="s">
        <v>1009</v>
      </c>
      <c r="K573" s="48">
        <v>116900</v>
      </c>
    </row>
    <row r="574" spans="1:11" ht="28.8" x14ac:dyDescent="0.3">
      <c r="A574" s="35" t="s">
        <v>1039</v>
      </c>
      <c r="B574" s="35" t="s">
        <v>23</v>
      </c>
      <c r="C574" s="46" t="s">
        <v>1040</v>
      </c>
      <c r="D574" s="47" t="s">
        <v>1040</v>
      </c>
      <c r="E574" s="36" t="s">
        <v>24</v>
      </c>
      <c r="F574" s="41" t="s">
        <v>1040</v>
      </c>
      <c r="G574" s="38" t="s">
        <v>1040</v>
      </c>
      <c r="H574" s="43" t="s">
        <v>1168</v>
      </c>
      <c r="I574" s="43" t="s">
        <v>1008</v>
      </c>
      <c r="J574" s="41" t="s">
        <v>1009</v>
      </c>
      <c r="K574" s="48">
        <v>661146</v>
      </c>
    </row>
    <row r="575" spans="1:11" ht="28.8" x14ac:dyDescent="0.3">
      <c r="A575" s="35" t="s">
        <v>1039</v>
      </c>
      <c r="B575" s="35" t="s">
        <v>23</v>
      </c>
      <c r="C575" s="46" t="s">
        <v>1040</v>
      </c>
      <c r="D575" s="47" t="s">
        <v>1040</v>
      </c>
      <c r="E575" s="36" t="s">
        <v>24</v>
      </c>
      <c r="F575" s="41" t="s">
        <v>1040</v>
      </c>
      <c r="G575" s="38" t="s">
        <v>1040</v>
      </c>
      <c r="H575" s="43" t="s">
        <v>1169</v>
      </c>
      <c r="I575" s="43" t="s">
        <v>1008</v>
      </c>
      <c r="J575" s="41" t="s">
        <v>1009</v>
      </c>
      <c r="K575" s="48">
        <f>1003800+739959</f>
        <v>1743759</v>
      </c>
    </row>
    <row r="576" spans="1:11" ht="28.8" x14ac:dyDescent="0.3">
      <c r="A576" s="35" t="s">
        <v>1039</v>
      </c>
      <c r="B576" s="35" t="s">
        <v>23</v>
      </c>
      <c r="C576" s="46" t="s">
        <v>1040</v>
      </c>
      <c r="D576" s="47" t="s">
        <v>1040</v>
      </c>
      <c r="E576" s="36" t="s">
        <v>24</v>
      </c>
      <c r="F576" s="41" t="s">
        <v>1040</v>
      </c>
      <c r="G576" s="38" t="s">
        <v>1040</v>
      </c>
      <c r="H576" s="43" t="s">
        <v>1170</v>
      </c>
      <c r="I576" s="43" t="s">
        <v>1008</v>
      </c>
      <c r="J576" s="41" t="s">
        <v>1009</v>
      </c>
      <c r="K576" s="48">
        <v>55681</v>
      </c>
    </row>
    <row r="577" spans="1:11" ht="28.8" x14ac:dyDescent="0.3">
      <c r="A577" s="35" t="s">
        <v>1039</v>
      </c>
      <c r="B577" s="35" t="s">
        <v>23</v>
      </c>
      <c r="C577" s="46" t="s">
        <v>1040</v>
      </c>
      <c r="D577" s="47" t="s">
        <v>1040</v>
      </c>
      <c r="E577" s="36" t="s">
        <v>24</v>
      </c>
      <c r="F577" s="41" t="s">
        <v>1040</v>
      </c>
      <c r="G577" s="38" t="s">
        <v>1040</v>
      </c>
      <c r="H577" s="43" t="s">
        <v>1171</v>
      </c>
      <c r="I577" s="43" t="s">
        <v>1008</v>
      </c>
      <c r="J577" s="41" t="s">
        <v>1009</v>
      </c>
      <c r="K577" s="48">
        <v>215804</v>
      </c>
    </row>
    <row r="578" spans="1:11" ht="28.8" x14ac:dyDescent="0.3">
      <c r="A578" s="35" t="s">
        <v>1039</v>
      </c>
      <c r="B578" s="35" t="s">
        <v>23</v>
      </c>
      <c r="C578" s="46" t="s">
        <v>1040</v>
      </c>
      <c r="D578" s="47" t="s">
        <v>1040</v>
      </c>
      <c r="E578" s="36" t="s">
        <v>24</v>
      </c>
      <c r="F578" s="41" t="s">
        <v>1040</v>
      </c>
      <c r="G578" s="38" t="s">
        <v>1040</v>
      </c>
      <c r="H578" s="43" t="s">
        <v>1172</v>
      </c>
      <c r="I578" s="43" t="s">
        <v>1008</v>
      </c>
      <c r="J578" s="41" t="s">
        <v>1009</v>
      </c>
      <c r="K578" s="48">
        <v>80965</v>
      </c>
    </row>
    <row r="579" spans="1:11" ht="28.8" x14ac:dyDescent="0.3">
      <c r="A579" s="35" t="s">
        <v>1039</v>
      </c>
      <c r="B579" s="35" t="s">
        <v>23</v>
      </c>
      <c r="C579" s="46" t="s">
        <v>1040</v>
      </c>
      <c r="D579" s="47" t="s">
        <v>1040</v>
      </c>
      <c r="E579" s="36" t="s">
        <v>24</v>
      </c>
      <c r="F579" s="41" t="s">
        <v>1040</v>
      </c>
      <c r="G579" s="38" t="s">
        <v>1040</v>
      </c>
      <c r="H579" s="43" t="s">
        <v>1173</v>
      </c>
      <c r="I579" s="43" t="s">
        <v>1174</v>
      </c>
      <c r="J579" s="41" t="s">
        <v>1175</v>
      </c>
      <c r="K579" s="48">
        <v>20923</v>
      </c>
    </row>
    <row r="580" spans="1:11" ht="28.8" x14ac:dyDescent="0.3">
      <c r="A580" s="35" t="s">
        <v>1039</v>
      </c>
      <c r="B580" s="35" t="s">
        <v>23</v>
      </c>
      <c r="C580" s="46" t="s">
        <v>1040</v>
      </c>
      <c r="D580" s="47" t="s">
        <v>1040</v>
      </c>
      <c r="E580" s="36" t="s">
        <v>24</v>
      </c>
      <c r="F580" s="41" t="s">
        <v>1040</v>
      </c>
      <c r="G580" s="38" t="s">
        <v>1040</v>
      </c>
      <c r="H580" s="43" t="s">
        <v>1176</v>
      </c>
      <c r="I580" s="43" t="s">
        <v>1174</v>
      </c>
      <c r="J580" s="41" t="s">
        <v>1175</v>
      </c>
      <c r="K580" s="48">
        <v>31300</v>
      </c>
    </row>
    <row r="581" spans="1:11" ht="28.8" x14ac:dyDescent="0.3">
      <c r="A581" s="35" t="s">
        <v>1039</v>
      </c>
      <c r="B581" s="35" t="s">
        <v>23</v>
      </c>
      <c r="C581" s="46" t="s">
        <v>1040</v>
      </c>
      <c r="D581" s="47" t="s">
        <v>1040</v>
      </c>
      <c r="E581" s="36" t="s">
        <v>24</v>
      </c>
      <c r="F581" s="41" t="s">
        <v>1040</v>
      </c>
      <c r="G581" s="38" t="s">
        <v>1040</v>
      </c>
      <c r="H581" s="43" t="s">
        <v>1177</v>
      </c>
      <c r="I581" s="43" t="s">
        <v>1174</v>
      </c>
      <c r="J581" s="41" t="s">
        <v>1175</v>
      </c>
      <c r="K581" s="48">
        <v>11411</v>
      </c>
    </row>
    <row r="582" spans="1:11" ht="28.8" x14ac:dyDescent="0.3">
      <c r="A582" s="35" t="s">
        <v>1039</v>
      </c>
      <c r="B582" s="35" t="s">
        <v>23</v>
      </c>
      <c r="C582" s="46" t="s">
        <v>1040</v>
      </c>
      <c r="D582" s="47" t="s">
        <v>1040</v>
      </c>
      <c r="E582" s="36" t="s">
        <v>24</v>
      </c>
      <c r="F582" s="41" t="s">
        <v>1040</v>
      </c>
      <c r="G582" s="38" t="s">
        <v>1040</v>
      </c>
      <c r="H582" s="43" t="s">
        <v>1178</v>
      </c>
      <c r="I582" s="43" t="s">
        <v>1174</v>
      </c>
      <c r="J582" s="41" t="s">
        <v>1175</v>
      </c>
      <c r="K582" s="48">
        <f>671+128275+24844</f>
        <v>153790</v>
      </c>
    </row>
    <row r="583" spans="1:11" ht="28.8" x14ac:dyDescent="0.3">
      <c r="A583" s="35" t="s">
        <v>1039</v>
      </c>
      <c r="B583" s="35" t="s">
        <v>23</v>
      </c>
      <c r="C583" s="46" t="s">
        <v>1040</v>
      </c>
      <c r="D583" s="47" t="s">
        <v>1040</v>
      </c>
      <c r="E583" s="36" t="s">
        <v>24</v>
      </c>
      <c r="F583" s="41" t="s">
        <v>1040</v>
      </c>
      <c r="G583" s="38" t="s">
        <v>1040</v>
      </c>
      <c r="H583" s="43" t="s">
        <v>1179</v>
      </c>
      <c r="I583" s="43" t="s">
        <v>1174</v>
      </c>
      <c r="J583" s="41" t="s">
        <v>1175</v>
      </c>
      <c r="K583" s="48">
        <v>5628</v>
      </c>
    </row>
    <row r="584" spans="1:11" ht="28.8" x14ac:dyDescent="0.3">
      <c r="A584" s="35" t="s">
        <v>1039</v>
      </c>
      <c r="B584" s="35" t="s">
        <v>23</v>
      </c>
      <c r="C584" s="46" t="s">
        <v>1040</v>
      </c>
      <c r="D584" s="47" t="s">
        <v>1040</v>
      </c>
      <c r="E584" s="36" t="s">
        <v>24</v>
      </c>
      <c r="F584" s="41" t="s">
        <v>1040</v>
      </c>
      <c r="G584" s="38" t="s">
        <v>1040</v>
      </c>
      <c r="H584" s="43" t="s">
        <v>1180</v>
      </c>
      <c r="I584" s="43" t="s">
        <v>1174</v>
      </c>
      <c r="J584" s="41" t="s">
        <v>1175</v>
      </c>
      <c r="K584" s="48">
        <v>650</v>
      </c>
    </row>
    <row r="585" spans="1:11" ht="28.8" x14ac:dyDescent="0.3">
      <c r="A585" s="35" t="s">
        <v>1039</v>
      </c>
      <c r="B585" s="35" t="s">
        <v>23</v>
      </c>
      <c r="C585" s="46" t="s">
        <v>1040</v>
      </c>
      <c r="D585" s="47" t="s">
        <v>1040</v>
      </c>
      <c r="E585" s="36" t="s">
        <v>24</v>
      </c>
      <c r="F585" s="41" t="s">
        <v>1040</v>
      </c>
      <c r="G585" s="38" t="s">
        <v>1040</v>
      </c>
      <c r="H585" s="43" t="s">
        <v>1181</v>
      </c>
      <c r="I585" s="43" t="s">
        <v>1174</v>
      </c>
      <c r="J585" s="41" t="s">
        <v>1175</v>
      </c>
      <c r="K585" s="48">
        <v>700</v>
      </c>
    </row>
    <row r="586" spans="1:11" ht="28.8" x14ac:dyDescent="0.3">
      <c r="A586" s="35" t="s">
        <v>1039</v>
      </c>
      <c r="B586" s="35" t="s">
        <v>23</v>
      </c>
      <c r="C586" s="46" t="s">
        <v>1040</v>
      </c>
      <c r="D586" s="47" t="s">
        <v>1040</v>
      </c>
      <c r="E586" s="36" t="s">
        <v>24</v>
      </c>
      <c r="F586" s="41" t="s">
        <v>1040</v>
      </c>
      <c r="G586" s="38" t="s">
        <v>1040</v>
      </c>
      <c r="H586" s="43" t="s">
        <v>1182</v>
      </c>
      <c r="I586" s="43" t="s">
        <v>1174</v>
      </c>
      <c r="J586" s="41" t="s">
        <v>1175</v>
      </c>
      <c r="K586" s="48">
        <v>17100</v>
      </c>
    </row>
    <row r="587" spans="1:11" ht="28.8" x14ac:dyDescent="0.3">
      <c r="A587" s="35" t="s">
        <v>1039</v>
      </c>
      <c r="B587" s="35" t="s">
        <v>23</v>
      </c>
      <c r="C587" s="46" t="s">
        <v>1040</v>
      </c>
      <c r="D587" s="47" t="s">
        <v>1040</v>
      </c>
      <c r="E587" s="36" t="s">
        <v>24</v>
      </c>
      <c r="F587" s="41" t="s">
        <v>1040</v>
      </c>
      <c r="G587" s="38" t="s">
        <v>1040</v>
      </c>
      <c r="H587" s="43" t="s">
        <v>1183</v>
      </c>
      <c r="I587" s="43" t="s">
        <v>1174</v>
      </c>
      <c r="J587" s="41" t="s">
        <v>1175</v>
      </c>
      <c r="K587" s="48">
        <v>3987</v>
      </c>
    </row>
    <row r="588" spans="1:11" ht="28.8" x14ac:dyDescent="0.3">
      <c r="A588" s="35" t="s">
        <v>1039</v>
      </c>
      <c r="B588" s="35" t="s">
        <v>23</v>
      </c>
      <c r="C588" s="46" t="s">
        <v>1040</v>
      </c>
      <c r="D588" s="47" t="s">
        <v>1040</v>
      </c>
      <c r="E588" s="36" t="s">
        <v>24</v>
      </c>
      <c r="F588" s="41" t="s">
        <v>1040</v>
      </c>
      <c r="G588" s="38" t="s">
        <v>1040</v>
      </c>
      <c r="H588" s="43" t="s">
        <v>1184</v>
      </c>
      <c r="I588" s="43" t="s">
        <v>1174</v>
      </c>
      <c r="J588" s="41" t="s">
        <v>1175</v>
      </c>
      <c r="K588" s="48">
        <v>3987</v>
      </c>
    </row>
    <row r="589" spans="1:11" ht="28.8" x14ac:dyDescent="0.3">
      <c r="A589" s="35" t="s">
        <v>1039</v>
      </c>
      <c r="B589" s="35" t="s">
        <v>23</v>
      </c>
      <c r="C589" s="46" t="s">
        <v>1040</v>
      </c>
      <c r="D589" s="47" t="s">
        <v>1040</v>
      </c>
      <c r="E589" s="36" t="s">
        <v>24</v>
      </c>
      <c r="F589" s="41" t="s">
        <v>1040</v>
      </c>
      <c r="G589" s="38" t="s">
        <v>1040</v>
      </c>
      <c r="H589" s="43" t="s">
        <v>1185</v>
      </c>
      <c r="I589" s="43" t="s">
        <v>1174</v>
      </c>
      <c r="J589" s="41" t="s">
        <v>1175</v>
      </c>
      <c r="K589" s="48">
        <v>8800</v>
      </c>
    </row>
    <row r="590" spans="1:11" ht="28.8" x14ac:dyDescent="0.3">
      <c r="A590" s="35" t="s">
        <v>1039</v>
      </c>
      <c r="B590" s="35" t="s">
        <v>23</v>
      </c>
      <c r="C590" s="46" t="s">
        <v>1040</v>
      </c>
      <c r="D590" s="47" t="s">
        <v>1040</v>
      </c>
      <c r="E590" s="36" t="s">
        <v>24</v>
      </c>
      <c r="F590" s="41" t="s">
        <v>1040</v>
      </c>
      <c r="G590" s="38" t="s">
        <v>1040</v>
      </c>
      <c r="H590" s="43" t="s">
        <v>1186</v>
      </c>
      <c r="I590" s="43" t="s">
        <v>1174</v>
      </c>
      <c r="J590" s="41" t="s">
        <v>1175</v>
      </c>
      <c r="K590" s="48">
        <v>20815</v>
      </c>
    </row>
    <row r="591" spans="1:11" ht="28.8" x14ac:dyDescent="0.3">
      <c r="A591" s="35" t="s">
        <v>1039</v>
      </c>
      <c r="B591" s="35" t="s">
        <v>23</v>
      </c>
      <c r="C591" s="46" t="s">
        <v>1040</v>
      </c>
      <c r="D591" s="47" t="s">
        <v>1040</v>
      </c>
      <c r="E591" s="36" t="s">
        <v>24</v>
      </c>
      <c r="F591" s="41" t="s">
        <v>1040</v>
      </c>
      <c r="G591" s="38" t="s">
        <v>1040</v>
      </c>
      <c r="H591" s="43" t="s">
        <v>1187</v>
      </c>
      <c r="I591" s="43" t="s">
        <v>1174</v>
      </c>
      <c r="J591" s="41" t="s">
        <v>1175</v>
      </c>
      <c r="K591" s="48">
        <v>226421</v>
      </c>
    </row>
    <row r="592" spans="1:11" ht="28.8" x14ac:dyDescent="0.3">
      <c r="A592" s="35" t="s">
        <v>1039</v>
      </c>
      <c r="B592" s="35" t="s">
        <v>23</v>
      </c>
      <c r="C592" s="46" t="s">
        <v>1040</v>
      </c>
      <c r="D592" s="47" t="s">
        <v>1040</v>
      </c>
      <c r="E592" s="36" t="s">
        <v>24</v>
      </c>
      <c r="F592" s="41" t="s">
        <v>1040</v>
      </c>
      <c r="G592" s="38" t="s">
        <v>1040</v>
      </c>
      <c r="H592" s="43" t="s">
        <v>1188</v>
      </c>
      <c r="I592" s="43" t="s">
        <v>1174</v>
      </c>
      <c r="J592" s="41" t="s">
        <v>1175</v>
      </c>
      <c r="K592" s="48">
        <v>5600</v>
      </c>
    </row>
    <row r="593" spans="1:11" ht="14.4" x14ac:dyDescent="0.3">
      <c r="A593" s="35" t="s">
        <v>1039</v>
      </c>
      <c r="B593" s="35" t="s">
        <v>23</v>
      </c>
      <c r="C593" s="46" t="s">
        <v>1040</v>
      </c>
      <c r="D593" s="47" t="s">
        <v>1040</v>
      </c>
      <c r="E593" s="36" t="s">
        <v>24</v>
      </c>
      <c r="F593" s="41" t="s">
        <v>1040</v>
      </c>
      <c r="G593" s="38" t="s">
        <v>1040</v>
      </c>
      <c r="H593" s="43" t="s">
        <v>1189</v>
      </c>
      <c r="I593" s="43" t="s">
        <v>1190</v>
      </c>
      <c r="J593" s="41" t="s">
        <v>1191</v>
      </c>
      <c r="K593" s="48">
        <v>103591</v>
      </c>
    </row>
    <row r="594" spans="1:11" ht="14.4" x14ac:dyDescent="0.3">
      <c r="A594" s="35" t="s">
        <v>1039</v>
      </c>
      <c r="B594" s="35" t="s">
        <v>23</v>
      </c>
      <c r="C594" s="46" t="s">
        <v>1040</v>
      </c>
      <c r="D594" s="47" t="s">
        <v>1040</v>
      </c>
      <c r="E594" s="36" t="s">
        <v>24</v>
      </c>
      <c r="F594" s="41" t="s">
        <v>1040</v>
      </c>
      <c r="G594" s="38" t="s">
        <v>1040</v>
      </c>
      <c r="H594" s="43" t="s">
        <v>1192</v>
      </c>
      <c r="I594" s="43" t="s">
        <v>1190</v>
      </c>
      <c r="J594" s="41" t="s">
        <v>1191</v>
      </c>
      <c r="K594" s="48">
        <v>74856</v>
      </c>
    </row>
    <row r="595" spans="1:11" ht="14.4" x14ac:dyDescent="0.3">
      <c r="A595" s="35" t="s">
        <v>1039</v>
      </c>
      <c r="B595" s="35" t="s">
        <v>23</v>
      </c>
      <c r="C595" s="46" t="s">
        <v>1040</v>
      </c>
      <c r="D595" s="47" t="s">
        <v>1040</v>
      </c>
      <c r="E595" s="36" t="s">
        <v>24</v>
      </c>
      <c r="F595" s="41" t="s">
        <v>1040</v>
      </c>
      <c r="G595" s="38" t="s">
        <v>1040</v>
      </c>
      <c r="H595" s="43" t="s">
        <v>1193</v>
      </c>
      <c r="I595" s="43" t="s">
        <v>1190</v>
      </c>
      <c r="J595" s="41" t="s">
        <v>1191</v>
      </c>
      <c r="K595" s="48">
        <v>86440</v>
      </c>
    </row>
    <row r="596" spans="1:11" ht="14.4" x14ac:dyDescent="0.3">
      <c r="A596" s="35" t="s">
        <v>1039</v>
      </c>
      <c r="B596" s="35" t="s">
        <v>23</v>
      </c>
      <c r="C596" s="46" t="s">
        <v>1040</v>
      </c>
      <c r="D596" s="47" t="s">
        <v>1040</v>
      </c>
      <c r="E596" s="36" t="s">
        <v>24</v>
      </c>
      <c r="F596" s="41" t="s">
        <v>1040</v>
      </c>
      <c r="G596" s="38" t="s">
        <v>1040</v>
      </c>
      <c r="H596" s="43" t="s">
        <v>1194</v>
      </c>
      <c r="I596" s="43" t="s">
        <v>1190</v>
      </c>
      <c r="J596" s="41" t="s">
        <v>1191</v>
      </c>
      <c r="K596" s="48">
        <v>88421</v>
      </c>
    </row>
    <row r="597" spans="1:11" ht="28.8" x14ac:dyDescent="0.3">
      <c r="A597" s="35" t="s">
        <v>1311</v>
      </c>
      <c r="B597" s="35" t="s">
        <v>11</v>
      </c>
      <c r="C597" s="46" t="s">
        <v>400</v>
      </c>
      <c r="D597" s="47" t="s">
        <v>400</v>
      </c>
      <c r="E597" s="36" t="s">
        <v>401</v>
      </c>
      <c r="F597" s="41">
        <v>196</v>
      </c>
      <c r="G597" s="38">
        <v>42257</v>
      </c>
      <c r="H597" s="43" t="s">
        <v>1196</v>
      </c>
      <c r="I597" s="43" t="s">
        <v>1197</v>
      </c>
      <c r="J597" s="41" t="s">
        <v>1198</v>
      </c>
      <c r="K597" s="48">
        <v>39999</v>
      </c>
    </row>
    <row r="598" spans="1:11" ht="14.4" x14ac:dyDescent="0.3">
      <c r="A598" s="35" t="s">
        <v>1311</v>
      </c>
      <c r="B598" s="35" t="s">
        <v>23</v>
      </c>
      <c r="C598" s="46" t="s">
        <v>400</v>
      </c>
      <c r="D598" s="47" t="s">
        <v>400</v>
      </c>
      <c r="E598" s="36" t="s">
        <v>401</v>
      </c>
      <c r="F598" s="41">
        <v>6359504</v>
      </c>
      <c r="G598" s="38">
        <v>42269</v>
      </c>
      <c r="H598" s="43" t="s">
        <v>1199</v>
      </c>
      <c r="I598" s="43" t="s">
        <v>1083</v>
      </c>
      <c r="J598" s="41" t="s">
        <v>73</v>
      </c>
      <c r="K598" s="48">
        <v>876365</v>
      </c>
    </row>
    <row r="599" spans="1:11" ht="28.8" x14ac:dyDescent="0.3">
      <c r="A599" s="35" t="s">
        <v>1311</v>
      </c>
      <c r="B599" s="35" t="s">
        <v>23</v>
      </c>
      <c r="C599" s="46" t="s">
        <v>400</v>
      </c>
      <c r="D599" s="47" t="s">
        <v>400</v>
      </c>
      <c r="E599" s="36" t="s">
        <v>374</v>
      </c>
      <c r="F599" s="41">
        <v>87115</v>
      </c>
      <c r="G599" s="38">
        <v>42271</v>
      </c>
      <c r="H599" s="43" t="s">
        <v>1200</v>
      </c>
      <c r="I599" s="43" t="s">
        <v>1201</v>
      </c>
      <c r="J599" s="41" t="s">
        <v>1202</v>
      </c>
      <c r="K599" s="48">
        <v>76015</v>
      </c>
    </row>
    <row r="600" spans="1:11" ht="28.8" x14ac:dyDescent="0.3">
      <c r="A600" s="35" t="s">
        <v>1311</v>
      </c>
      <c r="B600" s="35" t="s">
        <v>11</v>
      </c>
      <c r="C600" s="46" t="s">
        <v>400</v>
      </c>
      <c r="D600" s="47" t="s">
        <v>400</v>
      </c>
      <c r="E600" s="36" t="s">
        <v>401</v>
      </c>
      <c r="F600" s="41">
        <v>197</v>
      </c>
      <c r="G600" s="38">
        <v>42257</v>
      </c>
      <c r="H600" s="43" t="s">
        <v>1196</v>
      </c>
      <c r="I600" s="43" t="s">
        <v>1197</v>
      </c>
      <c r="J600" s="41" t="s">
        <v>1198</v>
      </c>
      <c r="K600" s="48">
        <v>39999</v>
      </c>
    </row>
    <row r="601" spans="1:11" ht="14.4" x14ac:dyDescent="0.3">
      <c r="A601" s="35" t="s">
        <v>1311</v>
      </c>
      <c r="B601" s="35" t="s">
        <v>23</v>
      </c>
      <c r="C601" s="46" t="s">
        <v>400</v>
      </c>
      <c r="D601" s="47" t="s">
        <v>400</v>
      </c>
      <c r="E601" s="36" t="s">
        <v>401</v>
      </c>
      <c r="F601" s="41">
        <v>120913</v>
      </c>
      <c r="G601" s="38">
        <v>42277</v>
      </c>
      <c r="H601" s="43" t="s">
        <v>1203</v>
      </c>
      <c r="I601" s="43" t="s">
        <v>1204</v>
      </c>
      <c r="J601" s="41" t="s">
        <v>47</v>
      </c>
      <c r="K601" s="48">
        <v>110456</v>
      </c>
    </row>
    <row r="602" spans="1:11" ht="14.4" x14ac:dyDescent="0.3">
      <c r="A602" s="35" t="s">
        <v>1311</v>
      </c>
      <c r="B602" s="35" t="s">
        <v>23</v>
      </c>
      <c r="C602" s="46" t="s">
        <v>400</v>
      </c>
      <c r="D602" s="47" t="s">
        <v>400</v>
      </c>
      <c r="E602" s="36" t="s">
        <v>401</v>
      </c>
      <c r="F602" s="41">
        <v>125097</v>
      </c>
      <c r="G602" s="38">
        <v>42277</v>
      </c>
      <c r="H602" s="43" t="s">
        <v>1203</v>
      </c>
      <c r="I602" s="43" t="s">
        <v>1204</v>
      </c>
      <c r="J602" s="41" t="s">
        <v>47</v>
      </c>
      <c r="K602" s="48">
        <v>14055</v>
      </c>
    </row>
    <row r="603" spans="1:11" ht="28.8" x14ac:dyDescent="0.3">
      <c r="A603" s="35" t="s">
        <v>1311</v>
      </c>
      <c r="B603" s="35" t="s">
        <v>545</v>
      </c>
      <c r="C603" s="46" t="s">
        <v>1205</v>
      </c>
      <c r="D603" s="47">
        <v>42269</v>
      </c>
      <c r="E603" s="36" t="s">
        <v>401</v>
      </c>
      <c r="F603" s="41">
        <v>1135</v>
      </c>
      <c r="G603" s="38">
        <v>42278</v>
      </c>
      <c r="H603" s="43" t="s">
        <v>1206</v>
      </c>
      <c r="I603" s="43" t="s">
        <v>1207</v>
      </c>
      <c r="J603" s="41" t="s">
        <v>1208</v>
      </c>
      <c r="K603" s="48">
        <v>214200</v>
      </c>
    </row>
    <row r="604" spans="1:11" ht="28.8" x14ac:dyDescent="0.3">
      <c r="A604" s="35" t="s">
        <v>1311</v>
      </c>
      <c r="B604" s="35" t="s">
        <v>23</v>
      </c>
      <c r="C604" s="46" t="s">
        <v>400</v>
      </c>
      <c r="D604" s="47" t="s">
        <v>400</v>
      </c>
      <c r="E604" s="36" t="s">
        <v>401</v>
      </c>
      <c r="F604" s="41">
        <v>1384770</v>
      </c>
      <c r="G604" s="38">
        <v>42278</v>
      </c>
      <c r="H604" s="43" t="s">
        <v>1209</v>
      </c>
      <c r="I604" s="43" t="s">
        <v>1210</v>
      </c>
      <c r="J604" s="41" t="s">
        <v>1211</v>
      </c>
      <c r="K604" s="48">
        <v>301278</v>
      </c>
    </row>
    <row r="605" spans="1:11" ht="28.8" x14ac:dyDescent="0.3">
      <c r="A605" s="35" t="s">
        <v>1311</v>
      </c>
      <c r="B605" s="35" t="s">
        <v>23</v>
      </c>
      <c r="C605" s="46" t="s">
        <v>400</v>
      </c>
      <c r="D605" s="47" t="s">
        <v>400</v>
      </c>
      <c r="E605" s="36" t="s">
        <v>401</v>
      </c>
      <c r="F605" s="41">
        <v>36326088</v>
      </c>
      <c r="G605" s="38">
        <v>42278</v>
      </c>
      <c r="H605" s="43" t="s">
        <v>1212</v>
      </c>
      <c r="I605" s="43" t="s">
        <v>985</v>
      </c>
      <c r="J605" s="41" t="s">
        <v>61</v>
      </c>
      <c r="K605" s="48">
        <v>7510</v>
      </c>
    </row>
    <row r="606" spans="1:11" ht="28.8" x14ac:dyDescent="0.3">
      <c r="A606" s="35" t="s">
        <v>1311</v>
      </c>
      <c r="B606" s="35" t="s">
        <v>23</v>
      </c>
      <c r="C606" s="46" t="s">
        <v>400</v>
      </c>
      <c r="D606" s="47" t="s">
        <v>400</v>
      </c>
      <c r="E606" s="36" t="s">
        <v>401</v>
      </c>
      <c r="F606" s="41">
        <v>36326097</v>
      </c>
      <c r="G606" s="38">
        <v>42278</v>
      </c>
      <c r="H606" s="43" t="s">
        <v>1212</v>
      </c>
      <c r="I606" s="43" t="s">
        <v>985</v>
      </c>
      <c r="J606" s="41" t="s">
        <v>61</v>
      </c>
      <c r="K606" s="48">
        <v>7902</v>
      </c>
    </row>
    <row r="607" spans="1:11" ht="28.8" x14ac:dyDescent="0.3">
      <c r="A607" s="35" t="s">
        <v>1311</v>
      </c>
      <c r="B607" s="35" t="s">
        <v>23</v>
      </c>
      <c r="C607" s="46" t="s">
        <v>400</v>
      </c>
      <c r="D607" s="47" t="s">
        <v>400</v>
      </c>
      <c r="E607" s="36" t="s">
        <v>374</v>
      </c>
      <c r="F607" s="41">
        <v>3478342</v>
      </c>
      <c r="G607" s="38">
        <v>42248</v>
      </c>
      <c r="H607" s="43" t="s">
        <v>1213</v>
      </c>
      <c r="I607" s="43" t="s">
        <v>1201</v>
      </c>
      <c r="J607" s="41" t="s">
        <v>1202</v>
      </c>
      <c r="K607" s="48">
        <v>5550</v>
      </c>
    </row>
    <row r="608" spans="1:11" ht="28.8" x14ac:dyDescent="0.3">
      <c r="A608" s="35" t="s">
        <v>1311</v>
      </c>
      <c r="B608" s="35" t="s">
        <v>51</v>
      </c>
      <c r="C608" s="46" t="s">
        <v>400</v>
      </c>
      <c r="D608" s="47" t="s">
        <v>400</v>
      </c>
      <c r="E608" s="36" t="s">
        <v>190</v>
      </c>
      <c r="F608" s="41">
        <v>1115000230</v>
      </c>
      <c r="G608" s="38">
        <v>42278</v>
      </c>
      <c r="H608" s="43" t="s">
        <v>1214</v>
      </c>
      <c r="I608" s="43" t="s">
        <v>937</v>
      </c>
      <c r="J608" s="41" t="s">
        <v>54</v>
      </c>
      <c r="K608" s="48">
        <v>288986</v>
      </c>
    </row>
    <row r="609" spans="1:11" ht="28.8" x14ac:dyDescent="0.3">
      <c r="A609" s="35" t="s">
        <v>1311</v>
      </c>
      <c r="B609" s="35" t="s">
        <v>11</v>
      </c>
      <c r="C609" s="46" t="s">
        <v>400</v>
      </c>
      <c r="D609" s="47" t="s">
        <v>400</v>
      </c>
      <c r="E609" s="36" t="s">
        <v>245</v>
      </c>
      <c r="F609" s="41">
        <v>1115000060</v>
      </c>
      <c r="G609" s="38">
        <v>42279</v>
      </c>
      <c r="H609" s="43" t="s">
        <v>1215</v>
      </c>
      <c r="I609" s="43" t="s">
        <v>1216</v>
      </c>
      <c r="J609" s="41" t="s">
        <v>1217</v>
      </c>
      <c r="K609" s="48">
        <v>294644</v>
      </c>
    </row>
    <row r="610" spans="1:11" ht="28.8" x14ac:dyDescent="0.3">
      <c r="A610" s="35" t="s">
        <v>1311</v>
      </c>
      <c r="B610" s="35" t="s">
        <v>51</v>
      </c>
      <c r="C610" s="46" t="s">
        <v>400</v>
      </c>
      <c r="D610" s="47" t="s">
        <v>400</v>
      </c>
      <c r="E610" s="36" t="s">
        <v>190</v>
      </c>
      <c r="F610" s="41">
        <v>1115000231</v>
      </c>
      <c r="G610" s="38">
        <v>42279</v>
      </c>
      <c r="H610" s="43" t="s">
        <v>1218</v>
      </c>
      <c r="I610" s="43" t="s">
        <v>937</v>
      </c>
      <c r="J610" s="41" t="s">
        <v>54</v>
      </c>
      <c r="K610" s="48">
        <v>111071</v>
      </c>
    </row>
    <row r="611" spans="1:11" ht="28.8" x14ac:dyDescent="0.3">
      <c r="A611" s="35" t="s">
        <v>1311</v>
      </c>
      <c r="B611" s="35" t="s">
        <v>23</v>
      </c>
      <c r="C611" s="46" t="s">
        <v>400</v>
      </c>
      <c r="D611" s="47" t="s">
        <v>400</v>
      </c>
      <c r="E611" s="36" t="s">
        <v>374</v>
      </c>
      <c r="F611" s="41">
        <v>87501</v>
      </c>
      <c r="G611" s="38">
        <v>42279</v>
      </c>
      <c r="H611" s="43" t="s">
        <v>1219</v>
      </c>
      <c r="I611" s="43" t="s">
        <v>1201</v>
      </c>
      <c r="J611" s="41" t="s">
        <v>1202</v>
      </c>
      <c r="K611" s="48">
        <v>5544</v>
      </c>
    </row>
    <row r="612" spans="1:11" ht="28.8" x14ac:dyDescent="0.3">
      <c r="A612" s="35" t="s">
        <v>1311</v>
      </c>
      <c r="B612" s="35" t="s">
        <v>545</v>
      </c>
      <c r="C612" s="46" t="s">
        <v>1220</v>
      </c>
      <c r="D612" s="47">
        <v>42254</v>
      </c>
      <c r="E612" s="36" t="s">
        <v>401</v>
      </c>
      <c r="F612" s="41">
        <v>73</v>
      </c>
      <c r="G612" s="38">
        <v>42279</v>
      </c>
      <c r="H612" s="43" t="s">
        <v>1221</v>
      </c>
      <c r="I612" s="43" t="s">
        <v>1222</v>
      </c>
      <c r="J612" s="41" t="s">
        <v>1223</v>
      </c>
      <c r="K612" s="48">
        <v>297500</v>
      </c>
    </row>
    <row r="613" spans="1:11" ht="43.2" x14ac:dyDescent="0.3">
      <c r="A613" s="35" t="s">
        <v>1311</v>
      </c>
      <c r="B613" s="35" t="s">
        <v>51</v>
      </c>
      <c r="C613" s="46" t="s">
        <v>400</v>
      </c>
      <c r="D613" s="47" t="s">
        <v>400</v>
      </c>
      <c r="E613" s="36" t="s">
        <v>190</v>
      </c>
      <c r="F613" s="41">
        <v>1115000232</v>
      </c>
      <c r="G613" s="38">
        <v>42282</v>
      </c>
      <c r="H613" s="43" t="s">
        <v>1224</v>
      </c>
      <c r="I613" s="43" t="s">
        <v>937</v>
      </c>
      <c r="J613" s="41" t="s">
        <v>54</v>
      </c>
      <c r="K613" s="48">
        <v>143441</v>
      </c>
    </row>
    <row r="614" spans="1:11" ht="28.8" x14ac:dyDescent="0.3">
      <c r="A614" s="35" t="s">
        <v>1311</v>
      </c>
      <c r="B614" s="35" t="s">
        <v>23</v>
      </c>
      <c r="C614" s="46" t="s">
        <v>400</v>
      </c>
      <c r="D614" s="47" t="s">
        <v>400</v>
      </c>
      <c r="E614" s="36" t="s">
        <v>374</v>
      </c>
      <c r="F614" s="41">
        <v>3482194</v>
      </c>
      <c r="G614" s="38">
        <v>42282</v>
      </c>
      <c r="H614" s="43" t="s">
        <v>1225</v>
      </c>
      <c r="I614" s="43" t="s">
        <v>1201</v>
      </c>
      <c r="J614" s="41" t="s">
        <v>1202</v>
      </c>
      <c r="K614" s="48">
        <v>1300</v>
      </c>
    </row>
    <row r="615" spans="1:11" ht="28.8" x14ac:dyDescent="0.3">
      <c r="A615" s="35" t="s">
        <v>1311</v>
      </c>
      <c r="B615" s="35" t="s">
        <v>23</v>
      </c>
      <c r="C615" s="46" t="s">
        <v>400</v>
      </c>
      <c r="D615" s="47" t="s">
        <v>400</v>
      </c>
      <c r="E615" s="36" t="s">
        <v>374</v>
      </c>
      <c r="F615" s="41">
        <v>87621</v>
      </c>
      <c r="G615" s="38">
        <v>42282</v>
      </c>
      <c r="H615" s="43" t="s">
        <v>1226</v>
      </c>
      <c r="I615" s="43" t="s">
        <v>1201</v>
      </c>
      <c r="J615" s="41" t="s">
        <v>1202</v>
      </c>
      <c r="K615" s="48">
        <v>6953</v>
      </c>
    </row>
    <row r="616" spans="1:11" ht="28.8" x14ac:dyDescent="0.3">
      <c r="A616" s="35" t="s">
        <v>1311</v>
      </c>
      <c r="B616" s="35" t="s">
        <v>23</v>
      </c>
      <c r="C616" s="46" t="s">
        <v>400</v>
      </c>
      <c r="D616" s="47" t="s">
        <v>400</v>
      </c>
      <c r="E616" s="36" t="s">
        <v>374</v>
      </c>
      <c r="F616" s="41">
        <v>3485583</v>
      </c>
      <c r="G616" s="38">
        <v>42285</v>
      </c>
      <c r="H616" s="43" t="s">
        <v>1227</v>
      </c>
      <c r="I616" s="43" t="s">
        <v>1201</v>
      </c>
      <c r="J616" s="41" t="s">
        <v>1202</v>
      </c>
      <c r="K616" s="48">
        <v>22650</v>
      </c>
    </row>
    <row r="617" spans="1:11" ht="28.8" x14ac:dyDescent="0.3">
      <c r="A617" s="35" t="s">
        <v>1311</v>
      </c>
      <c r="B617" s="35" t="s">
        <v>545</v>
      </c>
      <c r="C617" s="46" t="s">
        <v>1228</v>
      </c>
      <c r="D617" s="47">
        <v>42269</v>
      </c>
      <c r="E617" s="36" t="s">
        <v>401</v>
      </c>
      <c r="F617" s="41">
        <v>33</v>
      </c>
      <c r="G617" s="38">
        <v>42289</v>
      </c>
      <c r="H617" s="43" t="s">
        <v>1229</v>
      </c>
      <c r="I617" s="43" t="s">
        <v>1230</v>
      </c>
      <c r="J617" s="41" t="s">
        <v>1231</v>
      </c>
      <c r="K617" s="48">
        <v>234014</v>
      </c>
    </row>
    <row r="618" spans="1:11" ht="28.8" x14ac:dyDescent="0.3">
      <c r="A618" s="35" t="s">
        <v>1311</v>
      </c>
      <c r="B618" s="35" t="s">
        <v>11</v>
      </c>
      <c r="C618" s="46" t="s">
        <v>400</v>
      </c>
      <c r="D618" s="47" t="s">
        <v>400</v>
      </c>
      <c r="E618" s="36" t="s">
        <v>190</v>
      </c>
      <c r="F618" s="41">
        <v>1115000233</v>
      </c>
      <c r="G618" s="38">
        <v>42291</v>
      </c>
      <c r="H618" s="43" t="s">
        <v>1232</v>
      </c>
      <c r="I618" s="43" t="s">
        <v>1233</v>
      </c>
      <c r="J618" s="41" t="s">
        <v>1234</v>
      </c>
      <c r="K618" s="48">
        <v>147499</v>
      </c>
    </row>
    <row r="619" spans="1:11" ht="28.8" x14ac:dyDescent="0.3">
      <c r="A619" s="35" t="s">
        <v>1311</v>
      </c>
      <c r="B619" s="35" t="s">
        <v>11</v>
      </c>
      <c r="C619" s="46" t="s">
        <v>400</v>
      </c>
      <c r="D619" s="47" t="s">
        <v>400</v>
      </c>
      <c r="E619" s="36" t="s">
        <v>190</v>
      </c>
      <c r="F619" s="41">
        <v>1115000234</v>
      </c>
      <c r="G619" s="38">
        <v>42291</v>
      </c>
      <c r="H619" s="43" t="s">
        <v>1235</v>
      </c>
      <c r="I619" s="43" t="s">
        <v>1236</v>
      </c>
      <c r="J619" s="41" t="s">
        <v>1237</v>
      </c>
      <c r="K619" s="48">
        <v>225000</v>
      </c>
    </row>
    <row r="620" spans="1:11" ht="28.8" x14ac:dyDescent="0.3">
      <c r="A620" s="35" t="s">
        <v>1311</v>
      </c>
      <c r="B620" s="35" t="s">
        <v>11</v>
      </c>
      <c r="C620" s="46" t="s">
        <v>400</v>
      </c>
      <c r="D620" s="47" t="s">
        <v>400</v>
      </c>
      <c r="E620" s="36" t="s">
        <v>190</v>
      </c>
      <c r="F620" s="41">
        <v>1115000235</v>
      </c>
      <c r="G620" s="38">
        <v>42291</v>
      </c>
      <c r="H620" s="43" t="s">
        <v>1238</v>
      </c>
      <c r="I620" s="43" t="s">
        <v>1239</v>
      </c>
      <c r="J620" s="41" t="s">
        <v>1240</v>
      </c>
      <c r="K620" s="48">
        <v>1450000</v>
      </c>
    </row>
    <row r="621" spans="1:11" ht="28.8" x14ac:dyDescent="0.3">
      <c r="A621" s="35" t="s">
        <v>1311</v>
      </c>
      <c r="B621" s="35" t="s">
        <v>11</v>
      </c>
      <c r="C621" s="46" t="s">
        <v>400</v>
      </c>
      <c r="D621" s="47" t="s">
        <v>400</v>
      </c>
      <c r="E621" s="36" t="s">
        <v>190</v>
      </c>
      <c r="F621" s="41">
        <v>1115000236</v>
      </c>
      <c r="G621" s="38">
        <v>42291</v>
      </c>
      <c r="H621" s="43" t="s">
        <v>1241</v>
      </c>
      <c r="I621" s="43" t="s">
        <v>1239</v>
      </c>
      <c r="J621" s="41" t="s">
        <v>1240</v>
      </c>
      <c r="K621" s="48">
        <v>425000</v>
      </c>
    </row>
    <row r="622" spans="1:11" ht="28.8" x14ac:dyDescent="0.3">
      <c r="A622" s="35" t="s">
        <v>1311</v>
      </c>
      <c r="B622" s="35" t="s">
        <v>11</v>
      </c>
      <c r="C622" s="46" t="s">
        <v>400</v>
      </c>
      <c r="D622" s="47" t="s">
        <v>400</v>
      </c>
      <c r="E622" s="36" t="s">
        <v>190</v>
      </c>
      <c r="F622" s="41">
        <v>1115000237</v>
      </c>
      <c r="G622" s="38">
        <v>42291</v>
      </c>
      <c r="H622" s="43" t="s">
        <v>1242</v>
      </c>
      <c r="I622" s="43" t="s">
        <v>1243</v>
      </c>
      <c r="J622" s="41" t="s">
        <v>1244</v>
      </c>
      <c r="K622" s="48">
        <v>700000</v>
      </c>
    </row>
    <row r="623" spans="1:11" ht="14.4" x14ac:dyDescent="0.3">
      <c r="A623" s="35" t="s">
        <v>1311</v>
      </c>
      <c r="B623" s="35" t="s">
        <v>11</v>
      </c>
      <c r="C623" s="46" t="s">
        <v>400</v>
      </c>
      <c r="D623" s="47" t="s">
        <v>400</v>
      </c>
      <c r="E623" s="36" t="s">
        <v>190</v>
      </c>
      <c r="F623" s="41">
        <v>1115000238</v>
      </c>
      <c r="G623" s="38">
        <v>42291</v>
      </c>
      <c r="H623" s="43" t="s">
        <v>1245</v>
      </c>
      <c r="I623" s="43" t="s">
        <v>1246</v>
      </c>
      <c r="J623" s="41" t="s">
        <v>1247</v>
      </c>
      <c r="K623" s="48">
        <v>654500</v>
      </c>
    </row>
    <row r="624" spans="1:11" ht="14.4" x14ac:dyDescent="0.3">
      <c r="A624" s="35" t="s">
        <v>1311</v>
      </c>
      <c r="B624" s="35" t="s">
        <v>23</v>
      </c>
      <c r="C624" s="46" t="s">
        <v>400</v>
      </c>
      <c r="D624" s="47" t="s">
        <v>400</v>
      </c>
      <c r="E624" s="36" t="s">
        <v>401</v>
      </c>
      <c r="F624" s="41">
        <v>6360229</v>
      </c>
      <c r="G624" s="38">
        <v>42293</v>
      </c>
      <c r="H624" s="43" t="s">
        <v>1248</v>
      </c>
      <c r="I624" s="43" t="s">
        <v>1083</v>
      </c>
      <c r="J624" s="41" t="s">
        <v>73</v>
      </c>
      <c r="K624" s="48">
        <v>881767</v>
      </c>
    </row>
    <row r="625" spans="1:11" ht="28.8" x14ac:dyDescent="0.3">
      <c r="A625" s="35" t="s">
        <v>1311</v>
      </c>
      <c r="B625" s="35" t="s">
        <v>545</v>
      </c>
      <c r="C625" s="46" t="s">
        <v>1249</v>
      </c>
      <c r="D625" s="47">
        <v>42290</v>
      </c>
      <c r="E625" s="36" t="s">
        <v>190</v>
      </c>
      <c r="F625" s="41">
        <v>1115000239</v>
      </c>
      <c r="G625" s="38">
        <v>42292</v>
      </c>
      <c r="H625" s="43" t="s">
        <v>1250</v>
      </c>
      <c r="I625" s="43" t="s">
        <v>1251</v>
      </c>
      <c r="J625" s="41" t="s">
        <v>1252</v>
      </c>
      <c r="K625" s="48">
        <v>333333</v>
      </c>
    </row>
    <row r="626" spans="1:11" ht="14.4" x14ac:dyDescent="0.3">
      <c r="A626" s="35" t="s">
        <v>1311</v>
      </c>
      <c r="B626" s="35" t="s">
        <v>11</v>
      </c>
      <c r="C626" s="46" t="s">
        <v>400</v>
      </c>
      <c r="D626" s="47" t="s">
        <v>400</v>
      </c>
      <c r="E626" s="36" t="s">
        <v>245</v>
      </c>
      <c r="F626" s="41">
        <v>1115000061</v>
      </c>
      <c r="G626" s="38">
        <v>42296</v>
      </c>
      <c r="H626" s="43" t="s">
        <v>1253</v>
      </c>
      <c r="I626" s="43" t="s">
        <v>1254</v>
      </c>
      <c r="J626" s="41" t="s">
        <v>1255</v>
      </c>
      <c r="K626" s="48">
        <v>75000</v>
      </c>
    </row>
    <row r="627" spans="1:11" ht="28.8" x14ac:dyDescent="0.3">
      <c r="A627" s="35" t="s">
        <v>1311</v>
      </c>
      <c r="B627" s="35" t="s">
        <v>11</v>
      </c>
      <c r="C627" s="46" t="s">
        <v>400</v>
      </c>
      <c r="D627" s="47" t="s">
        <v>400</v>
      </c>
      <c r="E627" s="36" t="s">
        <v>245</v>
      </c>
      <c r="F627" s="41">
        <v>1115000062</v>
      </c>
      <c r="G627" s="38">
        <v>42296</v>
      </c>
      <c r="H627" s="43" t="s">
        <v>1256</v>
      </c>
      <c r="I627" s="43" t="s">
        <v>1257</v>
      </c>
      <c r="J627" s="41" t="s">
        <v>1258</v>
      </c>
      <c r="K627" s="48">
        <v>591728</v>
      </c>
    </row>
    <row r="628" spans="1:11" ht="28.8" x14ac:dyDescent="0.3">
      <c r="A628" s="35" t="s">
        <v>1311</v>
      </c>
      <c r="B628" s="35" t="s">
        <v>11</v>
      </c>
      <c r="C628" s="46" t="s">
        <v>400</v>
      </c>
      <c r="D628" s="47" t="s">
        <v>400</v>
      </c>
      <c r="E628" s="36" t="s">
        <v>190</v>
      </c>
      <c r="F628" s="41">
        <v>1115000241</v>
      </c>
      <c r="G628" s="38">
        <v>42296</v>
      </c>
      <c r="H628" s="43" t="s">
        <v>1259</v>
      </c>
      <c r="I628" s="43" t="s">
        <v>1239</v>
      </c>
      <c r="J628" s="41" t="s">
        <v>1240</v>
      </c>
      <c r="K628" s="48">
        <v>120000</v>
      </c>
    </row>
    <row r="629" spans="1:11" ht="43.2" x14ac:dyDescent="0.3">
      <c r="A629" s="35" t="s">
        <v>1311</v>
      </c>
      <c r="B629" s="35" t="s">
        <v>51</v>
      </c>
      <c r="C629" s="46" t="s">
        <v>400</v>
      </c>
      <c r="D629" s="47" t="s">
        <v>400</v>
      </c>
      <c r="E629" s="36" t="s">
        <v>190</v>
      </c>
      <c r="F629" s="41">
        <v>1115000242</v>
      </c>
      <c r="G629" s="38">
        <v>42297</v>
      </c>
      <c r="H629" s="43" t="s">
        <v>1260</v>
      </c>
      <c r="I629" s="43" t="s">
        <v>937</v>
      </c>
      <c r="J629" s="41" t="s">
        <v>54</v>
      </c>
      <c r="K629" s="48">
        <v>52128</v>
      </c>
    </row>
    <row r="630" spans="1:11" ht="14.4" x14ac:dyDescent="0.3">
      <c r="A630" s="35" t="s">
        <v>1311</v>
      </c>
      <c r="B630" s="35" t="s">
        <v>11</v>
      </c>
      <c r="C630" s="46" t="s">
        <v>400</v>
      </c>
      <c r="D630" s="47" t="s">
        <v>400</v>
      </c>
      <c r="E630" s="36" t="s">
        <v>245</v>
      </c>
      <c r="F630" s="41">
        <v>1115000063</v>
      </c>
      <c r="G630" s="38">
        <v>42297</v>
      </c>
      <c r="H630" s="43" t="s">
        <v>1261</v>
      </c>
      <c r="I630" s="43" t="s">
        <v>1262</v>
      </c>
      <c r="J630" s="41" t="s">
        <v>1263</v>
      </c>
      <c r="K630" s="48">
        <v>54000</v>
      </c>
    </row>
    <row r="631" spans="1:11" ht="14.4" x14ac:dyDescent="0.3">
      <c r="A631" s="35" t="s">
        <v>1311</v>
      </c>
      <c r="B631" s="35" t="s">
        <v>11</v>
      </c>
      <c r="C631" s="46" t="s">
        <v>400</v>
      </c>
      <c r="D631" s="47" t="s">
        <v>400</v>
      </c>
      <c r="E631" s="36" t="s">
        <v>245</v>
      </c>
      <c r="F631" s="41">
        <v>1115000064</v>
      </c>
      <c r="G631" s="38">
        <v>42297</v>
      </c>
      <c r="H631" s="43" t="s">
        <v>1264</v>
      </c>
      <c r="I631" s="43" t="s">
        <v>1254</v>
      </c>
      <c r="J631" s="41" t="s">
        <v>1255</v>
      </c>
      <c r="K631" s="48">
        <v>25000</v>
      </c>
    </row>
    <row r="632" spans="1:11" ht="28.8" x14ac:dyDescent="0.3">
      <c r="A632" s="35" t="s">
        <v>1311</v>
      </c>
      <c r="B632" s="35" t="s">
        <v>51</v>
      </c>
      <c r="C632" s="46" t="s">
        <v>400</v>
      </c>
      <c r="D632" s="47" t="s">
        <v>400</v>
      </c>
      <c r="E632" s="36" t="s">
        <v>401</v>
      </c>
      <c r="F632" s="41">
        <v>9870</v>
      </c>
      <c r="G632" s="38">
        <v>42297</v>
      </c>
      <c r="H632" s="43" t="s">
        <v>1265</v>
      </c>
      <c r="I632" s="43" t="s">
        <v>1266</v>
      </c>
      <c r="J632" s="41" t="s">
        <v>1267</v>
      </c>
      <c r="K632" s="48">
        <v>33797</v>
      </c>
    </row>
    <row r="633" spans="1:11" ht="28.8" x14ac:dyDescent="0.3">
      <c r="A633" s="35" t="s">
        <v>1311</v>
      </c>
      <c r="B633" s="35" t="s">
        <v>51</v>
      </c>
      <c r="C633" s="46" t="s">
        <v>400</v>
      </c>
      <c r="D633" s="47" t="s">
        <v>400</v>
      </c>
      <c r="E633" s="36" t="s">
        <v>190</v>
      </c>
      <c r="F633" s="41">
        <v>1115000243</v>
      </c>
      <c r="G633" s="38">
        <v>42298</v>
      </c>
      <c r="H633" s="43" t="s">
        <v>1268</v>
      </c>
      <c r="I633" s="43" t="s">
        <v>937</v>
      </c>
      <c r="J633" s="41" t="s">
        <v>54</v>
      </c>
      <c r="K633" s="48">
        <v>52128</v>
      </c>
    </row>
    <row r="634" spans="1:11" ht="28.8" x14ac:dyDescent="0.3">
      <c r="A634" s="35" t="s">
        <v>1311</v>
      </c>
      <c r="B634" s="35" t="s">
        <v>51</v>
      </c>
      <c r="C634" s="46" t="s">
        <v>400</v>
      </c>
      <c r="D634" s="47" t="s">
        <v>400</v>
      </c>
      <c r="E634" s="36" t="s">
        <v>190</v>
      </c>
      <c r="F634" s="41">
        <v>1115000244</v>
      </c>
      <c r="G634" s="38">
        <v>42298</v>
      </c>
      <c r="H634" s="43" t="s">
        <v>1269</v>
      </c>
      <c r="I634" s="43" t="s">
        <v>937</v>
      </c>
      <c r="J634" s="41" t="s">
        <v>54</v>
      </c>
      <c r="K634" s="48">
        <v>52128</v>
      </c>
    </row>
    <row r="635" spans="1:11" ht="28.8" x14ac:dyDescent="0.3">
      <c r="A635" s="35" t="s">
        <v>1311</v>
      </c>
      <c r="B635" s="35" t="s">
        <v>51</v>
      </c>
      <c r="C635" s="46" t="s">
        <v>400</v>
      </c>
      <c r="D635" s="47" t="s">
        <v>400</v>
      </c>
      <c r="E635" s="36" t="s">
        <v>190</v>
      </c>
      <c r="F635" s="41">
        <v>1115000245</v>
      </c>
      <c r="G635" s="38">
        <v>42298</v>
      </c>
      <c r="H635" s="43" t="s">
        <v>1270</v>
      </c>
      <c r="I635" s="43" t="s">
        <v>1271</v>
      </c>
      <c r="J635" s="41" t="s">
        <v>1272</v>
      </c>
      <c r="K635" s="48">
        <v>29988</v>
      </c>
    </row>
    <row r="636" spans="1:11" ht="28.8" x14ac:dyDescent="0.3">
      <c r="A636" s="35" t="s">
        <v>1311</v>
      </c>
      <c r="B636" s="35" t="s">
        <v>51</v>
      </c>
      <c r="C636" s="46" t="s">
        <v>400</v>
      </c>
      <c r="D636" s="47" t="s">
        <v>400</v>
      </c>
      <c r="E636" s="36" t="s">
        <v>190</v>
      </c>
      <c r="F636" s="41">
        <v>1115000246</v>
      </c>
      <c r="G636" s="38">
        <v>42298</v>
      </c>
      <c r="H636" s="43" t="s">
        <v>1270</v>
      </c>
      <c r="I636" s="43" t="s">
        <v>1273</v>
      </c>
      <c r="J636" s="41" t="s">
        <v>1274</v>
      </c>
      <c r="K636" s="48">
        <v>32130</v>
      </c>
    </row>
    <row r="637" spans="1:11" ht="28.8" x14ac:dyDescent="0.3">
      <c r="A637" s="35" t="s">
        <v>1311</v>
      </c>
      <c r="B637" s="35" t="s">
        <v>11</v>
      </c>
      <c r="C637" s="46" t="s">
        <v>400</v>
      </c>
      <c r="D637" s="47" t="s">
        <v>400</v>
      </c>
      <c r="E637" s="36" t="s">
        <v>190</v>
      </c>
      <c r="F637" s="41">
        <v>1115000247</v>
      </c>
      <c r="G637" s="38">
        <v>42298</v>
      </c>
      <c r="H637" s="43" t="s">
        <v>1275</v>
      </c>
      <c r="I637" s="43" t="s">
        <v>1276</v>
      </c>
      <c r="J637" s="41" t="s">
        <v>1277</v>
      </c>
      <c r="K637" s="48">
        <v>460000</v>
      </c>
    </row>
    <row r="638" spans="1:11" ht="28.8" x14ac:dyDescent="0.3">
      <c r="A638" s="35" t="s">
        <v>1311</v>
      </c>
      <c r="B638" s="35" t="s">
        <v>51</v>
      </c>
      <c r="C638" s="46" t="s">
        <v>400</v>
      </c>
      <c r="D638" s="47" t="s">
        <v>400</v>
      </c>
      <c r="E638" s="36" t="s">
        <v>245</v>
      </c>
      <c r="F638" s="41">
        <v>1115000065</v>
      </c>
      <c r="G638" s="38">
        <v>42298</v>
      </c>
      <c r="H638" s="43" t="s">
        <v>1278</v>
      </c>
      <c r="I638" s="43" t="s">
        <v>1266</v>
      </c>
      <c r="J638" s="41" t="s">
        <v>1267</v>
      </c>
      <c r="K638" s="48">
        <v>1234944</v>
      </c>
    </row>
    <row r="639" spans="1:11" ht="28.8" x14ac:dyDescent="0.3">
      <c r="A639" s="35" t="s">
        <v>1311</v>
      </c>
      <c r="B639" s="35" t="s">
        <v>51</v>
      </c>
      <c r="C639" s="46" t="s">
        <v>400</v>
      </c>
      <c r="D639" s="47" t="s">
        <v>400</v>
      </c>
      <c r="E639" s="36" t="s">
        <v>190</v>
      </c>
      <c r="F639" s="41">
        <v>1115000248</v>
      </c>
      <c r="G639" s="38">
        <v>42300</v>
      </c>
      <c r="H639" s="43" t="s">
        <v>1279</v>
      </c>
      <c r="I639" s="43" t="s">
        <v>1280</v>
      </c>
      <c r="J639" s="41" t="s">
        <v>1281</v>
      </c>
      <c r="K639" s="48">
        <v>90882</v>
      </c>
    </row>
    <row r="640" spans="1:11" ht="28.8" x14ac:dyDescent="0.3">
      <c r="A640" s="35" t="s">
        <v>1311</v>
      </c>
      <c r="B640" s="35" t="s">
        <v>23</v>
      </c>
      <c r="C640" s="46" t="s">
        <v>400</v>
      </c>
      <c r="D640" s="47" t="s">
        <v>400</v>
      </c>
      <c r="E640" s="36" t="s">
        <v>401</v>
      </c>
      <c r="F640" s="41">
        <v>88522</v>
      </c>
      <c r="G640" s="38">
        <v>42303</v>
      </c>
      <c r="H640" s="43" t="s">
        <v>1282</v>
      </c>
      <c r="I640" s="43" t="s">
        <v>1201</v>
      </c>
      <c r="J640" s="41" t="s">
        <v>1202</v>
      </c>
      <c r="K640" s="48">
        <v>64525</v>
      </c>
    </row>
    <row r="641" spans="1:11" ht="28.8" x14ac:dyDescent="0.3">
      <c r="A641" s="35" t="s">
        <v>1311</v>
      </c>
      <c r="B641" s="35" t="s">
        <v>23</v>
      </c>
      <c r="C641" s="46" t="s">
        <v>400</v>
      </c>
      <c r="D641" s="47" t="s">
        <v>400</v>
      </c>
      <c r="E641" s="36" t="s">
        <v>401</v>
      </c>
      <c r="F641" s="41">
        <v>838392</v>
      </c>
      <c r="G641" s="38">
        <v>42303</v>
      </c>
      <c r="H641" s="43" t="s">
        <v>1283</v>
      </c>
      <c r="I641" s="43" t="s">
        <v>1284</v>
      </c>
      <c r="J641" s="41" t="s">
        <v>1158</v>
      </c>
      <c r="K641" s="48">
        <v>364757</v>
      </c>
    </row>
    <row r="642" spans="1:11" ht="28.8" x14ac:dyDescent="0.3">
      <c r="A642" s="35" t="s">
        <v>1311</v>
      </c>
      <c r="B642" s="35" t="s">
        <v>51</v>
      </c>
      <c r="C642" s="46" t="s">
        <v>400</v>
      </c>
      <c r="D642" s="47" t="s">
        <v>400</v>
      </c>
      <c r="E642" s="36" t="s">
        <v>245</v>
      </c>
      <c r="F642" s="41">
        <v>1115000066</v>
      </c>
      <c r="G642" s="38">
        <v>42304</v>
      </c>
      <c r="H642" s="43" t="s">
        <v>1285</v>
      </c>
      <c r="I642" s="43" t="s">
        <v>1286</v>
      </c>
      <c r="J642" s="41" t="s">
        <v>1287</v>
      </c>
      <c r="K642" s="48">
        <v>800000</v>
      </c>
    </row>
    <row r="643" spans="1:11" ht="28.8" x14ac:dyDescent="0.3">
      <c r="A643" s="35" t="s">
        <v>1311</v>
      </c>
      <c r="B643" s="35" t="s">
        <v>51</v>
      </c>
      <c r="C643" s="46" t="s">
        <v>400</v>
      </c>
      <c r="D643" s="47" t="s">
        <v>400</v>
      </c>
      <c r="E643" s="36" t="s">
        <v>190</v>
      </c>
      <c r="F643" s="41">
        <v>1115000249</v>
      </c>
      <c r="G643" s="38">
        <v>42304</v>
      </c>
      <c r="H643" s="43" t="s">
        <v>1288</v>
      </c>
      <c r="I643" s="43" t="s">
        <v>1289</v>
      </c>
      <c r="J643" s="41" t="s">
        <v>1290</v>
      </c>
      <c r="K643" s="48">
        <v>54100</v>
      </c>
    </row>
    <row r="644" spans="1:11" ht="28.8" x14ac:dyDescent="0.3">
      <c r="A644" s="35" t="s">
        <v>1311</v>
      </c>
      <c r="B644" s="35" t="s">
        <v>217</v>
      </c>
      <c r="C644" s="46" t="s">
        <v>1962</v>
      </c>
      <c r="D644" s="47">
        <v>41656</v>
      </c>
      <c r="E644" s="36" t="s">
        <v>190</v>
      </c>
      <c r="F644" s="41">
        <v>1115000250</v>
      </c>
      <c r="G644" s="38">
        <v>42305</v>
      </c>
      <c r="H644" s="43" t="s">
        <v>1291</v>
      </c>
      <c r="I644" s="43" t="s">
        <v>1005</v>
      </c>
      <c r="J644" s="41" t="s">
        <v>566</v>
      </c>
      <c r="K644" s="48">
        <v>77070</v>
      </c>
    </row>
    <row r="645" spans="1:11" ht="43.2" x14ac:dyDescent="0.3">
      <c r="A645" s="35" t="s">
        <v>1311</v>
      </c>
      <c r="B645" s="35" t="s">
        <v>11</v>
      </c>
      <c r="C645" s="46" t="s">
        <v>400</v>
      </c>
      <c r="D645" s="47" t="s">
        <v>400</v>
      </c>
      <c r="E645" s="36" t="s">
        <v>190</v>
      </c>
      <c r="F645" s="41">
        <v>1115000251</v>
      </c>
      <c r="G645" s="38">
        <v>42305</v>
      </c>
      <c r="H645" s="43" t="s">
        <v>1292</v>
      </c>
      <c r="I645" s="43" t="s">
        <v>1293</v>
      </c>
      <c r="J645" s="41" t="s">
        <v>1294</v>
      </c>
      <c r="K645" s="48">
        <v>167999</v>
      </c>
    </row>
    <row r="646" spans="1:11" ht="28.8" x14ac:dyDescent="0.3">
      <c r="A646" s="35" t="s">
        <v>1311</v>
      </c>
      <c r="B646" s="35" t="s">
        <v>11</v>
      </c>
      <c r="C646" s="46" t="s">
        <v>400</v>
      </c>
      <c r="D646" s="47" t="s">
        <v>400</v>
      </c>
      <c r="E646" s="36" t="s">
        <v>190</v>
      </c>
      <c r="F646" s="41">
        <v>1115000252</v>
      </c>
      <c r="G646" s="38">
        <v>42305</v>
      </c>
      <c r="H646" s="43" t="s">
        <v>1295</v>
      </c>
      <c r="I646" s="43" t="s">
        <v>1296</v>
      </c>
      <c r="J646" s="41" t="s">
        <v>1297</v>
      </c>
      <c r="K646" s="48">
        <v>23800</v>
      </c>
    </row>
    <row r="647" spans="1:11" ht="28.8" x14ac:dyDescent="0.3">
      <c r="A647" s="35" t="s">
        <v>1311</v>
      </c>
      <c r="B647" s="35" t="s">
        <v>23</v>
      </c>
      <c r="C647" s="46" t="s">
        <v>400</v>
      </c>
      <c r="D647" s="47" t="s">
        <v>400</v>
      </c>
      <c r="E647" s="36" t="s">
        <v>401</v>
      </c>
      <c r="F647" s="41">
        <v>838982</v>
      </c>
      <c r="G647" s="38">
        <v>42306</v>
      </c>
      <c r="H647" s="43" t="s">
        <v>1298</v>
      </c>
      <c r="I647" s="43" t="s">
        <v>1284</v>
      </c>
      <c r="J647" s="41" t="s">
        <v>1158</v>
      </c>
      <c r="K647" s="48">
        <v>98427</v>
      </c>
    </row>
    <row r="648" spans="1:11" ht="28.8" x14ac:dyDescent="0.3">
      <c r="A648" s="35" t="s">
        <v>1311</v>
      </c>
      <c r="B648" s="35" t="s">
        <v>23</v>
      </c>
      <c r="C648" s="46" t="s">
        <v>400</v>
      </c>
      <c r="D648" s="47" t="s">
        <v>400</v>
      </c>
      <c r="E648" s="36" t="s">
        <v>401</v>
      </c>
      <c r="F648" s="41">
        <v>838983</v>
      </c>
      <c r="G648" s="38">
        <v>42306</v>
      </c>
      <c r="H648" s="43" t="s">
        <v>1298</v>
      </c>
      <c r="I648" s="43" t="s">
        <v>1284</v>
      </c>
      <c r="J648" s="41" t="s">
        <v>1158</v>
      </c>
      <c r="K648" s="48">
        <v>144624</v>
      </c>
    </row>
    <row r="649" spans="1:11" ht="28.8" x14ac:dyDescent="0.3">
      <c r="A649" s="35" t="s">
        <v>1311</v>
      </c>
      <c r="B649" s="35" t="s">
        <v>23</v>
      </c>
      <c r="C649" s="46" t="s">
        <v>400</v>
      </c>
      <c r="D649" s="47" t="s">
        <v>400</v>
      </c>
      <c r="E649" s="36" t="s">
        <v>401</v>
      </c>
      <c r="F649" s="41">
        <v>839112</v>
      </c>
      <c r="G649" s="38">
        <v>42306</v>
      </c>
      <c r="H649" s="43" t="s">
        <v>1299</v>
      </c>
      <c r="I649" s="43" t="s">
        <v>1284</v>
      </c>
      <c r="J649" s="41" t="s">
        <v>1158</v>
      </c>
      <c r="K649" s="48">
        <v>417943</v>
      </c>
    </row>
    <row r="650" spans="1:11" ht="43.2" x14ac:dyDescent="0.3">
      <c r="A650" s="35" t="s">
        <v>1311</v>
      </c>
      <c r="B650" s="35" t="s">
        <v>51</v>
      </c>
      <c r="C650" s="46" t="s">
        <v>400</v>
      </c>
      <c r="D650" s="47" t="s">
        <v>400</v>
      </c>
      <c r="E650" s="36" t="s">
        <v>190</v>
      </c>
      <c r="F650" s="41">
        <v>1115000253</v>
      </c>
      <c r="G650" s="38">
        <v>42307</v>
      </c>
      <c r="H650" s="43" t="s">
        <v>1300</v>
      </c>
      <c r="I650" s="43" t="s">
        <v>937</v>
      </c>
      <c r="J650" s="41" t="s">
        <v>54</v>
      </c>
      <c r="K650" s="48">
        <v>163678</v>
      </c>
    </row>
    <row r="651" spans="1:11" ht="43.2" x14ac:dyDescent="0.3">
      <c r="A651" s="35" t="s">
        <v>1311</v>
      </c>
      <c r="B651" s="35" t="s">
        <v>51</v>
      </c>
      <c r="C651" s="46" t="s">
        <v>400</v>
      </c>
      <c r="D651" s="47" t="s">
        <v>400</v>
      </c>
      <c r="E651" s="36" t="s">
        <v>190</v>
      </c>
      <c r="F651" s="41">
        <v>1115000254</v>
      </c>
      <c r="G651" s="38">
        <v>42307</v>
      </c>
      <c r="H651" s="43" t="s">
        <v>1301</v>
      </c>
      <c r="I651" s="43" t="s">
        <v>937</v>
      </c>
      <c r="J651" s="41" t="s">
        <v>54</v>
      </c>
      <c r="K651" s="48">
        <v>163678</v>
      </c>
    </row>
    <row r="652" spans="1:11" ht="14.4" x14ac:dyDescent="0.3">
      <c r="A652" s="35" t="s">
        <v>1311</v>
      </c>
      <c r="B652" s="35" t="s">
        <v>11</v>
      </c>
      <c r="C652" s="46" t="s">
        <v>400</v>
      </c>
      <c r="D652" s="47" t="s">
        <v>400</v>
      </c>
      <c r="E652" s="36" t="s">
        <v>245</v>
      </c>
      <c r="F652" s="41">
        <v>1115000067</v>
      </c>
      <c r="G652" s="38">
        <v>42307</v>
      </c>
      <c r="H652" s="43" t="s">
        <v>1312</v>
      </c>
      <c r="I652" s="43" t="s">
        <v>1302</v>
      </c>
      <c r="J652" s="41" t="s">
        <v>1303</v>
      </c>
      <c r="K652" s="48">
        <v>362500</v>
      </c>
    </row>
    <row r="653" spans="1:11" ht="14.4" x14ac:dyDescent="0.3">
      <c r="A653" s="35" t="s">
        <v>1311</v>
      </c>
      <c r="B653" s="35" t="s">
        <v>11</v>
      </c>
      <c r="C653" s="46" t="s">
        <v>400</v>
      </c>
      <c r="D653" s="47" t="s">
        <v>400</v>
      </c>
      <c r="E653" s="36" t="s">
        <v>245</v>
      </c>
      <c r="F653" s="41">
        <v>1115000068</v>
      </c>
      <c r="G653" s="38">
        <v>42307</v>
      </c>
      <c r="H653" s="43" t="s">
        <v>1312</v>
      </c>
      <c r="I653" s="43" t="s">
        <v>1304</v>
      </c>
      <c r="J653" s="41" t="s">
        <v>1305</v>
      </c>
      <c r="K653" s="48">
        <v>91630</v>
      </c>
    </row>
    <row r="654" spans="1:11" ht="14.4" x14ac:dyDescent="0.3">
      <c r="A654" s="35" t="s">
        <v>1311</v>
      </c>
      <c r="B654" s="35" t="s">
        <v>11</v>
      </c>
      <c r="C654" s="46" t="s">
        <v>400</v>
      </c>
      <c r="D654" s="47" t="s">
        <v>400</v>
      </c>
      <c r="E654" s="36" t="s">
        <v>245</v>
      </c>
      <c r="F654" s="41">
        <v>1115000069</v>
      </c>
      <c r="G654" s="38">
        <v>42307</v>
      </c>
      <c r="H654" s="43" t="s">
        <v>1312</v>
      </c>
      <c r="I654" s="43" t="s">
        <v>1306</v>
      </c>
      <c r="J654" s="41" t="s">
        <v>1307</v>
      </c>
      <c r="K654" s="48">
        <v>159270</v>
      </c>
    </row>
    <row r="655" spans="1:11" ht="28.8" x14ac:dyDescent="0.3">
      <c r="A655" s="35" t="s">
        <v>1311</v>
      </c>
      <c r="B655" s="35" t="s">
        <v>51</v>
      </c>
      <c r="C655" s="46" t="s">
        <v>400</v>
      </c>
      <c r="D655" s="47" t="s">
        <v>400</v>
      </c>
      <c r="E655" s="36" t="s">
        <v>245</v>
      </c>
      <c r="F655" s="41">
        <v>1115000070</v>
      </c>
      <c r="G655" s="38">
        <v>42307</v>
      </c>
      <c r="H655" s="43" t="s">
        <v>1308</v>
      </c>
      <c r="I655" s="43" t="s">
        <v>1309</v>
      </c>
      <c r="J655" s="41" t="s">
        <v>1310</v>
      </c>
      <c r="K655" s="48">
        <v>600000</v>
      </c>
    </row>
    <row r="656" spans="1:11" ht="28.8" x14ac:dyDescent="0.3">
      <c r="A656" s="35" t="s">
        <v>1466</v>
      </c>
      <c r="B656" s="35" t="s">
        <v>11</v>
      </c>
      <c r="C656" s="46" t="s">
        <v>56</v>
      </c>
      <c r="D656" s="47" t="s">
        <v>56</v>
      </c>
      <c r="E656" s="36" t="s">
        <v>74</v>
      </c>
      <c r="F656" s="41">
        <v>121500064</v>
      </c>
      <c r="G656" s="38">
        <v>42282</v>
      </c>
      <c r="H656" s="43" t="s">
        <v>1313</v>
      </c>
      <c r="I656" s="43" t="s">
        <v>1314</v>
      </c>
      <c r="J656" s="41" t="s">
        <v>1315</v>
      </c>
      <c r="K656" s="48">
        <v>96000</v>
      </c>
    </row>
    <row r="657" spans="1:11" ht="28.8" x14ac:dyDescent="0.3">
      <c r="A657" s="35" t="s">
        <v>1466</v>
      </c>
      <c r="B657" s="35" t="s">
        <v>11</v>
      </c>
      <c r="C657" s="46" t="s">
        <v>56</v>
      </c>
      <c r="D657" s="47" t="s">
        <v>56</v>
      </c>
      <c r="E657" s="36" t="s">
        <v>74</v>
      </c>
      <c r="F657" s="41">
        <v>121500065</v>
      </c>
      <c r="G657" s="38">
        <v>42282</v>
      </c>
      <c r="H657" s="43" t="s">
        <v>1316</v>
      </c>
      <c r="I657" s="43" t="s">
        <v>1317</v>
      </c>
      <c r="J657" s="41" t="s">
        <v>1318</v>
      </c>
      <c r="K657" s="48">
        <v>100000</v>
      </c>
    </row>
    <row r="658" spans="1:11" ht="28.8" x14ac:dyDescent="0.3">
      <c r="A658" s="35" t="s">
        <v>1466</v>
      </c>
      <c r="B658" s="35" t="s">
        <v>545</v>
      </c>
      <c r="C658" s="46" t="s">
        <v>1319</v>
      </c>
      <c r="D658" s="47">
        <v>42282</v>
      </c>
      <c r="E658" s="36" t="s">
        <v>74</v>
      </c>
      <c r="F658" s="41">
        <v>121500066</v>
      </c>
      <c r="G658" s="38">
        <v>42283</v>
      </c>
      <c r="H658" s="43" t="s">
        <v>1320</v>
      </c>
      <c r="I658" s="43" t="s">
        <v>1321</v>
      </c>
      <c r="J658" s="41" t="s">
        <v>1322</v>
      </c>
      <c r="K658" s="48">
        <v>199910</v>
      </c>
    </row>
    <row r="659" spans="1:11" ht="28.8" x14ac:dyDescent="0.3">
      <c r="A659" s="35" t="s">
        <v>1466</v>
      </c>
      <c r="B659" s="35" t="s">
        <v>11</v>
      </c>
      <c r="C659" s="46" t="s">
        <v>56</v>
      </c>
      <c r="D659" s="47" t="s">
        <v>56</v>
      </c>
      <c r="E659" s="36" t="s">
        <v>74</v>
      </c>
      <c r="F659" s="41">
        <v>1215000067</v>
      </c>
      <c r="G659" s="38">
        <v>42285</v>
      </c>
      <c r="H659" s="43" t="s">
        <v>1323</v>
      </c>
      <c r="I659" s="43" t="s">
        <v>1324</v>
      </c>
      <c r="J659" s="41" t="s">
        <v>1325</v>
      </c>
      <c r="K659" s="48">
        <v>210473</v>
      </c>
    </row>
    <row r="660" spans="1:11" ht="28.8" x14ac:dyDescent="0.3">
      <c r="A660" s="35" t="s">
        <v>1466</v>
      </c>
      <c r="B660" s="35" t="s">
        <v>11</v>
      </c>
      <c r="C660" s="46" t="s">
        <v>56</v>
      </c>
      <c r="D660" s="47" t="s">
        <v>56</v>
      </c>
      <c r="E660" s="36" t="s">
        <v>74</v>
      </c>
      <c r="F660" s="41">
        <v>1215000068</v>
      </c>
      <c r="G660" s="38">
        <v>42285</v>
      </c>
      <c r="H660" s="43" t="s">
        <v>1326</v>
      </c>
      <c r="I660" s="43" t="s">
        <v>1327</v>
      </c>
      <c r="J660" s="41" t="s">
        <v>1328</v>
      </c>
      <c r="K660" s="48">
        <v>539101</v>
      </c>
    </row>
    <row r="661" spans="1:11" ht="28.8" x14ac:dyDescent="0.3">
      <c r="A661" s="35" t="s">
        <v>1466</v>
      </c>
      <c r="B661" s="35" t="s">
        <v>11</v>
      </c>
      <c r="C661" s="46" t="s">
        <v>56</v>
      </c>
      <c r="D661" s="47" t="s">
        <v>56</v>
      </c>
      <c r="E661" s="36" t="s">
        <v>74</v>
      </c>
      <c r="F661" s="41">
        <v>1215000069</v>
      </c>
      <c r="G661" s="38">
        <v>42285</v>
      </c>
      <c r="H661" s="43" t="s">
        <v>1329</v>
      </c>
      <c r="I661" s="43" t="s">
        <v>1330</v>
      </c>
      <c r="J661" s="41" t="s">
        <v>1331</v>
      </c>
      <c r="K661" s="48">
        <v>359600</v>
      </c>
    </row>
    <row r="662" spans="1:11" ht="28.8" x14ac:dyDescent="0.3">
      <c r="A662" s="35" t="s">
        <v>1466</v>
      </c>
      <c r="B662" s="35" t="s">
        <v>11</v>
      </c>
      <c r="C662" s="46" t="s">
        <v>56</v>
      </c>
      <c r="D662" s="47" t="s">
        <v>56</v>
      </c>
      <c r="E662" s="36" t="s">
        <v>74</v>
      </c>
      <c r="F662" s="41">
        <v>1215000070</v>
      </c>
      <c r="G662" s="38">
        <v>42286</v>
      </c>
      <c r="H662" s="43" t="s">
        <v>1332</v>
      </c>
      <c r="I662" s="43" t="s">
        <v>1333</v>
      </c>
      <c r="J662" s="41" t="s">
        <v>1334</v>
      </c>
      <c r="K662" s="48">
        <v>109228</v>
      </c>
    </row>
    <row r="663" spans="1:11" ht="28.8" x14ac:dyDescent="0.3">
      <c r="A663" s="35" t="s">
        <v>1466</v>
      </c>
      <c r="B663" s="35" t="s">
        <v>11</v>
      </c>
      <c r="C663" s="46" t="s">
        <v>56</v>
      </c>
      <c r="D663" s="47" t="s">
        <v>56</v>
      </c>
      <c r="E663" s="36" t="s">
        <v>74</v>
      </c>
      <c r="F663" s="41">
        <v>1215000071</v>
      </c>
      <c r="G663" s="38">
        <v>42286</v>
      </c>
      <c r="H663" s="43" t="s">
        <v>1332</v>
      </c>
      <c r="I663" s="43" t="s">
        <v>1335</v>
      </c>
      <c r="J663" s="41" t="s">
        <v>1336</v>
      </c>
      <c r="K663" s="48">
        <v>801891</v>
      </c>
    </row>
    <row r="664" spans="1:11" ht="28.8" x14ac:dyDescent="0.3">
      <c r="A664" s="35" t="s">
        <v>1466</v>
      </c>
      <c r="B664" s="35" t="s">
        <v>11</v>
      </c>
      <c r="C664" s="46" t="s">
        <v>56</v>
      </c>
      <c r="D664" s="47" t="s">
        <v>56</v>
      </c>
      <c r="E664" s="36" t="s">
        <v>74</v>
      </c>
      <c r="F664" s="41">
        <v>1215000072</v>
      </c>
      <c r="G664" s="38">
        <v>42290</v>
      </c>
      <c r="H664" s="43" t="s">
        <v>1337</v>
      </c>
      <c r="I664" s="43" t="s">
        <v>1327</v>
      </c>
      <c r="J664" s="41" t="s">
        <v>1328</v>
      </c>
      <c r="K664" s="48">
        <v>27785</v>
      </c>
    </row>
    <row r="665" spans="1:11" ht="28.8" x14ac:dyDescent="0.3">
      <c r="A665" s="35" t="s">
        <v>1466</v>
      </c>
      <c r="B665" s="35" t="s">
        <v>11</v>
      </c>
      <c r="C665" s="46" t="s">
        <v>56</v>
      </c>
      <c r="D665" s="47" t="s">
        <v>56</v>
      </c>
      <c r="E665" s="36" t="s">
        <v>74</v>
      </c>
      <c r="F665" s="41">
        <v>1215000073</v>
      </c>
      <c r="G665" s="38">
        <v>42298</v>
      </c>
      <c r="H665" s="43" t="s">
        <v>1338</v>
      </c>
      <c r="I665" s="43" t="s">
        <v>1339</v>
      </c>
      <c r="J665" s="41" t="s">
        <v>1340</v>
      </c>
      <c r="K665" s="48">
        <v>91300</v>
      </c>
    </row>
    <row r="666" spans="1:11" ht="28.8" x14ac:dyDescent="0.3">
      <c r="A666" s="35" t="s">
        <v>1466</v>
      </c>
      <c r="B666" s="35" t="s">
        <v>11</v>
      </c>
      <c r="C666" s="46" t="s">
        <v>56</v>
      </c>
      <c r="D666" s="47" t="s">
        <v>56</v>
      </c>
      <c r="E666" s="36" t="s">
        <v>74</v>
      </c>
      <c r="F666" s="41">
        <v>1215000074</v>
      </c>
      <c r="G666" s="38">
        <v>42304</v>
      </c>
      <c r="H666" s="43" t="s">
        <v>1341</v>
      </c>
      <c r="I666" s="43" t="s">
        <v>1342</v>
      </c>
      <c r="J666" s="41" t="s">
        <v>1343</v>
      </c>
      <c r="K666" s="48">
        <v>35000</v>
      </c>
    </row>
    <row r="667" spans="1:11" ht="28.8" x14ac:dyDescent="0.3">
      <c r="A667" s="35" t="s">
        <v>1466</v>
      </c>
      <c r="B667" s="35" t="s">
        <v>11</v>
      </c>
      <c r="C667" s="46" t="s">
        <v>56</v>
      </c>
      <c r="D667" s="47" t="s">
        <v>56</v>
      </c>
      <c r="E667" s="36" t="s">
        <v>74</v>
      </c>
      <c r="F667" s="41">
        <v>1215000075</v>
      </c>
      <c r="G667" s="38">
        <v>42306</v>
      </c>
      <c r="H667" s="43" t="s">
        <v>1344</v>
      </c>
      <c r="I667" s="43" t="s">
        <v>1345</v>
      </c>
      <c r="J667" s="41" t="s">
        <v>1346</v>
      </c>
      <c r="K667" s="48">
        <v>43440</v>
      </c>
    </row>
    <row r="668" spans="1:11" ht="28.8" x14ac:dyDescent="0.3">
      <c r="A668" s="35" t="s">
        <v>1466</v>
      </c>
      <c r="B668" s="35" t="s">
        <v>11</v>
      </c>
      <c r="C668" s="46" t="s">
        <v>56</v>
      </c>
      <c r="D668" s="47" t="s">
        <v>56</v>
      </c>
      <c r="E668" s="36" t="s">
        <v>74</v>
      </c>
      <c r="F668" s="41">
        <v>1215000076</v>
      </c>
      <c r="G668" s="38">
        <v>42306</v>
      </c>
      <c r="H668" s="43" t="s">
        <v>1347</v>
      </c>
      <c r="I668" s="43" t="s">
        <v>1327</v>
      </c>
      <c r="J668" s="41" t="s">
        <v>1328</v>
      </c>
      <c r="K668" s="48">
        <v>41786</v>
      </c>
    </row>
    <row r="669" spans="1:11" ht="28.8" x14ac:dyDescent="0.3">
      <c r="A669" s="35" t="s">
        <v>1466</v>
      </c>
      <c r="B669" s="35" t="s">
        <v>51</v>
      </c>
      <c r="C669" s="46" t="s">
        <v>56</v>
      </c>
      <c r="D669" s="47" t="s">
        <v>56</v>
      </c>
      <c r="E669" s="36" t="s">
        <v>298</v>
      </c>
      <c r="F669" s="41">
        <v>1215000189</v>
      </c>
      <c r="G669" s="38">
        <v>42254</v>
      </c>
      <c r="H669" s="43" t="s">
        <v>1348</v>
      </c>
      <c r="I669" s="43" t="s">
        <v>1349</v>
      </c>
      <c r="J669" s="41" t="s">
        <v>341</v>
      </c>
      <c r="K669" s="48">
        <v>382064</v>
      </c>
    </row>
    <row r="670" spans="1:11" ht="28.8" x14ac:dyDescent="0.3">
      <c r="A670" s="35" t="s">
        <v>1466</v>
      </c>
      <c r="B670" s="35" t="s">
        <v>51</v>
      </c>
      <c r="C670" s="46" t="s">
        <v>56</v>
      </c>
      <c r="D670" s="47" t="s">
        <v>56</v>
      </c>
      <c r="E670" s="36" t="s">
        <v>298</v>
      </c>
      <c r="F670" s="41">
        <v>1215000190</v>
      </c>
      <c r="G670" s="38">
        <v>42256</v>
      </c>
      <c r="H670" s="43" t="s">
        <v>1350</v>
      </c>
      <c r="I670" s="43" t="s">
        <v>937</v>
      </c>
      <c r="J670" s="41" t="s">
        <v>54</v>
      </c>
      <c r="K670" s="48">
        <v>243504</v>
      </c>
    </row>
    <row r="671" spans="1:11" ht="28.8" x14ac:dyDescent="0.3">
      <c r="A671" s="35" t="s">
        <v>1466</v>
      </c>
      <c r="B671" s="35" t="s">
        <v>51</v>
      </c>
      <c r="C671" s="46" t="s">
        <v>56</v>
      </c>
      <c r="D671" s="47" t="s">
        <v>56</v>
      </c>
      <c r="E671" s="36" t="s">
        <v>298</v>
      </c>
      <c r="F671" s="41">
        <v>1215000191</v>
      </c>
      <c r="G671" s="38">
        <v>42257</v>
      </c>
      <c r="H671" s="43" t="s">
        <v>1351</v>
      </c>
      <c r="I671" s="43" t="s">
        <v>937</v>
      </c>
      <c r="J671" s="41" t="s">
        <v>54</v>
      </c>
      <c r="K671" s="48">
        <v>169164</v>
      </c>
    </row>
    <row r="672" spans="1:11" ht="28.8" x14ac:dyDescent="0.3">
      <c r="A672" s="35" t="s">
        <v>1466</v>
      </c>
      <c r="B672" s="35" t="s">
        <v>51</v>
      </c>
      <c r="C672" s="46" t="s">
        <v>56</v>
      </c>
      <c r="D672" s="47" t="s">
        <v>56</v>
      </c>
      <c r="E672" s="36" t="s">
        <v>298</v>
      </c>
      <c r="F672" s="41">
        <v>1215000192</v>
      </c>
      <c r="G672" s="38">
        <v>42257</v>
      </c>
      <c r="H672" s="43" t="s">
        <v>1352</v>
      </c>
      <c r="I672" s="43" t="s">
        <v>1349</v>
      </c>
      <c r="J672" s="41" t="s">
        <v>341</v>
      </c>
      <c r="K672" s="48">
        <v>264984</v>
      </c>
    </row>
    <row r="673" spans="1:11" ht="28.8" x14ac:dyDescent="0.3">
      <c r="A673" s="35" t="s">
        <v>1466</v>
      </c>
      <c r="B673" s="35" t="s">
        <v>51</v>
      </c>
      <c r="C673" s="46" t="s">
        <v>56</v>
      </c>
      <c r="D673" s="47" t="s">
        <v>56</v>
      </c>
      <c r="E673" s="36" t="s">
        <v>298</v>
      </c>
      <c r="F673" s="41">
        <v>1215000193</v>
      </c>
      <c r="G673" s="38">
        <v>42257</v>
      </c>
      <c r="H673" s="43" t="s">
        <v>1352</v>
      </c>
      <c r="I673" s="43" t="s">
        <v>1349</v>
      </c>
      <c r="J673" s="41" t="s">
        <v>341</v>
      </c>
      <c r="K673" s="48">
        <v>493968</v>
      </c>
    </row>
    <row r="674" spans="1:11" ht="28.8" x14ac:dyDescent="0.3">
      <c r="A674" s="35" t="s">
        <v>1466</v>
      </c>
      <c r="B674" s="35" t="s">
        <v>51</v>
      </c>
      <c r="C674" s="46" t="s">
        <v>56</v>
      </c>
      <c r="D674" s="47" t="s">
        <v>56</v>
      </c>
      <c r="E674" s="36" t="s">
        <v>298</v>
      </c>
      <c r="F674" s="41">
        <v>1215000194</v>
      </c>
      <c r="G674" s="38">
        <v>42257</v>
      </c>
      <c r="H674" s="43" t="s">
        <v>1353</v>
      </c>
      <c r="I674" s="43" t="s">
        <v>937</v>
      </c>
      <c r="J674" s="41" t="s">
        <v>54</v>
      </c>
      <c r="K674" s="48">
        <v>109059</v>
      </c>
    </row>
    <row r="675" spans="1:11" ht="28.8" x14ac:dyDescent="0.3">
      <c r="A675" s="35" t="s">
        <v>1466</v>
      </c>
      <c r="B675" s="35" t="s">
        <v>51</v>
      </c>
      <c r="C675" s="46" t="s">
        <v>56</v>
      </c>
      <c r="D675" s="47" t="s">
        <v>56</v>
      </c>
      <c r="E675" s="36" t="s">
        <v>298</v>
      </c>
      <c r="F675" s="41">
        <v>1215000195</v>
      </c>
      <c r="G675" s="38">
        <v>42257</v>
      </c>
      <c r="H675" s="43" t="s">
        <v>1354</v>
      </c>
      <c r="I675" s="43" t="s">
        <v>1355</v>
      </c>
      <c r="J675" s="41" t="s">
        <v>1356</v>
      </c>
      <c r="K675" s="48">
        <v>110000</v>
      </c>
    </row>
    <row r="676" spans="1:11" ht="43.2" x14ac:dyDescent="0.3">
      <c r="A676" s="35" t="s">
        <v>1466</v>
      </c>
      <c r="B676" s="35" t="s">
        <v>51</v>
      </c>
      <c r="C676" s="46" t="s">
        <v>56</v>
      </c>
      <c r="D676" s="47" t="s">
        <v>56</v>
      </c>
      <c r="E676" s="36" t="s">
        <v>298</v>
      </c>
      <c r="F676" s="41">
        <v>1215000196</v>
      </c>
      <c r="G676" s="38">
        <v>42257</v>
      </c>
      <c r="H676" s="43" t="s">
        <v>1357</v>
      </c>
      <c r="I676" s="43" t="s">
        <v>1349</v>
      </c>
      <c r="J676" s="41" t="s">
        <v>341</v>
      </c>
      <c r="K676" s="48">
        <v>598468</v>
      </c>
    </row>
    <row r="677" spans="1:11" ht="28.8" x14ac:dyDescent="0.3">
      <c r="A677" s="35" t="s">
        <v>1466</v>
      </c>
      <c r="B677" s="35" t="s">
        <v>11</v>
      </c>
      <c r="C677" s="46" t="s">
        <v>56</v>
      </c>
      <c r="D677" s="47" t="s">
        <v>56</v>
      </c>
      <c r="E677" s="36" t="s">
        <v>298</v>
      </c>
      <c r="F677" s="41">
        <v>1215000197</v>
      </c>
      <c r="G677" s="38">
        <v>42258</v>
      </c>
      <c r="H677" s="43" t="s">
        <v>1358</v>
      </c>
      <c r="I677" s="43" t="s">
        <v>1359</v>
      </c>
      <c r="J677" s="41" t="s">
        <v>1360</v>
      </c>
      <c r="K677" s="48">
        <v>69615</v>
      </c>
    </row>
    <row r="678" spans="1:11" ht="28.8" x14ac:dyDescent="0.3">
      <c r="A678" s="35" t="s">
        <v>1466</v>
      </c>
      <c r="B678" s="35" t="s">
        <v>11</v>
      </c>
      <c r="C678" s="46" t="s">
        <v>56</v>
      </c>
      <c r="D678" s="47" t="s">
        <v>56</v>
      </c>
      <c r="E678" s="36" t="s">
        <v>298</v>
      </c>
      <c r="F678" s="41">
        <v>1215000198</v>
      </c>
      <c r="G678" s="38">
        <v>42258</v>
      </c>
      <c r="H678" s="43" t="s">
        <v>1361</v>
      </c>
      <c r="I678" s="43" t="s">
        <v>1362</v>
      </c>
      <c r="J678" s="41" t="s">
        <v>1363</v>
      </c>
      <c r="K678" s="48">
        <v>353430</v>
      </c>
    </row>
    <row r="679" spans="1:11" ht="28.8" x14ac:dyDescent="0.3">
      <c r="A679" s="35" t="s">
        <v>1466</v>
      </c>
      <c r="B679" s="35" t="s">
        <v>51</v>
      </c>
      <c r="C679" s="46" t="s">
        <v>56</v>
      </c>
      <c r="D679" s="47" t="s">
        <v>56</v>
      </c>
      <c r="E679" s="36" t="s">
        <v>298</v>
      </c>
      <c r="F679" s="41">
        <v>1215000199</v>
      </c>
      <c r="G679" s="38">
        <v>42261</v>
      </c>
      <c r="H679" s="43" t="s">
        <v>1364</v>
      </c>
      <c r="I679" s="43" t="s">
        <v>937</v>
      </c>
      <c r="J679" s="41" t="s">
        <v>54</v>
      </c>
      <c r="K679" s="48">
        <v>436211</v>
      </c>
    </row>
    <row r="680" spans="1:11" ht="28.8" x14ac:dyDescent="0.3">
      <c r="A680" s="35" t="s">
        <v>1466</v>
      </c>
      <c r="B680" s="35" t="s">
        <v>51</v>
      </c>
      <c r="C680" s="46" t="s">
        <v>56</v>
      </c>
      <c r="D680" s="47" t="s">
        <v>56</v>
      </c>
      <c r="E680" s="36" t="s">
        <v>298</v>
      </c>
      <c r="F680" s="41">
        <v>1215000200</v>
      </c>
      <c r="G680" s="38">
        <v>42261</v>
      </c>
      <c r="H680" s="43" t="s">
        <v>1365</v>
      </c>
      <c r="I680" s="43" t="s">
        <v>937</v>
      </c>
      <c r="J680" s="41" t="s">
        <v>54</v>
      </c>
      <c r="K680" s="48">
        <v>305994</v>
      </c>
    </row>
    <row r="681" spans="1:11" ht="28.8" x14ac:dyDescent="0.3">
      <c r="A681" s="35" t="s">
        <v>1466</v>
      </c>
      <c r="B681" s="35" t="s">
        <v>11</v>
      </c>
      <c r="C681" s="46" t="s">
        <v>56</v>
      </c>
      <c r="D681" s="47" t="s">
        <v>56</v>
      </c>
      <c r="E681" s="36" t="s">
        <v>298</v>
      </c>
      <c r="F681" s="41">
        <v>1215000201</v>
      </c>
      <c r="G681" s="38">
        <v>42262</v>
      </c>
      <c r="H681" s="43" t="s">
        <v>1366</v>
      </c>
      <c r="I681" s="43" t="s">
        <v>1367</v>
      </c>
      <c r="J681" s="41" t="s">
        <v>1368</v>
      </c>
      <c r="K681" s="48">
        <v>282000</v>
      </c>
    </row>
    <row r="682" spans="1:11" ht="28.8" x14ac:dyDescent="0.3">
      <c r="A682" s="35" t="s">
        <v>1466</v>
      </c>
      <c r="B682" s="35" t="s">
        <v>51</v>
      </c>
      <c r="C682" s="46" t="s">
        <v>56</v>
      </c>
      <c r="D682" s="47" t="s">
        <v>56</v>
      </c>
      <c r="E682" s="36" t="s">
        <v>298</v>
      </c>
      <c r="F682" s="41">
        <v>1215000202</v>
      </c>
      <c r="G682" s="38">
        <v>42268</v>
      </c>
      <c r="H682" s="43" t="s">
        <v>1369</v>
      </c>
      <c r="I682" s="43" t="s">
        <v>937</v>
      </c>
      <c r="J682" s="41" t="s">
        <v>54</v>
      </c>
      <c r="K682" s="48">
        <v>183984</v>
      </c>
    </row>
    <row r="683" spans="1:11" ht="28.8" x14ac:dyDescent="0.3">
      <c r="A683" s="35" t="s">
        <v>1466</v>
      </c>
      <c r="B683" s="35" t="s">
        <v>11</v>
      </c>
      <c r="C683" s="46" t="s">
        <v>56</v>
      </c>
      <c r="D683" s="47" t="s">
        <v>56</v>
      </c>
      <c r="E683" s="36" t="s">
        <v>298</v>
      </c>
      <c r="F683" s="41">
        <v>1215000203</v>
      </c>
      <c r="G683" s="38">
        <v>42268</v>
      </c>
      <c r="H683" s="43" t="s">
        <v>1370</v>
      </c>
      <c r="I683" s="43" t="s">
        <v>1371</v>
      </c>
      <c r="J683" s="41" t="s">
        <v>1372</v>
      </c>
      <c r="K683" s="48">
        <v>27500</v>
      </c>
    </row>
    <row r="684" spans="1:11" ht="28.8" x14ac:dyDescent="0.3">
      <c r="A684" s="35" t="s">
        <v>1466</v>
      </c>
      <c r="B684" s="35" t="s">
        <v>11</v>
      </c>
      <c r="C684" s="46" t="s">
        <v>56</v>
      </c>
      <c r="D684" s="47" t="s">
        <v>56</v>
      </c>
      <c r="E684" s="36" t="s">
        <v>298</v>
      </c>
      <c r="F684" s="41">
        <v>1215000204</v>
      </c>
      <c r="G684" s="38">
        <v>42275</v>
      </c>
      <c r="H684" s="43" t="s">
        <v>1373</v>
      </c>
      <c r="I684" s="43" t="s">
        <v>1374</v>
      </c>
      <c r="J684" s="41" t="s">
        <v>1375</v>
      </c>
      <c r="K684" s="48">
        <v>66000</v>
      </c>
    </row>
    <row r="685" spans="1:11" ht="28.8" x14ac:dyDescent="0.3">
      <c r="A685" s="35" t="s">
        <v>1466</v>
      </c>
      <c r="B685" s="35" t="s">
        <v>51</v>
      </c>
      <c r="C685" s="46" t="s">
        <v>56</v>
      </c>
      <c r="D685" s="47" t="s">
        <v>56</v>
      </c>
      <c r="E685" s="36" t="s">
        <v>298</v>
      </c>
      <c r="F685" s="41">
        <v>1215000205</v>
      </c>
      <c r="G685" s="38">
        <v>42276</v>
      </c>
      <c r="H685" s="43" t="s">
        <v>1376</v>
      </c>
      <c r="I685" s="43" t="s">
        <v>1377</v>
      </c>
      <c r="J685" s="41" t="s">
        <v>1378</v>
      </c>
      <c r="K685" s="48">
        <v>15000</v>
      </c>
    </row>
    <row r="686" spans="1:11" ht="28.8" x14ac:dyDescent="0.3">
      <c r="A686" s="35" t="s">
        <v>1466</v>
      </c>
      <c r="B686" s="35" t="s">
        <v>51</v>
      </c>
      <c r="C686" s="46" t="s">
        <v>56</v>
      </c>
      <c r="D686" s="47" t="s">
        <v>56</v>
      </c>
      <c r="E686" s="36" t="s">
        <v>298</v>
      </c>
      <c r="F686" s="41">
        <v>1215000206</v>
      </c>
      <c r="G686" s="38">
        <v>42276</v>
      </c>
      <c r="H686" s="43" t="s">
        <v>1379</v>
      </c>
      <c r="I686" s="43" t="s">
        <v>1377</v>
      </c>
      <c r="J686" s="41" t="s">
        <v>1378</v>
      </c>
      <c r="K686" s="48">
        <v>39800</v>
      </c>
    </row>
    <row r="687" spans="1:11" ht="43.2" x14ac:dyDescent="0.3">
      <c r="A687" s="35" t="s">
        <v>1466</v>
      </c>
      <c r="B687" s="35" t="s">
        <v>51</v>
      </c>
      <c r="C687" s="46" t="s">
        <v>56</v>
      </c>
      <c r="D687" s="47" t="s">
        <v>56</v>
      </c>
      <c r="E687" s="36" t="s">
        <v>298</v>
      </c>
      <c r="F687" s="41">
        <v>1215000207</v>
      </c>
      <c r="G687" s="38">
        <v>42277</v>
      </c>
      <c r="H687" s="43" t="s">
        <v>1380</v>
      </c>
      <c r="I687" s="43" t="s">
        <v>937</v>
      </c>
      <c r="J687" s="41" t="s">
        <v>54</v>
      </c>
      <c r="K687" s="48">
        <v>67000</v>
      </c>
    </row>
    <row r="688" spans="1:11" ht="28.8" x14ac:dyDescent="0.3">
      <c r="A688" s="35" t="s">
        <v>1466</v>
      </c>
      <c r="B688" s="35" t="s">
        <v>51</v>
      </c>
      <c r="C688" s="46" t="s">
        <v>56</v>
      </c>
      <c r="D688" s="47" t="s">
        <v>56</v>
      </c>
      <c r="E688" s="36" t="s">
        <v>298</v>
      </c>
      <c r="F688" s="41">
        <v>1215000208</v>
      </c>
      <c r="G688" s="38">
        <v>42278</v>
      </c>
      <c r="H688" s="43" t="s">
        <v>1381</v>
      </c>
      <c r="I688" s="43" t="s">
        <v>937</v>
      </c>
      <c r="J688" s="41" t="s">
        <v>54</v>
      </c>
      <c r="K688" s="48">
        <v>223689</v>
      </c>
    </row>
    <row r="689" spans="1:11" ht="28.8" x14ac:dyDescent="0.3">
      <c r="A689" s="35" t="s">
        <v>1466</v>
      </c>
      <c r="B689" s="35" t="s">
        <v>51</v>
      </c>
      <c r="C689" s="46" t="s">
        <v>56</v>
      </c>
      <c r="D689" s="47" t="s">
        <v>56</v>
      </c>
      <c r="E689" s="36" t="s">
        <v>298</v>
      </c>
      <c r="F689" s="41">
        <v>1215000209</v>
      </c>
      <c r="G689" s="38">
        <v>42278</v>
      </c>
      <c r="H689" s="43" t="s">
        <v>1382</v>
      </c>
      <c r="I689" s="43" t="s">
        <v>937</v>
      </c>
      <c r="J689" s="41" t="s">
        <v>54</v>
      </c>
      <c r="K689" s="48">
        <v>315294</v>
      </c>
    </row>
    <row r="690" spans="1:11" ht="28.8" x14ac:dyDescent="0.3">
      <c r="A690" s="35" t="s">
        <v>1466</v>
      </c>
      <c r="B690" s="35" t="s">
        <v>51</v>
      </c>
      <c r="C690" s="46" t="s">
        <v>56</v>
      </c>
      <c r="D690" s="47" t="s">
        <v>56</v>
      </c>
      <c r="E690" s="36" t="s">
        <v>298</v>
      </c>
      <c r="F690" s="41">
        <v>1215000210</v>
      </c>
      <c r="G690" s="38">
        <v>42279</v>
      </c>
      <c r="H690" s="43" t="s">
        <v>1383</v>
      </c>
      <c r="I690" s="43" t="s">
        <v>937</v>
      </c>
      <c r="J690" s="41" t="s">
        <v>54</v>
      </c>
      <c r="K690" s="48">
        <v>309714</v>
      </c>
    </row>
    <row r="691" spans="1:11" ht="28.8" x14ac:dyDescent="0.3">
      <c r="A691" s="35" t="s">
        <v>1466</v>
      </c>
      <c r="B691" s="35" t="s">
        <v>51</v>
      </c>
      <c r="C691" s="46" t="s">
        <v>56</v>
      </c>
      <c r="D691" s="47" t="s">
        <v>56</v>
      </c>
      <c r="E691" s="36" t="s">
        <v>298</v>
      </c>
      <c r="F691" s="41">
        <v>1215000211</v>
      </c>
      <c r="G691" s="38">
        <v>42282</v>
      </c>
      <c r="H691" s="43" t="s">
        <v>1384</v>
      </c>
      <c r="I691" s="43" t="s">
        <v>937</v>
      </c>
      <c r="J691" s="41" t="s">
        <v>54</v>
      </c>
      <c r="K691" s="48">
        <v>385509</v>
      </c>
    </row>
    <row r="692" spans="1:11" ht="28.8" x14ac:dyDescent="0.3">
      <c r="A692" s="35" t="s">
        <v>1466</v>
      </c>
      <c r="B692" s="35" t="s">
        <v>545</v>
      </c>
      <c r="C692" s="46" t="s">
        <v>1319</v>
      </c>
      <c r="D692" s="47">
        <v>42282</v>
      </c>
      <c r="E692" s="36" t="s">
        <v>298</v>
      </c>
      <c r="F692" s="41">
        <v>1215000212</v>
      </c>
      <c r="G692" s="38">
        <v>42283</v>
      </c>
      <c r="H692" s="43" t="s">
        <v>1385</v>
      </c>
      <c r="I692" s="43" t="s">
        <v>1321</v>
      </c>
      <c r="J692" s="41" t="s">
        <v>1322</v>
      </c>
      <c r="K692" s="48">
        <v>114716</v>
      </c>
    </row>
    <row r="693" spans="1:11" ht="28.8" x14ac:dyDescent="0.3">
      <c r="A693" s="35" t="s">
        <v>1466</v>
      </c>
      <c r="B693" s="35" t="s">
        <v>11</v>
      </c>
      <c r="C693" s="46" t="s">
        <v>56</v>
      </c>
      <c r="D693" s="47" t="s">
        <v>56</v>
      </c>
      <c r="E693" s="36" t="s">
        <v>298</v>
      </c>
      <c r="F693" s="41">
        <v>1215000213</v>
      </c>
      <c r="G693" s="38">
        <v>42283</v>
      </c>
      <c r="H693" s="43" t="s">
        <v>1386</v>
      </c>
      <c r="I693" s="43" t="s">
        <v>1387</v>
      </c>
      <c r="J693" s="41" t="s">
        <v>1388</v>
      </c>
      <c r="K693" s="48">
        <v>33333</v>
      </c>
    </row>
    <row r="694" spans="1:11" ht="28.8" x14ac:dyDescent="0.3">
      <c r="A694" s="35" t="s">
        <v>1466</v>
      </c>
      <c r="B694" s="35" t="s">
        <v>51</v>
      </c>
      <c r="C694" s="46" t="s">
        <v>56</v>
      </c>
      <c r="D694" s="47" t="s">
        <v>56</v>
      </c>
      <c r="E694" s="36" t="s">
        <v>298</v>
      </c>
      <c r="F694" s="41">
        <v>1215000214</v>
      </c>
      <c r="G694" s="38">
        <v>42284</v>
      </c>
      <c r="H694" s="43" t="s">
        <v>1389</v>
      </c>
      <c r="I694" s="43" t="s">
        <v>1390</v>
      </c>
      <c r="J694" s="41" t="s">
        <v>1391</v>
      </c>
      <c r="K694" s="48">
        <v>179928</v>
      </c>
    </row>
    <row r="695" spans="1:11" ht="28.8" x14ac:dyDescent="0.3">
      <c r="A695" s="35" t="s">
        <v>1466</v>
      </c>
      <c r="B695" s="35" t="s">
        <v>11</v>
      </c>
      <c r="C695" s="46" t="s">
        <v>56</v>
      </c>
      <c r="D695" s="47" t="s">
        <v>56</v>
      </c>
      <c r="E695" s="36" t="s">
        <v>298</v>
      </c>
      <c r="F695" s="41">
        <v>1215000215</v>
      </c>
      <c r="G695" s="38">
        <v>42285</v>
      </c>
      <c r="H695" s="43" t="s">
        <v>1392</v>
      </c>
      <c r="I695" s="43" t="s">
        <v>1393</v>
      </c>
      <c r="J695" s="41" t="s">
        <v>1394</v>
      </c>
      <c r="K695" s="48">
        <v>1701700</v>
      </c>
    </row>
    <row r="696" spans="1:11" ht="28.8" x14ac:dyDescent="0.3">
      <c r="A696" s="35" t="s">
        <v>1466</v>
      </c>
      <c r="B696" s="35" t="s">
        <v>11</v>
      </c>
      <c r="C696" s="46" t="s">
        <v>56</v>
      </c>
      <c r="D696" s="47" t="s">
        <v>56</v>
      </c>
      <c r="E696" s="36" t="s">
        <v>298</v>
      </c>
      <c r="F696" s="41">
        <v>1215000216</v>
      </c>
      <c r="G696" s="38">
        <v>42285</v>
      </c>
      <c r="H696" s="43" t="s">
        <v>1395</v>
      </c>
      <c r="I696" s="43" t="s">
        <v>1396</v>
      </c>
      <c r="J696" s="41" t="s">
        <v>1397</v>
      </c>
      <c r="K696" s="48">
        <v>1660000</v>
      </c>
    </row>
    <row r="697" spans="1:11" ht="28.8" x14ac:dyDescent="0.3">
      <c r="A697" s="35" t="s">
        <v>1466</v>
      </c>
      <c r="B697" s="35" t="s">
        <v>51</v>
      </c>
      <c r="C697" s="46" t="s">
        <v>56</v>
      </c>
      <c r="D697" s="47" t="s">
        <v>56</v>
      </c>
      <c r="E697" s="36" t="s">
        <v>298</v>
      </c>
      <c r="F697" s="41">
        <v>1215000217</v>
      </c>
      <c r="G697" s="38">
        <v>42286</v>
      </c>
      <c r="H697" s="43" t="s">
        <v>1398</v>
      </c>
      <c r="I697" s="43" t="s">
        <v>1390</v>
      </c>
      <c r="J697" s="41" t="s">
        <v>1391</v>
      </c>
      <c r="K697" s="48">
        <v>99960</v>
      </c>
    </row>
    <row r="698" spans="1:11" ht="28.8" x14ac:dyDescent="0.3">
      <c r="A698" s="35" t="s">
        <v>1466</v>
      </c>
      <c r="B698" s="35" t="s">
        <v>51</v>
      </c>
      <c r="C698" s="46" t="s">
        <v>56</v>
      </c>
      <c r="D698" s="47" t="s">
        <v>56</v>
      </c>
      <c r="E698" s="36" t="s">
        <v>298</v>
      </c>
      <c r="F698" s="41">
        <v>1215000218</v>
      </c>
      <c r="G698" s="38">
        <v>42286</v>
      </c>
      <c r="H698" s="43" t="s">
        <v>1398</v>
      </c>
      <c r="I698" s="43" t="s">
        <v>1399</v>
      </c>
      <c r="J698" s="41" t="s">
        <v>1400</v>
      </c>
      <c r="K698" s="48">
        <v>113526</v>
      </c>
    </row>
    <row r="699" spans="1:11" ht="28.8" x14ac:dyDescent="0.3">
      <c r="A699" s="35" t="s">
        <v>1466</v>
      </c>
      <c r="B699" s="35" t="s">
        <v>11</v>
      </c>
      <c r="C699" s="46" t="s">
        <v>56</v>
      </c>
      <c r="D699" s="47" t="s">
        <v>56</v>
      </c>
      <c r="E699" s="36" t="s">
        <v>298</v>
      </c>
      <c r="F699" s="41">
        <v>1215000219</v>
      </c>
      <c r="G699" s="38">
        <v>42286</v>
      </c>
      <c r="H699" s="43" t="s">
        <v>1401</v>
      </c>
      <c r="I699" s="43" t="s">
        <v>1402</v>
      </c>
      <c r="J699" s="41" t="s">
        <v>1403</v>
      </c>
      <c r="K699" s="48">
        <v>33333</v>
      </c>
    </row>
    <row r="700" spans="1:11" ht="43.2" x14ac:dyDescent="0.3">
      <c r="A700" s="35" t="s">
        <v>1466</v>
      </c>
      <c r="B700" s="35" t="s">
        <v>545</v>
      </c>
      <c r="C700" s="46" t="s">
        <v>1404</v>
      </c>
      <c r="D700" s="47">
        <v>42284</v>
      </c>
      <c r="E700" s="36" t="s">
        <v>298</v>
      </c>
      <c r="F700" s="41">
        <v>1215000220</v>
      </c>
      <c r="G700" s="38">
        <v>42286</v>
      </c>
      <c r="H700" s="43" t="s">
        <v>1467</v>
      </c>
      <c r="I700" s="43" t="s">
        <v>1405</v>
      </c>
      <c r="J700" s="41" t="s">
        <v>1406</v>
      </c>
      <c r="K700" s="48">
        <v>595000</v>
      </c>
    </row>
    <row r="701" spans="1:11" ht="28.8" x14ac:dyDescent="0.3">
      <c r="A701" s="35" t="s">
        <v>1466</v>
      </c>
      <c r="B701" s="35" t="s">
        <v>51</v>
      </c>
      <c r="C701" s="46" t="s">
        <v>56</v>
      </c>
      <c r="D701" s="47" t="s">
        <v>56</v>
      </c>
      <c r="E701" s="36" t="s">
        <v>298</v>
      </c>
      <c r="F701" s="41">
        <v>1215000221</v>
      </c>
      <c r="G701" s="38">
        <v>42291</v>
      </c>
      <c r="H701" s="43" t="s">
        <v>1407</v>
      </c>
      <c r="I701" s="43" t="s">
        <v>1377</v>
      </c>
      <c r="J701" s="41" t="s">
        <v>1378</v>
      </c>
      <c r="K701" s="48">
        <v>39800</v>
      </c>
    </row>
    <row r="702" spans="1:11" ht="28.8" x14ac:dyDescent="0.3">
      <c r="A702" s="35" t="s">
        <v>1466</v>
      </c>
      <c r="B702" s="35" t="s">
        <v>51</v>
      </c>
      <c r="C702" s="46" t="s">
        <v>56</v>
      </c>
      <c r="D702" s="47" t="s">
        <v>56</v>
      </c>
      <c r="E702" s="36" t="s">
        <v>298</v>
      </c>
      <c r="F702" s="41">
        <v>1215000222</v>
      </c>
      <c r="G702" s="38">
        <v>42291</v>
      </c>
      <c r="H702" s="43" t="s">
        <v>1408</v>
      </c>
      <c r="I702" s="43" t="s">
        <v>1377</v>
      </c>
      <c r="J702" s="41" t="s">
        <v>1378</v>
      </c>
      <c r="K702" s="48">
        <v>46000</v>
      </c>
    </row>
    <row r="703" spans="1:11" ht="28.8" x14ac:dyDescent="0.3">
      <c r="A703" s="35" t="s">
        <v>1466</v>
      </c>
      <c r="B703" s="35" t="s">
        <v>51</v>
      </c>
      <c r="C703" s="46" t="s">
        <v>56</v>
      </c>
      <c r="D703" s="47" t="s">
        <v>56</v>
      </c>
      <c r="E703" s="36" t="s">
        <v>298</v>
      </c>
      <c r="F703" s="41">
        <v>1215000224</v>
      </c>
      <c r="G703" s="38">
        <v>42292</v>
      </c>
      <c r="H703" s="43" t="s">
        <v>1409</v>
      </c>
      <c r="I703" s="43" t="s">
        <v>1349</v>
      </c>
      <c r="J703" s="41" t="s">
        <v>341</v>
      </c>
      <c r="K703" s="48">
        <v>215416</v>
      </c>
    </row>
    <row r="704" spans="1:11" ht="28.8" x14ac:dyDescent="0.3">
      <c r="A704" s="35" t="s">
        <v>1466</v>
      </c>
      <c r="B704" s="35" t="s">
        <v>51</v>
      </c>
      <c r="C704" s="46" t="s">
        <v>56</v>
      </c>
      <c r="D704" s="47" t="s">
        <v>56</v>
      </c>
      <c r="E704" s="36" t="s">
        <v>298</v>
      </c>
      <c r="F704" s="41">
        <v>1215000225</v>
      </c>
      <c r="G704" s="38">
        <v>42292</v>
      </c>
      <c r="H704" s="43" t="s">
        <v>1410</v>
      </c>
      <c r="I704" s="43" t="s">
        <v>1377</v>
      </c>
      <c r="J704" s="41" t="s">
        <v>1378</v>
      </c>
      <c r="K704" s="48">
        <v>39800</v>
      </c>
    </row>
    <row r="705" spans="1:11" ht="28.8" x14ac:dyDescent="0.3">
      <c r="A705" s="35" t="s">
        <v>1466</v>
      </c>
      <c r="B705" s="35" t="s">
        <v>51</v>
      </c>
      <c r="C705" s="46" t="s">
        <v>56</v>
      </c>
      <c r="D705" s="47" t="s">
        <v>56</v>
      </c>
      <c r="E705" s="36" t="s">
        <v>298</v>
      </c>
      <c r="F705" s="41">
        <v>1215000226</v>
      </c>
      <c r="G705" s="38">
        <v>42292</v>
      </c>
      <c r="H705" s="43" t="s">
        <v>1411</v>
      </c>
      <c r="I705" s="43" t="s">
        <v>1377</v>
      </c>
      <c r="J705" s="41" t="s">
        <v>1378</v>
      </c>
      <c r="K705" s="48">
        <v>15000</v>
      </c>
    </row>
    <row r="706" spans="1:11" ht="28.8" x14ac:dyDescent="0.3">
      <c r="A706" s="35" t="s">
        <v>1466</v>
      </c>
      <c r="B706" s="35" t="s">
        <v>11</v>
      </c>
      <c r="C706" s="46" t="s">
        <v>56</v>
      </c>
      <c r="D706" s="47" t="s">
        <v>56</v>
      </c>
      <c r="E706" s="36" t="s">
        <v>298</v>
      </c>
      <c r="F706" s="41">
        <v>1215000227</v>
      </c>
      <c r="G706" s="38">
        <v>42292</v>
      </c>
      <c r="H706" s="43" t="s">
        <v>1412</v>
      </c>
      <c r="I706" s="43" t="s">
        <v>1413</v>
      </c>
      <c r="J706" s="41" t="s">
        <v>1414</v>
      </c>
      <c r="K706" s="48">
        <v>16667</v>
      </c>
    </row>
    <row r="707" spans="1:11" ht="28.8" x14ac:dyDescent="0.3">
      <c r="A707" s="35" t="s">
        <v>1466</v>
      </c>
      <c r="B707" s="35" t="s">
        <v>51</v>
      </c>
      <c r="C707" s="46" t="s">
        <v>56</v>
      </c>
      <c r="D707" s="47" t="s">
        <v>56</v>
      </c>
      <c r="E707" s="36" t="s">
        <v>298</v>
      </c>
      <c r="F707" s="41">
        <v>1215000228</v>
      </c>
      <c r="G707" s="38">
        <v>42296</v>
      </c>
      <c r="H707" s="43" t="s">
        <v>1415</v>
      </c>
      <c r="I707" s="43" t="s">
        <v>1355</v>
      </c>
      <c r="J707" s="41" t="s">
        <v>1356</v>
      </c>
      <c r="K707" s="48">
        <v>26000</v>
      </c>
    </row>
    <row r="708" spans="1:11" ht="28.8" x14ac:dyDescent="0.3">
      <c r="A708" s="35" t="s">
        <v>1466</v>
      </c>
      <c r="B708" s="35" t="s">
        <v>11</v>
      </c>
      <c r="C708" s="46" t="s">
        <v>56</v>
      </c>
      <c r="D708" s="47" t="s">
        <v>56</v>
      </c>
      <c r="E708" s="36" t="s">
        <v>298</v>
      </c>
      <c r="F708" s="41">
        <v>1215000229</v>
      </c>
      <c r="G708" s="38">
        <v>42296</v>
      </c>
      <c r="H708" s="43" t="s">
        <v>1416</v>
      </c>
      <c r="I708" s="43" t="s">
        <v>1417</v>
      </c>
      <c r="J708" s="41" t="s">
        <v>1363</v>
      </c>
      <c r="K708" s="48">
        <v>399840</v>
      </c>
    </row>
    <row r="709" spans="1:11" ht="28.8" x14ac:dyDescent="0.3">
      <c r="A709" s="35" t="s">
        <v>1466</v>
      </c>
      <c r="B709" s="35" t="s">
        <v>11</v>
      </c>
      <c r="C709" s="46" t="s">
        <v>56</v>
      </c>
      <c r="D709" s="47" t="s">
        <v>56</v>
      </c>
      <c r="E709" s="36" t="s">
        <v>298</v>
      </c>
      <c r="F709" s="41">
        <v>1215000230</v>
      </c>
      <c r="G709" s="38">
        <v>42296</v>
      </c>
      <c r="H709" s="43" t="s">
        <v>1418</v>
      </c>
      <c r="I709" s="43" t="s">
        <v>1419</v>
      </c>
      <c r="J709" s="41" t="s">
        <v>1420</v>
      </c>
      <c r="K709" s="48">
        <v>331000</v>
      </c>
    </row>
    <row r="710" spans="1:11" ht="28.8" x14ac:dyDescent="0.3">
      <c r="A710" s="35" t="s">
        <v>1466</v>
      </c>
      <c r="B710" s="35" t="s">
        <v>11</v>
      </c>
      <c r="C710" s="46" t="s">
        <v>56</v>
      </c>
      <c r="D710" s="47" t="s">
        <v>56</v>
      </c>
      <c r="E710" s="36" t="s">
        <v>298</v>
      </c>
      <c r="F710" s="41">
        <v>1215000231</v>
      </c>
      <c r="G710" s="38">
        <v>42296</v>
      </c>
      <c r="H710" s="43" t="s">
        <v>1421</v>
      </c>
      <c r="I710" s="43" t="s">
        <v>1422</v>
      </c>
      <c r="J710" s="41" t="s">
        <v>1423</v>
      </c>
      <c r="K710" s="48">
        <v>211111</v>
      </c>
    </row>
    <row r="711" spans="1:11" ht="28.8" x14ac:dyDescent="0.3">
      <c r="A711" s="35" t="s">
        <v>1466</v>
      </c>
      <c r="B711" s="35" t="s">
        <v>51</v>
      </c>
      <c r="C711" s="46" t="s">
        <v>56</v>
      </c>
      <c r="D711" s="47" t="s">
        <v>56</v>
      </c>
      <c r="E711" s="36" t="s">
        <v>298</v>
      </c>
      <c r="F711" s="41">
        <v>1215000233</v>
      </c>
      <c r="G711" s="38">
        <v>42296</v>
      </c>
      <c r="H711" s="43" t="s">
        <v>1424</v>
      </c>
      <c r="I711" s="43" t="s">
        <v>1377</v>
      </c>
      <c r="J711" s="41" t="s">
        <v>1378</v>
      </c>
      <c r="K711" s="48">
        <v>6200</v>
      </c>
    </row>
    <row r="712" spans="1:11" ht="28.8" x14ac:dyDescent="0.3">
      <c r="A712" s="35" t="s">
        <v>1466</v>
      </c>
      <c r="B712" s="35" t="s">
        <v>51</v>
      </c>
      <c r="C712" s="46" t="s">
        <v>56</v>
      </c>
      <c r="D712" s="47" t="s">
        <v>56</v>
      </c>
      <c r="E712" s="36" t="s">
        <v>298</v>
      </c>
      <c r="F712" s="41">
        <v>1215000234</v>
      </c>
      <c r="G712" s="38">
        <v>42296</v>
      </c>
      <c r="H712" s="43" t="s">
        <v>1425</v>
      </c>
      <c r="I712" s="43" t="s">
        <v>1377</v>
      </c>
      <c r="J712" s="41" t="s">
        <v>1378</v>
      </c>
      <c r="K712" s="48">
        <v>6200</v>
      </c>
    </row>
    <row r="713" spans="1:11" ht="28.8" x14ac:dyDescent="0.3">
      <c r="A713" s="35" t="s">
        <v>1466</v>
      </c>
      <c r="B713" s="35" t="s">
        <v>51</v>
      </c>
      <c r="C713" s="46" t="s">
        <v>56</v>
      </c>
      <c r="D713" s="47" t="s">
        <v>56</v>
      </c>
      <c r="E713" s="36" t="s">
        <v>298</v>
      </c>
      <c r="F713" s="41">
        <v>1215000236</v>
      </c>
      <c r="G713" s="38">
        <v>42297</v>
      </c>
      <c r="H713" s="43" t="s">
        <v>1426</v>
      </c>
      <c r="I713" s="43" t="s">
        <v>937</v>
      </c>
      <c r="J713" s="41" t="s">
        <v>54</v>
      </c>
      <c r="K713" s="48">
        <v>288841</v>
      </c>
    </row>
    <row r="714" spans="1:11" ht="28.8" x14ac:dyDescent="0.3">
      <c r="A714" s="35" t="s">
        <v>1466</v>
      </c>
      <c r="B714" s="35" t="s">
        <v>51</v>
      </c>
      <c r="C714" s="46" t="s">
        <v>56</v>
      </c>
      <c r="D714" s="47" t="s">
        <v>56</v>
      </c>
      <c r="E714" s="36" t="s">
        <v>298</v>
      </c>
      <c r="F714" s="41">
        <v>1215000237</v>
      </c>
      <c r="G714" s="38">
        <v>42297</v>
      </c>
      <c r="H714" s="43" t="s">
        <v>1424</v>
      </c>
      <c r="I714" s="43" t="s">
        <v>1355</v>
      </c>
      <c r="J714" s="41" t="s">
        <v>1356</v>
      </c>
      <c r="K714" s="48">
        <v>29000</v>
      </c>
    </row>
    <row r="715" spans="1:11" ht="28.8" x14ac:dyDescent="0.3">
      <c r="A715" s="35" t="s">
        <v>1466</v>
      </c>
      <c r="B715" s="35" t="s">
        <v>51</v>
      </c>
      <c r="C715" s="46" t="s">
        <v>56</v>
      </c>
      <c r="D715" s="47" t="s">
        <v>56</v>
      </c>
      <c r="E715" s="36" t="s">
        <v>298</v>
      </c>
      <c r="F715" s="41">
        <v>1215000238</v>
      </c>
      <c r="G715" s="38">
        <v>42297</v>
      </c>
      <c r="H715" s="43" t="s">
        <v>1415</v>
      </c>
      <c r="I715" s="43" t="s">
        <v>1377</v>
      </c>
      <c r="J715" s="41" t="s">
        <v>1378</v>
      </c>
      <c r="K715" s="48">
        <v>6200</v>
      </c>
    </row>
    <row r="716" spans="1:11" ht="28.8" x14ac:dyDescent="0.3">
      <c r="A716" s="35" t="s">
        <v>1466</v>
      </c>
      <c r="B716" s="35" t="s">
        <v>51</v>
      </c>
      <c r="C716" s="46" t="s">
        <v>56</v>
      </c>
      <c r="D716" s="47" t="s">
        <v>56</v>
      </c>
      <c r="E716" s="36" t="s">
        <v>298</v>
      </c>
      <c r="F716" s="41">
        <v>1215000239</v>
      </c>
      <c r="G716" s="38">
        <v>42297</v>
      </c>
      <c r="H716" s="43" t="s">
        <v>1427</v>
      </c>
      <c r="I716" s="43" t="s">
        <v>1377</v>
      </c>
      <c r="J716" s="41" t="s">
        <v>1378</v>
      </c>
      <c r="K716" s="48">
        <v>12400</v>
      </c>
    </row>
    <row r="717" spans="1:11" ht="28.8" x14ac:dyDescent="0.3">
      <c r="A717" s="35" t="s">
        <v>1466</v>
      </c>
      <c r="B717" s="35" t="s">
        <v>51</v>
      </c>
      <c r="C717" s="46" t="s">
        <v>56</v>
      </c>
      <c r="D717" s="47" t="s">
        <v>56</v>
      </c>
      <c r="E717" s="36" t="s">
        <v>298</v>
      </c>
      <c r="F717" s="41">
        <v>1215000240</v>
      </c>
      <c r="G717" s="38">
        <v>42297</v>
      </c>
      <c r="H717" s="43" t="s">
        <v>1425</v>
      </c>
      <c r="I717" s="43" t="s">
        <v>1377</v>
      </c>
      <c r="J717" s="41" t="s">
        <v>1378</v>
      </c>
      <c r="K717" s="48">
        <v>6200</v>
      </c>
    </row>
    <row r="718" spans="1:11" ht="28.8" x14ac:dyDescent="0.3">
      <c r="A718" s="35" t="s">
        <v>1466</v>
      </c>
      <c r="B718" s="35" t="s">
        <v>11</v>
      </c>
      <c r="C718" s="46" t="s">
        <v>56</v>
      </c>
      <c r="D718" s="47" t="s">
        <v>56</v>
      </c>
      <c r="E718" s="36" t="s">
        <v>298</v>
      </c>
      <c r="F718" s="41">
        <v>1215000241</v>
      </c>
      <c r="G718" s="38">
        <v>42298</v>
      </c>
      <c r="H718" s="43" t="s">
        <v>1428</v>
      </c>
      <c r="I718" s="43" t="s">
        <v>1429</v>
      </c>
      <c r="J718" s="41" t="s">
        <v>1430</v>
      </c>
      <c r="K718" s="48">
        <v>220000</v>
      </c>
    </row>
    <row r="719" spans="1:11" ht="28.8" x14ac:dyDescent="0.3">
      <c r="A719" s="35" t="s">
        <v>1466</v>
      </c>
      <c r="B719" s="35" t="s">
        <v>51</v>
      </c>
      <c r="C719" s="46" t="s">
        <v>56</v>
      </c>
      <c r="D719" s="47" t="s">
        <v>56</v>
      </c>
      <c r="E719" s="36" t="s">
        <v>298</v>
      </c>
      <c r="F719" s="41">
        <v>1215000242</v>
      </c>
      <c r="G719" s="38">
        <v>42300</v>
      </c>
      <c r="H719" s="43" t="s">
        <v>1431</v>
      </c>
      <c r="I719" s="43" t="s">
        <v>937</v>
      </c>
      <c r="J719" s="41" t="s">
        <v>54</v>
      </c>
      <c r="K719" s="48">
        <v>96083</v>
      </c>
    </row>
    <row r="720" spans="1:11" ht="28.8" x14ac:dyDescent="0.3">
      <c r="A720" s="35" t="s">
        <v>1466</v>
      </c>
      <c r="B720" s="35" t="s">
        <v>51</v>
      </c>
      <c r="C720" s="46" t="s">
        <v>56</v>
      </c>
      <c r="D720" s="47" t="s">
        <v>56</v>
      </c>
      <c r="E720" s="36" t="s">
        <v>298</v>
      </c>
      <c r="F720" s="41">
        <v>1215000243</v>
      </c>
      <c r="G720" s="38">
        <v>42300</v>
      </c>
      <c r="H720" s="43" t="s">
        <v>1432</v>
      </c>
      <c r="I720" s="43" t="s">
        <v>937</v>
      </c>
      <c r="J720" s="41" t="s">
        <v>54</v>
      </c>
      <c r="K720" s="48">
        <v>489443</v>
      </c>
    </row>
    <row r="721" spans="1:11" ht="28.8" x14ac:dyDescent="0.3">
      <c r="A721" s="35" t="s">
        <v>1466</v>
      </c>
      <c r="B721" s="35" t="s">
        <v>11</v>
      </c>
      <c r="C721" s="46" t="s">
        <v>56</v>
      </c>
      <c r="D721" s="47" t="s">
        <v>56</v>
      </c>
      <c r="E721" s="36" t="s">
        <v>298</v>
      </c>
      <c r="F721" s="41">
        <v>1215000244</v>
      </c>
      <c r="G721" s="38">
        <v>42303</v>
      </c>
      <c r="H721" s="43" t="s">
        <v>1433</v>
      </c>
      <c r="I721" s="43" t="s">
        <v>1413</v>
      </c>
      <c r="J721" s="41" t="s">
        <v>1414</v>
      </c>
      <c r="K721" s="48">
        <v>66667</v>
      </c>
    </row>
    <row r="722" spans="1:11" ht="28.8" x14ac:dyDescent="0.3">
      <c r="A722" s="35" t="s">
        <v>1466</v>
      </c>
      <c r="B722" s="35" t="s">
        <v>51</v>
      </c>
      <c r="C722" s="46" t="s">
        <v>56</v>
      </c>
      <c r="D722" s="47" t="s">
        <v>56</v>
      </c>
      <c r="E722" s="36" t="s">
        <v>298</v>
      </c>
      <c r="F722" s="41">
        <v>1215000245</v>
      </c>
      <c r="G722" s="38">
        <v>42306</v>
      </c>
      <c r="H722" s="43" t="s">
        <v>1434</v>
      </c>
      <c r="I722" s="43" t="s">
        <v>1349</v>
      </c>
      <c r="J722" s="41" t="s">
        <v>341</v>
      </c>
      <c r="K722" s="48">
        <v>114208</v>
      </c>
    </row>
    <row r="723" spans="1:11" ht="28.8" x14ac:dyDescent="0.3">
      <c r="A723" s="35" t="s">
        <v>1466</v>
      </c>
      <c r="B723" s="35" t="s">
        <v>11</v>
      </c>
      <c r="C723" s="46" t="s">
        <v>56</v>
      </c>
      <c r="D723" s="47" t="s">
        <v>56</v>
      </c>
      <c r="E723" s="36" t="s">
        <v>298</v>
      </c>
      <c r="F723" s="41">
        <v>1215000246</v>
      </c>
      <c r="G723" s="38">
        <v>42306</v>
      </c>
      <c r="H723" s="43" t="s">
        <v>1435</v>
      </c>
      <c r="I723" s="43" t="s">
        <v>1436</v>
      </c>
      <c r="J723" s="41" t="s">
        <v>1437</v>
      </c>
      <c r="K723" s="48">
        <v>122800</v>
      </c>
    </row>
    <row r="724" spans="1:11" ht="28.8" x14ac:dyDescent="0.3">
      <c r="A724" s="35" t="s">
        <v>1466</v>
      </c>
      <c r="B724" s="35" t="s">
        <v>51</v>
      </c>
      <c r="C724" s="46" t="s">
        <v>56</v>
      </c>
      <c r="D724" s="47" t="s">
        <v>56</v>
      </c>
      <c r="E724" s="36" t="s">
        <v>298</v>
      </c>
      <c r="F724" s="41">
        <v>1215000247</v>
      </c>
      <c r="G724" s="38">
        <v>42306</v>
      </c>
      <c r="H724" s="43" t="s">
        <v>1438</v>
      </c>
      <c r="I724" s="43" t="s">
        <v>1349</v>
      </c>
      <c r="J724" s="41" t="s">
        <v>341</v>
      </c>
      <c r="K724" s="48">
        <v>197708</v>
      </c>
    </row>
    <row r="725" spans="1:11" ht="28.8" x14ac:dyDescent="0.3">
      <c r="A725" s="35" t="s">
        <v>1466</v>
      </c>
      <c r="B725" s="35" t="s">
        <v>51</v>
      </c>
      <c r="C725" s="46" t="s">
        <v>56</v>
      </c>
      <c r="D725" s="47" t="s">
        <v>56</v>
      </c>
      <c r="E725" s="36" t="s">
        <v>298</v>
      </c>
      <c r="F725" s="41">
        <v>1215000248</v>
      </c>
      <c r="G725" s="38">
        <v>42307</v>
      </c>
      <c r="H725" s="43" t="s">
        <v>1439</v>
      </c>
      <c r="I725" s="43" t="s">
        <v>1377</v>
      </c>
      <c r="J725" s="41" t="s">
        <v>1378</v>
      </c>
      <c r="K725" s="48">
        <v>15000</v>
      </c>
    </row>
    <row r="726" spans="1:11" ht="28.8" x14ac:dyDescent="0.3">
      <c r="A726" s="35" t="s">
        <v>1466</v>
      </c>
      <c r="B726" s="35" t="s">
        <v>51</v>
      </c>
      <c r="C726" s="46" t="s">
        <v>56</v>
      </c>
      <c r="D726" s="47" t="s">
        <v>56</v>
      </c>
      <c r="E726" s="36" t="s">
        <v>298</v>
      </c>
      <c r="F726" s="41">
        <v>1215000249</v>
      </c>
      <c r="G726" s="38">
        <v>42307</v>
      </c>
      <c r="H726" s="43" t="s">
        <v>1439</v>
      </c>
      <c r="I726" s="43" t="s">
        <v>1377</v>
      </c>
      <c r="J726" s="41" t="s">
        <v>1378</v>
      </c>
      <c r="K726" s="48">
        <v>15000</v>
      </c>
    </row>
    <row r="727" spans="1:11" ht="28.8" x14ac:dyDescent="0.3">
      <c r="A727" s="35" t="s">
        <v>1466</v>
      </c>
      <c r="B727" s="35" t="s">
        <v>51</v>
      </c>
      <c r="C727" s="46" t="s">
        <v>56</v>
      </c>
      <c r="D727" s="47" t="s">
        <v>56</v>
      </c>
      <c r="E727" s="36" t="s">
        <v>298</v>
      </c>
      <c r="F727" s="41">
        <v>1215000250</v>
      </c>
      <c r="G727" s="38">
        <v>42307</v>
      </c>
      <c r="H727" s="43" t="s">
        <v>1440</v>
      </c>
      <c r="I727" s="43" t="s">
        <v>1377</v>
      </c>
      <c r="J727" s="41" t="s">
        <v>1378</v>
      </c>
      <c r="K727" s="48">
        <v>6200</v>
      </c>
    </row>
    <row r="728" spans="1:11" ht="28.8" x14ac:dyDescent="0.3">
      <c r="A728" s="35" t="s">
        <v>1466</v>
      </c>
      <c r="B728" s="35" t="s">
        <v>51</v>
      </c>
      <c r="C728" s="46" t="s">
        <v>56</v>
      </c>
      <c r="D728" s="47" t="s">
        <v>56</v>
      </c>
      <c r="E728" s="36" t="s">
        <v>298</v>
      </c>
      <c r="F728" s="41">
        <v>1215000251</v>
      </c>
      <c r="G728" s="38">
        <v>42307</v>
      </c>
      <c r="H728" s="43" t="s">
        <v>1441</v>
      </c>
      <c r="I728" s="43" t="s">
        <v>937</v>
      </c>
      <c r="J728" s="41" t="s">
        <v>54</v>
      </c>
      <c r="K728" s="48">
        <v>335513</v>
      </c>
    </row>
    <row r="729" spans="1:11" ht="28.8" x14ac:dyDescent="0.3">
      <c r="A729" s="35" t="s">
        <v>1466</v>
      </c>
      <c r="B729" s="35" t="s">
        <v>23</v>
      </c>
      <c r="C729" s="46" t="s">
        <v>56</v>
      </c>
      <c r="D729" s="47" t="s">
        <v>56</v>
      </c>
      <c r="E729" s="36" t="s">
        <v>374</v>
      </c>
      <c r="F729" s="41">
        <v>2839226</v>
      </c>
      <c r="G729" s="38">
        <v>42285</v>
      </c>
      <c r="H729" s="43" t="s">
        <v>1442</v>
      </c>
      <c r="I729" s="43" t="s">
        <v>1443</v>
      </c>
      <c r="J729" s="41" t="s">
        <v>1444</v>
      </c>
      <c r="K729" s="48">
        <v>347600</v>
      </c>
    </row>
    <row r="730" spans="1:11" ht="28.8" x14ac:dyDescent="0.3">
      <c r="A730" s="35" t="s">
        <v>1466</v>
      </c>
      <c r="B730" s="35" t="s">
        <v>23</v>
      </c>
      <c r="C730" s="46" t="s">
        <v>56</v>
      </c>
      <c r="D730" s="47" t="s">
        <v>56</v>
      </c>
      <c r="E730" s="36" t="s">
        <v>374</v>
      </c>
      <c r="F730" s="41">
        <v>2839038</v>
      </c>
      <c r="G730" s="38">
        <v>42285</v>
      </c>
      <c r="H730" s="43" t="s">
        <v>1445</v>
      </c>
      <c r="I730" s="43" t="s">
        <v>1443</v>
      </c>
      <c r="J730" s="41" t="s">
        <v>1444</v>
      </c>
      <c r="K730" s="48">
        <v>536350</v>
      </c>
    </row>
    <row r="731" spans="1:11" ht="28.8" x14ac:dyDescent="0.3">
      <c r="A731" s="35" t="s">
        <v>1466</v>
      </c>
      <c r="B731" s="35" t="s">
        <v>23</v>
      </c>
      <c r="C731" s="46" t="s">
        <v>56</v>
      </c>
      <c r="D731" s="47" t="s">
        <v>56</v>
      </c>
      <c r="E731" s="36" t="s">
        <v>374</v>
      </c>
      <c r="F731" s="41">
        <v>2851553</v>
      </c>
      <c r="G731" s="38">
        <v>42293</v>
      </c>
      <c r="H731" s="43" t="s">
        <v>1446</v>
      </c>
      <c r="I731" s="43" t="s">
        <v>1443</v>
      </c>
      <c r="J731" s="41" t="s">
        <v>1444</v>
      </c>
      <c r="K731" s="48">
        <v>83450</v>
      </c>
    </row>
    <row r="732" spans="1:11" ht="28.8" x14ac:dyDescent="0.3">
      <c r="A732" s="35" t="s">
        <v>1466</v>
      </c>
      <c r="B732" s="35" t="s">
        <v>23</v>
      </c>
      <c r="C732" s="46" t="s">
        <v>56</v>
      </c>
      <c r="D732" s="47" t="s">
        <v>56</v>
      </c>
      <c r="E732" s="36" t="s">
        <v>374</v>
      </c>
      <c r="F732" s="41">
        <v>132105</v>
      </c>
      <c r="G732" s="38">
        <v>42293</v>
      </c>
      <c r="H732" s="43" t="s">
        <v>1447</v>
      </c>
      <c r="I732" s="43" t="s">
        <v>1443</v>
      </c>
      <c r="J732" s="41" t="s">
        <v>1444</v>
      </c>
      <c r="K732" s="48">
        <v>62700</v>
      </c>
    </row>
    <row r="733" spans="1:11" ht="28.8" x14ac:dyDescent="0.3">
      <c r="A733" s="35" t="s">
        <v>1466</v>
      </c>
      <c r="B733" s="35" t="s">
        <v>23</v>
      </c>
      <c r="C733" s="46" t="s">
        <v>56</v>
      </c>
      <c r="D733" s="47" t="s">
        <v>56</v>
      </c>
      <c r="E733" s="36" t="s">
        <v>401</v>
      </c>
      <c r="F733" s="41">
        <v>120796</v>
      </c>
      <c r="G733" s="38">
        <v>42293</v>
      </c>
      <c r="H733" s="43" t="s">
        <v>1448</v>
      </c>
      <c r="I733" s="43" t="s">
        <v>981</v>
      </c>
      <c r="J733" s="41" t="s">
        <v>47</v>
      </c>
      <c r="K733" s="48">
        <v>321840</v>
      </c>
    </row>
    <row r="734" spans="1:11" ht="28.8" x14ac:dyDescent="0.3">
      <c r="A734" s="35" t="s">
        <v>1466</v>
      </c>
      <c r="B734" s="35" t="s">
        <v>23</v>
      </c>
      <c r="C734" s="46" t="s">
        <v>56</v>
      </c>
      <c r="D734" s="47" t="s">
        <v>56</v>
      </c>
      <c r="E734" s="36" t="s">
        <v>401</v>
      </c>
      <c r="F734" s="41">
        <v>125017</v>
      </c>
      <c r="G734" s="38">
        <v>42293</v>
      </c>
      <c r="H734" s="43" t="s">
        <v>1449</v>
      </c>
      <c r="I734" s="43" t="s">
        <v>981</v>
      </c>
      <c r="J734" s="41" t="s">
        <v>47</v>
      </c>
      <c r="K734" s="48">
        <v>160266</v>
      </c>
    </row>
    <row r="735" spans="1:11" ht="28.8" x14ac:dyDescent="0.3">
      <c r="A735" s="35" t="s">
        <v>1466</v>
      </c>
      <c r="B735" s="35" t="s">
        <v>23</v>
      </c>
      <c r="C735" s="46" t="s">
        <v>56</v>
      </c>
      <c r="D735" s="47" t="s">
        <v>56</v>
      </c>
      <c r="E735" s="36" t="s">
        <v>374</v>
      </c>
      <c r="F735" s="41">
        <v>1696675</v>
      </c>
      <c r="G735" s="38">
        <v>42303</v>
      </c>
      <c r="H735" s="43" t="s">
        <v>1450</v>
      </c>
      <c r="I735" s="43" t="s">
        <v>1451</v>
      </c>
      <c r="J735" s="41" t="s">
        <v>1452</v>
      </c>
      <c r="K735" s="48">
        <v>139150</v>
      </c>
    </row>
    <row r="736" spans="1:11" ht="28.8" x14ac:dyDescent="0.3">
      <c r="A736" s="35" t="s">
        <v>1466</v>
      </c>
      <c r="B736" s="35" t="s">
        <v>23</v>
      </c>
      <c r="C736" s="46" t="s">
        <v>56</v>
      </c>
      <c r="D736" s="47" t="s">
        <v>56</v>
      </c>
      <c r="E736" s="36" t="s">
        <v>374</v>
      </c>
      <c r="F736" s="41">
        <v>1703406</v>
      </c>
      <c r="G736" s="38">
        <v>42303</v>
      </c>
      <c r="H736" s="43" t="s">
        <v>1453</v>
      </c>
      <c r="I736" s="43" t="s">
        <v>1451</v>
      </c>
      <c r="J736" s="41" t="s">
        <v>1452</v>
      </c>
      <c r="K736" s="48">
        <v>27050</v>
      </c>
    </row>
    <row r="737" spans="1:11" ht="28.8" x14ac:dyDescent="0.3">
      <c r="A737" s="35" t="s">
        <v>1466</v>
      </c>
      <c r="B737" s="35" t="s">
        <v>23</v>
      </c>
      <c r="C737" s="46" t="s">
        <v>56</v>
      </c>
      <c r="D737" s="47" t="s">
        <v>56</v>
      </c>
      <c r="E737" s="36" t="s">
        <v>374</v>
      </c>
      <c r="F737" s="41">
        <v>83095</v>
      </c>
      <c r="G737" s="38">
        <v>42305</v>
      </c>
      <c r="H737" s="43" t="s">
        <v>1454</v>
      </c>
      <c r="I737" s="43" t="s">
        <v>1451</v>
      </c>
      <c r="J737" s="41" t="s">
        <v>1452</v>
      </c>
      <c r="K737" s="48">
        <v>11300</v>
      </c>
    </row>
    <row r="738" spans="1:11" ht="28.8" x14ac:dyDescent="0.3">
      <c r="A738" s="35" t="s">
        <v>1466</v>
      </c>
      <c r="B738" s="35" t="s">
        <v>23</v>
      </c>
      <c r="C738" s="46" t="s">
        <v>56</v>
      </c>
      <c r="D738" s="47" t="s">
        <v>56</v>
      </c>
      <c r="E738" s="36" t="s">
        <v>401</v>
      </c>
      <c r="F738" s="41">
        <v>86977</v>
      </c>
      <c r="G738" s="38">
        <v>42307</v>
      </c>
      <c r="H738" s="43" t="s">
        <v>1455</v>
      </c>
      <c r="I738" s="43" t="s">
        <v>1451</v>
      </c>
      <c r="J738" s="41" t="s">
        <v>1452</v>
      </c>
      <c r="K738" s="48">
        <v>12098</v>
      </c>
    </row>
    <row r="739" spans="1:11" ht="14.4" x14ac:dyDescent="0.3">
      <c r="A739" s="35" t="s">
        <v>1466</v>
      </c>
      <c r="B739" s="35" t="s">
        <v>23</v>
      </c>
      <c r="C739" s="46" t="s">
        <v>56</v>
      </c>
      <c r="D739" s="47" t="s">
        <v>56</v>
      </c>
      <c r="E739" s="36" t="s">
        <v>401</v>
      </c>
      <c r="F739" s="41">
        <v>36326083</v>
      </c>
      <c r="G739" s="38">
        <v>42285</v>
      </c>
      <c r="H739" s="43" t="s">
        <v>1456</v>
      </c>
      <c r="I739" s="43" t="s">
        <v>1457</v>
      </c>
      <c r="J739" s="41" t="s">
        <v>61</v>
      </c>
      <c r="K739" s="48">
        <v>17185</v>
      </c>
    </row>
    <row r="740" spans="1:11" ht="14.4" x14ac:dyDescent="0.3">
      <c r="A740" s="35" t="s">
        <v>1466</v>
      </c>
      <c r="B740" s="35" t="s">
        <v>23</v>
      </c>
      <c r="C740" s="46" t="s">
        <v>56</v>
      </c>
      <c r="D740" s="47" t="s">
        <v>56</v>
      </c>
      <c r="E740" s="36" t="s">
        <v>401</v>
      </c>
      <c r="F740" s="41">
        <v>36326104</v>
      </c>
      <c r="G740" s="38">
        <v>42285</v>
      </c>
      <c r="H740" s="43" t="s">
        <v>1458</v>
      </c>
      <c r="I740" s="43" t="s">
        <v>1457</v>
      </c>
      <c r="J740" s="41" t="s">
        <v>61</v>
      </c>
      <c r="K740" s="48">
        <v>15063</v>
      </c>
    </row>
    <row r="741" spans="1:11" ht="14.4" x14ac:dyDescent="0.3">
      <c r="A741" s="35" t="s">
        <v>1466</v>
      </c>
      <c r="B741" s="35" t="s">
        <v>23</v>
      </c>
      <c r="C741" s="46" t="s">
        <v>56</v>
      </c>
      <c r="D741" s="47" t="s">
        <v>56</v>
      </c>
      <c r="E741" s="36" t="s">
        <v>401</v>
      </c>
      <c r="F741" s="41">
        <v>36326112</v>
      </c>
      <c r="G741" s="38">
        <v>42285</v>
      </c>
      <c r="H741" s="43" t="s">
        <v>1459</v>
      </c>
      <c r="I741" s="43" t="s">
        <v>1457</v>
      </c>
      <c r="J741" s="41" t="s">
        <v>61</v>
      </c>
      <c r="K741" s="48">
        <v>39089</v>
      </c>
    </row>
    <row r="742" spans="1:11" ht="14.4" x14ac:dyDescent="0.3">
      <c r="A742" s="35" t="s">
        <v>1466</v>
      </c>
      <c r="B742" s="35" t="s">
        <v>23</v>
      </c>
      <c r="C742" s="46" t="s">
        <v>56</v>
      </c>
      <c r="D742" s="47" t="s">
        <v>56</v>
      </c>
      <c r="E742" s="36" t="s">
        <v>401</v>
      </c>
      <c r="F742" s="41">
        <v>1030897</v>
      </c>
      <c r="G742" s="38">
        <v>42285</v>
      </c>
      <c r="H742" s="43" t="s">
        <v>1460</v>
      </c>
      <c r="I742" s="43" t="s">
        <v>1457</v>
      </c>
      <c r="J742" s="41" t="s">
        <v>61</v>
      </c>
      <c r="K742" s="48">
        <v>15610</v>
      </c>
    </row>
    <row r="743" spans="1:11" ht="28.8" x14ac:dyDescent="0.3">
      <c r="A743" s="35" t="s">
        <v>1466</v>
      </c>
      <c r="B743" s="35" t="s">
        <v>23</v>
      </c>
      <c r="C743" s="46" t="s">
        <v>56</v>
      </c>
      <c r="D743" s="47" t="s">
        <v>56</v>
      </c>
      <c r="E743" s="36" t="s">
        <v>374</v>
      </c>
      <c r="F743" s="41">
        <v>5026836</v>
      </c>
      <c r="G743" s="38">
        <v>42293</v>
      </c>
      <c r="H743" s="43" t="s">
        <v>1461</v>
      </c>
      <c r="I743" s="43" t="s">
        <v>1462</v>
      </c>
      <c r="J743" s="41" t="s">
        <v>1463</v>
      </c>
      <c r="K743" s="48">
        <v>44900</v>
      </c>
    </row>
    <row r="744" spans="1:11" ht="28.8" x14ac:dyDescent="0.3">
      <c r="A744" s="35" t="s">
        <v>1466</v>
      </c>
      <c r="B744" s="35" t="s">
        <v>23</v>
      </c>
      <c r="C744" s="46" t="s">
        <v>56</v>
      </c>
      <c r="D744" s="47" t="s">
        <v>56</v>
      </c>
      <c r="E744" s="36" t="s">
        <v>401</v>
      </c>
      <c r="F744" s="41">
        <v>5134146</v>
      </c>
      <c r="G744" s="38">
        <v>42293</v>
      </c>
      <c r="H744" s="43" t="s">
        <v>1464</v>
      </c>
      <c r="I744" s="43" t="s">
        <v>1462</v>
      </c>
      <c r="J744" s="41" t="s">
        <v>1463</v>
      </c>
      <c r="K744" s="48">
        <v>120929</v>
      </c>
    </row>
    <row r="745" spans="1:11" ht="14.4" x14ac:dyDescent="0.3">
      <c r="A745" s="35" t="s">
        <v>1466</v>
      </c>
      <c r="B745" s="35" t="s">
        <v>23</v>
      </c>
      <c r="C745" s="46" t="s">
        <v>56</v>
      </c>
      <c r="D745" s="47" t="s">
        <v>56</v>
      </c>
      <c r="E745" s="36" t="s">
        <v>374</v>
      </c>
      <c r="F745" s="41">
        <v>5587824</v>
      </c>
      <c r="G745" s="38">
        <v>42307</v>
      </c>
      <c r="H745" s="43" t="s">
        <v>1465</v>
      </c>
      <c r="I745" s="43" t="s">
        <v>1462</v>
      </c>
      <c r="J745" s="41" t="s">
        <v>1463</v>
      </c>
      <c r="K745" s="48">
        <v>131750</v>
      </c>
    </row>
    <row r="746" spans="1:11" ht="28.8" x14ac:dyDescent="0.3">
      <c r="A746" s="35" t="s">
        <v>1468</v>
      </c>
      <c r="B746" s="35" t="s">
        <v>11</v>
      </c>
      <c r="C746" s="46" t="s">
        <v>400</v>
      </c>
      <c r="D746" s="47" t="s">
        <v>400</v>
      </c>
      <c r="E746" s="36" t="s">
        <v>298</v>
      </c>
      <c r="F746" s="41">
        <v>1315000203</v>
      </c>
      <c r="G746" s="38">
        <v>42282</v>
      </c>
      <c r="H746" s="43" t="s">
        <v>1469</v>
      </c>
      <c r="I746" s="43" t="s">
        <v>1470</v>
      </c>
      <c r="J746" s="41" t="s">
        <v>1471</v>
      </c>
      <c r="K746" s="48">
        <v>33333</v>
      </c>
    </row>
    <row r="747" spans="1:11" ht="28.8" x14ac:dyDescent="0.3">
      <c r="A747" s="35" t="s">
        <v>1468</v>
      </c>
      <c r="B747" s="35" t="s">
        <v>11</v>
      </c>
      <c r="C747" s="46" t="s">
        <v>400</v>
      </c>
      <c r="D747" s="47" t="s">
        <v>400</v>
      </c>
      <c r="E747" s="36" t="s">
        <v>298</v>
      </c>
      <c r="F747" s="41">
        <v>1315000205</v>
      </c>
      <c r="G747" s="38">
        <v>42285</v>
      </c>
      <c r="H747" s="43" t="s">
        <v>1596</v>
      </c>
      <c r="I747" s="43" t="s">
        <v>1472</v>
      </c>
      <c r="J747" s="41" t="s">
        <v>1473</v>
      </c>
      <c r="K747" s="48">
        <v>1473815</v>
      </c>
    </row>
    <row r="748" spans="1:11" ht="28.8" x14ac:dyDescent="0.3">
      <c r="A748" s="35" t="s">
        <v>1468</v>
      </c>
      <c r="B748" s="35" t="s">
        <v>11</v>
      </c>
      <c r="C748" s="46" t="s">
        <v>400</v>
      </c>
      <c r="D748" s="47" t="s">
        <v>400</v>
      </c>
      <c r="E748" s="36" t="s">
        <v>298</v>
      </c>
      <c r="F748" s="41">
        <v>1315000206</v>
      </c>
      <c r="G748" s="38">
        <v>42285</v>
      </c>
      <c r="H748" s="43" t="s">
        <v>1474</v>
      </c>
      <c r="I748" s="43" t="s">
        <v>1475</v>
      </c>
      <c r="J748" s="41" t="s">
        <v>1476</v>
      </c>
      <c r="K748" s="48">
        <v>342720</v>
      </c>
    </row>
    <row r="749" spans="1:11" ht="28.8" x14ac:dyDescent="0.3">
      <c r="A749" s="35" t="s">
        <v>1468</v>
      </c>
      <c r="B749" s="35" t="s">
        <v>545</v>
      </c>
      <c r="C749" s="46" t="s">
        <v>1477</v>
      </c>
      <c r="D749" s="47">
        <v>42282</v>
      </c>
      <c r="E749" s="36" t="s">
        <v>298</v>
      </c>
      <c r="F749" s="41">
        <v>1315000207</v>
      </c>
      <c r="G749" s="38">
        <v>42285</v>
      </c>
      <c r="H749" s="43" t="s">
        <v>1478</v>
      </c>
      <c r="I749" s="43" t="s">
        <v>1479</v>
      </c>
      <c r="J749" s="41" t="s">
        <v>1480</v>
      </c>
      <c r="K749" s="48">
        <v>650871</v>
      </c>
    </row>
    <row r="750" spans="1:11" ht="43.2" x14ac:dyDescent="0.3">
      <c r="A750" s="35" t="s">
        <v>1468</v>
      </c>
      <c r="B750" s="35" t="s">
        <v>11</v>
      </c>
      <c r="C750" s="46" t="s">
        <v>400</v>
      </c>
      <c r="D750" s="47" t="s">
        <v>400</v>
      </c>
      <c r="E750" s="36" t="s">
        <v>298</v>
      </c>
      <c r="F750" s="41">
        <v>1315000208</v>
      </c>
      <c r="G750" s="38">
        <v>42285</v>
      </c>
      <c r="H750" s="43" t="s">
        <v>1481</v>
      </c>
      <c r="I750" s="43" t="s">
        <v>1482</v>
      </c>
      <c r="J750" s="41" t="s">
        <v>1483</v>
      </c>
      <c r="K750" s="48">
        <v>44000</v>
      </c>
    </row>
    <row r="751" spans="1:11" ht="28.8" x14ac:dyDescent="0.3">
      <c r="A751" s="35" t="s">
        <v>1468</v>
      </c>
      <c r="B751" s="35" t="s">
        <v>11</v>
      </c>
      <c r="C751" s="46" t="s">
        <v>400</v>
      </c>
      <c r="D751" s="47" t="s">
        <v>400</v>
      </c>
      <c r="E751" s="36" t="s">
        <v>74</v>
      </c>
      <c r="F751" s="41">
        <v>1315000105</v>
      </c>
      <c r="G751" s="38">
        <v>42285</v>
      </c>
      <c r="H751" s="43" t="s">
        <v>1484</v>
      </c>
      <c r="I751" s="43" t="s">
        <v>383</v>
      </c>
      <c r="J751" s="41" t="s">
        <v>384</v>
      </c>
      <c r="K751" s="48">
        <v>51364</v>
      </c>
    </row>
    <row r="752" spans="1:11" ht="28.8" x14ac:dyDescent="0.3">
      <c r="A752" s="35" t="s">
        <v>1468</v>
      </c>
      <c r="B752" s="35" t="s">
        <v>11</v>
      </c>
      <c r="C752" s="46" t="s">
        <v>400</v>
      </c>
      <c r="D752" s="47" t="s">
        <v>400</v>
      </c>
      <c r="E752" s="36" t="s">
        <v>74</v>
      </c>
      <c r="F752" s="41">
        <v>1315000106</v>
      </c>
      <c r="G752" s="38">
        <v>42285</v>
      </c>
      <c r="H752" s="43" t="s">
        <v>1484</v>
      </c>
      <c r="I752" s="43" t="s">
        <v>1485</v>
      </c>
      <c r="J752" s="41" t="s">
        <v>89</v>
      </c>
      <c r="K752" s="48">
        <v>83281</v>
      </c>
    </row>
    <row r="753" spans="1:11" ht="28.8" x14ac:dyDescent="0.3">
      <c r="A753" s="35" t="s">
        <v>1468</v>
      </c>
      <c r="B753" s="35" t="s">
        <v>11</v>
      </c>
      <c r="C753" s="46" t="s">
        <v>400</v>
      </c>
      <c r="D753" s="47" t="s">
        <v>400</v>
      </c>
      <c r="E753" s="36" t="s">
        <v>74</v>
      </c>
      <c r="F753" s="41">
        <v>1315000107</v>
      </c>
      <c r="G753" s="38">
        <v>42286</v>
      </c>
      <c r="H753" s="43" t="s">
        <v>1486</v>
      </c>
      <c r="I753" s="43" t="s">
        <v>1487</v>
      </c>
      <c r="J753" s="41" t="s">
        <v>1488</v>
      </c>
      <c r="K753" s="48">
        <v>100000</v>
      </c>
    </row>
    <row r="754" spans="1:11" ht="28.8" x14ac:dyDescent="0.3">
      <c r="A754" s="35" t="s">
        <v>1468</v>
      </c>
      <c r="B754" s="35" t="s">
        <v>11</v>
      </c>
      <c r="C754" s="46" t="s">
        <v>400</v>
      </c>
      <c r="D754" s="47" t="s">
        <v>400</v>
      </c>
      <c r="E754" s="36" t="s">
        <v>298</v>
      </c>
      <c r="F754" s="41">
        <v>1315000209</v>
      </c>
      <c r="G754" s="38">
        <v>42286</v>
      </c>
      <c r="H754" s="43" t="s">
        <v>1489</v>
      </c>
      <c r="I754" s="43" t="s">
        <v>1490</v>
      </c>
      <c r="J754" s="41" t="s">
        <v>1491</v>
      </c>
      <c r="K754" s="48">
        <v>80000</v>
      </c>
    </row>
    <row r="755" spans="1:11" ht="28.8" x14ac:dyDescent="0.3">
      <c r="A755" s="35" t="s">
        <v>1468</v>
      </c>
      <c r="B755" s="35" t="s">
        <v>11</v>
      </c>
      <c r="C755" s="46" t="s">
        <v>400</v>
      </c>
      <c r="D755" s="47" t="s">
        <v>400</v>
      </c>
      <c r="E755" s="36" t="s">
        <v>74</v>
      </c>
      <c r="F755" s="41">
        <v>1315000108</v>
      </c>
      <c r="G755" s="38">
        <v>42290</v>
      </c>
      <c r="H755" s="43" t="s">
        <v>1492</v>
      </c>
      <c r="I755" s="43" t="s">
        <v>1493</v>
      </c>
      <c r="J755" s="41" t="s">
        <v>1494</v>
      </c>
      <c r="K755" s="48">
        <v>243712</v>
      </c>
    </row>
    <row r="756" spans="1:11" ht="28.8" x14ac:dyDescent="0.3">
      <c r="A756" s="35" t="s">
        <v>1468</v>
      </c>
      <c r="B756" s="35" t="s">
        <v>11</v>
      </c>
      <c r="C756" s="46" t="s">
        <v>400</v>
      </c>
      <c r="D756" s="47" t="s">
        <v>400</v>
      </c>
      <c r="E756" s="36" t="s">
        <v>74</v>
      </c>
      <c r="F756" s="41">
        <v>1315000109</v>
      </c>
      <c r="G756" s="38">
        <v>42291</v>
      </c>
      <c r="H756" s="43" t="s">
        <v>1495</v>
      </c>
      <c r="I756" s="43" t="s">
        <v>1496</v>
      </c>
      <c r="J756" s="41" t="s">
        <v>1497</v>
      </c>
      <c r="K756" s="48">
        <v>224732</v>
      </c>
    </row>
    <row r="757" spans="1:11" ht="28.8" x14ac:dyDescent="0.3">
      <c r="A757" s="35" t="s">
        <v>1468</v>
      </c>
      <c r="B757" s="35" t="s">
        <v>11</v>
      </c>
      <c r="C757" s="46" t="s">
        <v>400</v>
      </c>
      <c r="D757" s="47" t="s">
        <v>400</v>
      </c>
      <c r="E757" s="36" t="s">
        <v>298</v>
      </c>
      <c r="F757" s="41">
        <v>1315000210</v>
      </c>
      <c r="G757" s="38">
        <v>42292</v>
      </c>
      <c r="H757" s="43" t="s">
        <v>1498</v>
      </c>
      <c r="I757" s="43" t="s">
        <v>1499</v>
      </c>
      <c r="J757" s="41" t="s">
        <v>1500</v>
      </c>
      <c r="K757" s="48">
        <v>249900</v>
      </c>
    </row>
    <row r="758" spans="1:11" ht="28.8" x14ac:dyDescent="0.3">
      <c r="A758" s="35" t="s">
        <v>1468</v>
      </c>
      <c r="B758" s="35" t="s">
        <v>545</v>
      </c>
      <c r="C758" s="46" t="s">
        <v>1501</v>
      </c>
      <c r="D758" s="47">
        <v>42292</v>
      </c>
      <c r="E758" s="36" t="s">
        <v>298</v>
      </c>
      <c r="F758" s="41">
        <v>1315000211</v>
      </c>
      <c r="G758" s="38">
        <v>42292</v>
      </c>
      <c r="H758" s="43" t="s">
        <v>1502</v>
      </c>
      <c r="I758" s="43" t="s">
        <v>1503</v>
      </c>
      <c r="J758" s="41" t="s">
        <v>1504</v>
      </c>
      <c r="K758" s="48">
        <v>345100</v>
      </c>
    </row>
    <row r="759" spans="1:11" ht="28.8" x14ac:dyDescent="0.3">
      <c r="A759" s="35" t="s">
        <v>1468</v>
      </c>
      <c r="B759" s="35" t="s">
        <v>11</v>
      </c>
      <c r="C759" s="46" t="s">
        <v>400</v>
      </c>
      <c r="D759" s="47" t="s">
        <v>400</v>
      </c>
      <c r="E759" s="36" t="s">
        <v>74</v>
      </c>
      <c r="F759" s="41">
        <v>1315000111</v>
      </c>
      <c r="G759" s="38">
        <v>42296</v>
      </c>
      <c r="H759" s="43" t="s">
        <v>1505</v>
      </c>
      <c r="I759" s="43" t="s">
        <v>1485</v>
      </c>
      <c r="J759" s="41" t="s">
        <v>89</v>
      </c>
      <c r="K759" s="48">
        <v>28825</v>
      </c>
    </row>
    <row r="760" spans="1:11" ht="28.8" x14ac:dyDescent="0.3">
      <c r="A760" s="35" t="s">
        <v>1468</v>
      </c>
      <c r="B760" s="35" t="s">
        <v>1506</v>
      </c>
      <c r="C760" s="46" t="s">
        <v>400</v>
      </c>
      <c r="D760" s="47" t="s">
        <v>400</v>
      </c>
      <c r="E760" s="36" t="s">
        <v>298</v>
      </c>
      <c r="F760" s="41">
        <v>1315000213</v>
      </c>
      <c r="G760" s="38">
        <v>42296</v>
      </c>
      <c r="H760" s="43" t="s">
        <v>1507</v>
      </c>
      <c r="I760" s="43" t="s">
        <v>1508</v>
      </c>
      <c r="J760" s="41" t="s">
        <v>1509</v>
      </c>
      <c r="K760" s="48">
        <v>64260</v>
      </c>
    </row>
    <row r="761" spans="1:11" ht="28.8" x14ac:dyDescent="0.3">
      <c r="A761" s="35" t="s">
        <v>1468</v>
      </c>
      <c r="B761" s="35" t="s">
        <v>11</v>
      </c>
      <c r="C761" s="46" t="s">
        <v>400</v>
      </c>
      <c r="D761" s="47" t="s">
        <v>400</v>
      </c>
      <c r="E761" s="36" t="s">
        <v>74</v>
      </c>
      <c r="F761" s="41">
        <v>1315000112</v>
      </c>
      <c r="G761" s="38">
        <v>42296</v>
      </c>
      <c r="H761" s="43" t="s">
        <v>1510</v>
      </c>
      <c r="I761" s="43" t="s">
        <v>1511</v>
      </c>
      <c r="J761" s="41" t="s">
        <v>1512</v>
      </c>
      <c r="K761" s="48">
        <v>107100</v>
      </c>
    </row>
    <row r="762" spans="1:11" ht="28.8" x14ac:dyDescent="0.3">
      <c r="A762" s="35" t="s">
        <v>1468</v>
      </c>
      <c r="B762" s="35" t="s">
        <v>11</v>
      </c>
      <c r="C762" s="46" t="s">
        <v>400</v>
      </c>
      <c r="D762" s="47" t="s">
        <v>400</v>
      </c>
      <c r="E762" s="36" t="s">
        <v>298</v>
      </c>
      <c r="F762" s="41">
        <v>1315000214</v>
      </c>
      <c r="G762" s="38">
        <v>42296</v>
      </c>
      <c r="H762" s="43" t="s">
        <v>1513</v>
      </c>
      <c r="I762" s="43" t="s">
        <v>1514</v>
      </c>
      <c r="J762" s="41" t="s">
        <v>1515</v>
      </c>
      <c r="K762" s="48">
        <v>42222</v>
      </c>
    </row>
    <row r="763" spans="1:11" ht="28.8" x14ac:dyDescent="0.3">
      <c r="A763" s="35" t="s">
        <v>1468</v>
      </c>
      <c r="B763" s="35" t="s">
        <v>11</v>
      </c>
      <c r="C763" s="46" t="s">
        <v>400</v>
      </c>
      <c r="D763" s="47" t="s">
        <v>400</v>
      </c>
      <c r="E763" s="36" t="s">
        <v>298</v>
      </c>
      <c r="F763" s="41">
        <v>1315000215</v>
      </c>
      <c r="G763" s="38">
        <v>42298</v>
      </c>
      <c r="H763" s="43" t="s">
        <v>1516</v>
      </c>
      <c r="I763" s="43" t="s">
        <v>1517</v>
      </c>
      <c r="J763" s="41" t="s">
        <v>1518</v>
      </c>
      <c r="K763" s="48">
        <v>44444</v>
      </c>
    </row>
    <row r="764" spans="1:11" ht="28.8" x14ac:dyDescent="0.3">
      <c r="A764" s="35" t="s">
        <v>1468</v>
      </c>
      <c r="B764" s="35" t="s">
        <v>545</v>
      </c>
      <c r="C764" s="46" t="s">
        <v>1519</v>
      </c>
      <c r="D764" s="47">
        <v>42296</v>
      </c>
      <c r="E764" s="36" t="s">
        <v>74</v>
      </c>
      <c r="F764" s="41">
        <v>1315000114</v>
      </c>
      <c r="G764" s="38">
        <v>42298</v>
      </c>
      <c r="H764" s="43" t="s">
        <v>1520</v>
      </c>
      <c r="I764" s="43" t="s">
        <v>1521</v>
      </c>
      <c r="J764" s="41" t="s">
        <v>1522</v>
      </c>
      <c r="K764" s="48">
        <v>357000</v>
      </c>
    </row>
    <row r="765" spans="1:11" ht="43.2" x14ac:dyDescent="0.3">
      <c r="A765" s="35" t="s">
        <v>1468</v>
      </c>
      <c r="B765" s="35" t="s">
        <v>11</v>
      </c>
      <c r="C765" s="46" t="s">
        <v>400</v>
      </c>
      <c r="D765" s="47" t="s">
        <v>400</v>
      </c>
      <c r="E765" s="36" t="s">
        <v>74</v>
      </c>
      <c r="F765" s="41">
        <v>1315000115</v>
      </c>
      <c r="G765" s="38">
        <v>42298</v>
      </c>
      <c r="H765" s="43" t="s">
        <v>1523</v>
      </c>
      <c r="I765" s="43" t="s">
        <v>1524</v>
      </c>
      <c r="J765" s="41" t="s">
        <v>1525</v>
      </c>
      <c r="K765" s="48">
        <v>285600</v>
      </c>
    </row>
    <row r="766" spans="1:11" ht="28.8" x14ac:dyDescent="0.3">
      <c r="A766" s="35" t="s">
        <v>1468</v>
      </c>
      <c r="B766" s="35" t="s">
        <v>11</v>
      </c>
      <c r="C766" s="46" t="s">
        <v>400</v>
      </c>
      <c r="D766" s="47" t="s">
        <v>400</v>
      </c>
      <c r="E766" s="36" t="s">
        <v>74</v>
      </c>
      <c r="F766" s="41">
        <v>1315000116</v>
      </c>
      <c r="G766" s="38">
        <v>42299</v>
      </c>
      <c r="H766" s="43" t="s">
        <v>1526</v>
      </c>
      <c r="I766" s="43" t="s">
        <v>383</v>
      </c>
      <c r="J766" s="41" t="s">
        <v>384</v>
      </c>
      <c r="K766" s="48">
        <v>484325</v>
      </c>
    </row>
    <row r="767" spans="1:11" ht="28.8" x14ac:dyDescent="0.3">
      <c r="A767" s="35" t="s">
        <v>1468</v>
      </c>
      <c r="B767" s="35" t="s">
        <v>1527</v>
      </c>
      <c r="C767" s="46" t="s">
        <v>400</v>
      </c>
      <c r="D767" s="47" t="s">
        <v>400</v>
      </c>
      <c r="E767" s="36" t="s">
        <v>298</v>
      </c>
      <c r="F767" s="41">
        <v>1315000216</v>
      </c>
      <c r="G767" s="38">
        <v>42299</v>
      </c>
      <c r="H767" s="43" t="s">
        <v>1528</v>
      </c>
      <c r="I767" s="43" t="s">
        <v>1529</v>
      </c>
      <c r="J767" s="41" t="s">
        <v>1530</v>
      </c>
      <c r="K767" s="48">
        <v>522991</v>
      </c>
    </row>
    <row r="768" spans="1:11" ht="28.8" x14ac:dyDescent="0.3">
      <c r="A768" s="35" t="s">
        <v>1468</v>
      </c>
      <c r="B768" s="35" t="s">
        <v>11</v>
      </c>
      <c r="C768" s="46" t="s">
        <v>400</v>
      </c>
      <c r="D768" s="47" t="s">
        <v>400</v>
      </c>
      <c r="E768" s="36" t="s">
        <v>298</v>
      </c>
      <c r="F768" s="41">
        <v>1315000218</v>
      </c>
      <c r="G768" s="38">
        <v>42300</v>
      </c>
      <c r="H768" s="43" t="s">
        <v>1531</v>
      </c>
      <c r="I768" s="43" t="s">
        <v>1532</v>
      </c>
      <c r="J768" s="41" t="s">
        <v>1533</v>
      </c>
      <c r="K768" s="48">
        <v>172843</v>
      </c>
    </row>
    <row r="769" spans="1:11" ht="28.8" x14ac:dyDescent="0.3">
      <c r="A769" s="35" t="s">
        <v>1468</v>
      </c>
      <c r="B769" s="35" t="s">
        <v>545</v>
      </c>
      <c r="C769" s="46" t="s">
        <v>1534</v>
      </c>
      <c r="D769" s="47">
        <v>42279</v>
      </c>
      <c r="E769" s="36" t="s">
        <v>298</v>
      </c>
      <c r="F769" s="41">
        <v>1315000219</v>
      </c>
      <c r="G769" s="38">
        <v>42300</v>
      </c>
      <c r="H769" s="43" t="s">
        <v>1535</v>
      </c>
      <c r="I769" s="43" t="s">
        <v>1536</v>
      </c>
      <c r="J769" s="41" t="s">
        <v>1537</v>
      </c>
      <c r="K769" s="48">
        <v>152744</v>
      </c>
    </row>
    <row r="770" spans="1:11" ht="28.8" x14ac:dyDescent="0.3">
      <c r="A770" s="35" t="s">
        <v>1468</v>
      </c>
      <c r="B770" s="35" t="s">
        <v>51</v>
      </c>
      <c r="C770" s="46" t="s">
        <v>400</v>
      </c>
      <c r="D770" s="47" t="s">
        <v>400</v>
      </c>
      <c r="E770" s="36" t="s">
        <v>74</v>
      </c>
      <c r="F770" s="41">
        <v>1315000117</v>
      </c>
      <c r="G770" s="38">
        <v>42300</v>
      </c>
      <c r="H770" s="43" t="s">
        <v>1538</v>
      </c>
      <c r="I770" s="43" t="s">
        <v>1539</v>
      </c>
      <c r="J770" s="41" t="s">
        <v>273</v>
      </c>
      <c r="K770" s="48">
        <v>650000</v>
      </c>
    </row>
    <row r="771" spans="1:11" ht="28.8" x14ac:dyDescent="0.3">
      <c r="A771" s="35" t="s">
        <v>1468</v>
      </c>
      <c r="B771" s="35" t="s">
        <v>11</v>
      </c>
      <c r="C771" s="46" t="s">
        <v>400</v>
      </c>
      <c r="D771" s="47" t="s">
        <v>400</v>
      </c>
      <c r="E771" s="36" t="s">
        <v>74</v>
      </c>
      <c r="F771" s="41">
        <v>1315000118</v>
      </c>
      <c r="G771" s="38">
        <v>42300</v>
      </c>
      <c r="H771" s="43" t="s">
        <v>1540</v>
      </c>
      <c r="I771" s="43" t="s">
        <v>1541</v>
      </c>
      <c r="J771" s="41" t="s">
        <v>1542</v>
      </c>
      <c r="K771" s="48">
        <v>522648</v>
      </c>
    </row>
    <row r="772" spans="1:11" ht="28.8" x14ac:dyDescent="0.3">
      <c r="A772" s="35" t="s">
        <v>1468</v>
      </c>
      <c r="B772" s="35" t="s">
        <v>1506</v>
      </c>
      <c r="C772" s="46" t="s">
        <v>400</v>
      </c>
      <c r="D772" s="47" t="s">
        <v>400</v>
      </c>
      <c r="E772" s="36" t="s">
        <v>74</v>
      </c>
      <c r="F772" s="41">
        <v>1315000119</v>
      </c>
      <c r="G772" s="38">
        <v>42303</v>
      </c>
      <c r="H772" s="43" t="s">
        <v>1543</v>
      </c>
      <c r="I772" s="43" t="s">
        <v>1544</v>
      </c>
      <c r="J772" s="41" t="s">
        <v>580</v>
      </c>
      <c r="K772" s="48">
        <v>946978</v>
      </c>
    </row>
    <row r="773" spans="1:11" ht="28.8" x14ac:dyDescent="0.3">
      <c r="A773" s="35" t="s">
        <v>1468</v>
      </c>
      <c r="B773" s="35" t="s">
        <v>11</v>
      </c>
      <c r="C773" s="46" t="s">
        <v>400</v>
      </c>
      <c r="D773" s="47" t="s">
        <v>400</v>
      </c>
      <c r="E773" s="36" t="s">
        <v>298</v>
      </c>
      <c r="F773" s="41">
        <v>1315000220</v>
      </c>
      <c r="G773" s="38">
        <v>42304</v>
      </c>
      <c r="H773" s="43" t="s">
        <v>1545</v>
      </c>
      <c r="I773" s="43" t="s">
        <v>1546</v>
      </c>
      <c r="J773" s="41" t="s">
        <v>1547</v>
      </c>
      <c r="K773" s="48">
        <v>77778</v>
      </c>
    </row>
    <row r="774" spans="1:11" ht="28.8" x14ac:dyDescent="0.3">
      <c r="A774" s="35" t="s">
        <v>1468</v>
      </c>
      <c r="B774" s="35" t="s">
        <v>11</v>
      </c>
      <c r="C774" s="46" t="s">
        <v>400</v>
      </c>
      <c r="D774" s="47" t="s">
        <v>400</v>
      </c>
      <c r="E774" s="36" t="s">
        <v>298</v>
      </c>
      <c r="F774" s="41">
        <v>1315000221</v>
      </c>
      <c r="G774" s="38">
        <v>42304</v>
      </c>
      <c r="H774" s="43" t="s">
        <v>1548</v>
      </c>
      <c r="I774" s="43" t="s">
        <v>1549</v>
      </c>
      <c r="J774" s="41" t="s">
        <v>1550</v>
      </c>
      <c r="K774" s="48">
        <v>223720</v>
      </c>
    </row>
    <row r="775" spans="1:11" ht="28.8" x14ac:dyDescent="0.3">
      <c r="A775" s="35" t="s">
        <v>1468</v>
      </c>
      <c r="B775" s="35" t="s">
        <v>11</v>
      </c>
      <c r="C775" s="46" t="s">
        <v>400</v>
      </c>
      <c r="D775" s="47" t="s">
        <v>400</v>
      </c>
      <c r="E775" s="36" t="s">
        <v>298</v>
      </c>
      <c r="F775" s="41">
        <v>1315000222</v>
      </c>
      <c r="G775" s="38">
        <v>42305</v>
      </c>
      <c r="H775" s="43" t="s">
        <v>1551</v>
      </c>
      <c r="I775" s="43" t="s">
        <v>1517</v>
      </c>
      <c r="J775" s="41" t="s">
        <v>1518</v>
      </c>
      <c r="K775" s="48">
        <v>44444</v>
      </c>
    </row>
    <row r="776" spans="1:11" ht="28.8" x14ac:dyDescent="0.3">
      <c r="A776" s="35" t="s">
        <v>1468</v>
      </c>
      <c r="B776" s="35" t="s">
        <v>545</v>
      </c>
      <c r="C776" s="46" t="s">
        <v>1552</v>
      </c>
      <c r="D776" s="47">
        <v>42305</v>
      </c>
      <c r="E776" s="36" t="s">
        <v>298</v>
      </c>
      <c r="F776" s="41">
        <v>1315000223</v>
      </c>
      <c r="G776" s="38">
        <v>42305</v>
      </c>
      <c r="H776" s="43" t="s">
        <v>1553</v>
      </c>
      <c r="I776" s="43" t="s">
        <v>1554</v>
      </c>
      <c r="J776" s="41" t="s">
        <v>1555</v>
      </c>
      <c r="K776" s="48">
        <v>50955</v>
      </c>
    </row>
    <row r="777" spans="1:11" ht="28.8" x14ac:dyDescent="0.3">
      <c r="A777" s="35" t="s">
        <v>1468</v>
      </c>
      <c r="B777" s="35" t="s">
        <v>545</v>
      </c>
      <c r="C777" s="46" t="s">
        <v>1556</v>
      </c>
      <c r="D777" s="47">
        <v>42305</v>
      </c>
      <c r="E777" s="36" t="s">
        <v>74</v>
      </c>
      <c r="F777" s="41">
        <v>1315000120</v>
      </c>
      <c r="G777" s="38">
        <v>42306</v>
      </c>
      <c r="H777" s="43" t="s">
        <v>1557</v>
      </c>
      <c r="I777" s="43" t="s">
        <v>1558</v>
      </c>
      <c r="J777" s="41" t="s">
        <v>1559</v>
      </c>
      <c r="K777" s="48">
        <v>1320910</v>
      </c>
    </row>
    <row r="778" spans="1:11" ht="28.8" x14ac:dyDescent="0.3">
      <c r="A778" s="35" t="s">
        <v>1468</v>
      </c>
      <c r="B778" s="35" t="s">
        <v>11</v>
      </c>
      <c r="C778" s="46" t="s">
        <v>400</v>
      </c>
      <c r="D778" s="47" t="s">
        <v>400</v>
      </c>
      <c r="E778" s="36" t="s">
        <v>74</v>
      </c>
      <c r="F778" s="41">
        <v>1315000121</v>
      </c>
      <c r="G778" s="38">
        <v>42306</v>
      </c>
      <c r="H778" s="43" t="s">
        <v>1560</v>
      </c>
      <c r="I778" s="43" t="s">
        <v>1561</v>
      </c>
      <c r="J778" s="41" t="s">
        <v>1562</v>
      </c>
      <c r="K778" s="48">
        <v>136564</v>
      </c>
    </row>
    <row r="779" spans="1:11" ht="28.8" x14ac:dyDescent="0.3">
      <c r="A779" s="35" t="s">
        <v>1468</v>
      </c>
      <c r="B779" s="35" t="s">
        <v>11</v>
      </c>
      <c r="C779" s="46" t="s">
        <v>400</v>
      </c>
      <c r="D779" s="47" t="s">
        <v>400</v>
      </c>
      <c r="E779" s="36" t="s">
        <v>74</v>
      </c>
      <c r="F779" s="41">
        <v>1315000122</v>
      </c>
      <c r="G779" s="38">
        <v>42306</v>
      </c>
      <c r="H779" s="43" t="s">
        <v>1563</v>
      </c>
      <c r="I779" s="43" t="s">
        <v>1564</v>
      </c>
      <c r="J779" s="41" t="s">
        <v>1565</v>
      </c>
      <c r="K779" s="48">
        <v>1044810</v>
      </c>
    </row>
    <row r="780" spans="1:11" ht="28.8" x14ac:dyDescent="0.3">
      <c r="A780" s="35" t="s">
        <v>1468</v>
      </c>
      <c r="B780" s="35" t="s">
        <v>11</v>
      </c>
      <c r="C780" s="46" t="s">
        <v>400</v>
      </c>
      <c r="D780" s="47" t="s">
        <v>400</v>
      </c>
      <c r="E780" s="36" t="s">
        <v>74</v>
      </c>
      <c r="F780" s="41">
        <v>1315000123</v>
      </c>
      <c r="G780" s="38">
        <v>42307</v>
      </c>
      <c r="H780" s="43" t="s">
        <v>1566</v>
      </c>
      <c r="I780" s="43" t="s">
        <v>1567</v>
      </c>
      <c r="J780" s="41" t="s">
        <v>1568</v>
      </c>
      <c r="K780" s="48">
        <v>404895</v>
      </c>
    </row>
    <row r="781" spans="1:11" ht="28.8" x14ac:dyDescent="0.3">
      <c r="A781" s="35" t="s">
        <v>1468</v>
      </c>
      <c r="B781" s="35" t="s">
        <v>11</v>
      </c>
      <c r="C781" s="46" t="s">
        <v>400</v>
      </c>
      <c r="D781" s="47" t="s">
        <v>400</v>
      </c>
      <c r="E781" s="36" t="s">
        <v>74</v>
      </c>
      <c r="F781" s="41">
        <v>1315000124</v>
      </c>
      <c r="G781" s="38">
        <v>42307</v>
      </c>
      <c r="H781" s="43" t="s">
        <v>1569</v>
      </c>
      <c r="I781" s="43" t="s">
        <v>247</v>
      </c>
      <c r="J781" s="41" t="s">
        <v>248</v>
      </c>
      <c r="K781" s="48">
        <v>1243550</v>
      </c>
    </row>
    <row r="782" spans="1:11" ht="57.6" x14ac:dyDescent="0.3">
      <c r="A782" s="35" t="s">
        <v>1468</v>
      </c>
      <c r="B782" s="35" t="s">
        <v>11</v>
      </c>
      <c r="C782" s="46" t="s">
        <v>400</v>
      </c>
      <c r="D782" s="47" t="s">
        <v>400</v>
      </c>
      <c r="E782" s="36" t="s">
        <v>74</v>
      </c>
      <c r="F782" s="41">
        <v>1315000125</v>
      </c>
      <c r="G782" s="38">
        <v>42307</v>
      </c>
      <c r="H782" s="43" t="s">
        <v>1570</v>
      </c>
      <c r="I782" s="43" t="s">
        <v>1571</v>
      </c>
      <c r="J782" s="41" t="s">
        <v>1572</v>
      </c>
      <c r="K782" s="48">
        <v>129980</v>
      </c>
    </row>
    <row r="783" spans="1:11" ht="28.8" x14ac:dyDescent="0.3">
      <c r="A783" s="35" t="s">
        <v>1468</v>
      </c>
      <c r="B783" s="35" t="s">
        <v>11</v>
      </c>
      <c r="C783" s="46" t="s">
        <v>400</v>
      </c>
      <c r="D783" s="47" t="s">
        <v>400</v>
      </c>
      <c r="E783" s="36" t="s">
        <v>74</v>
      </c>
      <c r="F783" s="41">
        <v>1315000126</v>
      </c>
      <c r="G783" s="38">
        <v>42307</v>
      </c>
      <c r="H783" s="43" t="s">
        <v>1597</v>
      </c>
      <c r="I783" s="43" t="s">
        <v>1573</v>
      </c>
      <c r="J783" s="41" t="s">
        <v>1574</v>
      </c>
      <c r="K783" s="48">
        <v>2213331</v>
      </c>
    </row>
    <row r="784" spans="1:11" ht="28.8" x14ac:dyDescent="0.3">
      <c r="A784" s="35" t="s">
        <v>1468</v>
      </c>
      <c r="B784" s="35" t="s">
        <v>545</v>
      </c>
      <c r="C784" s="46" t="s">
        <v>1575</v>
      </c>
      <c r="D784" s="47">
        <v>42307</v>
      </c>
      <c r="E784" s="36" t="s">
        <v>74</v>
      </c>
      <c r="F784" s="41">
        <v>1315000127</v>
      </c>
      <c r="G784" s="38">
        <v>42307</v>
      </c>
      <c r="H784" s="43" t="s">
        <v>1576</v>
      </c>
      <c r="I784" s="43" t="s">
        <v>1511</v>
      </c>
      <c r="J784" s="41" t="s">
        <v>1512</v>
      </c>
      <c r="K784" s="48">
        <v>658700</v>
      </c>
    </row>
    <row r="785" spans="1:11" ht="28.8" x14ac:dyDescent="0.3">
      <c r="A785" s="35" t="s">
        <v>1468</v>
      </c>
      <c r="B785" s="35" t="s">
        <v>1577</v>
      </c>
      <c r="C785" s="46" t="s">
        <v>1578</v>
      </c>
      <c r="D785" s="47">
        <v>42054</v>
      </c>
      <c r="E785" s="36" t="s">
        <v>400</v>
      </c>
      <c r="F785" s="41" t="s">
        <v>400</v>
      </c>
      <c r="G785" s="38" t="s">
        <v>400</v>
      </c>
      <c r="H785" s="43" t="s">
        <v>1579</v>
      </c>
      <c r="I785" s="43" t="s">
        <v>1580</v>
      </c>
      <c r="J785" s="41" t="s">
        <v>1581</v>
      </c>
      <c r="K785" s="48">
        <v>943658</v>
      </c>
    </row>
    <row r="786" spans="1:11" ht="28.8" x14ac:dyDescent="0.3">
      <c r="A786" s="35" t="s">
        <v>1468</v>
      </c>
      <c r="B786" s="35" t="s">
        <v>23</v>
      </c>
      <c r="C786" s="46" t="s">
        <v>400</v>
      </c>
      <c r="D786" s="47" t="s">
        <v>400</v>
      </c>
      <c r="E786" s="36" t="s">
        <v>24</v>
      </c>
      <c r="F786" s="41">
        <v>14504475</v>
      </c>
      <c r="G786" s="38">
        <v>42306</v>
      </c>
      <c r="H786" s="43" t="s">
        <v>1582</v>
      </c>
      <c r="I786" s="43" t="s">
        <v>1583</v>
      </c>
      <c r="J786" s="41" t="s">
        <v>1584</v>
      </c>
      <c r="K786" s="48">
        <v>12401911</v>
      </c>
    </row>
    <row r="787" spans="1:11" ht="28.8" x14ac:dyDescent="0.3">
      <c r="A787" s="35" t="s">
        <v>1468</v>
      </c>
      <c r="B787" s="35" t="s">
        <v>23</v>
      </c>
      <c r="C787" s="46" t="s">
        <v>400</v>
      </c>
      <c r="D787" s="47" t="s">
        <v>400</v>
      </c>
      <c r="E787" s="36" t="s">
        <v>1585</v>
      </c>
      <c r="F787" s="41">
        <v>57050</v>
      </c>
      <c r="G787" s="38">
        <v>42307</v>
      </c>
      <c r="H787" s="43" t="s">
        <v>1586</v>
      </c>
      <c r="I787" s="43" t="s">
        <v>1587</v>
      </c>
      <c r="J787" s="41" t="s">
        <v>1588</v>
      </c>
      <c r="K787" s="48">
        <v>2532620</v>
      </c>
    </row>
    <row r="788" spans="1:11" ht="28.8" x14ac:dyDescent="0.3">
      <c r="A788" s="35" t="s">
        <v>1468</v>
      </c>
      <c r="B788" s="35" t="s">
        <v>23</v>
      </c>
      <c r="C788" s="46" t="s">
        <v>400</v>
      </c>
      <c r="D788" s="47" t="s">
        <v>56</v>
      </c>
      <c r="E788" s="36" t="s">
        <v>1585</v>
      </c>
      <c r="F788" s="41">
        <v>3765</v>
      </c>
      <c r="G788" s="38">
        <v>42293</v>
      </c>
      <c r="H788" s="43" t="s">
        <v>1589</v>
      </c>
      <c r="I788" s="43" t="s">
        <v>1590</v>
      </c>
      <c r="J788" s="41" t="s">
        <v>1591</v>
      </c>
      <c r="K788" s="48">
        <v>209641</v>
      </c>
    </row>
    <row r="789" spans="1:11" ht="28.8" x14ac:dyDescent="0.3">
      <c r="A789" s="35" t="s">
        <v>1468</v>
      </c>
      <c r="B789" s="35" t="s">
        <v>23</v>
      </c>
      <c r="C789" s="46" t="s">
        <v>400</v>
      </c>
      <c r="D789" s="47" t="s">
        <v>400</v>
      </c>
      <c r="E789" s="36" t="s">
        <v>1585</v>
      </c>
      <c r="F789" s="41" t="s">
        <v>1592</v>
      </c>
      <c r="G789" s="38">
        <v>42277</v>
      </c>
      <c r="H789" s="43" t="s">
        <v>1593</v>
      </c>
      <c r="I789" s="43" t="s">
        <v>46</v>
      </c>
      <c r="J789" s="41" t="s">
        <v>47</v>
      </c>
      <c r="K789" s="48">
        <v>3220310</v>
      </c>
    </row>
    <row r="790" spans="1:11" ht="28.8" x14ac:dyDescent="0.3">
      <c r="A790" s="35" t="s">
        <v>1468</v>
      </c>
      <c r="B790" s="35" t="s">
        <v>23</v>
      </c>
      <c r="C790" s="46" t="s">
        <v>400</v>
      </c>
      <c r="D790" s="47" t="s">
        <v>400</v>
      </c>
      <c r="E790" s="36" t="s">
        <v>24</v>
      </c>
      <c r="F790" s="41">
        <v>6359506</v>
      </c>
      <c r="G790" s="38">
        <v>42269</v>
      </c>
      <c r="H790" s="43" t="s">
        <v>1594</v>
      </c>
      <c r="I790" s="43" t="s">
        <v>1595</v>
      </c>
      <c r="J790" s="41" t="s">
        <v>73</v>
      </c>
      <c r="K790" s="48">
        <v>5397546</v>
      </c>
    </row>
    <row r="791" spans="1:11" ht="28.8" x14ac:dyDescent="0.3">
      <c r="A791" s="35" t="s">
        <v>1711</v>
      </c>
      <c r="B791" s="35" t="str">
        <f>VLOOKUP(J791,[1]Hoja4!$A$2:$E$15,2,0)</f>
        <v>Contratación Directa (Exceptuada del Regl. Compras)</v>
      </c>
      <c r="C791" s="46" t="str">
        <f>VLOOKUP(J791,[1]Hoja4!$A$2:$E$15,3,0)</f>
        <v>No Aplica</v>
      </c>
      <c r="D791" s="47" t="str">
        <f>VLOOKUP(J791,[1]Hoja4!$A$2:$E$15,4,0)</f>
        <v>No Aplica</v>
      </c>
      <c r="E791" s="36" t="s">
        <v>298</v>
      </c>
      <c r="F791" s="41">
        <v>1415000172</v>
      </c>
      <c r="G791" s="38">
        <v>42278</v>
      </c>
      <c r="H791" s="43" t="s">
        <v>1598</v>
      </c>
      <c r="I791" s="43" t="s">
        <v>1599</v>
      </c>
      <c r="J791" s="41" t="s">
        <v>1471</v>
      </c>
      <c r="K791" s="48">
        <v>33333</v>
      </c>
    </row>
    <row r="792" spans="1:11" ht="28.8" x14ac:dyDescent="0.3">
      <c r="A792" s="35" t="s">
        <v>1711</v>
      </c>
      <c r="B792" s="35" t="s">
        <v>545</v>
      </c>
      <c r="C792" s="46" t="s">
        <v>1600</v>
      </c>
      <c r="D792" s="47">
        <v>42276</v>
      </c>
      <c r="E792" s="36" t="s">
        <v>298</v>
      </c>
      <c r="F792" s="41">
        <v>1415000173</v>
      </c>
      <c r="G792" s="38">
        <v>42278</v>
      </c>
      <c r="H792" s="43" t="s">
        <v>1601</v>
      </c>
      <c r="I792" s="43" t="s">
        <v>1602</v>
      </c>
      <c r="J792" s="41" t="s">
        <v>1603</v>
      </c>
      <c r="K792" s="48">
        <v>973164</v>
      </c>
    </row>
    <row r="793" spans="1:11" ht="28.8" x14ac:dyDescent="0.3">
      <c r="A793" s="35" t="s">
        <v>1711</v>
      </c>
      <c r="B793" s="35" t="str">
        <f>VLOOKUP(J793,[1]Hoja4!$A$2:$E$15,2,0)</f>
        <v>Convenio</v>
      </c>
      <c r="C793" s="46" t="str">
        <f>VLOOKUP(J793,[1]Hoja4!$A$2:$E$15,3,0)</f>
        <v>Res. DER 015-2015</v>
      </c>
      <c r="D793" s="47">
        <f>VLOOKUP(J793,[1]Hoja4!$A$2:$E$15,4,0)</f>
        <v>42110</v>
      </c>
      <c r="E793" s="36" t="s">
        <v>298</v>
      </c>
      <c r="F793" s="41">
        <v>1415000174</v>
      </c>
      <c r="G793" s="38">
        <v>42278</v>
      </c>
      <c r="H793" s="43" t="s">
        <v>1604</v>
      </c>
      <c r="I793" s="43" t="s">
        <v>1605</v>
      </c>
      <c r="J793" s="41" t="s">
        <v>1606</v>
      </c>
      <c r="K793" s="48">
        <v>120000</v>
      </c>
    </row>
    <row r="794" spans="1:11" ht="28.8" x14ac:dyDescent="0.3">
      <c r="A794" s="35" t="s">
        <v>1711</v>
      </c>
      <c r="B794" s="35" t="str">
        <f>VLOOKUP(J794,[1]Hoja4!$A$2:$E$15,2,0)</f>
        <v>Convenio</v>
      </c>
      <c r="C794" s="46" t="str">
        <f>VLOOKUP(J794,[1]Hoja4!$A$2:$E$15,3,0)</f>
        <v>Res. DER 015-2015</v>
      </c>
      <c r="D794" s="47">
        <f>VLOOKUP(J794,[1]Hoja4!$A$2:$E$15,4,0)</f>
        <v>42110</v>
      </c>
      <c r="E794" s="36" t="s">
        <v>298</v>
      </c>
      <c r="F794" s="41">
        <v>1415000175</v>
      </c>
      <c r="G794" s="38">
        <v>42278</v>
      </c>
      <c r="H794" s="43" t="s">
        <v>1607</v>
      </c>
      <c r="I794" s="43" t="s">
        <v>1605</v>
      </c>
      <c r="J794" s="41" t="s">
        <v>1606</v>
      </c>
      <c r="K794" s="48">
        <v>118000</v>
      </c>
    </row>
    <row r="795" spans="1:11" ht="28.8" x14ac:dyDescent="0.3">
      <c r="A795" s="35" t="s">
        <v>1711</v>
      </c>
      <c r="B795" s="35" t="str">
        <f>VLOOKUP(J795,[1]Hoja4!$A$2:$E$15,2,0)</f>
        <v>Contratación Directa (Exceptuada del Regl. Compras)</v>
      </c>
      <c r="C795" s="46" t="str">
        <f>VLOOKUP(J795,[1]Hoja4!$A$2:$E$15,3,0)</f>
        <v>No Aplica</v>
      </c>
      <c r="D795" s="47" t="str">
        <f>VLOOKUP(J795,[1]Hoja4!$A$2:$E$15,4,0)</f>
        <v>No Aplica</v>
      </c>
      <c r="E795" s="36" t="s">
        <v>298</v>
      </c>
      <c r="F795" s="41">
        <v>1415000176</v>
      </c>
      <c r="G795" s="38">
        <v>42279</v>
      </c>
      <c r="H795" s="43" t="s">
        <v>1608</v>
      </c>
      <c r="I795" s="43" t="s">
        <v>1609</v>
      </c>
      <c r="J795" s="41" t="s">
        <v>1610</v>
      </c>
      <c r="K795" s="48">
        <v>55556</v>
      </c>
    </row>
    <row r="796" spans="1:11" ht="28.8" x14ac:dyDescent="0.3">
      <c r="A796" s="35" t="s">
        <v>1711</v>
      </c>
      <c r="B796" s="35" t="s">
        <v>11</v>
      </c>
      <c r="C796" s="46" t="s">
        <v>56</v>
      </c>
      <c r="D796" s="47" t="s">
        <v>56</v>
      </c>
      <c r="E796" s="36" t="s">
        <v>74</v>
      </c>
      <c r="F796" s="41">
        <v>1415000100</v>
      </c>
      <c r="G796" s="38">
        <v>42283</v>
      </c>
      <c r="H796" s="43" t="s">
        <v>1611</v>
      </c>
      <c r="I796" s="43" t="s">
        <v>1612</v>
      </c>
      <c r="J796" s="41" t="s">
        <v>1613</v>
      </c>
      <c r="K796" s="48">
        <v>15173</v>
      </c>
    </row>
    <row r="797" spans="1:11" ht="28.8" x14ac:dyDescent="0.3">
      <c r="A797" s="35" t="s">
        <v>1711</v>
      </c>
      <c r="B797" s="35" t="str">
        <f>VLOOKUP(J797,[1]Hoja4!$A$2:$E$15,2,0)</f>
        <v>Convenio</v>
      </c>
      <c r="C797" s="46" t="str">
        <f>VLOOKUP(J797,[1]Hoja4!$A$2:$E$15,3,0)</f>
        <v>Res. DER 015-2015</v>
      </c>
      <c r="D797" s="47">
        <f>VLOOKUP(J797,[1]Hoja4!$A$2:$E$15,4,0)</f>
        <v>42110</v>
      </c>
      <c r="E797" s="36" t="s">
        <v>298</v>
      </c>
      <c r="F797" s="41">
        <v>1415000179</v>
      </c>
      <c r="G797" s="38">
        <v>42290</v>
      </c>
      <c r="H797" s="43" t="s">
        <v>1614</v>
      </c>
      <c r="I797" s="43" t="s">
        <v>1605</v>
      </c>
      <c r="J797" s="41" t="s">
        <v>1606</v>
      </c>
      <c r="K797" s="48">
        <v>156000</v>
      </c>
    </row>
    <row r="798" spans="1:11" ht="43.2" x14ac:dyDescent="0.3">
      <c r="A798" s="35" t="s">
        <v>1711</v>
      </c>
      <c r="B798" s="35" t="s">
        <v>545</v>
      </c>
      <c r="C798" s="46" t="s">
        <v>1615</v>
      </c>
      <c r="D798" s="47">
        <v>42286</v>
      </c>
      <c r="E798" s="36" t="s">
        <v>298</v>
      </c>
      <c r="F798" s="41">
        <v>1415000180</v>
      </c>
      <c r="G798" s="38">
        <v>42290</v>
      </c>
      <c r="H798" s="43" t="s">
        <v>1616</v>
      </c>
      <c r="I798" s="43" t="s">
        <v>1617</v>
      </c>
      <c r="J798" s="41" t="s">
        <v>1618</v>
      </c>
      <c r="K798" s="48">
        <v>122570</v>
      </c>
    </row>
    <row r="799" spans="1:11" ht="28.8" x14ac:dyDescent="0.3">
      <c r="A799" s="35" t="s">
        <v>1711</v>
      </c>
      <c r="B799" s="35" t="str">
        <f>VLOOKUP(J799,[1]Hoja4!$A$2:$E$15,2,0)</f>
        <v>Contratación Directa (Exceptuada del Regl. Compras)</v>
      </c>
      <c r="C799" s="46" t="str">
        <f>VLOOKUP(J799,[1]Hoja4!$A$2:$E$15,3,0)</f>
        <v>No Aplica</v>
      </c>
      <c r="D799" s="47" t="str">
        <f>VLOOKUP(J799,[1]Hoja4!$A$2:$E$15,4,0)</f>
        <v>No Aplica</v>
      </c>
      <c r="E799" s="36" t="s">
        <v>298</v>
      </c>
      <c r="F799" s="41">
        <v>1415000181</v>
      </c>
      <c r="G799" s="38">
        <v>42290</v>
      </c>
      <c r="H799" s="43" t="s">
        <v>1619</v>
      </c>
      <c r="I799" s="43" t="s">
        <v>1609</v>
      </c>
      <c r="J799" s="41" t="s">
        <v>1610</v>
      </c>
      <c r="K799" s="48">
        <v>333333</v>
      </c>
    </row>
    <row r="800" spans="1:11" ht="28.8" x14ac:dyDescent="0.3">
      <c r="A800" s="35" t="s">
        <v>1711</v>
      </c>
      <c r="B800" s="35" t="str">
        <f>VLOOKUP(J800,[1]Hoja4!$A$2:$E$15,2,0)</f>
        <v>Licitación Pública</v>
      </c>
      <c r="C800" s="46" t="str">
        <f>VLOOKUP(J800,[1]Hoja4!$A$2:$E$15,3,0)</f>
        <v xml:space="preserve"> Res FR OR N° 016</v>
      </c>
      <c r="D800" s="47">
        <f>VLOOKUP(J800,[1]Hoja4!$A$2:$E$15,4,0)</f>
        <v>42102</v>
      </c>
      <c r="E800" s="36" t="s">
        <v>74</v>
      </c>
      <c r="F800" s="41">
        <v>1415000101</v>
      </c>
      <c r="G800" s="38">
        <v>42290</v>
      </c>
      <c r="H800" s="43" t="s">
        <v>1620</v>
      </c>
      <c r="I800" s="43" t="s">
        <v>1621</v>
      </c>
      <c r="J800" s="41" t="s">
        <v>1622</v>
      </c>
      <c r="K800" s="48">
        <v>2157867</v>
      </c>
    </row>
    <row r="801" spans="1:11" ht="28.8" x14ac:dyDescent="0.3">
      <c r="A801" s="35" t="s">
        <v>1711</v>
      </c>
      <c r="B801" s="35" t="s">
        <v>545</v>
      </c>
      <c r="C801" s="46" t="s">
        <v>1623</v>
      </c>
      <c r="D801" s="47">
        <v>38619</v>
      </c>
      <c r="E801" s="36" t="s">
        <v>298</v>
      </c>
      <c r="F801" s="41">
        <v>1415000182</v>
      </c>
      <c r="G801" s="38">
        <v>42291</v>
      </c>
      <c r="H801" s="43" t="s">
        <v>1624</v>
      </c>
      <c r="I801" s="43" t="s">
        <v>1617</v>
      </c>
      <c r="J801" s="41" t="s">
        <v>1618</v>
      </c>
      <c r="K801" s="48">
        <v>95200</v>
      </c>
    </row>
    <row r="802" spans="1:11" ht="28.8" x14ac:dyDescent="0.3">
      <c r="A802" s="35" t="s">
        <v>1711</v>
      </c>
      <c r="B802" s="35" t="s">
        <v>11</v>
      </c>
      <c r="C802" s="46" t="s">
        <v>56</v>
      </c>
      <c r="D802" s="47" t="s">
        <v>56</v>
      </c>
      <c r="E802" s="36" t="s">
        <v>74</v>
      </c>
      <c r="F802" s="41">
        <v>1415000105</v>
      </c>
      <c r="G802" s="38">
        <v>42291</v>
      </c>
      <c r="H802" s="43" t="s">
        <v>1625</v>
      </c>
      <c r="I802" s="43" t="s">
        <v>88</v>
      </c>
      <c r="J802" s="41" t="s">
        <v>89</v>
      </c>
      <c r="K802" s="48">
        <v>494088</v>
      </c>
    </row>
    <row r="803" spans="1:11" ht="28.8" x14ac:dyDescent="0.3">
      <c r="A803" s="35" t="s">
        <v>1711</v>
      </c>
      <c r="B803" s="35" t="s">
        <v>51</v>
      </c>
      <c r="C803" s="46" t="s">
        <v>56</v>
      </c>
      <c r="D803" s="47" t="s">
        <v>56</v>
      </c>
      <c r="E803" s="36" t="s">
        <v>298</v>
      </c>
      <c r="F803" s="41">
        <v>1415000107</v>
      </c>
      <c r="G803" s="38">
        <v>42291</v>
      </c>
      <c r="H803" s="43" t="s">
        <v>1626</v>
      </c>
      <c r="I803" s="43" t="s">
        <v>1627</v>
      </c>
      <c r="J803" s="41" t="s">
        <v>1628</v>
      </c>
      <c r="K803" s="48">
        <v>218549</v>
      </c>
    </row>
    <row r="804" spans="1:11" ht="28.8" x14ac:dyDescent="0.3">
      <c r="A804" s="35" t="s">
        <v>1711</v>
      </c>
      <c r="B804" s="35" t="s">
        <v>11</v>
      </c>
      <c r="C804" s="46" t="s">
        <v>56</v>
      </c>
      <c r="D804" s="47" t="s">
        <v>56</v>
      </c>
      <c r="E804" s="36" t="s">
        <v>74</v>
      </c>
      <c r="F804" s="41">
        <v>1415000108</v>
      </c>
      <c r="G804" s="38">
        <v>42293</v>
      </c>
      <c r="H804" s="43" t="s">
        <v>1629</v>
      </c>
      <c r="I804" s="43" t="s">
        <v>88</v>
      </c>
      <c r="J804" s="41" t="s">
        <v>89</v>
      </c>
      <c r="K804" s="48">
        <v>948863</v>
      </c>
    </row>
    <row r="805" spans="1:11" ht="28.8" x14ac:dyDescent="0.3">
      <c r="A805" s="35" t="s">
        <v>1711</v>
      </c>
      <c r="B805" s="35" t="str">
        <f>VLOOKUP(J805,[1]Hoja4!$A$2:$E$15,2,0)</f>
        <v>Licitación Pública</v>
      </c>
      <c r="C805" s="46" t="str">
        <f>VLOOKUP(J805,[1]Hoja4!$A$2:$E$15,3,0)</f>
        <v xml:space="preserve"> Res FR OR N° 016</v>
      </c>
      <c r="D805" s="47">
        <f>VLOOKUP(J805,[1]Hoja4!$A$2:$E$15,4,0)</f>
        <v>42102</v>
      </c>
      <c r="E805" s="36" t="s">
        <v>74</v>
      </c>
      <c r="F805" s="41">
        <v>1415000109</v>
      </c>
      <c r="G805" s="38">
        <v>42296</v>
      </c>
      <c r="H805" s="43" t="s">
        <v>1630</v>
      </c>
      <c r="I805" s="43" t="s">
        <v>1621</v>
      </c>
      <c r="J805" s="41" t="s">
        <v>1622</v>
      </c>
      <c r="K805" s="48">
        <v>2011338</v>
      </c>
    </row>
    <row r="806" spans="1:11" ht="28.8" x14ac:dyDescent="0.3">
      <c r="A806" s="35" t="s">
        <v>1711</v>
      </c>
      <c r="B806" s="35" t="str">
        <f>VLOOKUP(J806,[1]Hoja4!$A$2:$E$15,2,0)</f>
        <v>Contratación Directa (Exceptuada del Regl. Compras)</v>
      </c>
      <c r="C806" s="46" t="str">
        <f>VLOOKUP(J806,[1]Hoja4!$A$2:$E$15,3,0)</f>
        <v>No Aplica</v>
      </c>
      <c r="D806" s="47" t="str">
        <f>VLOOKUP(J806,[1]Hoja4!$A$2:$E$15,4,0)</f>
        <v>No Aplica</v>
      </c>
      <c r="E806" s="36" t="s">
        <v>298</v>
      </c>
      <c r="F806" s="41">
        <v>1415000184</v>
      </c>
      <c r="G806" s="38">
        <v>42296</v>
      </c>
      <c r="H806" s="43" t="s">
        <v>1631</v>
      </c>
      <c r="I806" s="43" t="s">
        <v>1599</v>
      </c>
      <c r="J806" s="41" t="s">
        <v>1471</v>
      </c>
      <c r="K806" s="48">
        <v>33333</v>
      </c>
    </row>
    <row r="807" spans="1:11" ht="28.8" x14ac:dyDescent="0.3">
      <c r="A807" s="35" t="s">
        <v>1711</v>
      </c>
      <c r="B807" s="35" t="s">
        <v>11</v>
      </c>
      <c r="C807" s="46" t="s">
        <v>56</v>
      </c>
      <c r="D807" s="47" t="s">
        <v>56</v>
      </c>
      <c r="E807" s="36" t="s">
        <v>74</v>
      </c>
      <c r="F807" s="41">
        <v>1415000185</v>
      </c>
      <c r="G807" s="38">
        <v>42296</v>
      </c>
      <c r="H807" s="43" t="s">
        <v>1632</v>
      </c>
      <c r="I807" s="43" t="s">
        <v>1612</v>
      </c>
      <c r="J807" s="41" t="s">
        <v>1613</v>
      </c>
      <c r="K807" s="48">
        <v>30583</v>
      </c>
    </row>
    <row r="808" spans="1:11" ht="28.8" x14ac:dyDescent="0.3">
      <c r="A808" s="35" t="s">
        <v>1711</v>
      </c>
      <c r="B808" s="35" t="s">
        <v>11</v>
      </c>
      <c r="C808" s="46" t="s">
        <v>56</v>
      </c>
      <c r="D808" s="47" t="s">
        <v>56</v>
      </c>
      <c r="E808" s="36" t="s">
        <v>74</v>
      </c>
      <c r="F808" s="41">
        <v>1415000110</v>
      </c>
      <c r="G808" s="38">
        <v>42297</v>
      </c>
      <c r="H808" s="43" t="s">
        <v>1633</v>
      </c>
      <c r="I808" s="43" t="s">
        <v>1634</v>
      </c>
      <c r="J808" s="41" t="s">
        <v>1635</v>
      </c>
      <c r="K808" s="48">
        <v>815722</v>
      </c>
    </row>
    <row r="809" spans="1:11" ht="28.8" x14ac:dyDescent="0.3">
      <c r="A809" s="35" t="s">
        <v>1711</v>
      </c>
      <c r="B809" s="35" t="s">
        <v>11</v>
      </c>
      <c r="C809" s="46" t="s">
        <v>56</v>
      </c>
      <c r="D809" s="47" t="s">
        <v>56</v>
      </c>
      <c r="E809" s="36" t="s">
        <v>74</v>
      </c>
      <c r="F809" s="41">
        <v>1415000111</v>
      </c>
      <c r="G809" s="38">
        <v>42297</v>
      </c>
      <c r="H809" s="43" t="s">
        <v>1636</v>
      </c>
      <c r="I809" s="43" t="s">
        <v>383</v>
      </c>
      <c r="J809" s="41" t="s">
        <v>384</v>
      </c>
      <c r="K809" s="48">
        <v>22741</v>
      </c>
    </row>
    <row r="810" spans="1:11" ht="28.8" x14ac:dyDescent="0.3">
      <c r="A810" s="35" t="s">
        <v>1711</v>
      </c>
      <c r="B810" s="35" t="s">
        <v>11</v>
      </c>
      <c r="C810" s="46" t="s">
        <v>56</v>
      </c>
      <c r="D810" s="47" t="s">
        <v>56</v>
      </c>
      <c r="E810" s="36" t="s">
        <v>74</v>
      </c>
      <c r="F810" s="41">
        <v>1415000112</v>
      </c>
      <c r="G810" s="38">
        <v>42297</v>
      </c>
      <c r="H810" s="43" t="s">
        <v>1637</v>
      </c>
      <c r="I810" s="43" t="s">
        <v>383</v>
      </c>
      <c r="J810" s="41" t="s">
        <v>384</v>
      </c>
      <c r="K810" s="48">
        <v>500609</v>
      </c>
    </row>
    <row r="811" spans="1:11" ht="28.8" x14ac:dyDescent="0.3">
      <c r="A811" s="35" t="s">
        <v>1711</v>
      </c>
      <c r="B811" s="35" t="s">
        <v>11</v>
      </c>
      <c r="C811" s="46" t="s">
        <v>56</v>
      </c>
      <c r="D811" s="47" t="s">
        <v>56</v>
      </c>
      <c r="E811" s="36" t="s">
        <v>74</v>
      </c>
      <c r="F811" s="41">
        <v>1415000114</v>
      </c>
      <c r="G811" s="38">
        <v>42297</v>
      </c>
      <c r="H811" s="43" t="s">
        <v>1636</v>
      </c>
      <c r="I811" s="43" t="s">
        <v>383</v>
      </c>
      <c r="J811" s="41" t="s">
        <v>384</v>
      </c>
      <c r="K811" s="48">
        <v>59504</v>
      </c>
    </row>
    <row r="812" spans="1:11" ht="28.8" x14ac:dyDescent="0.3">
      <c r="A812" s="35" t="s">
        <v>1711</v>
      </c>
      <c r="B812" s="35" t="str">
        <f>VLOOKUP(J812,[1]Hoja4!$A$2:$E$15,2,0)</f>
        <v>Convenio</v>
      </c>
      <c r="C812" s="46" t="str">
        <f>VLOOKUP(J812,[1]Hoja4!$A$2:$E$15,3,0)</f>
        <v>Res. DER 015-2015</v>
      </c>
      <c r="D812" s="47">
        <f>VLOOKUP(J812,[1]Hoja4!$A$2:$E$15,4,0)</f>
        <v>42110</v>
      </c>
      <c r="E812" s="36" t="s">
        <v>298</v>
      </c>
      <c r="F812" s="41">
        <v>1415000186</v>
      </c>
      <c r="G812" s="38">
        <v>42297</v>
      </c>
      <c r="H812" s="43" t="s">
        <v>1638</v>
      </c>
      <c r="I812" s="43" t="s">
        <v>1605</v>
      </c>
      <c r="J812" s="41" t="s">
        <v>1606</v>
      </c>
      <c r="K812" s="48">
        <v>150000</v>
      </c>
    </row>
    <row r="813" spans="1:11" ht="28.8" x14ac:dyDescent="0.3">
      <c r="A813" s="35" t="s">
        <v>1711</v>
      </c>
      <c r="B813" s="35" t="s">
        <v>11</v>
      </c>
      <c r="C813" s="46" t="s">
        <v>56</v>
      </c>
      <c r="D813" s="47" t="s">
        <v>56</v>
      </c>
      <c r="E813" s="36" t="s">
        <v>74</v>
      </c>
      <c r="F813" s="41">
        <v>1415000115</v>
      </c>
      <c r="G813" s="38">
        <v>42297</v>
      </c>
      <c r="H813" s="43" t="s">
        <v>1639</v>
      </c>
      <c r="I813" s="43" t="s">
        <v>1640</v>
      </c>
      <c r="J813" s="41" t="s">
        <v>1641</v>
      </c>
      <c r="K813" s="48">
        <v>578501</v>
      </c>
    </row>
    <row r="814" spans="1:11" ht="28.8" x14ac:dyDescent="0.3">
      <c r="A814" s="35" t="s">
        <v>1711</v>
      </c>
      <c r="B814" s="35" t="str">
        <f>VLOOKUP(J814,[1]Hoja4!$A$2:$E$15,2,0)</f>
        <v>Contratación Directa (Exceptuada del Regl. Compras)</v>
      </c>
      <c r="C814" s="46" t="str">
        <f>VLOOKUP(J814,[1]Hoja4!$A$2:$E$15,3,0)</f>
        <v>No Aplica</v>
      </c>
      <c r="D814" s="47" t="str">
        <f>VLOOKUP(J814,[1]Hoja4!$A$2:$E$15,4,0)</f>
        <v>No Aplica</v>
      </c>
      <c r="E814" s="36" t="s">
        <v>298</v>
      </c>
      <c r="F814" s="41">
        <v>1415000187</v>
      </c>
      <c r="G814" s="38">
        <v>42298</v>
      </c>
      <c r="H814" s="43" t="s">
        <v>1642</v>
      </c>
      <c r="I814" s="43" t="s">
        <v>1609</v>
      </c>
      <c r="J814" s="41" t="s">
        <v>1610</v>
      </c>
      <c r="K814" s="48">
        <v>55556</v>
      </c>
    </row>
    <row r="815" spans="1:11" ht="28.8" x14ac:dyDescent="0.3">
      <c r="A815" s="35" t="s">
        <v>1711</v>
      </c>
      <c r="B815" s="35" t="s">
        <v>11</v>
      </c>
      <c r="C815" s="46" t="s">
        <v>56</v>
      </c>
      <c r="D815" s="47" t="s">
        <v>56</v>
      </c>
      <c r="E815" s="36" t="s">
        <v>298</v>
      </c>
      <c r="F815" s="41">
        <v>1415000188</v>
      </c>
      <c r="G815" s="38">
        <v>42299</v>
      </c>
      <c r="H815" s="43" t="s">
        <v>1643</v>
      </c>
      <c r="I815" s="43" t="s">
        <v>1644</v>
      </c>
      <c r="J815" s="41" t="s">
        <v>1645</v>
      </c>
      <c r="K815" s="48">
        <v>667590</v>
      </c>
    </row>
    <row r="816" spans="1:11" ht="28.8" x14ac:dyDescent="0.3">
      <c r="A816" s="35" t="s">
        <v>1711</v>
      </c>
      <c r="B816" s="35" t="s">
        <v>11</v>
      </c>
      <c r="C816" s="46" t="s">
        <v>56</v>
      </c>
      <c r="D816" s="47" t="s">
        <v>56</v>
      </c>
      <c r="E816" s="36" t="s">
        <v>74</v>
      </c>
      <c r="F816" s="41">
        <v>1415000116</v>
      </c>
      <c r="G816" s="38">
        <v>42299</v>
      </c>
      <c r="H816" s="43" t="s">
        <v>1646</v>
      </c>
      <c r="I816" s="43" t="s">
        <v>1647</v>
      </c>
      <c r="J816" s="41" t="s">
        <v>1648</v>
      </c>
      <c r="K816" s="48">
        <v>60600</v>
      </c>
    </row>
    <row r="817" spans="1:11" ht="28.8" x14ac:dyDescent="0.3">
      <c r="A817" s="35" t="s">
        <v>1711</v>
      </c>
      <c r="B817" s="35" t="str">
        <f>VLOOKUP(J817,[1]Hoja4!$A$2:$E$15,2,0)</f>
        <v>Convenio</v>
      </c>
      <c r="C817" s="46" t="str">
        <f>VLOOKUP(J817,[1]Hoja4!$A$2:$E$15,3,0)</f>
        <v>Res. DER 015-2015</v>
      </c>
      <c r="D817" s="47">
        <f>VLOOKUP(J817,[1]Hoja4!$A$2:$E$15,4,0)</f>
        <v>42110</v>
      </c>
      <c r="E817" s="36" t="s">
        <v>298</v>
      </c>
      <c r="F817" s="41">
        <v>1415000189</v>
      </c>
      <c r="G817" s="38">
        <v>42300</v>
      </c>
      <c r="H817" s="43" t="s">
        <v>1649</v>
      </c>
      <c r="I817" s="43" t="s">
        <v>1605</v>
      </c>
      <c r="J817" s="41" t="s">
        <v>1606</v>
      </c>
      <c r="K817" s="48">
        <v>100000</v>
      </c>
    </row>
    <row r="818" spans="1:11" ht="28.8" x14ac:dyDescent="0.3">
      <c r="A818" s="35" t="s">
        <v>1711</v>
      </c>
      <c r="B818" s="35" t="s">
        <v>11</v>
      </c>
      <c r="C818" s="46" t="s">
        <v>56</v>
      </c>
      <c r="D818" s="47" t="s">
        <v>56</v>
      </c>
      <c r="E818" s="36" t="s">
        <v>298</v>
      </c>
      <c r="F818" s="41">
        <v>1415000192</v>
      </c>
      <c r="G818" s="38">
        <v>42300</v>
      </c>
      <c r="H818" s="43" t="s">
        <v>1650</v>
      </c>
      <c r="I818" s="43" t="s">
        <v>1651</v>
      </c>
      <c r="J818" s="41" t="s">
        <v>1652</v>
      </c>
      <c r="K818" s="48">
        <v>685440</v>
      </c>
    </row>
    <row r="819" spans="1:11" ht="28.8" x14ac:dyDescent="0.3">
      <c r="A819" s="35" t="s">
        <v>1711</v>
      </c>
      <c r="B819" s="35" t="str">
        <f>VLOOKUP(J819,[1]Hoja4!$A$2:$E$15,2,0)</f>
        <v>Convenio</v>
      </c>
      <c r="C819" s="46" t="str">
        <f>VLOOKUP(J819,[1]Hoja4!$A$2:$E$15,3,0)</f>
        <v>Res. DER 015-2015</v>
      </c>
      <c r="D819" s="47">
        <f>VLOOKUP(J819,[1]Hoja4!$A$2:$E$15,4,0)</f>
        <v>42110</v>
      </c>
      <c r="E819" s="36" t="s">
        <v>298</v>
      </c>
      <c r="F819" s="41">
        <v>1415000194</v>
      </c>
      <c r="G819" s="38">
        <v>42300</v>
      </c>
      <c r="H819" s="43" t="s">
        <v>1653</v>
      </c>
      <c r="I819" s="43" t="s">
        <v>1605</v>
      </c>
      <c r="J819" s="41" t="s">
        <v>1606</v>
      </c>
      <c r="K819" s="48">
        <v>195000</v>
      </c>
    </row>
    <row r="820" spans="1:11" ht="28.8" x14ac:dyDescent="0.3">
      <c r="A820" s="35" t="s">
        <v>1711</v>
      </c>
      <c r="B820" s="35" t="str">
        <f>VLOOKUP(J820,[1]Hoja4!$A$2:$E$15,2,0)</f>
        <v>Convenio</v>
      </c>
      <c r="C820" s="46" t="str">
        <f>VLOOKUP(J820,[1]Hoja4!$A$2:$E$15,3,0)</f>
        <v>Res. DER 015-2015</v>
      </c>
      <c r="D820" s="47">
        <f>VLOOKUP(J820,[1]Hoja4!$A$2:$E$15,4,0)</f>
        <v>42110</v>
      </c>
      <c r="E820" s="36" t="s">
        <v>298</v>
      </c>
      <c r="F820" s="41">
        <v>1415000195</v>
      </c>
      <c r="G820" s="38">
        <v>42300</v>
      </c>
      <c r="H820" s="43" t="s">
        <v>1654</v>
      </c>
      <c r="I820" s="43" t="s">
        <v>1605</v>
      </c>
      <c r="J820" s="41" t="s">
        <v>1606</v>
      </c>
      <c r="K820" s="48">
        <v>111000</v>
      </c>
    </row>
    <row r="821" spans="1:11" ht="28.8" x14ac:dyDescent="0.3">
      <c r="A821" s="35" t="s">
        <v>1711</v>
      </c>
      <c r="B821" s="35" t="s">
        <v>545</v>
      </c>
      <c r="C821" s="46" t="s">
        <v>1655</v>
      </c>
      <c r="D821" s="47">
        <v>42299</v>
      </c>
      <c r="E821" s="36" t="s">
        <v>298</v>
      </c>
      <c r="F821" s="41">
        <v>1415000196</v>
      </c>
      <c r="G821" s="38">
        <v>42303</v>
      </c>
      <c r="H821" s="43" t="s">
        <v>1656</v>
      </c>
      <c r="I821" s="43" t="s">
        <v>1657</v>
      </c>
      <c r="J821" s="41" t="s">
        <v>1658</v>
      </c>
      <c r="K821" s="48">
        <v>392700</v>
      </c>
    </row>
    <row r="822" spans="1:11" ht="28.8" x14ac:dyDescent="0.3">
      <c r="A822" s="35" t="s">
        <v>1711</v>
      </c>
      <c r="B822" s="35" t="s">
        <v>11</v>
      </c>
      <c r="C822" s="46" t="s">
        <v>56</v>
      </c>
      <c r="D822" s="47" t="s">
        <v>56</v>
      </c>
      <c r="E822" s="36" t="s">
        <v>74</v>
      </c>
      <c r="F822" s="41">
        <v>1415000118</v>
      </c>
      <c r="G822" s="38">
        <v>42304</v>
      </c>
      <c r="H822" s="43" t="s">
        <v>1659</v>
      </c>
      <c r="I822" s="43" t="s">
        <v>1660</v>
      </c>
      <c r="J822" s="41" t="s">
        <v>1661</v>
      </c>
      <c r="K822" s="48">
        <v>68544</v>
      </c>
    </row>
    <row r="823" spans="1:11" ht="28.8" x14ac:dyDescent="0.3">
      <c r="A823" s="35" t="s">
        <v>1711</v>
      </c>
      <c r="B823" s="35" t="s">
        <v>11</v>
      </c>
      <c r="C823" s="46" t="s">
        <v>56</v>
      </c>
      <c r="D823" s="47" t="s">
        <v>56</v>
      </c>
      <c r="E823" s="36" t="s">
        <v>74</v>
      </c>
      <c r="F823" s="41">
        <v>1415000119</v>
      </c>
      <c r="G823" s="38">
        <v>42305</v>
      </c>
      <c r="H823" s="43" t="s">
        <v>1662</v>
      </c>
      <c r="I823" s="43" t="s">
        <v>1617</v>
      </c>
      <c r="J823" s="41" t="s">
        <v>1618</v>
      </c>
      <c r="K823" s="48">
        <v>39270</v>
      </c>
    </row>
    <row r="824" spans="1:11" ht="28.8" x14ac:dyDescent="0.3">
      <c r="A824" s="35" t="s">
        <v>1711</v>
      </c>
      <c r="B824" s="35" t="s">
        <v>11</v>
      </c>
      <c r="C824" s="46" t="s">
        <v>56</v>
      </c>
      <c r="D824" s="47" t="s">
        <v>56</v>
      </c>
      <c r="E824" s="36" t="s">
        <v>74</v>
      </c>
      <c r="F824" s="41">
        <v>1415000120</v>
      </c>
      <c r="G824" s="38">
        <v>42305</v>
      </c>
      <c r="H824" s="43" t="s">
        <v>1663</v>
      </c>
      <c r="I824" s="43" t="s">
        <v>383</v>
      </c>
      <c r="J824" s="41" t="s">
        <v>384</v>
      </c>
      <c r="K824" s="48">
        <v>304301</v>
      </c>
    </row>
    <row r="825" spans="1:11" ht="28.8" x14ac:dyDescent="0.3">
      <c r="A825" s="35" t="s">
        <v>1711</v>
      </c>
      <c r="B825" s="35" t="s">
        <v>1664</v>
      </c>
      <c r="C825" s="46" t="s">
        <v>56</v>
      </c>
      <c r="D825" s="47" t="s">
        <v>56</v>
      </c>
      <c r="E825" s="36" t="s">
        <v>74</v>
      </c>
      <c r="F825" s="41">
        <v>1415000121</v>
      </c>
      <c r="G825" s="38">
        <v>42306</v>
      </c>
      <c r="H825" s="43" t="s">
        <v>1665</v>
      </c>
      <c r="I825" s="43" t="s">
        <v>1666</v>
      </c>
      <c r="J825" s="41" t="s">
        <v>1667</v>
      </c>
      <c r="K825" s="48">
        <v>1205089</v>
      </c>
    </row>
    <row r="826" spans="1:11" ht="28.8" x14ac:dyDescent="0.3">
      <c r="A826" s="35" t="s">
        <v>1711</v>
      </c>
      <c r="B826" s="35" t="s">
        <v>11</v>
      </c>
      <c r="C826" s="46" t="s">
        <v>56</v>
      </c>
      <c r="D826" s="47" t="s">
        <v>56</v>
      </c>
      <c r="E826" s="36" t="s">
        <v>74</v>
      </c>
      <c r="F826" s="41">
        <v>1415000122</v>
      </c>
      <c r="G826" s="38">
        <v>42306</v>
      </c>
      <c r="H826" s="43" t="s">
        <v>1668</v>
      </c>
      <c r="I826" s="43" t="s">
        <v>1669</v>
      </c>
      <c r="J826" s="41" t="s">
        <v>1670</v>
      </c>
      <c r="K826" s="48">
        <v>175481</v>
      </c>
    </row>
    <row r="827" spans="1:11" ht="28.8" x14ac:dyDescent="0.3">
      <c r="A827" s="35" t="s">
        <v>1711</v>
      </c>
      <c r="B827" s="35" t="s">
        <v>11</v>
      </c>
      <c r="C827" s="46" t="s">
        <v>56</v>
      </c>
      <c r="D827" s="47" t="s">
        <v>56</v>
      </c>
      <c r="E827" s="36" t="s">
        <v>74</v>
      </c>
      <c r="F827" s="41">
        <v>1415000123</v>
      </c>
      <c r="G827" s="38">
        <v>42306</v>
      </c>
      <c r="H827" s="43" t="s">
        <v>1671</v>
      </c>
      <c r="I827" s="43" t="s">
        <v>1669</v>
      </c>
      <c r="J827" s="41" t="s">
        <v>1670</v>
      </c>
      <c r="K827" s="48">
        <v>126533</v>
      </c>
    </row>
    <row r="828" spans="1:11" ht="28.8" x14ac:dyDescent="0.3">
      <c r="A828" s="35" t="s">
        <v>1711</v>
      </c>
      <c r="B828" s="35" t="s">
        <v>11</v>
      </c>
      <c r="C828" s="46" t="s">
        <v>56</v>
      </c>
      <c r="D828" s="47" t="s">
        <v>56</v>
      </c>
      <c r="E828" s="36" t="s">
        <v>74</v>
      </c>
      <c r="F828" s="41">
        <v>1415000124</v>
      </c>
      <c r="G828" s="38">
        <v>42306</v>
      </c>
      <c r="H828" s="43" t="s">
        <v>1672</v>
      </c>
      <c r="I828" s="43" t="s">
        <v>1673</v>
      </c>
      <c r="J828" s="41" t="s">
        <v>1674</v>
      </c>
      <c r="K828" s="48">
        <v>189210</v>
      </c>
    </row>
    <row r="829" spans="1:11" ht="28.8" x14ac:dyDescent="0.3">
      <c r="A829" s="35" t="s">
        <v>1711</v>
      </c>
      <c r="B829" s="35" t="str">
        <f>VLOOKUP(J829,[1]Hoja4!$A$2:$E$15,2,0)</f>
        <v>Contratación Directa (Exceptuada del Regl. Compras)</v>
      </c>
      <c r="C829" s="46" t="str">
        <f>VLOOKUP(J829,[1]Hoja4!$A$2:$E$15,3,0)</f>
        <v>No Aplica</v>
      </c>
      <c r="D829" s="47" t="str">
        <f>VLOOKUP(J829,[1]Hoja4!$A$2:$E$15,4,0)</f>
        <v>No Aplica</v>
      </c>
      <c r="E829" s="36" t="s">
        <v>298</v>
      </c>
      <c r="F829" s="41">
        <v>1415000197</v>
      </c>
      <c r="G829" s="38">
        <v>42307</v>
      </c>
      <c r="H829" s="43" t="s">
        <v>1675</v>
      </c>
      <c r="I829" s="43" t="s">
        <v>1609</v>
      </c>
      <c r="J829" s="41" t="s">
        <v>1610</v>
      </c>
      <c r="K829" s="48">
        <v>111111</v>
      </c>
    </row>
    <row r="830" spans="1:11" ht="28.8" x14ac:dyDescent="0.3">
      <c r="A830" s="35" t="s">
        <v>1711</v>
      </c>
      <c r="B830" s="35" t="s">
        <v>11</v>
      </c>
      <c r="C830" s="46" t="s">
        <v>56</v>
      </c>
      <c r="D830" s="47" t="s">
        <v>56</v>
      </c>
      <c r="E830" s="36" t="s">
        <v>74</v>
      </c>
      <c r="F830" s="41">
        <v>1415000126</v>
      </c>
      <c r="G830" s="38">
        <v>42307</v>
      </c>
      <c r="H830" s="43" t="s">
        <v>1676</v>
      </c>
      <c r="I830" s="43" t="s">
        <v>1677</v>
      </c>
      <c r="J830" s="41" t="s">
        <v>1678</v>
      </c>
      <c r="K830" s="48">
        <v>69139</v>
      </c>
    </row>
    <row r="831" spans="1:11" ht="28.8" x14ac:dyDescent="0.3">
      <c r="A831" s="35" t="s">
        <v>1711</v>
      </c>
      <c r="B831" s="35" t="str">
        <f>VLOOKUP(J831,[1]Hoja4!$A$2:$E$15,2,0)</f>
        <v>Contratación Directa</v>
      </c>
      <c r="C831" s="46" t="s">
        <v>1679</v>
      </c>
      <c r="D831" s="47">
        <v>42307</v>
      </c>
      <c r="E831" s="36" t="s">
        <v>298</v>
      </c>
      <c r="F831" s="41">
        <v>1415000198</v>
      </c>
      <c r="G831" s="38">
        <v>42307</v>
      </c>
      <c r="H831" s="43" t="s">
        <v>1680</v>
      </c>
      <c r="I831" s="43" t="s">
        <v>284</v>
      </c>
      <c r="J831" s="41" t="s">
        <v>285</v>
      </c>
      <c r="K831" s="48">
        <v>180000</v>
      </c>
    </row>
    <row r="832" spans="1:11" ht="28.8" x14ac:dyDescent="0.3">
      <c r="A832" s="35" t="s">
        <v>1711</v>
      </c>
      <c r="B832" s="35" t="s">
        <v>23</v>
      </c>
      <c r="C832" s="46" t="s">
        <v>56</v>
      </c>
      <c r="D832" s="47" t="s">
        <v>56</v>
      </c>
      <c r="E832" s="36" t="s">
        <v>24</v>
      </c>
      <c r="F832" s="41">
        <v>1860181</v>
      </c>
      <c r="G832" s="38">
        <v>42294</v>
      </c>
      <c r="H832" s="43" t="s">
        <v>1681</v>
      </c>
      <c r="I832" s="43" t="s">
        <v>1682</v>
      </c>
      <c r="J832" s="41" t="s">
        <v>1683</v>
      </c>
      <c r="K832" s="48">
        <v>204349</v>
      </c>
    </row>
    <row r="833" spans="1:11" ht="28.8" x14ac:dyDescent="0.3">
      <c r="A833" s="35" t="s">
        <v>1711</v>
      </c>
      <c r="B833" s="35" t="s">
        <v>23</v>
      </c>
      <c r="C833" s="46" t="s">
        <v>56</v>
      </c>
      <c r="D833" s="47" t="s">
        <v>56</v>
      </c>
      <c r="E833" s="36" t="s">
        <v>24</v>
      </c>
      <c r="F833" s="41">
        <v>68595944</v>
      </c>
      <c r="G833" s="38">
        <v>42284</v>
      </c>
      <c r="H833" s="43" t="s">
        <v>1684</v>
      </c>
      <c r="I833" s="43" t="s">
        <v>1682</v>
      </c>
      <c r="J833" s="41" t="s">
        <v>1683</v>
      </c>
      <c r="K833" s="48">
        <v>206900</v>
      </c>
    </row>
    <row r="834" spans="1:11" ht="28.8" x14ac:dyDescent="0.3">
      <c r="A834" s="35" t="s">
        <v>1711</v>
      </c>
      <c r="B834" s="35" t="s">
        <v>23</v>
      </c>
      <c r="C834" s="46" t="s">
        <v>56</v>
      </c>
      <c r="D834" s="47" t="s">
        <v>56</v>
      </c>
      <c r="E834" s="36" t="s">
        <v>24</v>
      </c>
      <c r="F834" s="41">
        <v>14494258</v>
      </c>
      <c r="G834" s="38">
        <v>42303</v>
      </c>
      <c r="H834" s="43" t="s">
        <v>1685</v>
      </c>
      <c r="I834" s="43" t="s">
        <v>1686</v>
      </c>
      <c r="J834" s="41" t="s">
        <v>1584</v>
      </c>
      <c r="K834" s="48">
        <v>1749576</v>
      </c>
    </row>
    <row r="835" spans="1:11" ht="28.8" x14ac:dyDescent="0.3">
      <c r="A835" s="35" t="s">
        <v>1711</v>
      </c>
      <c r="B835" s="35" t="s">
        <v>23</v>
      </c>
      <c r="C835" s="46" t="s">
        <v>56</v>
      </c>
      <c r="D835" s="47" t="s">
        <v>56</v>
      </c>
      <c r="E835" s="36" t="s">
        <v>24</v>
      </c>
      <c r="F835" s="41">
        <v>14469042</v>
      </c>
      <c r="G835" s="38">
        <v>42297</v>
      </c>
      <c r="H835" s="43" t="s">
        <v>1687</v>
      </c>
      <c r="I835" s="43" t="s">
        <v>1686</v>
      </c>
      <c r="J835" s="41" t="s">
        <v>1584</v>
      </c>
      <c r="K835" s="48">
        <v>2539955</v>
      </c>
    </row>
    <row r="836" spans="1:11" ht="28.8" x14ac:dyDescent="0.3">
      <c r="A836" s="35" t="s">
        <v>1711</v>
      </c>
      <c r="B836" s="35" t="s">
        <v>23</v>
      </c>
      <c r="C836" s="46" t="s">
        <v>56</v>
      </c>
      <c r="D836" s="47" t="s">
        <v>56</v>
      </c>
      <c r="E836" s="36" t="s">
        <v>24</v>
      </c>
      <c r="F836" s="41">
        <v>14467391</v>
      </c>
      <c r="G836" s="38">
        <v>42297</v>
      </c>
      <c r="H836" s="43" t="s">
        <v>1688</v>
      </c>
      <c r="I836" s="43" t="s">
        <v>1686</v>
      </c>
      <c r="J836" s="41" t="s">
        <v>1584</v>
      </c>
      <c r="K836" s="48">
        <v>1931720</v>
      </c>
    </row>
    <row r="837" spans="1:11" ht="28.8" x14ac:dyDescent="0.3">
      <c r="A837" s="35" t="s">
        <v>1711</v>
      </c>
      <c r="B837" s="35" t="s">
        <v>23</v>
      </c>
      <c r="C837" s="46" t="s">
        <v>56</v>
      </c>
      <c r="D837" s="47" t="s">
        <v>56</v>
      </c>
      <c r="E837" s="36" t="s">
        <v>24</v>
      </c>
      <c r="F837" s="41">
        <v>124248</v>
      </c>
      <c r="G837" s="38">
        <v>42300</v>
      </c>
      <c r="H837" s="43" t="s">
        <v>1689</v>
      </c>
      <c r="I837" s="43" t="s">
        <v>46</v>
      </c>
      <c r="J837" s="41" t="s">
        <v>47</v>
      </c>
      <c r="K837" s="48">
        <v>17074</v>
      </c>
    </row>
    <row r="838" spans="1:11" ht="28.8" x14ac:dyDescent="0.3">
      <c r="A838" s="35" t="s">
        <v>1711</v>
      </c>
      <c r="B838" s="35" t="s">
        <v>23</v>
      </c>
      <c r="C838" s="46" t="s">
        <v>56</v>
      </c>
      <c r="D838" s="47" t="s">
        <v>56</v>
      </c>
      <c r="E838" s="36" t="s">
        <v>24</v>
      </c>
      <c r="F838" s="41">
        <v>124256</v>
      </c>
      <c r="G838" s="38">
        <v>42300</v>
      </c>
      <c r="H838" s="43" t="s">
        <v>1690</v>
      </c>
      <c r="I838" s="43" t="s">
        <v>46</v>
      </c>
      <c r="J838" s="41" t="s">
        <v>47</v>
      </c>
      <c r="K838" s="48">
        <v>141440</v>
      </c>
    </row>
    <row r="839" spans="1:11" ht="28.8" x14ac:dyDescent="0.3">
      <c r="A839" s="35" t="s">
        <v>1711</v>
      </c>
      <c r="B839" s="35" t="s">
        <v>23</v>
      </c>
      <c r="C839" s="46" t="s">
        <v>56</v>
      </c>
      <c r="D839" s="47" t="s">
        <v>56</v>
      </c>
      <c r="E839" s="36" t="s">
        <v>24</v>
      </c>
      <c r="F839" s="41">
        <v>124311</v>
      </c>
      <c r="G839" s="38">
        <v>42300</v>
      </c>
      <c r="H839" s="43" t="s">
        <v>1691</v>
      </c>
      <c r="I839" s="43" t="s">
        <v>46</v>
      </c>
      <c r="J839" s="41" t="s">
        <v>47</v>
      </c>
      <c r="K839" s="48">
        <v>152628</v>
      </c>
    </row>
    <row r="840" spans="1:11" ht="28.8" x14ac:dyDescent="0.3">
      <c r="A840" s="35" t="s">
        <v>1711</v>
      </c>
      <c r="B840" s="35" t="s">
        <v>23</v>
      </c>
      <c r="C840" s="46" t="s">
        <v>56</v>
      </c>
      <c r="D840" s="47" t="s">
        <v>56</v>
      </c>
      <c r="E840" s="36" t="s">
        <v>24</v>
      </c>
      <c r="F840" s="41">
        <v>119794</v>
      </c>
      <c r="G840" s="38">
        <v>42300</v>
      </c>
      <c r="H840" s="43" t="s">
        <v>1692</v>
      </c>
      <c r="I840" s="43" t="s">
        <v>46</v>
      </c>
      <c r="J840" s="41" t="s">
        <v>47</v>
      </c>
      <c r="K840" s="48">
        <v>1690</v>
      </c>
    </row>
    <row r="841" spans="1:11" ht="28.8" x14ac:dyDescent="0.3">
      <c r="A841" s="35" t="s">
        <v>1711</v>
      </c>
      <c r="B841" s="35" t="s">
        <v>23</v>
      </c>
      <c r="C841" s="46" t="s">
        <v>56</v>
      </c>
      <c r="D841" s="47" t="s">
        <v>56</v>
      </c>
      <c r="E841" s="36" t="s">
        <v>24</v>
      </c>
      <c r="F841" s="41">
        <v>124258</v>
      </c>
      <c r="G841" s="38">
        <v>42300</v>
      </c>
      <c r="H841" s="43" t="s">
        <v>1693</v>
      </c>
      <c r="I841" s="43" t="s">
        <v>46</v>
      </c>
      <c r="J841" s="41" t="s">
        <v>47</v>
      </c>
      <c r="K841" s="48">
        <v>144673</v>
      </c>
    </row>
    <row r="842" spans="1:11" ht="28.8" x14ac:dyDescent="0.3">
      <c r="A842" s="35" t="s">
        <v>1711</v>
      </c>
      <c r="B842" s="35" t="s">
        <v>23</v>
      </c>
      <c r="C842" s="46" t="s">
        <v>56</v>
      </c>
      <c r="D842" s="47" t="s">
        <v>56</v>
      </c>
      <c r="E842" s="36" t="s">
        <v>24</v>
      </c>
      <c r="F842" s="41">
        <v>119754</v>
      </c>
      <c r="G842" s="38">
        <v>42300</v>
      </c>
      <c r="H842" s="43" t="s">
        <v>1694</v>
      </c>
      <c r="I842" s="43" t="s">
        <v>46</v>
      </c>
      <c r="J842" s="41" t="s">
        <v>47</v>
      </c>
      <c r="K842" s="48">
        <v>3042</v>
      </c>
    </row>
    <row r="843" spans="1:11" ht="28.8" x14ac:dyDescent="0.3">
      <c r="A843" s="35" t="s">
        <v>1711</v>
      </c>
      <c r="B843" s="35" t="s">
        <v>23</v>
      </c>
      <c r="C843" s="46" t="s">
        <v>56</v>
      </c>
      <c r="D843" s="47" t="s">
        <v>56</v>
      </c>
      <c r="E843" s="36" t="s">
        <v>24</v>
      </c>
      <c r="F843" s="41">
        <v>124257</v>
      </c>
      <c r="G843" s="38">
        <v>42300</v>
      </c>
      <c r="H843" s="43" t="s">
        <v>1695</v>
      </c>
      <c r="I843" s="43" t="s">
        <v>46</v>
      </c>
      <c r="J843" s="41" t="s">
        <v>47</v>
      </c>
      <c r="K843" s="48">
        <v>1851</v>
      </c>
    </row>
    <row r="844" spans="1:11" ht="28.8" x14ac:dyDescent="0.3">
      <c r="A844" s="35" t="s">
        <v>1711</v>
      </c>
      <c r="B844" s="35" t="s">
        <v>23</v>
      </c>
      <c r="C844" s="46" t="s">
        <v>56</v>
      </c>
      <c r="D844" s="47" t="s">
        <v>56</v>
      </c>
      <c r="E844" s="36" t="s">
        <v>24</v>
      </c>
      <c r="F844" s="41">
        <v>1221</v>
      </c>
      <c r="G844" s="38">
        <v>42298</v>
      </c>
      <c r="H844" s="43" t="s">
        <v>1696</v>
      </c>
      <c r="I844" s="43" t="s">
        <v>1697</v>
      </c>
      <c r="J844" s="41" t="s">
        <v>1698</v>
      </c>
      <c r="K844" s="48">
        <v>369906</v>
      </c>
    </row>
    <row r="845" spans="1:11" ht="28.8" x14ac:dyDescent="0.3">
      <c r="A845" s="35" t="s">
        <v>1711</v>
      </c>
      <c r="B845" s="35" t="s">
        <v>23</v>
      </c>
      <c r="C845" s="46" t="s">
        <v>56</v>
      </c>
      <c r="D845" s="47" t="s">
        <v>56</v>
      </c>
      <c r="E845" s="36" t="s">
        <v>24</v>
      </c>
      <c r="F845" s="41">
        <v>1221</v>
      </c>
      <c r="G845" s="38">
        <v>42298</v>
      </c>
      <c r="H845" s="43" t="s">
        <v>1699</v>
      </c>
      <c r="I845" s="43" t="s">
        <v>1697</v>
      </c>
      <c r="J845" s="41" t="s">
        <v>1698</v>
      </c>
      <c r="K845" s="48">
        <v>258904</v>
      </c>
    </row>
    <row r="846" spans="1:11" ht="28.8" x14ac:dyDescent="0.3">
      <c r="A846" s="35" t="s">
        <v>1711</v>
      </c>
      <c r="B846" s="35" t="s">
        <v>23</v>
      </c>
      <c r="C846" s="46" t="s">
        <v>56</v>
      </c>
      <c r="D846" s="47" t="s">
        <v>56</v>
      </c>
      <c r="E846" s="36" t="s">
        <v>24</v>
      </c>
      <c r="F846" s="41">
        <v>1221</v>
      </c>
      <c r="G846" s="38">
        <v>42298</v>
      </c>
      <c r="H846" s="43" t="s">
        <v>1700</v>
      </c>
      <c r="I846" s="43" t="s">
        <v>1697</v>
      </c>
      <c r="J846" s="41" t="s">
        <v>1698</v>
      </c>
      <c r="K846" s="48">
        <v>84534</v>
      </c>
    </row>
    <row r="847" spans="1:11" ht="28.8" x14ac:dyDescent="0.3">
      <c r="A847" s="35" t="s">
        <v>1711</v>
      </c>
      <c r="B847" s="35" t="s">
        <v>23</v>
      </c>
      <c r="C847" s="46" t="s">
        <v>56</v>
      </c>
      <c r="D847" s="47" t="s">
        <v>56</v>
      </c>
      <c r="E847" s="36" t="s">
        <v>24</v>
      </c>
      <c r="F847" s="41">
        <v>1221</v>
      </c>
      <c r="G847" s="38">
        <v>42298</v>
      </c>
      <c r="H847" s="43" t="s">
        <v>1701</v>
      </c>
      <c r="I847" s="43" t="s">
        <v>1697</v>
      </c>
      <c r="J847" s="41" t="s">
        <v>1698</v>
      </c>
      <c r="K847" s="48">
        <v>142175</v>
      </c>
    </row>
    <row r="848" spans="1:11" ht="28.8" x14ac:dyDescent="0.3">
      <c r="A848" s="35" t="s">
        <v>1711</v>
      </c>
      <c r="B848" s="35" t="s">
        <v>23</v>
      </c>
      <c r="C848" s="46" t="s">
        <v>56</v>
      </c>
      <c r="D848" s="47" t="s">
        <v>56</v>
      </c>
      <c r="E848" s="36" t="s">
        <v>24</v>
      </c>
      <c r="F848" s="41">
        <v>1221</v>
      </c>
      <c r="G848" s="38">
        <v>42298</v>
      </c>
      <c r="H848" s="43" t="s">
        <v>1702</v>
      </c>
      <c r="I848" s="43" t="s">
        <v>1697</v>
      </c>
      <c r="J848" s="41" t="s">
        <v>1698</v>
      </c>
      <c r="K848" s="48">
        <v>8290</v>
      </c>
    </row>
    <row r="849" spans="1:11" ht="28.8" x14ac:dyDescent="0.3">
      <c r="A849" s="35" t="s">
        <v>1711</v>
      </c>
      <c r="B849" s="35" t="s">
        <v>23</v>
      </c>
      <c r="C849" s="46" t="s">
        <v>56</v>
      </c>
      <c r="D849" s="47" t="s">
        <v>56</v>
      </c>
      <c r="E849" s="36" t="s">
        <v>24</v>
      </c>
      <c r="F849" s="41">
        <v>1221</v>
      </c>
      <c r="G849" s="38">
        <v>42298</v>
      </c>
      <c r="H849" s="43" t="s">
        <v>1703</v>
      </c>
      <c r="I849" s="43" t="s">
        <v>1697</v>
      </c>
      <c r="J849" s="41" t="s">
        <v>1698</v>
      </c>
      <c r="K849" s="48">
        <v>41100</v>
      </c>
    </row>
    <row r="850" spans="1:11" ht="28.8" x14ac:dyDescent="0.3">
      <c r="A850" s="35" t="s">
        <v>1711</v>
      </c>
      <c r="B850" s="35" t="s">
        <v>212</v>
      </c>
      <c r="C850" s="46" t="s">
        <v>1704</v>
      </c>
      <c r="D850" s="47">
        <v>42165</v>
      </c>
      <c r="E850" s="36" t="s">
        <v>24</v>
      </c>
      <c r="F850" s="41" t="s">
        <v>400</v>
      </c>
      <c r="G850" s="38" t="s">
        <v>400</v>
      </c>
      <c r="H850" s="43" t="s">
        <v>1705</v>
      </c>
      <c r="I850" s="43" t="s">
        <v>1706</v>
      </c>
      <c r="J850" s="41" t="s">
        <v>1537</v>
      </c>
      <c r="K850" s="48">
        <v>152117</v>
      </c>
    </row>
    <row r="851" spans="1:11" ht="28.8" x14ac:dyDescent="0.3">
      <c r="A851" s="35" t="s">
        <v>1711</v>
      </c>
      <c r="B851" s="35" t="s">
        <v>212</v>
      </c>
      <c r="C851" s="46" t="s">
        <v>1707</v>
      </c>
      <c r="D851" s="47">
        <v>41183</v>
      </c>
      <c r="E851" s="36" t="s">
        <v>24</v>
      </c>
      <c r="F851" s="41" t="s">
        <v>400</v>
      </c>
      <c r="G851" s="38" t="s">
        <v>400</v>
      </c>
      <c r="H851" s="43" t="s">
        <v>1705</v>
      </c>
      <c r="I851" s="43" t="s">
        <v>1706</v>
      </c>
      <c r="J851" s="41" t="s">
        <v>1708</v>
      </c>
      <c r="K851" s="48">
        <v>152498</v>
      </c>
    </row>
    <row r="852" spans="1:11" ht="28.8" x14ac:dyDescent="0.3">
      <c r="A852" s="35" t="s">
        <v>1711</v>
      </c>
      <c r="B852" s="35" t="s">
        <v>212</v>
      </c>
      <c r="C852" s="46" t="s">
        <v>1707</v>
      </c>
      <c r="D852" s="47">
        <v>41183</v>
      </c>
      <c r="E852" s="36" t="s">
        <v>24</v>
      </c>
      <c r="F852" s="41" t="s">
        <v>400</v>
      </c>
      <c r="G852" s="38" t="s">
        <v>400</v>
      </c>
      <c r="H852" s="43" t="s">
        <v>1709</v>
      </c>
      <c r="I852" s="43" t="s">
        <v>1706</v>
      </c>
      <c r="J852" s="41" t="s">
        <v>1710</v>
      </c>
      <c r="K852" s="48">
        <v>25449</v>
      </c>
    </row>
    <row r="853" spans="1:11" ht="28.8" x14ac:dyDescent="0.3">
      <c r="A853" s="35" t="s">
        <v>1837</v>
      </c>
      <c r="B853" s="35" t="s">
        <v>545</v>
      </c>
      <c r="C853" s="46" t="s">
        <v>1712</v>
      </c>
      <c r="D853" s="47">
        <v>42298</v>
      </c>
      <c r="E853" s="36" t="s">
        <v>1032</v>
      </c>
      <c r="F853" s="41" t="s">
        <v>400</v>
      </c>
      <c r="G853" s="38" t="s">
        <v>400</v>
      </c>
      <c r="H853" s="43" t="s">
        <v>1713</v>
      </c>
      <c r="I853" s="43" t="s">
        <v>1714</v>
      </c>
      <c r="J853" s="41" t="s">
        <v>1715</v>
      </c>
      <c r="K853" s="48">
        <v>818677</v>
      </c>
    </row>
    <row r="854" spans="1:11" ht="28.8" x14ac:dyDescent="0.3">
      <c r="A854" s="35" t="s">
        <v>1837</v>
      </c>
      <c r="B854" s="35" t="s">
        <v>545</v>
      </c>
      <c r="C854" s="46" t="s">
        <v>1716</v>
      </c>
      <c r="D854" s="47">
        <v>39071</v>
      </c>
      <c r="E854" s="36" t="s">
        <v>74</v>
      </c>
      <c r="F854" s="41">
        <v>1515000273</v>
      </c>
      <c r="G854" s="38">
        <v>42298</v>
      </c>
      <c r="H854" s="43" t="s">
        <v>1717</v>
      </c>
      <c r="I854" s="43" t="s">
        <v>1718</v>
      </c>
      <c r="J854" s="41" t="s">
        <v>1613</v>
      </c>
      <c r="K854" s="48">
        <v>15351</v>
      </c>
    </row>
    <row r="855" spans="1:11" ht="28.8" x14ac:dyDescent="0.3">
      <c r="A855" s="35" t="s">
        <v>1837</v>
      </c>
      <c r="B855" s="35" t="s">
        <v>194</v>
      </c>
      <c r="C855" s="46" t="s">
        <v>400</v>
      </c>
      <c r="D855" s="47" t="s">
        <v>400</v>
      </c>
      <c r="E855" s="36" t="s">
        <v>74</v>
      </c>
      <c r="F855" s="41">
        <v>1515000268</v>
      </c>
      <c r="G855" s="38">
        <v>42292</v>
      </c>
      <c r="H855" s="43" t="s">
        <v>1719</v>
      </c>
      <c r="I855" s="43" t="s">
        <v>1544</v>
      </c>
      <c r="J855" s="41" t="s">
        <v>580</v>
      </c>
      <c r="K855" s="48">
        <v>574207</v>
      </c>
    </row>
    <row r="856" spans="1:11" ht="28.8" x14ac:dyDescent="0.3">
      <c r="A856" s="35" t="s">
        <v>1837</v>
      </c>
      <c r="B856" s="35" t="s">
        <v>194</v>
      </c>
      <c r="C856" s="46" t="s">
        <v>400</v>
      </c>
      <c r="D856" s="47" t="s">
        <v>400</v>
      </c>
      <c r="E856" s="36" t="s">
        <v>298</v>
      </c>
      <c r="F856" s="41">
        <v>1515000231</v>
      </c>
      <c r="G856" s="38">
        <v>42290</v>
      </c>
      <c r="H856" s="43" t="s">
        <v>1720</v>
      </c>
      <c r="I856" s="43" t="s">
        <v>1529</v>
      </c>
      <c r="J856" s="41" t="s">
        <v>1530</v>
      </c>
      <c r="K856" s="48">
        <v>118500</v>
      </c>
    </row>
    <row r="857" spans="1:11" ht="28.8" x14ac:dyDescent="0.3">
      <c r="A857" s="35" t="s">
        <v>1837</v>
      </c>
      <c r="B857" s="35" t="s">
        <v>194</v>
      </c>
      <c r="C857" s="46" t="s">
        <v>400</v>
      </c>
      <c r="D857" s="47" t="s">
        <v>400</v>
      </c>
      <c r="E857" s="36" t="s">
        <v>298</v>
      </c>
      <c r="F857" s="41">
        <v>1515000233</v>
      </c>
      <c r="G857" s="38">
        <v>42292</v>
      </c>
      <c r="H857" s="43" t="s">
        <v>1721</v>
      </c>
      <c r="I857" s="43" t="s">
        <v>1722</v>
      </c>
      <c r="J857" s="41" t="s">
        <v>1723</v>
      </c>
      <c r="K857" s="48">
        <v>22222</v>
      </c>
    </row>
    <row r="858" spans="1:11" ht="28.8" x14ac:dyDescent="0.3">
      <c r="A858" s="35" t="s">
        <v>1837</v>
      </c>
      <c r="B858" s="35" t="s">
        <v>194</v>
      </c>
      <c r="C858" s="46" t="s">
        <v>400</v>
      </c>
      <c r="D858" s="47" t="s">
        <v>400</v>
      </c>
      <c r="E858" s="36" t="s">
        <v>298</v>
      </c>
      <c r="F858" s="41">
        <v>1515000234</v>
      </c>
      <c r="G858" s="38">
        <v>42293</v>
      </c>
      <c r="H858" s="43" t="s">
        <v>1724</v>
      </c>
      <c r="I858" s="43" t="s">
        <v>1544</v>
      </c>
      <c r="J858" s="41" t="s">
        <v>580</v>
      </c>
      <c r="K858" s="48">
        <v>319361</v>
      </c>
    </row>
    <row r="859" spans="1:11" ht="28.8" x14ac:dyDescent="0.3">
      <c r="A859" s="35" t="s">
        <v>1837</v>
      </c>
      <c r="B859" s="35" t="s">
        <v>194</v>
      </c>
      <c r="C859" s="46" t="s">
        <v>400</v>
      </c>
      <c r="D859" s="47" t="s">
        <v>400</v>
      </c>
      <c r="E859" s="36" t="s">
        <v>298</v>
      </c>
      <c r="F859" s="41">
        <v>1515000236</v>
      </c>
      <c r="G859" s="38">
        <v>42293</v>
      </c>
      <c r="H859" s="43" t="s">
        <v>1725</v>
      </c>
      <c r="I859" s="43" t="s">
        <v>1722</v>
      </c>
      <c r="J859" s="41" t="s">
        <v>1723</v>
      </c>
      <c r="K859" s="48">
        <v>22222</v>
      </c>
    </row>
    <row r="860" spans="1:11" ht="28.8" x14ac:dyDescent="0.3">
      <c r="A860" s="35" t="s">
        <v>1837</v>
      </c>
      <c r="B860" s="35" t="s">
        <v>194</v>
      </c>
      <c r="C860" s="46" t="s">
        <v>400</v>
      </c>
      <c r="D860" s="47" t="s">
        <v>400</v>
      </c>
      <c r="E860" s="36" t="s">
        <v>298</v>
      </c>
      <c r="F860" s="41">
        <v>1515000241</v>
      </c>
      <c r="G860" s="38">
        <v>42300</v>
      </c>
      <c r="H860" s="43" t="s">
        <v>1726</v>
      </c>
      <c r="I860" s="43" t="s">
        <v>1727</v>
      </c>
      <c r="J860" s="41" t="s">
        <v>1728</v>
      </c>
      <c r="K860" s="48">
        <v>565031</v>
      </c>
    </row>
    <row r="861" spans="1:11" ht="28.8" x14ac:dyDescent="0.3">
      <c r="A861" s="35" t="s">
        <v>1837</v>
      </c>
      <c r="B861" s="35" t="s">
        <v>1032</v>
      </c>
      <c r="C861" s="46" t="s">
        <v>1729</v>
      </c>
      <c r="D861" s="47">
        <v>41569</v>
      </c>
      <c r="E861" s="36" t="s">
        <v>74</v>
      </c>
      <c r="F861" s="41">
        <v>1515000270</v>
      </c>
      <c r="G861" s="38">
        <v>42298</v>
      </c>
      <c r="H861" s="43" t="s">
        <v>1730</v>
      </c>
      <c r="I861" s="43" t="s">
        <v>1731</v>
      </c>
      <c r="J861" s="41" t="s">
        <v>1732</v>
      </c>
      <c r="K861" s="48">
        <v>229500</v>
      </c>
    </row>
    <row r="862" spans="1:11" ht="28.8" x14ac:dyDescent="0.3">
      <c r="A862" s="35" t="s">
        <v>1837</v>
      </c>
      <c r="B862" s="35" t="s">
        <v>1032</v>
      </c>
      <c r="C862" s="46" t="s">
        <v>1729</v>
      </c>
      <c r="D862" s="47">
        <v>41569</v>
      </c>
      <c r="E862" s="36" t="s">
        <v>74</v>
      </c>
      <c r="F862" s="41">
        <v>1515000272</v>
      </c>
      <c r="G862" s="38">
        <v>42298</v>
      </c>
      <c r="H862" s="43" t="s">
        <v>1733</v>
      </c>
      <c r="I862" s="43" t="s">
        <v>1731</v>
      </c>
      <c r="J862" s="41" t="s">
        <v>1732</v>
      </c>
      <c r="K862" s="48">
        <v>232200</v>
      </c>
    </row>
    <row r="863" spans="1:11" ht="28.8" x14ac:dyDescent="0.3">
      <c r="A863" s="35" t="s">
        <v>1837</v>
      </c>
      <c r="B863" s="35" t="s">
        <v>1032</v>
      </c>
      <c r="C863" s="46" t="s">
        <v>400</v>
      </c>
      <c r="D863" s="47" t="s">
        <v>400</v>
      </c>
      <c r="E863" s="36" t="s">
        <v>298</v>
      </c>
      <c r="F863" s="41">
        <v>1515000244</v>
      </c>
      <c r="G863" s="38">
        <v>42304</v>
      </c>
      <c r="H863" s="43" t="s">
        <v>1734</v>
      </c>
      <c r="I863" s="43" t="s">
        <v>1735</v>
      </c>
      <c r="J863" s="41" t="s">
        <v>1736</v>
      </c>
      <c r="K863" s="48">
        <v>35000</v>
      </c>
    </row>
    <row r="864" spans="1:11" ht="28.8" x14ac:dyDescent="0.3">
      <c r="A864" s="35" t="s">
        <v>1837</v>
      </c>
      <c r="B864" s="35" t="s">
        <v>189</v>
      </c>
      <c r="C864" s="46" t="s">
        <v>1737</v>
      </c>
      <c r="D864" s="47">
        <v>41054</v>
      </c>
      <c r="E864" s="36" t="s">
        <v>74</v>
      </c>
      <c r="F864" s="41">
        <v>1515000248</v>
      </c>
      <c r="G864" s="38">
        <v>42285</v>
      </c>
      <c r="H864" s="43" t="s">
        <v>1738</v>
      </c>
      <c r="I864" s="43" t="s">
        <v>88</v>
      </c>
      <c r="J864" s="41" t="s">
        <v>89</v>
      </c>
      <c r="K864" s="48">
        <v>795773</v>
      </c>
    </row>
    <row r="865" spans="1:11" ht="28.8" x14ac:dyDescent="0.3">
      <c r="A865" s="35" t="s">
        <v>1837</v>
      </c>
      <c r="B865" s="35" t="s">
        <v>189</v>
      </c>
      <c r="C865" s="46" t="s">
        <v>1737</v>
      </c>
      <c r="D865" s="47">
        <v>41054</v>
      </c>
      <c r="E865" s="36" t="s">
        <v>74</v>
      </c>
      <c r="F865" s="41">
        <v>1515000249</v>
      </c>
      <c r="G865" s="38">
        <v>42285</v>
      </c>
      <c r="H865" s="43" t="s">
        <v>1739</v>
      </c>
      <c r="I865" s="43" t="s">
        <v>1740</v>
      </c>
      <c r="J865" s="41" t="s">
        <v>1741</v>
      </c>
      <c r="K865" s="48">
        <v>58197</v>
      </c>
    </row>
    <row r="866" spans="1:11" ht="28.8" x14ac:dyDescent="0.3">
      <c r="A866" s="35" t="s">
        <v>1837</v>
      </c>
      <c r="B866" s="35" t="s">
        <v>189</v>
      </c>
      <c r="C866" s="46" t="s">
        <v>1737</v>
      </c>
      <c r="D866" s="47">
        <v>41054</v>
      </c>
      <c r="E866" s="36" t="s">
        <v>74</v>
      </c>
      <c r="F866" s="41">
        <v>1515000250</v>
      </c>
      <c r="G866" s="38">
        <v>42285</v>
      </c>
      <c r="H866" s="43" t="s">
        <v>1742</v>
      </c>
      <c r="I866" s="43" t="s">
        <v>247</v>
      </c>
      <c r="J866" s="41" t="s">
        <v>248</v>
      </c>
      <c r="K866" s="48">
        <v>118777</v>
      </c>
    </row>
    <row r="867" spans="1:11" ht="28.8" x14ac:dyDescent="0.3">
      <c r="A867" s="35" t="s">
        <v>1837</v>
      </c>
      <c r="B867" s="35" t="s">
        <v>189</v>
      </c>
      <c r="C867" s="46" t="s">
        <v>1737</v>
      </c>
      <c r="D867" s="47">
        <v>41054</v>
      </c>
      <c r="E867" s="36" t="s">
        <v>74</v>
      </c>
      <c r="F867" s="41">
        <v>1515000251</v>
      </c>
      <c r="G867" s="38">
        <v>42285</v>
      </c>
      <c r="H867" s="43" t="s">
        <v>1743</v>
      </c>
      <c r="I867" s="43" t="s">
        <v>383</v>
      </c>
      <c r="J867" s="41" t="s">
        <v>384</v>
      </c>
      <c r="K867" s="48">
        <v>94802</v>
      </c>
    </row>
    <row r="868" spans="1:11" ht="28.8" x14ac:dyDescent="0.3">
      <c r="A868" s="35" t="s">
        <v>1837</v>
      </c>
      <c r="B868" s="35" t="s">
        <v>189</v>
      </c>
      <c r="C868" s="46" t="s">
        <v>1737</v>
      </c>
      <c r="D868" s="47">
        <v>41054</v>
      </c>
      <c r="E868" s="36" t="s">
        <v>74</v>
      </c>
      <c r="F868" s="41">
        <v>1515000252</v>
      </c>
      <c r="G868" s="38">
        <v>42285</v>
      </c>
      <c r="H868" s="43" t="s">
        <v>1744</v>
      </c>
      <c r="I868" s="43" t="s">
        <v>88</v>
      </c>
      <c r="J868" s="41" t="s">
        <v>89</v>
      </c>
      <c r="K868" s="48">
        <v>35405</v>
      </c>
    </row>
    <row r="869" spans="1:11" ht="28.8" x14ac:dyDescent="0.3">
      <c r="A869" s="35" t="s">
        <v>1837</v>
      </c>
      <c r="B869" s="35" t="s">
        <v>189</v>
      </c>
      <c r="C869" s="46" t="s">
        <v>1737</v>
      </c>
      <c r="D869" s="47">
        <v>41054</v>
      </c>
      <c r="E869" s="36" t="s">
        <v>74</v>
      </c>
      <c r="F869" s="41">
        <v>1515000253</v>
      </c>
      <c r="G869" s="38">
        <v>42285</v>
      </c>
      <c r="H869" s="43" t="s">
        <v>1745</v>
      </c>
      <c r="I869" s="43" t="s">
        <v>247</v>
      </c>
      <c r="J869" s="41" t="s">
        <v>248</v>
      </c>
      <c r="K869" s="48">
        <v>174779</v>
      </c>
    </row>
    <row r="870" spans="1:11" ht="28.8" x14ac:dyDescent="0.3">
      <c r="A870" s="35" t="s">
        <v>1837</v>
      </c>
      <c r="B870" s="35" t="s">
        <v>189</v>
      </c>
      <c r="C870" s="46" t="s">
        <v>1737</v>
      </c>
      <c r="D870" s="47">
        <v>41054</v>
      </c>
      <c r="E870" s="36" t="s">
        <v>74</v>
      </c>
      <c r="F870" s="41">
        <v>1515000254</v>
      </c>
      <c r="G870" s="38">
        <v>42285</v>
      </c>
      <c r="H870" s="43" t="s">
        <v>1746</v>
      </c>
      <c r="I870" s="43" t="s">
        <v>88</v>
      </c>
      <c r="J870" s="41" t="s">
        <v>89</v>
      </c>
      <c r="K870" s="48">
        <v>123614</v>
      </c>
    </row>
    <row r="871" spans="1:11" ht="28.8" x14ac:dyDescent="0.3">
      <c r="A871" s="35" t="s">
        <v>1837</v>
      </c>
      <c r="B871" s="35" t="s">
        <v>189</v>
      </c>
      <c r="C871" s="46" t="s">
        <v>1737</v>
      </c>
      <c r="D871" s="47">
        <v>41054</v>
      </c>
      <c r="E871" s="36" t="s">
        <v>74</v>
      </c>
      <c r="F871" s="41">
        <v>1515000255</v>
      </c>
      <c r="G871" s="38">
        <v>42285</v>
      </c>
      <c r="H871" s="43" t="s">
        <v>1747</v>
      </c>
      <c r="I871" s="43" t="s">
        <v>88</v>
      </c>
      <c r="J871" s="41" t="s">
        <v>89</v>
      </c>
      <c r="K871" s="48">
        <v>164346</v>
      </c>
    </row>
    <row r="872" spans="1:11" ht="28.8" x14ac:dyDescent="0.3">
      <c r="A872" s="35" t="s">
        <v>1837</v>
      </c>
      <c r="B872" s="35" t="s">
        <v>189</v>
      </c>
      <c r="C872" s="46" t="s">
        <v>1737</v>
      </c>
      <c r="D872" s="47">
        <v>41054</v>
      </c>
      <c r="E872" s="36" t="s">
        <v>74</v>
      </c>
      <c r="F872" s="41">
        <v>1515000256</v>
      </c>
      <c r="G872" s="38">
        <v>42285</v>
      </c>
      <c r="H872" s="43" t="s">
        <v>1748</v>
      </c>
      <c r="I872" s="43" t="s">
        <v>383</v>
      </c>
      <c r="J872" s="41" t="s">
        <v>384</v>
      </c>
      <c r="K872" s="48">
        <v>8770</v>
      </c>
    </row>
    <row r="873" spans="1:11" ht="28.8" x14ac:dyDescent="0.3">
      <c r="A873" s="35" t="s">
        <v>1837</v>
      </c>
      <c r="B873" s="35" t="s">
        <v>189</v>
      </c>
      <c r="C873" s="46" t="s">
        <v>1737</v>
      </c>
      <c r="D873" s="47">
        <v>41054</v>
      </c>
      <c r="E873" s="36" t="s">
        <v>74</v>
      </c>
      <c r="F873" s="41">
        <v>1515000257</v>
      </c>
      <c r="G873" s="38">
        <v>42285</v>
      </c>
      <c r="H873" s="43" t="s">
        <v>1749</v>
      </c>
      <c r="I873" s="43" t="s">
        <v>88</v>
      </c>
      <c r="J873" s="41" t="s">
        <v>89</v>
      </c>
      <c r="K873" s="48">
        <v>54717</v>
      </c>
    </row>
    <row r="874" spans="1:11" ht="28.8" x14ac:dyDescent="0.3">
      <c r="A874" s="35" t="s">
        <v>1837</v>
      </c>
      <c r="B874" s="35" t="s">
        <v>189</v>
      </c>
      <c r="C874" s="46" t="s">
        <v>1737</v>
      </c>
      <c r="D874" s="47">
        <v>41054</v>
      </c>
      <c r="E874" s="36" t="s">
        <v>74</v>
      </c>
      <c r="F874" s="41">
        <v>1515000258</v>
      </c>
      <c r="G874" s="38">
        <v>42285</v>
      </c>
      <c r="H874" s="43" t="s">
        <v>1750</v>
      </c>
      <c r="I874" s="43" t="s">
        <v>1740</v>
      </c>
      <c r="J874" s="41" t="s">
        <v>1741</v>
      </c>
      <c r="K874" s="48">
        <v>11567</v>
      </c>
    </row>
    <row r="875" spans="1:11" ht="28.8" x14ac:dyDescent="0.3">
      <c r="A875" s="35" t="s">
        <v>1837</v>
      </c>
      <c r="B875" s="35" t="s">
        <v>189</v>
      </c>
      <c r="C875" s="46" t="s">
        <v>1737</v>
      </c>
      <c r="D875" s="47">
        <v>41054</v>
      </c>
      <c r="E875" s="36" t="s">
        <v>74</v>
      </c>
      <c r="F875" s="41">
        <v>1515000259</v>
      </c>
      <c r="G875" s="38">
        <v>42285</v>
      </c>
      <c r="H875" s="43" t="s">
        <v>1751</v>
      </c>
      <c r="I875" s="43" t="s">
        <v>1752</v>
      </c>
      <c r="J875" s="41" t="s">
        <v>1753</v>
      </c>
      <c r="K875" s="48">
        <v>6297</v>
      </c>
    </row>
    <row r="876" spans="1:11" ht="28.8" x14ac:dyDescent="0.3">
      <c r="A876" s="35" t="s">
        <v>1837</v>
      </c>
      <c r="B876" s="35" t="s">
        <v>189</v>
      </c>
      <c r="C876" s="46" t="s">
        <v>1737</v>
      </c>
      <c r="D876" s="47">
        <v>41054</v>
      </c>
      <c r="E876" s="36" t="s">
        <v>74</v>
      </c>
      <c r="F876" s="41">
        <v>1515000260</v>
      </c>
      <c r="G876" s="38">
        <v>42285</v>
      </c>
      <c r="H876" s="43" t="s">
        <v>1754</v>
      </c>
      <c r="I876" s="43" t="s">
        <v>88</v>
      </c>
      <c r="J876" s="41" t="s">
        <v>89</v>
      </c>
      <c r="K876" s="48">
        <v>35261</v>
      </c>
    </row>
    <row r="877" spans="1:11" ht="28.8" x14ac:dyDescent="0.3">
      <c r="A877" s="35" t="s">
        <v>1837</v>
      </c>
      <c r="B877" s="35" t="s">
        <v>189</v>
      </c>
      <c r="C877" s="46" t="s">
        <v>1737</v>
      </c>
      <c r="D877" s="47">
        <v>41054</v>
      </c>
      <c r="E877" s="36" t="s">
        <v>74</v>
      </c>
      <c r="F877" s="41">
        <v>1515000261</v>
      </c>
      <c r="G877" s="38">
        <v>42285</v>
      </c>
      <c r="H877" s="43" t="s">
        <v>1755</v>
      </c>
      <c r="I877" s="43" t="s">
        <v>247</v>
      </c>
      <c r="J877" s="41" t="s">
        <v>248</v>
      </c>
      <c r="K877" s="48">
        <v>271620</v>
      </c>
    </row>
    <row r="878" spans="1:11" ht="28.8" x14ac:dyDescent="0.3">
      <c r="A878" s="35" t="s">
        <v>1837</v>
      </c>
      <c r="B878" s="35" t="s">
        <v>189</v>
      </c>
      <c r="C878" s="46" t="s">
        <v>1737</v>
      </c>
      <c r="D878" s="47">
        <v>41054</v>
      </c>
      <c r="E878" s="36" t="s">
        <v>74</v>
      </c>
      <c r="F878" s="41">
        <v>1515000265</v>
      </c>
      <c r="G878" s="38">
        <v>42290</v>
      </c>
      <c r="H878" s="43" t="s">
        <v>1738</v>
      </c>
      <c r="I878" s="43" t="s">
        <v>88</v>
      </c>
      <c r="J878" s="41" t="s">
        <v>89</v>
      </c>
      <c r="K878" s="48">
        <v>795773</v>
      </c>
    </row>
    <row r="879" spans="1:11" ht="28.8" x14ac:dyDescent="0.3">
      <c r="A879" s="35" t="s">
        <v>1837</v>
      </c>
      <c r="B879" s="35" t="s">
        <v>189</v>
      </c>
      <c r="C879" s="46" t="s">
        <v>1737</v>
      </c>
      <c r="D879" s="47">
        <v>41054</v>
      </c>
      <c r="E879" s="36" t="s">
        <v>74</v>
      </c>
      <c r="F879" s="41">
        <v>1515000269</v>
      </c>
      <c r="G879" s="38">
        <v>42297</v>
      </c>
      <c r="H879" s="43" t="s">
        <v>1756</v>
      </c>
      <c r="I879" s="43" t="s">
        <v>1740</v>
      </c>
      <c r="J879" s="41" t="s">
        <v>1741</v>
      </c>
      <c r="K879" s="48">
        <v>857</v>
      </c>
    </row>
    <row r="880" spans="1:11" ht="28.8" x14ac:dyDescent="0.3">
      <c r="A880" s="35" t="s">
        <v>1837</v>
      </c>
      <c r="B880" s="35" t="s">
        <v>189</v>
      </c>
      <c r="C880" s="46" t="s">
        <v>1737</v>
      </c>
      <c r="D880" s="47">
        <v>41054</v>
      </c>
      <c r="E880" s="36" t="s">
        <v>74</v>
      </c>
      <c r="F880" s="41">
        <v>1515000276</v>
      </c>
      <c r="G880" s="38">
        <v>42305</v>
      </c>
      <c r="H880" s="43" t="s">
        <v>1757</v>
      </c>
      <c r="I880" s="43" t="s">
        <v>423</v>
      </c>
      <c r="J880" s="41" t="s">
        <v>1758</v>
      </c>
      <c r="K880" s="48">
        <v>529713</v>
      </c>
    </row>
    <row r="881" spans="1:11" ht="28.8" x14ac:dyDescent="0.3">
      <c r="A881" s="35" t="s">
        <v>1837</v>
      </c>
      <c r="B881" s="35" t="s">
        <v>189</v>
      </c>
      <c r="C881" s="46" t="s">
        <v>1737</v>
      </c>
      <c r="D881" s="47">
        <v>41054</v>
      </c>
      <c r="E881" s="36" t="s">
        <v>74</v>
      </c>
      <c r="F881" s="41">
        <v>1515000277</v>
      </c>
      <c r="G881" s="38">
        <v>42305</v>
      </c>
      <c r="H881" s="43" t="s">
        <v>1759</v>
      </c>
      <c r="I881" s="43" t="s">
        <v>1760</v>
      </c>
      <c r="J881" s="41" t="s">
        <v>1761</v>
      </c>
      <c r="K881" s="48">
        <v>272082</v>
      </c>
    </row>
    <row r="882" spans="1:11" ht="28.8" x14ac:dyDescent="0.3">
      <c r="A882" s="35" t="s">
        <v>1837</v>
      </c>
      <c r="B882" s="35" t="s">
        <v>189</v>
      </c>
      <c r="C882" s="46" t="s">
        <v>1737</v>
      </c>
      <c r="D882" s="47">
        <v>41054</v>
      </c>
      <c r="E882" s="36" t="s">
        <v>74</v>
      </c>
      <c r="F882" s="41">
        <v>1515000278</v>
      </c>
      <c r="G882" s="38">
        <v>42305</v>
      </c>
      <c r="H882" s="43" t="s">
        <v>1762</v>
      </c>
      <c r="I882" s="43" t="s">
        <v>1763</v>
      </c>
      <c r="J882" s="41" t="s">
        <v>1764</v>
      </c>
      <c r="K882" s="48">
        <v>268464</v>
      </c>
    </row>
    <row r="883" spans="1:11" ht="28.8" x14ac:dyDescent="0.3">
      <c r="A883" s="35" t="s">
        <v>1837</v>
      </c>
      <c r="B883" s="35" t="s">
        <v>189</v>
      </c>
      <c r="C883" s="46" t="s">
        <v>1737</v>
      </c>
      <c r="D883" s="47">
        <v>41054</v>
      </c>
      <c r="E883" s="36" t="s">
        <v>74</v>
      </c>
      <c r="F883" s="41">
        <v>1515000279</v>
      </c>
      <c r="G883" s="38">
        <v>42305</v>
      </c>
      <c r="H883" s="43" t="s">
        <v>1765</v>
      </c>
      <c r="I883" s="43" t="s">
        <v>1766</v>
      </c>
      <c r="J883" s="41" t="s">
        <v>1767</v>
      </c>
      <c r="K883" s="48">
        <v>616896</v>
      </c>
    </row>
    <row r="884" spans="1:11" ht="28.8" x14ac:dyDescent="0.3">
      <c r="A884" s="35" t="s">
        <v>1837</v>
      </c>
      <c r="B884" s="35" t="s">
        <v>189</v>
      </c>
      <c r="C884" s="46" t="s">
        <v>1737</v>
      </c>
      <c r="D884" s="47">
        <v>41054</v>
      </c>
      <c r="E884" s="36" t="s">
        <v>74</v>
      </c>
      <c r="F884" s="41">
        <v>1515000282</v>
      </c>
      <c r="G884" s="38">
        <v>42307</v>
      </c>
      <c r="H884" s="43" t="s">
        <v>1768</v>
      </c>
      <c r="I884" s="43" t="s">
        <v>88</v>
      </c>
      <c r="J884" s="41" t="s">
        <v>89</v>
      </c>
      <c r="K884" s="48">
        <v>969148</v>
      </c>
    </row>
    <row r="885" spans="1:11" ht="28.8" x14ac:dyDescent="0.3">
      <c r="A885" s="35" t="s">
        <v>1837</v>
      </c>
      <c r="B885" s="35" t="s">
        <v>189</v>
      </c>
      <c r="C885" s="46" t="s">
        <v>1737</v>
      </c>
      <c r="D885" s="47">
        <v>41054</v>
      </c>
      <c r="E885" s="36" t="s">
        <v>74</v>
      </c>
      <c r="F885" s="41">
        <v>1515000283</v>
      </c>
      <c r="G885" s="38">
        <v>42307</v>
      </c>
      <c r="H885" s="43" t="s">
        <v>1769</v>
      </c>
      <c r="I885" s="43" t="s">
        <v>88</v>
      </c>
      <c r="J885" s="41" t="s">
        <v>89</v>
      </c>
      <c r="K885" s="48">
        <v>310751</v>
      </c>
    </row>
    <row r="886" spans="1:11" ht="28.8" x14ac:dyDescent="0.3">
      <c r="A886" s="35" t="s">
        <v>1837</v>
      </c>
      <c r="B886" s="35" t="s">
        <v>189</v>
      </c>
      <c r="C886" s="46" t="s">
        <v>1737</v>
      </c>
      <c r="D886" s="47">
        <v>41054</v>
      </c>
      <c r="E886" s="36" t="s">
        <v>74</v>
      </c>
      <c r="F886" s="41">
        <v>1515000284</v>
      </c>
      <c r="G886" s="38">
        <v>42307</v>
      </c>
      <c r="H886" s="43" t="s">
        <v>1770</v>
      </c>
      <c r="I886" s="43" t="s">
        <v>88</v>
      </c>
      <c r="J886" s="41" t="s">
        <v>89</v>
      </c>
      <c r="K886" s="48">
        <v>197019</v>
      </c>
    </row>
    <row r="887" spans="1:11" ht="28.8" x14ac:dyDescent="0.3">
      <c r="A887" s="35" t="s">
        <v>1837</v>
      </c>
      <c r="B887" s="35" t="s">
        <v>189</v>
      </c>
      <c r="C887" s="46" t="s">
        <v>1737</v>
      </c>
      <c r="D887" s="47">
        <v>41054</v>
      </c>
      <c r="E887" s="36" t="s">
        <v>74</v>
      </c>
      <c r="F887" s="41">
        <v>1515000285</v>
      </c>
      <c r="G887" s="38">
        <v>42307</v>
      </c>
      <c r="H887" s="43" t="s">
        <v>1771</v>
      </c>
      <c r="I887" s="43" t="s">
        <v>88</v>
      </c>
      <c r="J887" s="41" t="s">
        <v>89</v>
      </c>
      <c r="K887" s="48">
        <v>383867</v>
      </c>
    </row>
    <row r="888" spans="1:11" ht="28.8" x14ac:dyDescent="0.3">
      <c r="A888" s="35" t="s">
        <v>1837</v>
      </c>
      <c r="B888" s="35" t="s">
        <v>189</v>
      </c>
      <c r="C888" s="46" t="s">
        <v>1737</v>
      </c>
      <c r="D888" s="47">
        <v>41054</v>
      </c>
      <c r="E888" s="36" t="s">
        <v>298</v>
      </c>
      <c r="F888" s="41">
        <v>1515000235</v>
      </c>
      <c r="G888" s="38">
        <v>42293</v>
      </c>
      <c r="H888" s="43" t="s">
        <v>1772</v>
      </c>
      <c r="I888" s="43" t="s">
        <v>1529</v>
      </c>
      <c r="J888" s="41" t="s">
        <v>1530</v>
      </c>
      <c r="K888" s="48">
        <v>342206</v>
      </c>
    </row>
    <row r="889" spans="1:11" ht="28.8" x14ac:dyDescent="0.3">
      <c r="A889" s="35" t="s">
        <v>1837</v>
      </c>
      <c r="B889" s="35" t="s">
        <v>189</v>
      </c>
      <c r="C889" s="46" t="s">
        <v>1737</v>
      </c>
      <c r="D889" s="47">
        <v>41054</v>
      </c>
      <c r="E889" s="36" t="s">
        <v>298</v>
      </c>
      <c r="F889" s="41">
        <v>1515000242</v>
      </c>
      <c r="G889" s="38">
        <v>42300</v>
      </c>
      <c r="H889" s="43" t="s">
        <v>1773</v>
      </c>
      <c r="I889" s="43" t="s">
        <v>1529</v>
      </c>
      <c r="J889" s="41" t="s">
        <v>1530</v>
      </c>
      <c r="K889" s="48">
        <v>342206</v>
      </c>
    </row>
    <row r="890" spans="1:11" ht="28.8" x14ac:dyDescent="0.3">
      <c r="A890" s="35" t="s">
        <v>1837</v>
      </c>
      <c r="B890" s="35" t="s">
        <v>189</v>
      </c>
      <c r="C890" s="46" t="s">
        <v>1737</v>
      </c>
      <c r="D890" s="47">
        <v>41054</v>
      </c>
      <c r="E890" s="36" t="s">
        <v>298</v>
      </c>
      <c r="F890" s="41">
        <v>1515000245</v>
      </c>
      <c r="G890" s="38">
        <v>42307</v>
      </c>
      <c r="H890" s="43" t="s">
        <v>1774</v>
      </c>
      <c r="I890" s="43" t="s">
        <v>1529</v>
      </c>
      <c r="J890" s="41" t="s">
        <v>1530</v>
      </c>
      <c r="K890" s="48">
        <v>522991</v>
      </c>
    </row>
    <row r="891" spans="1:11" ht="28.8" x14ac:dyDescent="0.3">
      <c r="A891" s="35" t="s">
        <v>1837</v>
      </c>
      <c r="B891" s="35" t="s">
        <v>11</v>
      </c>
      <c r="C891" s="46" t="s">
        <v>400</v>
      </c>
      <c r="D891" s="47" t="s">
        <v>400</v>
      </c>
      <c r="E891" s="36" t="s">
        <v>74</v>
      </c>
      <c r="F891" s="41">
        <v>1515000245</v>
      </c>
      <c r="G891" s="38">
        <v>42278</v>
      </c>
      <c r="H891" s="43" t="s">
        <v>1775</v>
      </c>
      <c r="I891" s="43" t="s">
        <v>1776</v>
      </c>
      <c r="J891" s="41" t="s">
        <v>1777</v>
      </c>
      <c r="K891" s="48">
        <v>18743</v>
      </c>
    </row>
    <row r="892" spans="1:11" ht="28.8" x14ac:dyDescent="0.3">
      <c r="A892" s="35" t="s">
        <v>1837</v>
      </c>
      <c r="B892" s="35" t="s">
        <v>11</v>
      </c>
      <c r="C892" s="46" t="s">
        <v>400</v>
      </c>
      <c r="D892" s="47" t="s">
        <v>400</v>
      </c>
      <c r="E892" s="36" t="s">
        <v>74</v>
      </c>
      <c r="F892" s="41">
        <v>1515000246</v>
      </c>
      <c r="G892" s="38">
        <v>42283</v>
      </c>
      <c r="H892" s="43" t="s">
        <v>1778</v>
      </c>
      <c r="I892" s="43" t="s">
        <v>1779</v>
      </c>
      <c r="J892" s="41" t="s">
        <v>1780</v>
      </c>
      <c r="K892" s="48">
        <v>72590</v>
      </c>
    </row>
    <row r="893" spans="1:11" ht="28.8" x14ac:dyDescent="0.3">
      <c r="A893" s="35" t="s">
        <v>1837</v>
      </c>
      <c r="B893" s="35" t="s">
        <v>11</v>
      </c>
      <c r="C893" s="46" t="s">
        <v>400</v>
      </c>
      <c r="D893" s="47" t="s">
        <v>400</v>
      </c>
      <c r="E893" s="36" t="s">
        <v>74</v>
      </c>
      <c r="F893" s="41">
        <v>1515000247</v>
      </c>
      <c r="G893" s="38">
        <v>42284</v>
      </c>
      <c r="H893" s="43" t="s">
        <v>1781</v>
      </c>
      <c r="I893" s="43" t="s">
        <v>1782</v>
      </c>
      <c r="J893" s="41" t="s">
        <v>1783</v>
      </c>
      <c r="K893" s="48">
        <v>471716</v>
      </c>
    </row>
    <row r="894" spans="1:11" ht="28.8" x14ac:dyDescent="0.3">
      <c r="A894" s="35" t="s">
        <v>1837</v>
      </c>
      <c r="B894" s="35" t="s">
        <v>11</v>
      </c>
      <c r="C894" s="46" t="s">
        <v>400</v>
      </c>
      <c r="D894" s="47" t="s">
        <v>400</v>
      </c>
      <c r="E894" s="36" t="s">
        <v>74</v>
      </c>
      <c r="F894" s="41">
        <v>1515000262</v>
      </c>
      <c r="G894" s="38">
        <v>42285</v>
      </c>
      <c r="H894" s="43" t="s">
        <v>1784</v>
      </c>
      <c r="I894" s="43" t="s">
        <v>88</v>
      </c>
      <c r="J894" s="41" t="s">
        <v>89</v>
      </c>
      <c r="K894" s="48">
        <v>31047</v>
      </c>
    </row>
    <row r="895" spans="1:11" ht="28.8" x14ac:dyDescent="0.3">
      <c r="A895" s="35" t="s">
        <v>1837</v>
      </c>
      <c r="B895" s="35" t="s">
        <v>11</v>
      </c>
      <c r="C895" s="46" t="s">
        <v>400</v>
      </c>
      <c r="D895" s="47" t="s">
        <v>400</v>
      </c>
      <c r="E895" s="36" t="s">
        <v>74</v>
      </c>
      <c r="F895" s="41">
        <v>1515000264</v>
      </c>
      <c r="G895" s="38">
        <v>42286</v>
      </c>
      <c r="H895" s="43" t="s">
        <v>1785</v>
      </c>
      <c r="I895" s="43" t="s">
        <v>1786</v>
      </c>
      <c r="J895" s="41" t="s">
        <v>1787</v>
      </c>
      <c r="K895" s="48">
        <v>353436</v>
      </c>
    </row>
    <row r="896" spans="1:11" ht="28.8" x14ac:dyDescent="0.3">
      <c r="A896" s="35" t="s">
        <v>1837</v>
      </c>
      <c r="B896" s="35" t="s">
        <v>11</v>
      </c>
      <c r="C896" s="46" t="s">
        <v>400</v>
      </c>
      <c r="D896" s="47" t="s">
        <v>400</v>
      </c>
      <c r="E896" s="36" t="s">
        <v>74</v>
      </c>
      <c r="F896" s="41">
        <v>1515000266</v>
      </c>
      <c r="G896" s="38">
        <v>42291</v>
      </c>
      <c r="H896" s="43" t="s">
        <v>1788</v>
      </c>
      <c r="I896" s="43" t="s">
        <v>1779</v>
      </c>
      <c r="J896" s="41" t="s">
        <v>1780</v>
      </c>
      <c r="K896" s="48">
        <v>25585</v>
      </c>
    </row>
    <row r="897" spans="1:11" ht="28.8" x14ac:dyDescent="0.3">
      <c r="A897" s="35" t="s">
        <v>1837</v>
      </c>
      <c r="B897" s="35" t="s">
        <v>11</v>
      </c>
      <c r="C897" s="46" t="s">
        <v>400</v>
      </c>
      <c r="D897" s="47" t="s">
        <v>400</v>
      </c>
      <c r="E897" s="36" t="s">
        <v>74</v>
      </c>
      <c r="F897" s="41">
        <v>1515000267</v>
      </c>
      <c r="G897" s="38">
        <v>42291</v>
      </c>
      <c r="H897" s="43" t="s">
        <v>1789</v>
      </c>
      <c r="I897" s="43" t="s">
        <v>1766</v>
      </c>
      <c r="J897" s="41" t="s">
        <v>1790</v>
      </c>
      <c r="K897" s="48">
        <v>71995</v>
      </c>
    </row>
    <row r="898" spans="1:11" ht="28.8" x14ac:dyDescent="0.3">
      <c r="A898" s="35" t="s">
        <v>1837</v>
      </c>
      <c r="B898" s="35" t="s">
        <v>11</v>
      </c>
      <c r="C898" s="46" t="s">
        <v>400</v>
      </c>
      <c r="D898" s="47" t="s">
        <v>400</v>
      </c>
      <c r="E898" s="36" t="s">
        <v>74</v>
      </c>
      <c r="F898" s="41">
        <v>1515000271</v>
      </c>
      <c r="G898" s="38">
        <v>42298</v>
      </c>
      <c r="H898" s="43" t="s">
        <v>1791</v>
      </c>
      <c r="I898" s="43" t="s">
        <v>1782</v>
      </c>
      <c r="J898" s="41" t="s">
        <v>1783</v>
      </c>
      <c r="K898" s="48">
        <v>94343</v>
      </c>
    </row>
    <row r="899" spans="1:11" ht="28.8" x14ac:dyDescent="0.3">
      <c r="A899" s="35" t="s">
        <v>1837</v>
      </c>
      <c r="B899" s="35" t="s">
        <v>642</v>
      </c>
      <c r="C899" s="46" t="s">
        <v>400</v>
      </c>
      <c r="D899" s="47" t="s">
        <v>400</v>
      </c>
      <c r="E899" s="36" t="s">
        <v>74</v>
      </c>
      <c r="F899" s="41">
        <v>1515000274</v>
      </c>
      <c r="G899" s="38">
        <v>42304</v>
      </c>
      <c r="H899" s="43" t="s">
        <v>1792</v>
      </c>
      <c r="I899" s="43" t="s">
        <v>88</v>
      </c>
      <c r="J899" s="41" t="s">
        <v>89</v>
      </c>
      <c r="K899" s="48">
        <v>776524</v>
      </c>
    </row>
    <row r="900" spans="1:11" ht="28.8" x14ac:dyDescent="0.3">
      <c r="A900" s="35" t="s">
        <v>1837</v>
      </c>
      <c r="B900" s="35" t="s">
        <v>642</v>
      </c>
      <c r="C900" s="46" t="s">
        <v>400</v>
      </c>
      <c r="D900" s="47" t="s">
        <v>400</v>
      </c>
      <c r="E900" s="36" t="s">
        <v>74</v>
      </c>
      <c r="F900" s="41">
        <v>1515000275</v>
      </c>
      <c r="G900" s="38">
        <v>42304</v>
      </c>
      <c r="H900" s="43" t="s">
        <v>1793</v>
      </c>
      <c r="I900" s="43" t="s">
        <v>88</v>
      </c>
      <c r="J900" s="41" t="s">
        <v>89</v>
      </c>
      <c r="K900" s="48">
        <v>211730</v>
      </c>
    </row>
    <row r="901" spans="1:11" ht="28.8" x14ac:dyDescent="0.3">
      <c r="A901" s="35" t="s">
        <v>1837</v>
      </c>
      <c r="B901" s="35" t="s">
        <v>11</v>
      </c>
      <c r="C901" s="46" t="s">
        <v>400</v>
      </c>
      <c r="D901" s="47" t="s">
        <v>400</v>
      </c>
      <c r="E901" s="36" t="s">
        <v>298</v>
      </c>
      <c r="F901" s="41">
        <v>1515000226</v>
      </c>
      <c r="G901" s="38">
        <v>42282</v>
      </c>
      <c r="H901" s="43" t="s">
        <v>1794</v>
      </c>
      <c r="I901" s="43" t="s">
        <v>1795</v>
      </c>
      <c r="J901" s="41" t="s">
        <v>1796</v>
      </c>
      <c r="K901" s="48">
        <v>1964152</v>
      </c>
    </row>
    <row r="902" spans="1:11" ht="28.8" x14ac:dyDescent="0.3">
      <c r="A902" s="35" t="s">
        <v>1837</v>
      </c>
      <c r="B902" s="35" t="s">
        <v>11</v>
      </c>
      <c r="C902" s="46" t="s">
        <v>400</v>
      </c>
      <c r="D902" s="47" t="s">
        <v>400</v>
      </c>
      <c r="E902" s="36" t="s">
        <v>298</v>
      </c>
      <c r="F902" s="41">
        <v>1515000230</v>
      </c>
      <c r="G902" s="38">
        <v>42286</v>
      </c>
      <c r="H902" s="43" t="s">
        <v>1797</v>
      </c>
      <c r="I902" s="43" t="s">
        <v>1786</v>
      </c>
      <c r="J902" s="41" t="s">
        <v>1787</v>
      </c>
      <c r="K902" s="48">
        <v>172550</v>
      </c>
    </row>
    <row r="903" spans="1:11" ht="28.8" x14ac:dyDescent="0.3">
      <c r="A903" s="35" t="s">
        <v>1837</v>
      </c>
      <c r="B903" s="35" t="s">
        <v>11</v>
      </c>
      <c r="C903" s="46" t="s">
        <v>400</v>
      </c>
      <c r="D903" s="47" t="s">
        <v>400</v>
      </c>
      <c r="E903" s="36" t="s">
        <v>298</v>
      </c>
      <c r="F903" s="41">
        <v>1515000232</v>
      </c>
      <c r="G903" s="38">
        <v>42291</v>
      </c>
      <c r="H903" s="43" t="s">
        <v>1798</v>
      </c>
      <c r="I903" s="43" t="s">
        <v>1799</v>
      </c>
      <c r="J903" s="41" t="s">
        <v>1800</v>
      </c>
      <c r="K903" s="48">
        <v>26005</v>
      </c>
    </row>
    <row r="904" spans="1:11" ht="28.8" x14ac:dyDescent="0.3">
      <c r="A904" s="35" t="s">
        <v>1837</v>
      </c>
      <c r="B904" s="35" t="s">
        <v>11</v>
      </c>
      <c r="C904" s="46" t="s">
        <v>400</v>
      </c>
      <c r="D904" s="47" t="s">
        <v>400</v>
      </c>
      <c r="E904" s="36" t="s">
        <v>298</v>
      </c>
      <c r="F904" s="41">
        <v>1515000237</v>
      </c>
      <c r="G904" s="38">
        <v>42297</v>
      </c>
      <c r="H904" s="43" t="s">
        <v>1801</v>
      </c>
      <c r="I904" s="43" t="s">
        <v>1802</v>
      </c>
      <c r="J904" s="41" t="s">
        <v>1803</v>
      </c>
      <c r="K904" s="48">
        <v>720000</v>
      </c>
    </row>
    <row r="905" spans="1:11" ht="28.8" x14ac:dyDescent="0.3">
      <c r="A905" s="35" t="s">
        <v>1837</v>
      </c>
      <c r="B905" s="35" t="s">
        <v>11</v>
      </c>
      <c r="C905" s="46" t="s">
        <v>400</v>
      </c>
      <c r="D905" s="47" t="s">
        <v>400</v>
      </c>
      <c r="E905" s="36" t="s">
        <v>298</v>
      </c>
      <c r="F905" s="41">
        <v>1515000238</v>
      </c>
      <c r="G905" s="38">
        <v>42297</v>
      </c>
      <c r="H905" s="43" t="s">
        <v>1838</v>
      </c>
      <c r="I905" s="43" t="s">
        <v>1804</v>
      </c>
      <c r="J905" s="41" t="s">
        <v>1476</v>
      </c>
      <c r="K905" s="48">
        <v>628320</v>
      </c>
    </row>
    <row r="906" spans="1:11" ht="28.8" x14ac:dyDescent="0.3">
      <c r="A906" s="35" t="s">
        <v>1837</v>
      </c>
      <c r="B906" s="35" t="s">
        <v>11</v>
      </c>
      <c r="C906" s="46" t="s">
        <v>400</v>
      </c>
      <c r="D906" s="47" t="s">
        <v>400</v>
      </c>
      <c r="E906" s="36" t="s">
        <v>298</v>
      </c>
      <c r="F906" s="41">
        <v>1515000243</v>
      </c>
      <c r="G906" s="38">
        <v>42304</v>
      </c>
      <c r="H906" s="43" t="s">
        <v>1805</v>
      </c>
      <c r="I906" s="43" t="s">
        <v>1799</v>
      </c>
      <c r="J906" s="41" t="s">
        <v>1800</v>
      </c>
      <c r="K906" s="48">
        <v>26005</v>
      </c>
    </row>
    <row r="907" spans="1:11" ht="28.8" x14ac:dyDescent="0.3">
      <c r="A907" s="35" t="s">
        <v>1837</v>
      </c>
      <c r="B907" s="35" t="s">
        <v>217</v>
      </c>
      <c r="C907" s="46" t="s">
        <v>218</v>
      </c>
      <c r="D907" s="47">
        <v>41183</v>
      </c>
      <c r="E907" s="36" t="s">
        <v>74</v>
      </c>
      <c r="F907" s="41">
        <v>1515000280</v>
      </c>
      <c r="G907" s="38">
        <v>42306</v>
      </c>
      <c r="H907" s="43" t="s">
        <v>1806</v>
      </c>
      <c r="I907" s="43" t="s">
        <v>247</v>
      </c>
      <c r="J907" s="41" t="s">
        <v>248</v>
      </c>
      <c r="K907" s="48">
        <v>334</v>
      </c>
    </row>
    <row r="908" spans="1:11" ht="28.8" x14ac:dyDescent="0.3">
      <c r="A908" s="35" t="s">
        <v>1837</v>
      </c>
      <c r="B908" s="35" t="s">
        <v>217</v>
      </c>
      <c r="C908" s="46" t="s">
        <v>218</v>
      </c>
      <c r="D908" s="47">
        <v>41183</v>
      </c>
      <c r="E908" s="36" t="s">
        <v>74</v>
      </c>
      <c r="F908" s="41">
        <v>1515000281</v>
      </c>
      <c r="G908" s="38">
        <v>42306</v>
      </c>
      <c r="H908" s="43" t="s">
        <v>1807</v>
      </c>
      <c r="I908" s="43" t="s">
        <v>1731</v>
      </c>
      <c r="J908" s="41" t="s">
        <v>1732</v>
      </c>
      <c r="K908" s="48">
        <v>309600</v>
      </c>
    </row>
    <row r="909" spans="1:11" ht="28.8" x14ac:dyDescent="0.3">
      <c r="A909" s="35" t="s">
        <v>1837</v>
      </c>
      <c r="B909" s="35" t="s">
        <v>217</v>
      </c>
      <c r="C909" s="46" t="s">
        <v>1808</v>
      </c>
      <c r="D909" s="47">
        <v>42205</v>
      </c>
      <c r="E909" s="36" t="s">
        <v>298</v>
      </c>
      <c r="F909" s="41">
        <v>1515000224</v>
      </c>
      <c r="G909" s="38">
        <v>42279</v>
      </c>
      <c r="H909" s="43" t="s">
        <v>1809</v>
      </c>
      <c r="I909" s="43" t="s">
        <v>1810</v>
      </c>
      <c r="J909" s="41" t="s">
        <v>1811</v>
      </c>
      <c r="K909" s="48">
        <v>180553</v>
      </c>
    </row>
    <row r="910" spans="1:11" ht="28.8" x14ac:dyDescent="0.3">
      <c r="A910" s="35" t="s">
        <v>1837</v>
      </c>
      <c r="B910" s="35" t="s">
        <v>217</v>
      </c>
      <c r="C910" s="46" t="s">
        <v>1808</v>
      </c>
      <c r="D910" s="47">
        <v>42205</v>
      </c>
      <c r="E910" s="36" t="s">
        <v>298</v>
      </c>
      <c r="F910" s="41">
        <v>1515000225</v>
      </c>
      <c r="G910" s="38">
        <v>42279</v>
      </c>
      <c r="H910" s="43" t="s">
        <v>1812</v>
      </c>
      <c r="I910" s="43" t="s">
        <v>1813</v>
      </c>
      <c r="J910" s="41" t="s">
        <v>1814</v>
      </c>
      <c r="K910" s="48">
        <v>180553</v>
      </c>
    </row>
    <row r="911" spans="1:11" ht="28.8" x14ac:dyDescent="0.3">
      <c r="A911" s="35" t="s">
        <v>1837</v>
      </c>
      <c r="B911" s="35" t="s">
        <v>217</v>
      </c>
      <c r="C911" s="46" t="s">
        <v>1808</v>
      </c>
      <c r="D911" s="47">
        <v>42205</v>
      </c>
      <c r="E911" s="36" t="s">
        <v>298</v>
      </c>
      <c r="F911" s="41">
        <v>1515000227</v>
      </c>
      <c r="G911" s="38">
        <v>42283</v>
      </c>
      <c r="H911" s="43" t="s">
        <v>1815</v>
      </c>
      <c r="I911" s="43" t="s">
        <v>1816</v>
      </c>
      <c r="J911" s="41" t="s">
        <v>1817</v>
      </c>
      <c r="K911" s="48">
        <v>255000</v>
      </c>
    </row>
    <row r="912" spans="1:11" ht="28.8" x14ac:dyDescent="0.3">
      <c r="A912" s="35" t="s">
        <v>1837</v>
      </c>
      <c r="B912" s="35" t="s">
        <v>217</v>
      </c>
      <c r="C912" s="46" t="s">
        <v>1808</v>
      </c>
      <c r="D912" s="47">
        <v>42205</v>
      </c>
      <c r="E912" s="36" t="s">
        <v>298</v>
      </c>
      <c r="F912" s="41">
        <v>1515000228</v>
      </c>
      <c r="G912" s="38">
        <v>42286</v>
      </c>
      <c r="H912" s="43" t="s">
        <v>1818</v>
      </c>
      <c r="I912" s="43" t="s">
        <v>1819</v>
      </c>
      <c r="J912" s="41" t="s">
        <v>1820</v>
      </c>
      <c r="K912" s="48">
        <v>178500</v>
      </c>
    </row>
    <row r="913" spans="1:11" ht="28.8" x14ac:dyDescent="0.3">
      <c r="A913" s="35" t="s">
        <v>1837</v>
      </c>
      <c r="B913" s="35" t="s">
        <v>217</v>
      </c>
      <c r="C913" s="46" t="s">
        <v>1808</v>
      </c>
      <c r="D913" s="47">
        <v>42205</v>
      </c>
      <c r="E913" s="36" t="s">
        <v>298</v>
      </c>
      <c r="F913" s="41">
        <v>1515000229</v>
      </c>
      <c r="G913" s="38">
        <v>42286</v>
      </c>
      <c r="H913" s="43" t="s">
        <v>1821</v>
      </c>
      <c r="I913" s="43" t="s">
        <v>1822</v>
      </c>
      <c r="J913" s="41" t="s">
        <v>1823</v>
      </c>
      <c r="K913" s="48">
        <v>204001</v>
      </c>
    </row>
    <row r="914" spans="1:11" ht="28.8" x14ac:dyDescent="0.3">
      <c r="A914" s="35" t="s">
        <v>1837</v>
      </c>
      <c r="B914" s="35" t="s">
        <v>217</v>
      </c>
      <c r="C914" s="46" t="s">
        <v>1808</v>
      </c>
      <c r="D914" s="47">
        <v>42205</v>
      </c>
      <c r="E914" s="36" t="s">
        <v>298</v>
      </c>
      <c r="F914" s="41">
        <v>1515000239</v>
      </c>
      <c r="G914" s="38">
        <v>42298</v>
      </c>
      <c r="H914" s="43" t="s">
        <v>1824</v>
      </c>
      <c r="I914" s="43" t="s">
        <v>1819</v>
      </c>
      <c r="J914" s="41" t="s">
        <v>1820</v>
      </c>
      <c r="K914" s="48">
        <v>309600</v>
      </c>
    </row>
    <row r="915" spans="1:11" ht="28.8" x14ac:dyDescent="0.3">
      <c r="A915" s="35" t="s">
        <v>1837</v>
      </c>
      <c r="B915" s="35" t="s">
        <v>1825</v>
      </c>
      <c r="C915" s="46" t="s">
        <v>400</v>
      </c>
      <c r="D915" s="47" t="s">
        <v>400</v>
      </c>
      <c r="E915" s="36" t="s">
        <v>1032</v>
      </c>
      <c r="F915" s="41" t="s">
        <v>400</v>
      </c>
      <c r="G915" s="38" t="s">
        <v>400</v>
      </c>
      <c r="H915" s="43" t="s">
        <v>1826</v>
      </c>
      <c r="I915" s="43" t="s">
        <v>1827</v>
      </c>
      <c r="J915" s="41" t="s">
        <v>1828</v>
      </c>
      <c r="K915" s="48">
        <v>1697250</v>
      </c>
    </row>
    <row r="916" spans="1:11" ht="14.4" x14ac:dyDescent="0.3">
      <c r="A916" s="35" t="s">
        <v>1837</v>
      </c>
      <c r="B916" s="35" t="s">
        <v>1825</v>
      </c>
      <c r="C916" s="46" t="s">
        <v>400</v>
      </c>
      <c r="D916" s="47" t="s">
        <v>400</v>
      </c>
      <c r="E916" s="36" t="s">
        <v>1032</v>
      </c>
      <c r="F916" s="41" t="s">
        <v>400</v>
      </c>
      <c r="G916" s="38" t="s">
        <v>400</v>
      </c>
      <c r="H916" s="43" t="s">
        <v>1829</v>
      </c>
      <c r="I916" s="43" t="s">
        <v>1686</v>
      </c>
      <c r="J916" s="41" t="s">
        <v>1584</v>
      </c>
      <c r="K916" s="48">
        <v>3784495</v>
      </c>
    </row>
    <row r="917" spans="1:11" ht="14.4" x14ac:dyDescent="0.3">
      <c r="A917" s="35" t="s">
        <v>1837</v>
      </c>
      <c r="B917" s="35" t="s">
        <v>1825</v>
      </c>
      <c r="C917" s="46" t="s">
        <v>400</v>
      </c>
      <c r="D917" s="47" t="s">
        <v>400</v>
      </c>
      <c r="E917" s="36" t="s">
        <v>1032</v>
      </c>
      <c r="F917" s="41" t="s">
        <v>400</v>
      </c>
      <c r="G917" s="38" t="s">
        <v>400</v>
      </c>
      <c r="H917" s="43" t="s">
        <v>1830</v>
      </c>
      <c r="I917" s="43" t="s">
        <v>1686</v>
      </c>
      <c r="J917" s="41" t="s">
        <v>1584</v>
      </c>
      <c r="K917" s="48">
        <v>91017</v>
      </c>
    </row>
    <row r="918" spans="1:11" ht="14.4" x14ac:dyDescent="0.3">
      <c r="A918" s="35" t="s">
        <v>1837</v>
      </c>
      <c r="B918" s="35" t="s">
        <v>1825</v>
      </c>
      <c r="C918" s="46" t="s">
        <v>400</v>
      </c>
      <c r="D918" s="47" t="s">
        <v>400</v>
      </c>
      <c r="E918" s="36" t="s">
        <v>1032</v>
      </c>
      <c r="F918" s="41" t="s">
        <v>400</v>
      </c>
      <c r="G918" s="38" t="s">
        <v>400</v>
      </c>
      <c r="H918" s="43" t="s">
        <v>1831</v>
      </c>
      <c r="I918" s="43" t="s">
        <v>1686</v>
      </c>
      <c r="J918" s="41" t="s">
        <v>1584</v>
      </c>
      <c r="K918" s="48">
        <v>1108501</v>
      </c>
    </row>
    <row r="919" spans="1:11" ht="28.8" x14ac:dyDescent="0.3">
      <c r="A919" s="35" t="s">
        <v>1837</v>
      </c>
      <c r="B919" s="35" t="s">
        <v>1825</v>
      </c>
      <c r="C919" s="46" t="s">
        <v>400</v>
      </c>
      <c r="D919" s="47" t="s">
        <v>400</v>
      </c>
      <c r="E919" s="36" t="s">
        <v>1032</v>
      </c>
      <c r="F919" s="41" t="s">
        <v>400</v>
      </c>
      <c r="G919" s="38" t="s">
        <v>400</v>
      </c>
      <c r="H919" s="43" t="s">
        <v>1826</v>
      </c>
      <c r="I919" s="43" t="s">
        <v>1827</v>
      </c>
      <c r="J919" s="41" t="s">
        <v>1828</v>
      </c>
      <c r="K919" s="48">
        <v>1417750</v>
      </c>
    </row>
    <row r="920" spans="1:11" ht="14.4" x14ac:dyDescent="0.3">
      <c r="A920" s="35" t="s">
        <v>1837</v>
      </c>
      <c r="B920" s="35" t="s">
        <v>1825</v>
      </c>
      <c r="C920" s="46" t="s">
        <v>400</v>
      </c>
      <c r="D920" s="47" t="s">
        <v>400</v>
      </c>
      <c r="E920" s="36" t="s">
        <v>1032</v>
      </c>
      <c r="F920" s="41" t="s">
        <v>400</v>
      </c>
      <c r="G920" s="38" t="s">
        <v>400</v>
      </c>
      <c r="H920" s="43" t="s">
        <v>1832</v>
      </c>
      <c r="I920" s="43" t="s">
        <v>1833</v>
      </c>
      <c r="J920" s="41" t="s">
        <v>1683</v>
      </c>
      <c r="K920" s="48">
        <v>206100</v>
      </c>
    </row>
    <row r="921" spans="1:11" ht="14.4" x14ac:dyDescent="0.3">
      <c r="A921" s="35" t="s">
        <v>1837</v>
      </c>
      <c r="B921" s="35" t="s">
        <v>1825</v>
      </c>
      <c r="C921" s="46" t="s">
        <v>400</v>
      </c>
      <c r="D921" s="47" t="s">
        <v>400</v>
      </c>
      <c r="E921" s="36" t="s">
        <v>1032</v>
      </c>
      <c r="F921" s="41" t="s">
        <v>400</v>
      </c>
      <c r="G921" s="38" t="s">
        <v>400</v>
      </c>
      <c r="H921" s="43" t="s">
        <v>1834</v>
      </c>
      <c r="I921" s="43" t="s">
        <v>1833</v>
      </c>
      <c r="J921" s="41" t="s">
        <v>1683</v>
      </c>
      <c r="K921" s="48">
        <v>9195</v>
      </c>
    </row>
    <row r="922" spans="1:11" ht="14.4" x14ac:dyDescent="0.3">
      <c r="A922" s="35" t="s">
        <v>1837</v>
      </c>
      <c r="B922" s="35" t="s">
        <v>1825</v>
      </c>
      <c r="C922" s="46" t="s">
        <v>400</v>
      </c>
      <c r="D922" s="47" t="s">
        <v>400</v>
      </c>
      <c r="E922" s="36" t="s">
        <v>1032</v>
      </c>
      <c r="F922" s="41" t="s">
        <v>400</v>
      </c>
      <c r="G922" s="38" t="s">
        <v>400</v>
      </c>
      <c r="H922" s="43" t="s">
        <v>1835</v>
      </c>
      <c r="I922" s="43" t="s">
        <v>1833</v>
      </c>
      <c r="J922" s="41" t="s">
        <v>1683</v>
      </c>
      <c r="K922" s="48">
        <v>44111</v>
      </c>
    </row>
    <row r="923" spans="1:11" ht="14.4" x14ac:dyDescent="0.3">
      <c r="A923" s="35" t="s">
        <v>1837</v>
      </c>
      <c r="B923" s="35" t="s">
        <v>1825</v>
      </c>
      <c r="C923" s="46" t="s">
        <v>400</v>
      </c>
      <c r="D923" s="47" t="s">
        <v>400</v>
      </c>
      <c r="E923" s="36" t="s">
        <v>1032</v>
      </c>
      <c r="F923" s="41" t="s">
        <v>400</v>
      </c>
      <c r="G923" s="38" t="s">
        <v>400</v>
      </c>
      <c r="H923" s="43" t="s">
        <v>1836</v>
      </c>
      <c r="I923" s="43" t="s">
        <v>1833</v>
      </c>
      <c r="J923" s="41" t="s">
        <v>1683</v>
      </c>
      <c r="K923" s="48">
        <v>85300</v>
      </c>
    </row>
    <row r="924" spans="1:11" ht="28.8" x14ac:dyDescent="0.3">
      <c r="A924" s="35" t="s">
        <v>1839</v>
      </c>
      <c r="B924" s="35" t="s">
        <v>11</v>
      </c>
      <c r="C924" s="46" t="s">
        <v>400</v>
      </c>
      <c r="D924" s="47" t="s">
        <v>400</v>
      </c>
      <c r="E924" s="36" t="s">
        <v>74</v>
      </c>
      <c r="F924" s="41">
        <v>1615000266</v>
      </c>
      <c r="G924" s="38">
        <v>42307</v>
      </c>
      <c r="H924" s="43" t="s">
        <v>1840</v>
      </c>
      <c r="I924" s="43" t="s">
        <v>1841</v>
      </c>
      <c r="J924" s="41" t="s">
        <v>1842</v>
      </c>
      <c r="K924" s="48">
        <v>181000</v>
      </c>
    </row>
    <row r="925" spans="1:11" ht="28.8" x14ac:dyDescent="0.3">
      <c r="A925" s="35" t="s">
        <v>1839</v>
      </c>
      <c r="B925" s="35" t="s">
        <v>11</v>
      </c>
      <c r="C925" s="46" t="s">
        <v>400</v>
      </c>
      <c r="D925" s="47" t="s">
        <v>400</v>
      </c>
      <c r="E925" s="36" t="s">
        <v>74</v>
      </c>
      <c r="F925" s="41">
        <v>1615000257</v>
      </c>
      <c r="G925" s="38">
        <v>42307</v>
      </c>
      <c r="H925" s="43" t="s">
        <v>1843</v>
      </c>
      <c r="I925" s="43" t="s">
        <v>1844</v>
      </c>
      <c r="J925" s="41" t="s">
        <v>1845</v>
      </c>
      <c r="K925" s="48">
        <v>101000</v>
      </c>
    </row>
    <row r="926" spans="1:11" ht="28.8" x14ac:dyDescent="0.3">
      <c r="A926" s="35" t="s">
        <v>1839</v>
      </c>
      <c r="B926" s="35" t="s">
        <v>11</v>
      </c>
      <c r="C926" s="46" t="s">
        <v>400</v>
      </c>
      <c r="D926" s="47" t="s">
        <v>400</v>
      </c>
      <c r="E926" s="36" t="s">
        <v>74</v>
      </c>
      <c r="F926" s="41">
        <v>1615000248</v>
      </c>
      <c r="G926" s="38">
        <v>42299</v>
      </c>
      <c r="H926" s="43" t="s">
        <v>1846</v>
      </c>
      <c r="I926" s="43" t="s">
        <v>383</v>
      </c>
      <c r="J926" s="41" t="s">
        <v>384</v>
      </c>
      <c r="K926" s="48">
        <v>7416</v>
      </c>
    </row>
    <row r="927" spans="1:11" ht="28.8" x14ac:dyDescent="0.3">
      <c r="A927" s="35" t="s">
        <v>1839</v>
      </c>
      <c r="B927" s="35" t="s">
        <v>11</v>
      </c>
      <c r="C927" s="46" t="s">
        <v>400</v>
      </c>
      <c r="D927" s="47" t="s">
        <v>400</v>
      </c>
      <c r="E927" s="36" t="s">
        <v>74</v>
      </c>
      <c r="F927" s="41">
        <v>1615000249</v>
      </c>
      <c r="G927" s="38">
        <v>42299</v>
      </c>
      <c r="H927" s="43" t="s">
        <v>1847</v>
      </c>
      <c r="I927" s="43" t="s">
        <v>383</v>
      </c>
      <c r="J927" s="41" t="s">
        <v>384</v>
      </c>
      <c r="K927" s="48">
        <v>8549</v>
      </c>
    </row>
    <row r="928" spans="1:11" ht="28.8" x14ac:dyDescent="0.3">
      <c r="A928" s="35" t="s">
        <v>1839</v>
      </c>
      <c r="B928" s="35" t="s">
        <v>11</v>
      </c>
      <c r="C928" s="46" t="s">
        <v>400</v>
      </c>
      <c r="D928" s="47" t="s">
        <v>400</v>
      </c>
      <c r="E928" s="36" t="s">
        <v>74</v>
      </c>
      <c r="F928" s="41">
        <v>1615000250</v>
      </c>
      <c r="G928" s="38">
        <v>42299</v>
      </c>
      <c r="H928" s="43" t="s">
        <v>1848</v>
      </c>
      <c r="I928" s="43" t="s">
        <v>383</v>
      </c>
      <c r="J928" s="41" t="s">
        <v>384</v>
      </c>
      <c r="K928" s="48">
        <v>13189</v>
      </c>
    </row>
    <row r="929" spans="1:11" ht="28.8" x14ac:dyDescent="0.3">
      <c r="A929" s="35" t="s">
        <v>1839</v>
      </c>
      <c r="B929" s="35" t="s">
        <v>11</v>
      </c>
      <c r="C929" s="46" t="s">
        <v>400</v>
      </c>
      <c r="D929" s="47" t="s">
        <v>400</v>
      </c>
      <c r="E929" s="36" t="s">
        <v>74</v>
      </c>
      <c r="F929" s="41">
        <v>1615000253</v>
      </c>
      <c r="G929" s="38">
        <v>42299</v>
      </c>
      <c r="H929" s="43" t="s">
        <v>1846</v>
      </c>
      <c r="I929" s="43" t="s">
        <v>383</v>
      </c>
      <c r="J929" s="41" t="s">
        <v>384</v>
      </c>
      <c r="K929" s="48">
        <v>5344</v>
      </c>
    </row>
    <row r="930" spans="1:11" ht="28.8" x14ac:dyDescent="0.3">
      <c r="A930" s="35" t="s">
        <v>1839</v>
      </c>
      <c r="B930" s="35" t="s">
        <v>642</v>
      </c>
      <c r="C930" s="46" t="s">
        <v>1849</v>
      </c>
      <c r="D930" s="47" t="s">
        <v>1850</v>
      </c>
      <c r="E930" s="36" t="s">
        <v>74</v>
      </c>
      <c r="F930" s="41">
        <v>1615000207</v>
      </c>
      <c r="G930" s="38">
        <v>42306</v>
      </c>
      <c r="H930" s="43" t="s">
        <v>1851</v>
      </c>
      <c r="I930" s="43" t="s">
        <v>865</v>
      </c>
      <c r="J930" s="41" t="s">
        <v>866</v>
      </c>
      <c r="K930" s="48">
        <v>580482</v>
      </c>
    </row>
    <row r="931" spans="1:11" ht="28.8" x14ac:dyDescent="0.3">
      <c r="A931" s="35" t="s">
        <v>1839</v>
      </c>
      <c r="B931" s="35" t="s">
        <v>11</v>
      </c>
      <c r="C931" s="46" t="s">
        <v>400</v>
      </c>
      <c r="D931" s="47" t="s">
        <v>400</v>
      </c>
      <c r="E931" s="36" t="s">
        <v>74</v>
      </c>
      <c r="F931" s="41">
        <v>1615000251</v>
      </c>
      <c r="G931" s="38">
        <v>42299</v>
      </c>
      <c r="H931" s="43" t="s">
        <v>1846</v>
      </c>
      <c r="I931" s="43" t="s">
        <v>1852</v>
      </c>
      <c r="J931" s="41" t="s">
        <v>1853</v>
      </c>
      <c r="K931" s="48">
        <v>6249</v>
      </c>
    </row>
    <row r="932" spans="1:11" ht="28.8" x14ac:dyDescent="0.3">
      <c r="A932" s="35" t="s">
        <v>1839</v>
      </c>
      <c r="B932" s="35" t="s">
        <v>11</v>
      </c>
      <c r="C932" s="46" t="s">
        <v>400</v>
      </c>
      <c r="D932" s="47" t="s">
        <v>400</v>
      </c>
      <c r="E932" s="36" t="s">
        <v>74</v>
      </c>
      <c r="F932" s="41">
        <v>1615000252</v>
      </c>
      <c r="G932" s="38">
        <v>42299</v>
      </c>
      <c r="H932" s="43" t="s">
        <v>1854</v>
      </c>
      <c r="I932" s="43" t="s">
        <v>1852</v>
      </c>
      <c r="J932" s="41" t="s">
        <v>1853</v>
      </c>
      <c r="K932" s="48">
        <v>6249</v>
      </c>
    </row>
    <row r="933" spans="1:11" ht="28.8" x14ac:dyDescent="0.3">
      <c r="A933" s="35" t="s">
        <v>1839</v>
      </c>
      <c r="B933" s="35" t="s">
        <v>642</v>
      </c>
      <c r="C933" s="46" t="s">
        <v>1849</v>
      </c>
      <c r="D933" s="47" t="s">
        <v>1850</v>
      </c>
      <c r="E933" s="36" t="s">
        <v>74</v>
      </c>
      <c r="F933" s="41">
        <v>1615000212</v>
      </c>
      <c r="G933" s="38">
        <v>42306</v>
      </c>
      <c r="H933" s="43" t="s">
        <v>1855</v>
      </c>
      <c r="I933" s="43" t="s">
        <v>1856</v>
      </c>
      <c r="J933" s="41" t="s">
        <v>1857</v>
      </c>
      <c r="K933" s="48">
        <v>1190574</v>
      </c>
    </row>
    <row r="934" spans="1:11" ht="28.8" x14ac:dyDescent="0.3">
      <c r="A934" s="35" t="s">
        <v>1839</v>
      </c>
      <c r="B934" s="35" t="s">
        <v>542</v>
      </c>
      <c r="C934" s="46" t="s">
        <v>400</v>
      </c>
      <c r="D934" s="47" t="s">
        <v>400</v>
      </c>
      <c r="E934" s="36" t="s">
        <v>298</v>
      </c>
      <c r="F934" s="41">
        <v>1615000141</v>
      </c>
      <c r="G934" s="38">
        <v>42303</v>
      </c>
      <c r="H934" s="43" t="s">
        <v>1858</v>
      </c>
      <c r="I934" s="43" t="s">
        <v>1859</v>
      </c>
      <c r="J934" s="41" t="s">
        <v>1860</v>
      </c>
      <c r="K934" s="48">
        <v>101760</v>
      </c>
    </row>
    <row r="935" spans="1:11" ht="28.8" x14ac:dyDescent="0.3">
      <c r="A935" s="35" t="s">
        <v>1839</v>
      </c>
      <c r="B935" s="35" t="s">
        <v>542</v>
      </c>
      <c r="C935" s="46" t="s">
        <v>400</v>
      </c>
      <c r="D935" s="47" t="s">
        <v>400</v>
      </c>
      <c r="E935" s="36" t="s">
        <v>298</v>
      </c>
      <c r="F935" s="41">
        <v>1615000142</v>
      </c>
      <c r="G935" s="38">
        <v>42303</v>
      </c>
      <c r="H935" s="43" t="s">
        <v>1861</v>
      </c>
      <c r="I935" s="43" t="s">
        <v>1859</v>
      </c>
      <c r="J935" s="41" t="s">
        <v>1860</v>
      </c>
      <c r="K935" s="48">
        <v>101760</v>
      </c>
    </row>
    <row r="936" spans="1:11" ht="28.8" x14ac:dyDescent="0.3">
      <c r="A936" s="35" t="s">
        <v>1839</v>
      </c>
      <c r="B936" s="35" t="s">
        <v>542</v>
      </c>
      <c r="C936" s="46" t="s">
        <v>400</v>
      </c>
      <c r="D936" s="47" t="s">
        <v>400</v>
      </c>
      <c r="E936" s="36" t="s">
        <v>298</v>
      </c>
      <c r="F936" s="41">
        <v>1615000144</v>
      </c>
      <c r="G936" s="38">
        <v>42305</v>
      </c>
      <c r="H936" s="43" t="s">
        <v>1862</v>
      </c>
      <c r="I936" s="43" t="s">
        <v>1859</v>
      </c>
      <c r="J936" s="41" t="s">
        <v>1860</v>
      </c>
      <c r="K936" s="48">
        <v>101760</v>
      </c>
    </row>
    <row r="937" spans="1:11" ht="28.8" x14ac:dyDescent="0.3">
      <c r="A937" s="35" t="s">
        <v>1839</v>
      </c>
      <c r="B937" s="35" t="s">
        <v>542</v>
      </c>
      <c r="C937" s="46" t="s">
        <v>400</v>
      </c>
      <c r="D937" s="47" t="s">
        <v>400</v>
      </c>
      <c r="E937" s="36" t="s">
        <v>298</v>
      </c>
      <c r="F937" s="41">
        <v>1615000145</v>
      </c>
      <c r="G937" s="38">
        <v>42305</v>
      </c>
      <c r="H937" s="43" t="s">
        <v>1863</v>
      </c>
      <c r="I937" s="43" t="s">
        <v>1859</v>
      </c>
      <c r="J937" s="41" t="s">
        <v>1860</v>
      </c>
      <c r="K937" s="48">
        <v>152640</v>
      </c>
    </row>
    <row r="938" spans="1:11" ht="28.8" x14ac:dyDescent="0.3">
      <c r="A938" s="35" t="s">
        <v>1839</v>
      </c>
      <c r="B938" s="35" t="s">
        <v>11</v>
      </c>
      <c r="C938" s="46" t="s">
        <v>400</v>
      </c>
      <c r="D938" s="47" t="s">
        <v>400</v>
      </c>
      <c r="E938" s="36" t="s">
        <v>298</v>
      </c>
      <c r="F938" s="41">
        <v>1615000143</v>
      </c>
      <c r="G938" s="38">
        <v>42307</v>
      </c>
      <c r="H938" s="43" t="s">
        <v>1864</v>
      </c>
      <c r="I938" s="43" t="s">
        <v>1865</v>
      </c>
      <c r="J938" s="41" t="s">
        <v>1866</v>
      </c>
      <c r="K938" s="48">
        <v>118286</v>
      </c>
    </row>
    <row r="939" spans="1:11" ht="43.2" x14ac:dyDescent="0.3">
      <c r="A939" s="35" t="s">
        <v>1839</v>
      </c>
      <c r="B939" s="35" t="s">
        <v>11</v>
      </c>
      <c r="C939" s="46" t="s">
        <v>400</v>
      </c>
      <c r="D939" s="47" t="s">
        <v>400</v>
      </c>
      <c r="E939" s="36" t="s">
        <v>298</v>
      </c>
      <c r="F939" s="41">
        <v>1615000244</v>
      </c>
      <c r="G939" s="38">
        <v>42285</v>
      </c>
      <c r="H939" s="43" t="s">
        <v>1867</v>
      </c>
      <c r="I939" s="43" t="s">
        <v>1868</v>
      </c>
      <c r="J939" s="41" t="s">
        <v>1869</v>
      </c>
      <c r="K939" s="48">
        <v>1200000</v>
      </c>
    </row>
    <row r="940" spans="1:11" ht="28.8" x14ac:dyDescent="0.3">
      <c r="A940" s="35" t="s">
        <v>1839</v>
      </c>
      <c r="B940" s="35" t="s">
        <v>217</v>
      </c>
      <c r="C940" s="46" t="s">
        <v>1870</v>
      </c>
      <c r="D940" s="47" t="s">
        <v>1871</v>
      </c>
      <c r="E940" s="36" t="s">
        <v>1872</v>
      </c>
      <c r="F940" s="41">
        <v>1133</v>
      </c>
      <c r="G940" s="38">
        <v>42278</v>
      </c>
      <c r="H940" s="43" t="s">
        <v>1873</v>
      </c>
      <c r="I940" s="43" t="s">
        <v>1819</v>
      </c>
      <c r="J940" s="41" t="s">
        <v>1874</v>
      </c>
      <c r="K940" s="48">
        <v>633820</v>
      </c>
    </row>
    <row r="941" spans="1:11" ht="43.2" x14ac:dyDescent="0.3">
      <c r="A941" s="35" t="s">
        <v>1839</v>
      </c>
      <c r="B941" s="35" t="s">
        <v>642</v>
      </c>
      <c r="C941" s="46" t="s">
        <v>1849</v>
      </c>
      <c r="D941" s="47" t="s">
        <v>1850</v>
      </c>
      <c r="E941" s="36" t="s">
        <v>74</v>
      </c>
      <c r="F941" s="41">
        <v>1615000265</v>
      </c>
      <c r="G941" s="38">
        <v>42307</v>
      </c>
      <c r="H941" s="43" t="s">
        <v>1875</v>
      </c>
      <c r="I941" s="43" t="s">
        <v>1876</v>
      </c>
      <c r="J941" s="41" t="s">
        <v>1877</v>
      </c>
      <c r="K941" s="48">
        <v>98664</v>
      </c>
    </row>
    <row r="942" spans="1:11" ht="28.8" x14ac:dyDescent="0.3">
      <c r="A942" s="35" t="s">
        <v>1839</v>
      </c>
      <c r="B942" s="35" t="s">
        <v>642</v>
      </c>
      <c r="C942" s="46" t="s">
        <v>1849</v>
      </c>
      <c r="D942" s="47" t="s">
        <v>1850</v>
      </c>
      <c r="E942" s="36" t="s">
        <v>74</v>
      </c>
      <c r="F942" s="41">
        <v>1615000204</v>
      </c>
      <c r="G942" s="38">
        <v>42306</v>
      </c>
      <c r="H942" s="43" t="s">
        <v>1878</v>
      </c>
      <c r="I942" s="43" t="s">
        <v>423</v>
      </c>
      <c r="J942" s="41" t="s">
        <v>1758</v>
      </c>
      <c r="K942" s="48">
        <v>433538</v>
      </c>
    </row>
    <row r="943" spans="1:11" ht="43.2" x14ac:dyDescent="0.3">
      <c r="A943" s="35" t="s">
        <v>1839</v>
      </c>
      <c r="B943" s="35" t="s">
        <v>642</v>
      </c>
      <c r="C943" s="46" t="s">
        <v>1849</v>
      </c>
      <c r="D943" s="47" t="s">
        <v>1850</v>
      </c>
      <c r="E943" s="36" t="s">
        <v>74</v>
      </c>
      <c r="F943" s="41">
        <v>1615000261</v>
      </c>
      <c r="G943" s="38">
        <v>42307</v>
      </c>
      <c r="H943" s="43" t="s">
        <v>1879</v>
      </c>
      <c r="I943" s="43" t="s">
        <v>1880</v>
      </c>
      <c r="J943" s="41" t="s">
        <v>1881</v>
      </c>
      <c r="K943" s="48">
        <v>37286</v>
      </c>
    </row>
    <row r="944" spans="1:11" ht="43.2" x14ac:dyDescent="0.3">
      <c r="A944" s="35" t="s">
        <v>1839</v>
      </c>
      <c r="B944" s="35" t="s">
        <v>642</v>
      </c>
      <c r="C944" s="46" t="s">
        <v>1849</v>
      </c>
      <c r="D944" s="47" t="s">
        <v>1850</v>
      </c>
      <c r="E944" s="36" t="s">
        <v>74</v>
      </c>
      <c r="F944" s="41">
        <v>1615000269</v>
      </c>
      <c r="G944" s="38">
        <v>42307</v>
      </c>
      <c r="H944" s="43" t="s">
        <v>1882</v>
      </c>
      <c r="I944" s="43" t="s">
        <v>1880</v>
      </c>
      <c r="J944" s="41" t="s">
        <v>1881</v>
      </c>
      <c r="K944" s="48">
        <v>32951</v>
      </c>
    </row>
    <row r="945" spans="1:11" ht="43.2" x14ac:dyDescent="0.3">
      <c r="A945" s="35" t="s">
        <v>1839</v>
      </c>
      <c r="B945" s="35" t="s">
        <v>642</v>
      </c>
      <c r="C945" s="46" t="s">
        <v>1849</v>
      </c>
      <c r="D945" s="47" t="s">
        <v>1850</v>
      </c>
      <c r="E945" s="36" t="s">
        <v>74</v>
      </c>
      <c r="F945" s="41">
        <v>1615000272</v>
      </c>
      <c r="G945" s="38">
        <v>42307</v>
      </c>
      <c r="H945" s="43" t="s">
        <v>1883</v>
      </c>
      <c r="I945" s="43" t="s">
        <v>1880</v>
      </c>
      <c r="J945" s="41" t="s">
        <v>1881</v>
      </c>
      <c r="K945" s="48">
        <v>76836</v>
      </c>
    </row>
    <row r="946" spans="1:11" ht="28.8" x14ac:dyDescent="0.3">
      <c r="A946" s="35" t="s">
        <v>1839</v>
      </c>
      <c r="B946" s="35" t="s">
        <v>11</v>
      </c>
      <c r="C946" s="46" t="s">
        <v>400</v>
      </c>
      <c r="D946" s="47" t="s">
        <v>400</v>
      </c>
      <c r="E946" s="36" t="s">
        <v>74</v>
      </c>
      <c r="F946" s="41">
        <v>1615000259</v>
      </c>
      <c r="G946" s="38">
        <v>42305</v>
      </c>
      <c r="H946" s="43" t="s">
        <v>1884</v>
      </c>
      <c r="I946" s="43" t="s">
        <v>1885</v>
      </c>
      <c r="J946" s="41" t="s">
        <v>1661</v>
      </c>
      <c r="K946" s="48">
        <v>342720</v>
      </c>
    </row>
    <row r="947" spans="1:11" ht="43.2" x14ac:dyDescent="0.3">
      <c r="A947" s="35" t="s">
        <v>1839</v>
      </c>
      <c r="B947" s="35" t="s">
        <v>642</v>
      </c>
      <c r="C947" s="46" t="s">
        <v>1849</v>
      </c>
      <c r="D947" s="47" t="s">
        <v>1850</v>
      </c>
      <c r="E947" s="36" t="s">
        <v>74</v>
      </c>
      <c r="F947" s="41">
        <v>1615000246</v>
      </c>
      <c r="G947" s="38">
        <v>42286</v>
      </c>
      <c r="H947" s="43" t="s">
        <v>1886</v>
      </c>
      <c r="I947" s="43" t="s">
        <v>88</v>
      </c>
      <c r="J947" s="41" t="s">
        <v>89</v>
      </c>
      <c r="K947" s="48">
        <v>66116</v>
      </c>
    </row>
    <row r="948" spans="1:11" ht="43.2" x14ac:dyDescent="0.3">
      <c r="A948" s="35" t="s">
        <v>1839</v>
      </c>
      <c r="B948" s="35" t="s">
        <v>642</v>
      </c>
      <c r="C948" s="46" t="s">
        <v>1849</v>
      </c>
      <c r="D948" s="47" t="s">
        <v>1850</v>
      </c>
      <c r="E948" s="36" t="s">
        <v>74</v>
      </c>
      <c r="F948" s="41">
        <v>1615000263</v>
      </c>
      <c r="G948" s="38">
        <v>42307</v>
      </c>
      <c r="H948" s="43" t="s">
        <v>1887</v>
      </c>
      <c r="I948" s="43" t="s">
        <v>88</v>
      </c>
      <c r="J948" s="41" t="s">
        <v>89</v>
      </c>
      <c r="K948" s="48">
        <v>129146</v>
      </c>
    </row>
    <row r="949" spans="1:11" ht="43.2" x14ac:dyDescent="0.3">
      <c r="A949" s="35" t="s">
        <v>1839</v>
      </c>
      <c r="B949" s="35" t="s">
        <v>642</v>
      </c>
      <c r="C949" s="46" t="s">
        <v>1849</v>
      </c>
      <c r="D949" s="47" t="s">
        <v>1850</v>
      </c>
      <c r="E949" s="36" t="s">
        <v>74</v>
      </c>
      <c r="F949" s="41">
        <v>1615000247</v>
      </c>
      <c r="G949" s="38">
        <v>42298</v>
      </c>
      <c r="H949" s="43" t="s">
        <v>1888</v>
      </c>
      <c r="I949" s="43" t="s">
        <v>383</v>
      </c>
      <c r="J949" s="41" t="s">
        <v>384</v>
      </c>
      <c r="K949" s="48">
        <v>868260</v>
      </c>
    </row>
    <row r="950" spans="1:11" ht="43.2" x14ac:dyDescent="0.3">
      <c r="A950" s="35" t="s">
        <v>1839</v>
      </c>
      <c r="B950" s="35" t="s">
        <v>642</v>
      </c>
      <c r="C950" s="46" t="s">
        <v>1849</v>
      </c>
      <c r="D950" s="47" t="s">
        <v>1850</v>
      </c>
      <c r="E950" s="36" t="s">
        <v>74</v>
      </c>
      <c r="F950" s="41">
        <v>1615000260</v>
      </c>
      <c r="G950" s="38">
        <v>42307</v>
      </c>
      <c r="H950" s="43" t="s">
        <v>1879</v>
      </c>
      <c r="I950" s="43" t="s">
        <v>383</v>
      </c>
      <c r="J950" s="41" t="s">
        <v>384</v>
      </c>
      <c r="K950" s="48">
        <v>217199</v>
      </c>
    </row>
    <row r="951" spans="1:11" ht="43.2" x14ac:dyDescent="0.3">
      <c r="A951" s="35" t="s">
        <v>1839</v>
      </c>
      <c r="B951" s="35" t="s">
        <v>642</v>
      </c>
      <c r="C951" s="46" t="s">
        <v>1849</v>
      </c>
      <c r="D951" s="47" t="s">
        <v>1850</v>
      </c>
      <c r="E951" s="36" t="s">
        <v>74</v>
      </c>
      <c r="F951" s="41">
        <v>1615000262</v>
      </c>
      <c r="G951" s="38">
        <v>42307</v>
      </c>
      <c r="H951" s="43" t="s">
        <v>1889</v>
      </c>
      <c r="I951" s="43" t="s">
        <v>383</v>
      </c>
      <c r="J951" s="41" t="s">
        <v>384</v>
      </c>
      <c r="K951" s="48">
        <v>31297</v>
      </c>
    </row>
    <row r="952" spans="1:11" ht="43.2" x14ac:dyDescent="0.3">
      <c r="A952" s="35" t="s">
        <v>1839</v>
      </c>
      <c r="B952" s="35" t="s">
        <v>642</v>
      </c>
      <c r="C952" s="46" t="s">
        <v>1849</v>
      </c>
      <c r="D952" s="47" t="s">
        <v>1850</v>
      </c>
      <c r="E952" s="36" t="s">
        <v>74</v>
      </c>
      <c r="F952" s="41">
        <v>1615000264</v>
      </c>
      <c r="G952" s="38">
        <v>42307</v>
      </c>
      <c r="H952" s="43" t="s">
        <v>1887</v>
      </c>
      <c r="I952" s="43" t="s">
        <v>383</v>
      </c>
      <c r="J952" s="41" t="s">
        <v>384</v>
      </c>
      <c r="K952" s="48">
        <v>313651</v>
      </c>
    </row>
    <row r="953" spans="1:11" ht="43.2" x14ac:dyDescent="0.3">
      <c r="A953" s="35" t="s">
        <v>1839</v>
      </c>
      <c r="B953" s="35" t="s">
        <v>642</v>
      </c>
      <c r="C953" s="46" t="s">
        <v>1849</v>
      </c>
      <c r="D953" s="47" t="s">
        <v>1850</v>
      </c>
      <c r="E953" s="36" t="s">
        <v>74</v>
      </c>
      <c r="F953" s="41">
        <v>1615000268</v>
      </c>
      <c r="G953" s="38">
        <v>42307</v>
      </c>
      <c r="H953" s="43" t="s">
        <v>1882</v>
      </c>
      <c r="I953" s="43" t="s">
        <v>383</v>
      </c>
      <c r="J953" s="41" t="s">
        <v>384</v>
      </c>
      <c r="K953" s="48">
        <v>161181</v>
      </c>
    </row>
    <row r="954" spans="1:11" ht="43.2" x14ac:dyDescent="0.3">
      <c r="A954" s="35" t="s">
        <v>1839</v>
      </c>
      <c r="B954" s="35" t="s">
        <v>642</v>
      </c>
      <c r="C954" s="46" t="s">
        <v>1849</v>
      </c>
      <c r="D954" s="47" t="s">
        <v>1850</v>
      </c>
      <c r="E954" s="36" t="s">
        <v>74</v>
      </c>
      <c r="F954" s="41">
        <v>1615000270</v>
      </c>
      <c r="G954" s="38">
        <v>42307</v>
      </c>
      <c r="H954" s="43" t="s">
        <v>1890</v>
      </c>
      <c r="I954" s="43" t="s">
        <v>383</v>
      </c>
      <c r="J954" s="41" t="s">
        <v>384</v>
      </c>
      <c r="K954" s="48">
        <v>20742</v>
      </c>
    </row>
    <row r="955" spans="1:11" ht="43.2" x14ac:dyDescent="0.3">
      <c r="A955" s="35" t="s">
        <v>1839</v>
      </c>
      <c r="B955" s="35" t="s">
        <v>642</v>
      </c>
      <c r="C955" s="46" t="s">
        <v>1849</v>
      </c>
      <c r="D955" s="47" t="s">
        <v>1850</v>
      </c>
      <c r="E955" s="36" t="s">
        <v>74</v>
      </c>
      <c r="F955" s="41">
        <v>1615000271</v>
      </c>
      <c r="G955" s="38">
        <v>42307</v>
      </c>
      <c r="H955" s="43" t="s">
        <v>1883</v>
      </c>
      <c r="I955" s="43" t="s">
        <v>383</v>
      </c>
      <c r="J955" s="41" t="s">
        <v>384</v>
      </c>
      <c r="K955" s="48">
        <v>100947</v>
      </c>
    </row>
    <row r="956" spans="1:11" ht="28.8" x14ac:dyDescent="0.3">
      <c r="A956" s="35" t="s">
        <v>1839</v>
      </c>
      <c r="B956" s="35" t="s">
        <v>11</v>
      </c>
      <c r="C956" s="46" t="s">
        <v>400</v>
      </c>
      <c r="D956" s="47" t="s">
        <v>400</v>
      </c>
      <c r="E956" s="36" t="s">
        <v>298</v>
      </c>
      <c r="F956" s="41">
        <v>1615000255</v>
      </c>
      <c r="G956" s="38">
        <v>42306</v>
      </c>
      <c r="H956" s="43" t="s">
        <v>1891</v>
      </c>
      <c r="I956" s="43" t="s">
        <v>1892</v>
      </c>
      <c r="J956" s="41" t="s">
        <v>1893</v>
      </c>
      <c r="K956" s="48">
        <v>184450</v>
      </c>
    </row>
    <row r="957" spans="1:11" ht="28.8" x14ac:dyDescent="0.3">
      <c r="A957" s="35" t="s">
        <v>1839</v>
      </c>
      <c r="B957" s="35" t="s">
        <v>11</v>
      </c>
      <c r="C957" s="46" t="s">
        <v>400</v>
      </c>
      <c r="D957" s="47" t="s">
        <v>400</v>
      </c>
      <c r="E957" s="36" t="s">
        <v>298</v>
      </c>
      <c r="F957" s="41">
        <v>1615000256</v>
      </c>
      <c r="G957" s="38">
        <v>42306</v>
      </c>
      <c r="H957" s="43" t="s">
        <v>1894</v>
      </c>
      <c r="I957" s="43" t="s">
        <v>1892</v>
      </c>
      <c r="J957" s="41" t="s">
        <v>1893</v>
      </c>
      <c r="K957" s="48">
        <v>208250</v>
      </c>
    </row>
    <row r="958" spans="1:11" ht="28.8" x14ac:dyDescent="0.3">
      <c r="A958" s="35" t="s">
        <v>1839</v>
      </c>
      <c r="B958" s="35" t="s">
        <v>11</v>
      </c>
      <c r="C958" s="46" t="s">
        <v>400</v>
      </c>
      <c r="D958" s="47" t="s">
        <v>400</v>
      </c>
      <c r="E958" s="36" t="s">
        <v>298</v>
      </c>
      <c r="F958" s="41">
        <v>1615000135</v>
      </c>
      <c r="G958" s="38">
        <v>42290</v>
      </c>
      <c r="H958" s="43" t="s">
        <v>1895</v>
      </c>
      <c r="I958" s="43" t="s">
        <v>1896</v>
      </c>
      <c r="J958" s="41" t="s">
        <v>1897</v>
      </c>
      <c r="K958" s="48">
        <v>758078</v>
      </c>
    </row>
    <row r="959" spans="1:11" ht="28.8" x14ac:dyDescent="0.3">
      <c r="A959" s="35" t="s">
        <v>1839</v>
      </c>
      <c r="B959" s="35" t="s">
        <v>545</v>
      </c>
      <c r="C959" s="46" t="s">
        <v>1898</v>
      </c>
      <c r="D959" s="47" t="s">
        <v>1899</v>
      </c>
      <c r="E959" s="36" t="s">
        <v>298</v>
      </c>
      <c r="F959" s="41">
        <v>1615000267</v>
      </c>
      <c r="G959" s="38">
        <v>42307</v>
      </c>
      <c r="H959" s="43" t="s">
        <v>1900</v>
      </c>
      <c r="I959" s="43" t="s">
        <v>1901</v>
      </c>
      <c r="J959" s="41" t="s">
        <v>1902</v>
      </c>
      <c r="K959" s="48">
        <v>199224</v>
      </c>
    </row>
    <row r="960" spans="1:11" ht="43.2" x14ac:dyDescent="0.3">
      <c r="A960" s="35" t="s">
        <v>1839</v>
      </c>
      <c r="B960" s="35" t="s">
        <v>545</v>
      </c>
      <c r="C960" s="46" t="s">
        <v>1903</v>
      </c>
      <c r="D960" s="47" t="s">
        <v>1899</v>
      </c>
      <c r="E960" s="36" t="s">
        <v>298</v>
      </c>
      <c r="F960" s="41">
        <v>1615000146</v>
      </c>
      <c r="G960" s="38">
        <v>42307</v>
      </c>
      <c r="H960" s="43" t="s">
        <v>1904</v>
      </c>
      <c r="I960" s="43" t="s">
        <v>1905</v>
      </c>
      <c r="J960" s="41" t="s">
        <v>1906</v>
      </c>
      <c r="K960" s="48">
        <v>583100</v>
      </c>
    </row>
    <row r="961" spans="1:11" ht="43.2" x14ac:dyDescent="0.3">
      <c r="A961" s="35" t="s">
        <v>1839</v>
      </c>
      <c r="B961" s="35" t="s">
        <v>545</v>
      </c>
      <c r="C961" s="46" t="s">
        <v>1907</v>
      </c>
      <c r="D961" s="47" t="s">
        <v>1908</v>
      </c>
      <c r="E961" s="36" t="s">
        <v>298</v>
      </c>
      <c r="F961" s="41">
        <v>1615000131</v>
      </c>
      <c r="G961" s="38">
        <v>42285</v>
      </c>
      <c r="H961" s="43" t="s">
        <v>1909</v>
      </c>
      <c r="I961" s="43" t="s">
        <v>1910</v>
      </c>
      <c r="J961" s="41" t="s">
        <v>1911</v>
      </c>
      <c r="K961" s="48">
        <v>404600</v>
      </c>
    </row>
    <row r="962" spans="1:11" ht="28.8" x14ac:dyDescent="0.3">
      <c r="A962" s="35" t="s">
        <v>1839</v>
      </c>
      <c r="B962" s="35" t="s">
        <v>545</v>
      </c>
      <c r="C962" s="46" t="s">
        <v>1912</v>
      </c>
      <c r="D962" s="47" t="s">
        <v>1899</v>
      </c>
      <c r="E962" s="36" t="s">
        <v>298</v>
      </c>
      <c r="F962" s="41">
        <v>1615000147</v>
      </c>
      <c r="G962" s="38">
        <v>42307</v>
      </c>
      <c r="H962" s="43" t="s">
        <v>1913</v>
      </c>
      <c r="I962" s="43" t="s">
        <v>1910</v>
      </c>
      <c r="J962" s="41" t="s">
        <v>1911</v>
      </c>
      <c r="K962" s="48">
        <v>1340178</v>
      </c>
    </row>
    <row r="963" spans="1:11" ht="43.2" x14ac:dyDescent="0.3">
      <c r="A963" s="35" t="s">
        <v>1839</v>
      </c>
      <c r="B963" s="35" t="s">
        <v>545</v>
      </c>
      <c r="C963" s="46" t="s">
        <v>1914</v>
      </c>
      <c r="D963" s="47" t="s">
        <v>1915</v>
      </c>
      <c r="E963" s="36" t="s">
        <v>298</v>
      </c>
      <c r="F963" s="41">
        <v>1615000137</v>
      </c>
      <c r="G963" s="38">
        <v>42291</v>
      </c>
      <c r="H963" s="43" t="s">
        <v>1916</v>
      </c>
      <c r="I963" s="43" t="s">
        <v>1917</v>
      </c>
      <c r="J963" s="41" t="s">
        <v>1918</v>
      </c>
      <c r="K963" s="48">
        <v>196350</v>
      </c>
    </row>
    <row r="964" spans="1:11" ht="43.2" x14ac:dyDescent="0.3">
      <c r="A964" s="35" t="s">
        <v>1839</v>
      </c>
      <c r="B964" s="35" t="s">
        <v>11</v>
      </c>
      <c r="C964" s="46" t="s">
        <v>400</v>
      </c>
      <c r="D964" s="47" t="s">
        <v>400</v>
      </c>
      <c r="E964" s="36" t="s">
        <v>298</v>
      </c>
      <c r="F964" s="41">
        <v>1615000139</v>
      </c>
      <c r="G964" s="38">
        <v>42292</v>
      </c>
      <c r="H964" s="43" t="s">
        <v>1919</v>
      </c>
      <c r="I964" s="43" t="s">
        <v>1920</v>
      </c>
      <c r="J964" s="41" t="s">
        <v>1921</v>
      </c>
      <c r="K964" s="48">
        <v>309400</v>
      </c>
    </row>
    <row r="965" spans="1:11" ht="28.8" x14ac:dyDescent="0.3">
      <c r="A965" s="35" t="s">
        <v>1839</v>
      </c>
      <c r="B965" s="35" t="s">
        <v>11</v>
      </c>
      <c r="C965" s="46" t="s">
        <v>400</v>
      </c>
      <c r="D965" s="47" t="s">
        <v>400</v>
      </c>
      <c r="E965" s="36" t="s">
        <v>298</v>
      </c>
      <c r="F965" s="41">
        <v>1615000140</v>
      </c>
      <c r="G965" s="38">
        <v>42297</v>
      </c>
      <c r="H965" s="43" t="s">
        <v>1922</v>
      </c>
      <c r="I965" s="43" t="s">
        <v>1923</v>
      </c>
      <c r="J965" s="41" t="s">
        <v>1924</v>
      </c>
      <c r="K965" s="48">
        <v>300000</v>
      </c>
    </row>
    <row r="966" spans="1:11" ht="43.2" x14ac:dyDescent="0.3">
      <c r="A966" s="35" t="s">
        <v>1839</v>
      </c>
      <c r="B966" s="35" t="s">
        <v>545</v>
      </c>
      <c r="C966" s="46" t="s">
        <v>1925</v>
      </c>
      <c r="D966" s="47" t="s">
        <v>1926</v>
      </c>
      <c r="E966" s="36" t="s">
        <v>298</v>
      </c>
      <c r="F966" s="41">
        <v>1615000134</v>
      </c>
      <c r="G966" s="38">
        <v>42290</v>
      </c>
      <c r="H966" s="43" t="s">
        <v>1927</v>
      </c>
      <c r="I966" s="43" t="s">
        <v>1928</v>
      </c>
      <c r="J966" s="41" t="s">
        <v>1929</v>
      </c>
      <c r="K966" s="48">
        <v>952731</v>
      </c>
    </row>
    <row r="967" spans="1:11" ht="28.8" x14ac:dyDescent="0.3">
      <c r="A967" s="35" t="s">
        <v>1839</v>
      </c>
      <c r="B967" s="35" t="s">
        <v>642</v>
      </c>
      <c r="C967" s="46" t="s">
        <v>1849</v>
      </c>
      <c r="D967" s="47" t="s">
        <v>1850</v>
      </c>
      <c r="E967" s="36" t="s">
        <v>298</v>
      </c>
      <c r="F967" s="41">
        <v>1615000258</v>
      </c>
      <c r="G967" s="38">
        <v>42307</v>
      </c>
      <c r="H967" s="43" t="s">
        <v>1930</v>
      </c>
      <c r="I967" s="43" t="s">
        <v>1931</v>
      </c>
      <c r="J967" s="41" t="s">
        <v>1932</v>
      </c>
      <c r="K967" s="48">
        <v>985909</v>
      </c>
    </row>
    <row r="968" spans="1:11" ht="28.8" x14ac:dyDescent="0.3">
      <c r="A968" s="35" t="s">
        <v>1839</v>
      </c>
      <c r="B968" s="35" t="s">
        <v>642</v>
      </c>
      <c r="C968" s="46" t="s">
        <v>1849</v>
      </c>
      <c r="D968" s="47" t="s">
        <v>1850</v>
      </c>
      <c r="E968" s="36" t="s">
        <v>298</v>
      </c>
      <c r="F968" s="41">
        <v>1615000243</v>
      </c>
      <c r="G968" s="38">
        <v>42285</v>
      </c>
      <c r="H968" s="43" t="s">
        <v>1933</v>
      </c>
      <c r="I968" s="43" t="s">
        <v>1529</v>
      </c>
      <c r="J968" s="41" t="s">
        <v>1530</v>
      </c>
      <c r="K968" s="48">
        <v>778543</v>
      </c>
    </row>
    <row r="969" spans="1:11" ht="28.8" x14ac:dyDescent="0.3">
      <c r="A969" s="35" t="s">
        <v>1839</v>
      </c>
      <c r="B969" s="35" t="s">
        <v>11</v>
      </c>
      <c r="C969" s="46" t="s">
        <v>400</v>
      </c>
      <c r="D969" s="47" t="s">
        <v>400</v>
      </c>
      <c r="E969" s="36" t="s">
        <v>298</v>
      </c>
      <c r="F969" s="41">
        <v>1615000138</v>
      </c>
      <c r="G969" s="38">
        <v>42292</v>
      </c>
      <c r="H969" s="43" t="s">
        <v>1934</v>
      </c>
      <c r="I969" s="43" t="s">
        <v>1935</v>
      </c>
      <c r="J969" s="41" t="s">
        <v>1936</v>
      </c>
      <c r="K969" s="48">
        <v>13105750</v>
      </c>
    </row>
    <row r="970" spans="1:11" ht="28.8" x14ac:dyDescent="0.3">
      <c r="A970" s="35" t="s">
        <v>1839</v>
      </c>
      <c r="B970" s="35" t="s">
        <v>23</v>
      </c>
      <c r="C970" s="46" t="s">
        <v>400</v>
      </c>
      <c r="D970" s="47" t="s">
        <v>400</v>
      </c>
      <c r="E970" s="36" t="s">
        <v>1872</v>
      </c>
      <c r="F970" s="41">
        <v>1864982</v>
      </c>
      <c r="G970" s="38">
        <v>42299</v>
      </c>
      <c r="H970" s="43" t="s">
        <v>1937</v>
      </c>
      <c r="I970" s="43" t="s">
        <v>1833</v>
      </c>
      <c r="J970" s="41" t="s">
        <v>1683</v>
      </c>
      <c r="K970" s="48">
        <v>1204919</v>
      </c>
    </row>
    <row r="971" spans="1:11" ht="43.2" x14ac:dyDescent="0.3">
      <c r="A971" s="35" t="s">
        <v>1839</v>
      </c>
      <c r="B971" s="35" t="s">
        <v>545</v>
      </c>
      <c r="C971" s="46" t="s">
        <v>1938</v>
      </c>
      <c r="D971" s="47" t="s">
        <v>1908</v>
      </c>
      <c r="E971" s="36" t="s">
        <v>1872</v>
      </c>
      <c r="F971" s="41">
        <v>2706</v>
      </c>
      <c r="G971" s="38">
        <v>42296</v>
      </c>
      <c r="H971" s="43" t="s">
        <v>1939</v>
      </c>
      <c r="I971" s="43" t="s">
        <v>1905</v>
      </c>
      <c r="J971" s="41" t="s">
        <v>1906</v>
      </c>
      <c r="K971" s="48">
        <v>749700</v>
      </c>
    </row>
    <row r="972" spans="1:11" ht="28.8" x14ac:dyDescent="0.3">
      <c r="A972" s="35" t="s">
        <v>1839</v>
      </c>
      <c r="B972" s="35" t="s">
        <v>542</v>
      </c>
      <c r="C972" s="46" t="s">
        <v>400</v>
      </c>
      <c r="D972" s="47" t="s">
        <v>400</v>
      </c>
      <c r="E972" s="36" t="s">
        <v>1872</v>
      </c>
      <c r="F972" s="41">
        <v>1003766</v>
      </c>
      <c r="G972" s="38">
        <v>42286</v>
      </c>
      <c r="H972" s="43" t="s">
        <v>1940</v>
      </c>
      <c r="I972" s="43" t="s">
        <v>1941</v>
      </c>
      <c r="J972" s="41" t="s">
        <v>1942</v>
      </c>
      <c r="K972" s="48">
        <v>36130</v>
      </c>
    </row>
    <row r="973" spans="1:11" ht="28.8" x14ac:dyDescent="0.3">
      <c r="A973" s="35" t="s">
        <v>1839</v>
      </c>
      <c r="B973" s="35" t="s">
        <v>542</v>
      </c>
      <c r="C973" s="46" t="s">
        <v>400</v>
      </c>
      <c r="D973" s="47" t="s">
        <v>400</v>
      </c>
      <c r="E973" s="36" t="s">
        <v>1872</v>
      </c>
      <c r="F973" s="41">
        <v>1009355</v>
      </c>
      <c r="G973" s="38">
        <v>42287</v>
      </c>
      <c r="H973" s="43" t="s">
        <v>1943</v>
      </c>
      <c r="I973" s="43" t="s">
        <v>1941</v>
      </c>
      <c r="J973" s="41" t="s">
        <v>1942</v>
      </c>
      <c r="K973" s="48">
        <v>25990</v>
      </c>
    </row>
    <row r="974" spans="1:11" ht="28.8" x14ac:dyDescent="0.3">
      <c r="A974" s="35" t="s">
        <v>1839</v>
      </c>
      <c r="B974" s="35" t="s">
        <v>23</v>
      </c>
      <c r="C974" s="46" t="s">
        <v>400</v>
      </c>
      <c r="D974" s="47" t="s">
        <v>400</v>
      </c>
      <c r="E974" s="36" t="s">
        <v>1872</v>
      </c>
      <c r="F974" s="41">
        <v>14510382</v>
      </c>
      <c r="G974" s="38">
        <v>42307</v>
      </c>
      <c r="H974" s="43" t="s">
        <v>1944</v>
      </c>
      <c r="I974" s="43" t="s">
        <v>1686</v>
      </c>
      <c r="J974" s="41" t="s">
        <v>1584</v>
      </c>
      <c r="K974" s="48">
        <v>1196</v>
      </c>
    </row>
    <row r="975" spans="1:11" ht="28.8" x14ac:dyDescent="0.3">
      <c r="A975" s="35" t="s">
        <v>1839</v>
      </c>
      <c r="B975" s="35" t="s">
        <v>23</v>
      </c>
      <c r="C975" s="46" t="s">
        <v>400</v>
      </c>
      <c r="D975" s="47" t="s">
        <v>400</v>
      </c>
      <c r="E975" s="36" t="s">
        <v>1872</v>
      </c>
      <c r="F975" s="41">
        <v>14521108</v>
      </c>
      <c r="G975" s="38">
        <v>42298</v>
      </c>
      <c r="H975" s="43" t="s">
        <v>1945</v>
      </c>
      <c r="I975" s="43" t="s">
        <v>1686</v>
      </c>
      <c r="J975" s="41" t="s">
        <v>1584</v>
      </c>
      <c r="K975" s="48">
        <v>3522487</v>
      </c>
    </row>
    <row r="976" spans="1:11" ht="28.8" x14ac:dyDescent="0.3">
      <c r="A976" s="35" t="s">
        <v>1839</v>
      </c>
      <c r="B976" s="35" t="s">
        <v>23</v>
      </c>
      <c r="C976" s="46" t="s">
        <v>400</v>
      </c>
      <c r="D976" s="47" t="s">
        <v>400</v>
      </c>
      <c r="E976" s="36" t="s">
        <v>1872</v>
      </c>
      <c r="F976" s="41">
        <v>7307562</v>
      </c>
      <c r="G976" s="38">
        <v>42279</v>
      </c>
      <c r="H976" s="43" t="s">
        <v>1946</v>
      </c>
      <c r="I976" s="43" t="s">
        <v>508</v>
      </c>
      <c r="J976" s="41" t="s">
        <v>509</v>
      </c>
      <c r="K976" s="48">
        <v>2764500</v>
      </c>
    </row>
    <row r="977" spans="1:11" ht="28.8" x14ac:dyDescent="0.3">
      <c r="A977" s="35" t="s">
        <v>1839</v>
      </c>
      <c r="B977" s="35" t="s">
        <v>23</v>
      </c>
      <c r="C977" s="46" t="s">
        <v>400</v>
      </c>
      <c r="D977" s="47" t="s">
        <v>400</v>
      </c>
      <c r="E977" s="36" t="s">
        <v>1872</v>
      </c>
      <c r="F977" s="41">
        <v>7307563</v>
      </c>
      <c r="G977" s="38">
        <v>42279</v>
      </c>
      <c r="H977" s="43" t="s">
        <v>1947</v>
      </c>
      <c r="I977" s="43" t="s">
        <v>508</v>
      </c>
      <c r="J977" s="41" t="s">
        <v>509</v>
      </c>
      <c r="K977" s="48">
        <v>494400</v>
      </c>
    </row>
    <row r="978" spans="1:11" ht="28.8" x14ac:dyDescent="0.3">
      <c r="A978" s="35" t="s">
        <v>1839</v>
      </c>
      <c r="B978" s="35" t="s">
        <v>23</v>
      </c>
      <c r="C978" s="46" t="s">
        <v>400</v>
      </c>
      <c r="D978" s="47" t="s">
        <v>400</v>
      </c>
      <c r="E978" s="36" t="s">
        <v>1872</v>
      </c>
      <c r="F978" s="41">
        <v>7309420</v>
      </c>
      <c r="G978" s="38">
        <v>42281</v>
      </c>
      <c r="H978" s="43" t="s">
        <v>1948</v>
      </c>
      <c r="I978" s="43" t="s">
        <v>508</v>
      </c>
      <c r="J978" s="41" t="s">
        <v>509</v>
      </c>
      <c r="K978" s="48">
        <v>2808900</v>
      </c>
    </row>
    <row r="979" spans="1:11" ht="28.8" x14ac:dyDescent="0.3">
      <c r="A979" s="35" t="s">
        <v>1839</v>
      </c>
      <c r="B979" s="35" t="s">
        <v>23</v>
      </c>
      <c r="C979" s="46" t="s">
        <v>400</v>
      </c>
      <c r="D979" s="47" t="s">
        <v>400</v>
      </c>
      <c r="E979" s="36" t="s">
        <v>1872</v>
      </c>
      <c r="F979" s="41">
        <v>67847184</v>
      </c>
      <c r="G979" s="38">
        <v>42280</v>
      </c>
      <c r="H979" s="43" t="s">
        <v>1949</v>
      </c>
      <c r="I979" s="43" t="s">
        <v>1833</v>
      </c>
      <c r="J979" s="41" t="s">
        <v>1683</v>
      </c>
      <c r="K979" s="48">
        <v>168850</v>
      </c>
    </row>
    <row r="980" spans="1:11" ht="28.8" x14ac:dyDescent="0.3">
      <c r="A980" s="35" t="s">
        <v>1839</v>
      </c>
      <c r="B980" s="35" t="s">
        <v>23</v>
      </c>
      <c r="C980" s="46" t="s">
        <v>400</v>
      </c>
      <c r="D980" s="47" t="s">
        <v>400</v>
      </c>
      <c r="E980" s="36" t="s">
        <v>1872</v>
      </c>
      <c r="F980" s="41">
        <v>72561336</v>
      </c>
      <c r="G980" s="38">
        <v>42294</v>
      </c>
      <c r="H980" s="43" t="s">
        <v>1950</v>
      </c>
      <c r="I980" s="43" t="s">
        <v>1833</v>
      </c>
      <c r="J980" s="41" t="s">
        <v>1683</v>
      </c>
      <c r="K980" s="48">
        <v>108350</v>
      </c>
    </row>
    <row r="981" spans="1:11" ht="28.8" x14ac:dyDescent="0.3">
      <c r="A981" s="35" t="s">
        <v>1839</v>
      </c>
      <c r="B981" s="35" t="s">
        <v>23</v>
      </c>
      <c r="C981" s="46" t="s">
        <v>400</v>
      </c>
      <c r="D981" s="47" t="s">
        <v>400</v>
      </c>
      <c r="E981" s="36" t="s">
        <v>1872</v>
      </c>
      <c r="F981" s="41">
        <v>72831980</v>
      </c>
      <c r="G981" s="38">
        <v>42300</v>
      </c>
      <c r="H981" s="43" t="s">
        <v>1951</v>
      </c>
      <c r="I981" s="43" t="s">
        <v>1833</v>
      </c>
      <c r="J981" s="41" t="s">
        <v>1683</v>
      </c>
      <c r="K981" s="48">
        <v>64000</v>
      </c>
    </row>
    <row r="982" spans="1:11" ht="28.8" x14ac:dyDescent="0.3">
      <c r="A982" s="35" t="s">
        <v>1839</v>
      </c>
      <c r="B982" s="35" t="s">
        <v>23</v>
      </c>
      <c r="C982" s="46" t="s">
        <v>400</v>
      </c>
      <c r="D982" s="47" t="s">
        <v>400</v>
      </c>
      <c r="E982" s="36" t="s">
        <v>1872</v>
      </c>
      <c r="F982" s="41">
        <v>72848053</v>
      </c>
      <c r="G982" s="38">
        <v>42300</v>
      </c>
      <c r="H982" s="43" t="s">
        <v>1952</v>
      </c>
      <c r="I982" s="43" t="s">
        <v>1833</v>
      </c>
      <c r="J982" s="41" t="s">
        <v>1683</v>
      </c>
      <c r="K982" s="48">
        <v>1350</v>
      </c>
    </row>
    <row r="983" spans="1:11" ht="28.8" x14ac:dyDescent="0.3">
      <c r="A983" s="35" t="s">
        <v>1839</v>
      </c>
      <c r="B983" s="35" t="s">
        <v>23</v>
      </c>
      <c r="C983" s="46" t="s">
        <v>400</v>
      </c>
      <c r="D983" s="47" t="s">
        <v>400</v>
      </c>
      <c r="E983" s="36" t="s">
        <v>1872</v>
      </c>
      <c r="F983" s="41">
        <v>131468603</v>
      </c>
      <c r="G983" s="38">
        <v>42279</v>
      </c>
      <c r="H983" s="43" t="s">
        <v>1953</v>
      </c>
      <c r="I983" s="43" t="s">
        <v>508</v>
      </c>
      <c r="J983" s="41" t="s">
        <v>509</v>
      </c>
      <c r="K983" s="48">
        <v>502900</v>
      </c>
    </row>
    <row r="984" spans="1:11" ht="28.8" x14ac:dyDescent="0.3">
      <c r="A984" s="35" t="s">
        <v>1839</v>
      </c>
      <c r="B984" s="35" t="s">
        <v>23</v>
      </c>
      <c r="C984" s="46" t="s">
        <v>400</v>
      </c>
      <c r="D984" s="47" t="s">
        <v>400</v>
      </c>
      <c r="E984" s="36" t="s">
        <v>1872</v>
      </c>
      <c r="F984" s="41">
        <v>131471546</v>
      </c>
      <c r="G984" s="38">
        <v>42285</v>
      </c>
      <c r="H984" s="43" t="s">
        <v>1954</v>
      </c>
      <c r="I984" s="43" t="s">
        <v>508</v>
      </c>
      <c r="J984" s="41" t="s">
        <v>509</v>
      </c>
      <c r="K984" s="48">
        <v>3900</v>
      </c>
    </row>
    <row r="985" spans="1:11" ht="28.8" x14ac:dyDescent="0.3">
      <c r="A985" s="35" t="s">
        <v>2186</v>
      </c>
      <c r="B985" s="35" t="s">
        <v>1955</v>
      </c>
      <c r="C985" s="46" t="s">
        <v>56</v>
      </c>
      <c r="D985" s="47" t="s">
        <v>56</v>
      </c>
      <c r="E985" s="36" t="s">
        <v>298</v>
      </c>
      <c r="F985" s="41">
        <v>1715000676</v>
      </c>
      <c r="G985" s="38">
        <v>42278</v>
      </c>
      <c r="H985" s="43" t="s">
        <v>1956</v>
      </c>
      <c r="I985" s="43" t="s">
        <v>1957</v>
      </c>
      <c r="J985" s="41" t="s">
        <v>1530</v>
      </c>
      <c r="K985" s="48">
        <v>36000</v>
      </c>
    </row>
    <row r="986" spans="1:11" ht="43.2" x14ac:dyDescent="0.3">
      <c r="A986" s="35" t="s">
        <v>2186</v>
      </c>
      <c r="B986" s="35" t="s">
        <v>11</v>
      </c>
      <c r="C986" s="46" t="s">
        <v>56</v>
      </c>
      <c r="D986" s="47" t="s">
        <v>56</v>
      </c>
      <c r="E986" s="36" t="s">
        <v>74</v>
      </c>
      <c r="F986" s="41">
        <v>1715000215</v>
      </c>
      <c r="G986" s="38">
        <v>42278</v>
      </c>
      <c r="H986" s="43" t="s">
        <v>1958</v>
      </c>
      <c r="I986" s="43" t="s">
        <v>1959</v>
      </c>
      <c r="J986" s="41" t="s">
        <v>1960</v>
      </c>
      <c r="K986" s="48">
        <v>525415</v>
      </c>
    </row>
    <row r="987" spans="1:11" ht="43.2" x14ac:dyDescent="0.3">
      <c r="A987" s="35" t="s">
        <v>2186</v>
      </c>
      <c r="B987" s="35" t="s">
        <v>11</v>
      </c>
      <c r="C987" s="46" t="s">
        <v>56</v>
      </c>
      <c r="D987" s="47" t="s">
        <v>56</v>
      </c>
      <c r="E987" s="36" t="s">
        <v>74</v>
      </c>
      <c r="F987" s="41">
        <v>1715000216</v>
      </c>
      <c r="G987" s="38">
        <v>42278</v>
      </c>
      <c r="H987" s="43" t="s">
        <v>1961</v>
      </c>
      <c r="I987" s="43" t="s">
        <v>1257</v>
      </c>
      <c r="J987" s="41" t="s">
        <v>1258</v>
      </c>
      <c r="K987" s="48">
        <v>679788</v>
      </c>
    </row>
    <row r="988" spans="1:11" ht="43.2" x14ac:dyDescent="0.3">
      <c r="A988" s="35" t="s">
        <v>2186</v>
      </c>
      <c r="B988" s="35" t="s">
        <v>217</v>
      </c>
      <c r="C988" s="46" t="s">
        <v>1962</v>
      </c>
      <c r="D988" s="47">
        <v>41656</v>
      </c>
      <c r="E988" s="36" t="s">
        <v>298</v>
      </c>
      <c r="F988" s="41">
        <v>1715000677</v>
      </c>
      <c r="G988" s="38">
        <v>42278</v>
      </c>
      <c r="H988" s="43" t="s">
        <v>1963</v>
      </c>
      <c r="I988" s="43" t="s">
        <v>1005</v>
      </c>
      <c r="J988" s="41" t="s">
        <v>566</v>
      </c>
      <c r="K988" s="48">
        <v>211767</v>
      </c>
    </row>
    <row r="989" spans="1:11" ht="43.2" x14ac:dyDescent="0.3">
      <c r="A989" s="35" t="s">
        <v>2186</v>
      </c>
      <c r="B989" s="35" t="s">
        <v>217</v>
      </c>
      <c r="C989" s="46" t="s">
        <v>1964</v>
      </c>
      <c r="D989" s="47">
        <v>41799</v>
      </c>
      <c r="E989" s="36" t="s">
        <v>298</v>
      </c>
      <c r="F989" s="41">
        <v>1715000678</v>
      </c>
      <c r="G989" s="38">
        <v>42279</v>
      </c>
      <c r="H989" s="43" t="s">
        <v>1965</v>
      </c>
      <c r="I989" s="43" t="s">
        <v>1966</v>
      </c>
      <c r="J989" s="41" t="s">
        <v>1967</v>
      </c>
      <c r="K989" s="48">
        <v>27093</v>
      </c>
    </row>
    <row r="990" spans="1:11" ht="43.2" x14ac:dyDescent="0.3">
      <c r="A990" s="35" t="s">
        <v>2186</v>
      </c>
      <c r="B990" s="35" t="s">
        <v>217</v>
      </c>
      <c r="C990" s="46" t="s">
        <v>1964</v>
      </c>
      <c r="D990" s="47">
        <v>41799</v>
      </c>
      <c r="E990" s="36" t="s">
        <v>298</v>
      </c>
      <c r="F990" s="41">
        <v>1715000679</v>
      </c>
      <c r="G990" s="38">
        <v>42279</v>
      </c>
      <c r="H990" s="43" t="s">
        <v>1968</v>
      </c>
      <c r="I990" s="43" t="s">
        <v>1966</v>
      </c>
      <c r="J990" s="41" t="s">
        <v>1967</v>
      </c>
      <c r="K990" s="48">
        <v>71709</v>
      </c>
    </row>
    <row r="991" spans="1:11" ht="43.2" x14ac:dyDescent="0.3">
      <c r="A991" s="35" t="s">
        <v>2186</v>
      </c>
      <c r="B991" s="35" t="s">
        <v>217</v>
      </c>
      <c r="C991" s="46" t="s">
        <v>1962</v>
      </c>
      <c r="D991" s="47">
        <v>41656</v>
      </c>
      <c r="E991" s="36" t="s">
        <v>298</v>
      </c>
      <c r="F991" s="41">
        <v>1715000683</v>
      </c>
      <c r="G991" s="38">
        <v>42279</v>
      </c>
      <c r="H991" s="43" t="s">
        <v>1969</v>
      </c>
      <c r="I991" s="43" t="s">
        <v>1005</v>
      </c>
      <c r="J991" s="41" t="s">
        <v>566</v>
      </c>
      <c r="K991" s="48">
        <v>194751</v>
      </c>
    </row>
    <row r="992" spans="1:11" ht="43.2" x14ac:dyDescent="0.3">
      <c r="A992" s="35" t="s">
        <v>2186</v>
      </c>
      <c r="B992" s="35" t="s">
        <v>217</v>
      </c>
      <c r="C992" s="46" t="s">
        <v>1962</v>
      </c>
      <c r="D992" s="47">
        <v>41656</v>
      </c>
      <c r="E992" s="36" t="s">
        <v>298</v>
      </c>
      <c r="F992" s="41">
        <v>1715000684</v>
      </c>
      <c r="G992" s="38">
        <v>42279</v>
      </c>
      <c r="H992" s="43" t="s">
        <v>1970</v>
      </c>
      <c r="I992" s="43" t="s">
        <v>1005</v>
      </c>
      <c r="J992" s="41" t="s">
        <v>566</v>
      </c>
      <c r="K992" s="48">
        <v>194751</v>
      </c>
    </row>
    <row r="993" spans="1:11" ht="43.2" x14ac:dyDescent="0.3">
      <c r="A993" s="35" t="s">
        <v>2186</v>
      </c>
      <c r="B993" s="35" t="s">
        <v>217</v>
      </c>
      <c r="C993" s="46" t="s">
        <v>1962</v>
      </c>
      <c r="D993" s="47">
        <v>41656</v>
      </c>
      <c r="E993" s="36" t="s">
        <v>298</v>
      </c>
      <c r="F993" s="41">
        <v>1715000685</v>
      </c>
      <c r="G993" s="38">
        <v>42279</v>
      </c>
      <c r="H993" s="43" t="s">
        <v>1971</v>
      </c>
      <c r="I993" s="43" t="s">
        <v>1005</v>
      </c>
      <c r="J993" s="41" t="s">
        <v>566</v>
      </c>
      <c r="K993" s="48">
        <v>194751</v>
      </c>
    </row>
    <row r="994" spans="1:11" ht="28.8" x14ac:dyDescent="0.3">
      <c r="A994" s="35" t="s">
        <v>2186</v>
      </c>
      <c r="B994" s="35" t="s">
        <v>189</v>
      </c>
      <c r="C994" s="46" t="s">
        <v>1972</v>
      </c>
      <c r="D994" s="47">
        <v>40625</v>
      </c>
      <c r="E994" s="36" t="s">
        <v>74</v>
      </c>
      <c r="F994" s="41">
        <v>1715000217</v>
      </c>
      <c r="G994" s="38">
        <v>42279</v>
      </c>
      <c r="H994" s="43" t="s">
        <v>1973</v>
      </c>
      <c r="I994" s="43" t="s">
        <v>1974</v>
      </c>
      <c r="J994" s="41" t="s">
        <v>1741</v>
      </c>
      <c r="K994" s="48">
        <v>187747</v>
      </c>
    </row>
    <row r="995" spans="1:11" ht="43.2" x14ac:dyDescent="0.3">
      <c r="A995" s="35" t="s">
        <v>2186</v>
      </c>
      <c r="B995" s="35" t="s">
        <v>217</v>
      </c>
      <c r="C995" s="46" t="s">
        <v>1964</v>
      </c>
      <c r="D995" s="47">
        <v>41799</v>
      </c>
      <c r="E995" s="36" t="s">
        <v>298</v>
      </c>
      <c r="F995" s="41">
        <v>1715000686</v>
      </c>
      <c r="G995" s="38">
        <v>42279</v>
      </c>
      <c r="H995" s="43" t="s">
        <v>1975</v>
      </c>
      <c r="I995" s="43" t="s">
        <v>1966</v>
      </c>
      <c r="J995" s="41" t="s">
        <v>1976</v>
      </c>
      <c r="K995" s="48">
        <v>52140</v>
      </c>
    </row>
    <row r="996" spans="1:11" ht="43.2" x14ac:dyDescent="0.3">
      <c r="A996" s="35" t="s">
        <v>2186</v>
      </c>
      <c r="B996" s="35" t="s">
        <v>217</v>
      </c>
      <c r="C996" s="46" t="s">
        <v>1962</v>
      </c>
      <c r="D996" s="47">
        <v>41656</v>
      </c>
      <c r="E996" s="36" t="s">
        <v>298</v>
      </c>
      <c r="F996" s="41">
        <v>1715000687</v>
      </c>
      <c r="G996" s="38">
        <v>42282</v>
      </c>
      <c r="H996" s="43" t="s">
        <v>1977</v>
      </c>
      <c r="I996" s="43" t="s">
        <v>1005</v>
      </c>
      <c r="J996" s="41" t="s">
        <v>566</v>
      </c>
      <c r="K996" s="48">
        <v>135251</v>
      </c>
    </row>
    <row r="997" spans="1:11" ht="43.2" x14ac:dyDescent="0.3">
      <c r="A997" s="35" t="s">
        <v>2186</v>
      </c>
      <c r="B997" s="35" t="s">
        <v>11</v>
      </c>
      <c r="C997" s="46" t="s">
        <v>56</v>
      </c>
      <c r="D997" s="47" t="s">
        <v>56</v>
      </c>
      <c r="E997" s="36" t="s">
        <v>298</v>
      </c>
      <c r="F997" s="41">
        <v>1715000690</v>
      </c>
      <c r="G997" s="38">
        <v>42282</v>
      </c>
      <c r="H997" s="43" t="s">
        <v>1978</v>
      </c>
      <c r="I997" s="43" t="s">
        <v>1979</v>
      </c>
      <c r="J997" s="41" t="s">
        <v>1980</v>
      </c>
      <c r="K997" s="48">
        <v>1476535</v>
      </c>
    </row>
    <row r="998" spans="1:11" ht="43.2" x14ac:dyDescent="0.3">
      <c r="A998" s="35" t="s">
        <v>2186</v>
      </c>
      <c r="B998" s="35" t="s">
        <v>1955</v>
      </c>
      <c r="C998" s="46" t="s">
        <v>56</v>
      </c>
      <c r="D998" s="47" t="s">
        <v>56</v>
      </c>
      <c r="E998" s="36" t="s">
        <v>298</v>
      </c>
      <c r="F998" s="41">
        <v>1715000218</v>
      </c>
      <c r="G998" s="38">
        <v>42282</v>
      </c>
      <c r="H998" s="43" t="s">
        <v>1981</v>
      </c>
      <c r="I998" s="43" t="s">
        <v>1982</v>
      </c>
      <c r="J998" s="41" t="s">
        <v>1983</v>
      </c>
      <c r="K998" s="48">
        <v>51051</v>
      </c>
    </row>
    <row r="999" spans="1:11" ht="57.6" x14ac:dyDescent="0.3">
      <c r="A999" s="35" t="s">
        <v>2186</v>
      </c>
      <c r="B999" s="35" t="s">
        <v>1955</v>
      </c>
      <c r="C999" s="46" t="s">
        <v>56</v>
      </c>
      <c r="D999" s="47" t="s">
        <v>56</v>
      </c>
      <c r="E999" s="36" t="s">
        <v>298</v>
      </c>
      <c r="F999" s="41">
        <v>1715000688</v>
      </c>
      <c r="G999" s="38">
        <v>42282</v>
      </c>
      <c r="H999" s="43" t="s">
        <v>1984</v>
      </c>
      <c r="I999" s="43" t="s">
        <v>1985</v>
      </c>
      <c r="J999" s="41" t="s">
        <v>1476</v>
      </c>
      <c r="K999" s="48">
        <v>583100</v>
      </c>
    </row>
    <row r="1000" spans="1:11" ht="57.6" x14ac:dyDescent="0.3">
      <c r="A1000" s="35" t="s">
        <v>2186</v>
      </c>
      <c r="B1000" s="35" t="s">
        <v>1955</v>
      </c>
      <c r="C1000" s="46" t="s">
        <v>56</v>
      </c>
      <c r="D1000" s="47" t="s">
        <v>56</v>
      </c>
      <c r="E1000" s="36" t="s">
        <v>298</v>
      </c>
      <c r="F1000" s="41">
        <v>1715000689</v>
      </c>
      <c r="G1000" s="38">
        <v>42282</v>
      </c>
      <c r="H1000" s="43" t="s">
        <v>1986</v>
      </c>
      <c r="I1000" s="43" t="s">
        <v>1987</v>
      </c>
      <c r="J1000" s="41" t="s">
        <v>1988</v>
      </c>
      <c r="K1000" s="48">
        <v>399840</v>
      </c>
    </row>
    <row r="1001" spans="1:11" ht="28.8" x14ac:dyDescent="0.3">
      <c r="A1001" s="35" t="s">
        <v>2186</v>
      </c>
      <c r="B1001" s="35" t="s">
        <v>11</v>
      </c>
      <c r="C1001" s="46" t="s">
        <v>56</v>
      </c>
      <c r="D1001" s="47" t="s">
        <v>56</v>
      </c>
      <c r="E1001" s="36" t="s">
        <v>1989</v>
      </c>
      <c r="F1001" s="41">
        <v>1715000219</v>
      </c>
      <c r="G1001" s="38">
        <v>42282</v>
      </c>
      <c r="H1001" s="43" t="s">
        <v>1990</v>
      </c>
      <c r="I1001" s="43" t="s">
        <v>1991</v>
      </c>
      <c r="J1001" s="41" t="s">
        <v>82</v>
      </c>
      <c r="K1001" s="48">
        <v>567130</v>
      </c>
    </row>
    <row r="1002" spans="1:11" ht="43.2" x14ac:dyDescent="0.3">
      <c r="A1002" s="35" t="s">
        <v>2186</v>
      </c>
      <c r="B1002" s="35" t="s">
        <v>1992</v>
      </c>
      <c r="C1002" s="46" t="s">
        <v>56</v>
      </c>
      <c r="D1002" s="47" t="s">
        <v>56</v>
      </c>
      <c r="E1002" s="36" t="s">
        <v>74</v>
      </c>
      <c r="F1002" s="41">
        <v>1715000220</v>
      </c>
      <c r="G1002" s="38">
        <v>42283</v>
      </c>
      <c r="H1002" s="43" t="s">
        <v>1993</v>
      </c>
      <c r="I1002" s="43" t="s">
        <v>1994</v>
      </c>
      <c r="J1002" s="41" t="s">
        <v>273</v>
      </c>
      <c r="K1002" s="48">
        <v>299312</v>
      </c>
    </row>
    <row r="1003" spans="1:11" ht="28.8" x14ac:dyDescent="0.3">
      <c r="A1003" s="35" t="s">
        <v>2186</v>
      </c>
      <c r="B1003" s="35" t="s">
        <v>1992</v>
      </c>
      <c r="C1003" s="46" t="s">
        <v>56</v>
      </c>
      <c r="D1003" s="47" t="s">
        <v>56</v>
      </c>
      <c r="E1003" s="36" t="s">
        <v>74</v>
      </c>
      <c r="F1003" s="41">
        <v>1715000221</v>
      </c>
      <c r="G1003" s="38">
        <v>42283</v>
      </c>
      <c r="H1003" s="43" t="s">
        <v>1995</v>
      </c>
      <c r="I1003" s="43" t="s">
        <v>1994</v>
      </c>
      <c r="J1003" s="41" t="s">
        <v>273</v>
      </c>
      <c r="K1003" s="48">
        <v>172984</v>
      </c>
    </row>
    <row r="1004" spans="1:11" ht="43.2" x14ac:dyDescent="0.3">
      <c r="A1004" s="35" t="s">
        <v>2186</v>
      </c>
      <c r="B1004" s="35" t="s">
        <v>217</v>
      </c>
      <c r="C1004" s="46" t="s">
        <v>1962</v>
      </c>
      <c r="D1004" s="47">
        <v>41656</v>
      </c>
      <c r="E1004" s="36" t="s">
        <v>298</v>
      </c>
      <c r="F1004" s="41">
        <v>1715000691</v>
      </c>
      <c r="G1004" s="38">
        <v>42283</v>
      </c>
      <c r="H1004" s="43" t="s">
        <v>1996</v>
      </c>
      <c r="I1004" s="43" t="s">
        <v>1005</v>
      </c>
      <c r="J1004" s="41" t="s">
        <v>566</v>
      </c>
      <c r="K1004" s="48">
        <v>12427</v>
      </c>
    </row>
    <row r="1005" spans="1:11" ht="57.6" x14ac:dyDescent="0.3">
      <c r="A1005" s="35" t="s">
        <v>2186</v>
      </c>
      <c r="B1005" s="35" t="s">
        <v>217</v>
      </c>
      <c r="C1005" s="46" t="s">
        <v>1962</v>
      </c>
      <c r="D1005" s="47">
        <v>41656</v>
      </c>
      <c r="E1005" s="36" t="s">
        <v>298</v>
      </c>
      <c r="F1005" s="41">
        <v>1715000692</v>
      </c>
      <c r="G1005" s="38">
        <v>42283</v>
      </c>
      <c r="H1005" s="43" t="s">
        <v>1997</v>
      </c>
      <c r="I1005" s="43" t="s">
        <v>1005</v>
      </c>
      <c r="J1005" s="41" t="s">
        <v>566</v>
      </c>
      <c r="K1005" s="48">
        <v>12427</v>
      </c>
    </row>
    <row r="1006" spans="1:11" ht="57.6" x14ac:dyDescent="0.3">
      <c r="A1006" s="35" t="s">
        <v>2186</v>
      </c>
      <c r="B1006" s="35" t="s">
        <v>51</v>
      </c>
      <c r="C1006" s="46" t="s">
        <v>1998</v>
      </c>
      <c r="D1006" s="47">
        <v>42282</v>
      </c>
      <c r="E1006" s="36" t="s">
        <v>298</v>
      </c>
      <c r="F1006" s="41">
        <v>1715000693</v>
      </c>
      <c r="G1006" s="38">
        <v>42284</v>
      </c>
      <c r="H1006" s="43" t="s">
        <v>1999</v>
      </c>
      <c r="I1006" s="43" t="s">
        <v>2000</v>
      </c>
      <c r="J1006" s="41" t="s">
        <v>2001</v>
      </c>
      <c r="K1006" s="48">
        <v>9164190</v>
      </c>
    </row>
    <row r="1007" spans="1:11" ht="43.2" x14ac:dyDescent="0.3">
      <c r="A1007" s="35" t="s">
        <v>2186</v>
      </c>
      <c r="B1007" s="35" t="s">
        <v>217</v>
      </c>
      <c r="C1007" s="46" t="s">
        <v>1962</v>
      </c>
      <c r="D1007" s="47">
        <v>41656</v>
      </c>
      <c r="E1007" s="36" t="s">
        <v>298</v>
      </c>
      <c r="F1007" s="41">
        <v>1715000694</v>
      </c>
      <c r="G1007" s="38">
        <v>42285</v>
      </c>
      <c r="H1007" s="43" t="s">
        <v>2002</v>
      </c>
      <c r="I1007" s="43" t="s">
        <v>1005</v>
      </c>
      <c r="J1007" s="41" t="s">
        <v>566</v>
      </c>
      <c r="K1007" s="48">
        <v>119911</v>
      </c>
    </row>
    <row r="1008" spans="1:11" ht="43.2" x14ac:dyDescent="0.3">
      <c r="A1008" s="35" t="s">
        <v>2186</v>
      </c>
      <c r="B1008" s="35" t="s">
        <v>11</v>
      </c>
      <c r="C1008" s="46" t="s">
        <v>56</v>
      </c>
      <c r="D1008" s="47" t="s">
        <v>56</v>
      </c>
      <c r="E1008" s="36" t="s">
        <v>298</v>
      </c>
      <c r="F1008" s="41">
        <v>1715000695</v>
      </c>
      <c r="G1008" s="38">
        <v>42286</v>
      </c>
      <c r="H1008" s="43" t="s">
        <v>2003</v>
      </c>
      <c r="I1008" s="43" t="s">
        <v>2004</v>
      </c>
      <c r="J1008" s="41" t="s">
        <v>2005</v>
      </c>
      <c r="K1008" s="48">
        <v>725008</v>
      </c>
    </row>
    <row r="1009" spans="1:11" ht="28.8" x14ac:dyDescent="0.3">
      <c r="A1009" s="35" t="s">
        <v>2186</v>
      </c>
      <c r="B1009" s="35" t="s">
        <v>545</v>
      </c>
      <c r="C1009" s="46" t="s">
        <v>2006</v>
      </c>
      <c r="D1009" s="47">
        <v>38385</v>
      </c>
      <c r="E1009" s="36" t="s">
        <v>298</v>
      </c>
      <c r="F1009" s="41">
        <v>1715000696</v>
      </c>
      <c r="G1009" s="38">
        <v>42286</v>
      </c>
      <c r="H1009" s="43" t="s">
        <v>2007</v>
      </c>
      <c r="I1009" s="43" t="s">
        <v>2008</v>
      </c>
      <c r="J1009" s="41" t="s">
        <v>2009</v>
      </c>
      <c r="K1009" s="48">
        <v>35000</v>
      </c>
    </row>
    <row r="1010" spans="1:11" ht="28.8" x14ac:dyDescent="0.3">
      <c r="A1010" s="35" t="s">
        <v>2186</v>
      </c>
      <c r="B1010" s="35" t="s">
        <v>189</v>
      </c>
      <c r="C1010" s="46" t="s">
        <v>2010</v>
      </c>
      <c r="D1010" s="47" t="s">
        <v>2011</v>
      </c>
      <c r="E1010" s="36" t="s">
        <v>298</v>
      </c>
      <c r="F1010" s="41">
        <v>1715000697</v>
      </c>
      <c r="G1010" s="38">
        <v>42286</v>
      </c>
      <c r="H1010" s="43" t="s">
        <v>2012</v>
      </c>
      <c r="I1010" s="43" t="s">
        <v>2013</v>
      </c>
      <c r="J1010" s="41" t="s">
        <v>2014</v>
      </c>
      <c r="K1010" s="48">
        <v>289765</v>
      </c>
    </row>
    <row r="1011" spans="1:11" ht="57.6" x14ac:dyDescent="0.3">
      <c r="A1011" s="35" t="s">
        <v>2186</v>
      </c>
      <c r="B1011" s="35" t="s">
        <v>217</v>
      </c>
      <c r="C1011" s="46" t="s">
        <v>1962</v>
      </c>
      <c r="D1011" s="47">
        <v>41656</v>
      </c>
      <c r="E1011" s="36" t="s">
        <v>298</v>
      </c>
      <c r="F1011" s="41">
        <v>1715000698</v>
      </c>
      <c r="G1011" s="38">
        <v>42286</v>
      </c>
      <c r="H1011" s="43" t="s">
        <v>2015</v>
      </c>
      <c r="I1011" s="43" t="s">
        <v>1005</v>
      </c>
      <c r="J1011" s="41" t="s">
        <v>566</v>
      </c>
      <c r="K1011" s="48">
        <v>320911</v>
      </c>
    </row>
    <row r="1012" spans="1:11" ht="43.2" x14ac:dyDescent="0.3">
      <c r="A1012" s="35" t="s">
        <v>2186</v>
      </c>
      <c r="B1012" s="35" t="s">
        <v>11</v>
      </c>
      <c r="C1012" s="46" t="s">
        <v>56</v>
      </c>
      <c r="D1012" s="47" t="s">
        <v>56</v>
      </c>
      <c r="E1012" s="36" t="s">
        <v>298</v>
      </c>
      <c r="F1012" s="41">
        <v>1715000701</v>
      </c>
      <c r="G1012" s="38">
        <v>42290</v>
      </c>
      <c r="H1012" s="43" t="s">
        <v>2016</v>
      </c>
      <c r="I1012" s="43" t="s">
        <v>2017</v>
      </c>
      <c r="J1012" s="41" t="s">
        <v>2018</v>
      </c>
      <c r="K1012" s="48">
        <v>1020000</v>
      </c>
    </row>
    <row r="1013" spans="1:11" ht="43.2" x14ac:dyDescent="0.3">
      <c r="A1013" s="35" t="s">
        <v>2186</v>
      </c>
      <c r="B1013" s="35" t="s">
        <v>545</v>
      </c>
      <c r="C1013" s="46" t="s">
        <v>2019</v>
      </c>
      <c r="D1013" s="47">
        <v>42285</v>
      </c>
      <c r="E1013" s="36" t="s">
        <v>298</v>
      </c>
      <c r="F1013" s="41">
        <v>1715000699</v>
      </c>
      <c r="G1013" s="38">
        <v>42290</v>
      </c>
      <c r="H1013" s="43" t="s">
        <v>2020</v>
      </c>
      <c r="I1013" s="43" t="s">
        <v>2000</v>
      </c>
      <c r="J1013" s="41" t="s">
        <v>2001</v>
      </c>
      <c r="K1013" s="48">
        <v>115311</v>
      </c>
    </row>
    <row r="1014" spans="1:11" ht="43.2" x14ac:dyDescent="0.3">
      <c r="A1014" s="35" t="s">
        <v>2186</v>
      </c>
      <c r="B1014" s="35" t="s">
        <v>545</v>
      </c>
      <c r="C1014" s="46" t="s">
        <v>2021</v>
      </c>
      <c r="D1014" s="47">
        <v>42284</v>
      </c>
      <c r="E1014" s="36" t="s">
        <v>298</v>
      </c>
      <c r="F1014" s="41">
        <v>1715000700</v>
      </c>
      <c r="G1014" s="38">
        <v>42290</v>
      </c>
      <c r="H1014" s="43" t="s">
        <v>2022</v>
      </c>
      <c r="I1014" s="43" t="s">
        <v>2023</v>
      </c>
      <c r="J1014" s="41" t="s">
        <v>2024</v>
      </c>
      <c r="K1014" s="48">
        <v>7100000</v>
      </c>
    </row>
    <row r="1015" spans="1:11" ht="43.2" x14ac:dyDescent="0.3">
      <c r="A1015" s="35" t="s">
        <v>2186</v>
      </c>
      <c r="B1015" s="35" t="s">
        <v>189</v>
      </c>
      <c r="C1015" s="46" t="s">
        <v>2010</v>
      </c>
      <c r="D1015" s="47">
        <v>40625</v>
      </c>
      <c r="E1015" s="36" t="s">
        <v>298</v>
      </c>
      <c r="F1015" s="41">
        <v>1715000702</v>
      </c>
      <c r="G1015" s="38">
        <v>42290</v>
      </c>
      <c r="H1015" s="43" t="s">
        <v>2025</v>
      </c>
      <c r="I1015" s="43" t="s">
        <v>2013</v>
      </c>
      <c r="J1015" s="41" t="s">
        <v>2014</v>
      </c>
      <c r="K1015" s="48">
        <v>57953</v>
      </c>
    </row>
    <row r="1016" spans="1:11" ht="57.6" x14ac:dyDescent="0.3">
      <c r="A1016" s="35" t="s">
        <v>2186</v>
      </c>
      <c r="B1016" s="35" t="s">
        <v>217</v>
      </c>
      <c r="C1016" s="46" t="s">
        <v>1962</v>
      </c>
      <c r="D1016" s="47">
        <v>41656</v>
      </c>
      <c r="E1016" s="36" t="s">
        <v>298</v>
      </c>
      <c r="F1016" s="41">
        <v>1715000703</v>
      </c>
      <c r="G1016" s="38">
        <v>42291</v>
      </c>
      <c r="H1016" s="43" t="s">
        <v>2026</v>
      </c>
      <c r="I1016" s="43" t="s">
        <v>1005</v>
      </c>
      <c r="J1016" s="41" t="s">
        <v>566</v>
      </c>
      <c r="K1016" s="48">
        <v>188850</v>
      </c>
    </row>
    <row r="1017" spans="1:11" ht="57.6" x14ac:dyDescent="0.3">
      <c r="A1017" s="35" t="s">
        <v>2186</v>
      </c>
      <c r="B1017" s="35" t="s">
        <v>217</v>
      </c>
      <c r="C1017" s="46" t="s">
        <v>1962</v>
      </c>
      <c r="D1017" s="47">
        <v>41656</v>
      </c>
      <c r="E1017" s="36" t="s">
        <v>298</v>
      </c>
      <c r="F1017" s="41">
        <v>1715000704</v>
      </c>
      <c r="G1017" s="38">
        <v>42291</v>
      </c>
      <c r="H1017" s="43" t="s">
        <v>2027</v>
      </c>
      <c r="I1017" s="43" t="s">
        <v>1005</v>
      </c>
      <c r="J1017" s="41" t="s">
        <v>566</v>
      </c>
      <c r="K1017" s="48">
        <v>75866</v>
      </c>
    </row>
    <row r="1018" spans="1:11" ht="43.2" x14ac:dyDescent="0.3">
      <c r="A1018" s="35" t="s">
        <v>2186</v>
      </c>
      <c r="B1018" s="35" t="s">
        <v>11</v>
      </c>
      <c r="C1018" s="46" t="s">
        <v>56</v>
      </c>
      <c r="D1018" s="47" t="s">
        <v>56</v>
      </c>
      <c r="E1018" s="36" t="s">
        <v>298</v>
      </c>
      <c r="F1018" s="41">
        <v>1715000705</v>
      </c>
      <c r="G1018" s="38">
        <v>42292</v>
      </c>
      <c r="H1018" s="43" t="s">
        <v>2028</v>
      </c>
      <c r="I1018" s="43" t="s">
        <v>2029</v>
      </c>
      <c r="J1018" s="41" t="s">
        <v>2030</v>
      </c>
      <c r="K1018" s="48">
        <v>135000</v>
      </c>
    </row>
    <row r="1019" spans="1:11" ht="28.8" x14ac:dyDescent="0.3">
      <c r="A1019" s="35" t="s">
        <v>2186</v>
      </c>
      <c r="B1019" s="35" t="s">
        <v>189</v>
      </c>
      <c r="C1019" s="46" t="s">
        <v>2010</v>
      </c>
      <c r="D1019" s="47">
        <v>40625</v>
      </c>
      <c r="E1019" s="36" t="s">
        <v>74</v>
      </c>
      <c r="F1019" s="41">
        <v>1715000222</v>
      </c>
      <c r="G1019" s="38">
        <v>42292</v>
      </c>
      <c r="H1019" s="43" t="s">
        <v>2031</v>
      </c>
      <c r="I1019" s="43" t="s">
        <v>2032</v>
      </c>
      <c r="J1019" s="41" t="s">
        <v>2033</v>
      </c>
      <c r="K1019" s="48">
        <v>2165134</v>
      </c>
    </row>
    <row r="1020" spans="1:11" ht="28.8" x14ac:dyDescent="0.3">
      <c r="A1020" s="35" t="s">
        <v>2186</v>
      </c>
      <c r="B1020" s="35" t="s">
        <v>189</v>
      </c>
      <c r="C1020" s="46" t="s">
        <v>2010</v>
      </c>
      <c r="D1020" s="47">
        <v>40625</v>
      </c>
      <c r="E1020" s="36" t="s">
        <v>74</v>
      </c>
      <c r="F1020" s="41">
        <v>1715000223</v>
      </c>
      <c r="G1020" s="38">
        <v>42292</v>
      </c>
      <c r="H1020" s="43" t="s">
        <v>2034</v>
      </c>
      <c r="I1020" s="43" t="s">
        <v>1045</v>
      </c>
      <c r="J1020" s="41" t="s">
        <v>89</v>
      </c>
      <c r="K1020" s="48">
        <v>335900</v>
      </c>
    </row>
    <row r="1021" spans="1:11" ht="57.6" x14ac:dyDescent="0.3">
      <c r="A1021" s="35" t="s">
        <v>2186</v>
      </c>
      <c r="B1021" s="35" t="s">
        <v>545</v>
      </c>
      <c r="C1021" s="46" t="s">
        <v>2035</v>
      </c>
      <c r="D1021" s="47">
        <v>42292</v>
      </c>
      <c r="E1021" s="36" t="s">
        <v>97</v>
      </c>
      <c r="F1021" s="41">
        <v>1715000706</v>
      </c>
      <c r="G1021" s="38">
        <v>42292</v>
      </c>
      <c r="H1021" s="43" t="s">
        <v>2036</v>
      </c>
      <c r="I1021" s="43" t="s">
        <v>2037</v>
      </c>
      <c r="J1021" s="41" t="s">
        <v>2038</v>
      </c>
      <c r="K1021" s="48">
        <v>74794</v>
      </c>
    </row>
    <row r="1022" spans="1:11" ht="57.6" x14ac:dyDescent="0.3">
      <c r="A1022" s="35" t="s">
        <v>2186</v>
      </c>
      <c r="B1022" s="35" t="s">
        <v>189</v>
      </c>
      <c r="C1022" s="46" t="s">
        <v>2010</v>
      </c>
      <c r="D1022" s="47">
        <v>40625</v>
      </c>
      <c r="E1022" s="36" t="s">
        <v>298</v>
      </c>
      <c r="F1022" s="41">
        <v>1715000708</v>
      </c>
      <c r="G1022" s="38">
        <v>42293</v>
      </c>
      <c r="H1022" s="43" t="s">
        <v>2039</v>
      </c>
      <c r="I1022" s="43" t="s">
        <v>2040</v>
      </c>
      <c r="J1022" s="41" t="s">
        <v>1530</v>
      </c>
      <c r="K1022" s="48">
        <v>522991</v>
      </c>
    </row>
    <row r="1023" spans="1:11" ht="72" x14ac:dyDescent="0.3">
      <c r="A1023" s="35" t="s">
        <v>2186</v>
      </c>
      <c r="B1023" s="35" t="s">
        <v>189</v>
      </c>
      <c r="C1023" s="46" t="s">
        <v>2010</v>
      </c>
      <c r="D1023" s="47">
        <v>40625</v>
      </c>
      <c r="E1023" s="36" t="s">
        <v>298</v>
      </c>
      <c r="F1023" s="41">
        <v>1715000709</v>
      </c>
      <c r="G1023" s="38">
        <v>42293</v>
      </c>
      <c r="H1023" s="43" t="s">
        <v>2041</v>
      </c>
      <c r="I1023" s="43" t="s">
        <v>2040</v>
      </c>
      <c r="J1023" s="41" t="s">
        <v>1530</v>
      </c>
      <c r="K1023" s="48">
        <v>3663563</v>
      </c>
    </row>
    <row r="1024" spans="1:11" ht="72" x14ac:dyDescent="0.3">
      <c r="A1024" s="35" t="s">
        <v>2186</v>
      </c>
      <c r="B1024" s="35" t="s">
        <v>189</v>
      </c>
      <c r="C1024" s="46" t="s">
        <v>2010</v>
      </c>
      <c r="D1024" s="47">
        <v>40615</v>
      </c>
      <c r="E1024" s="36" t="s">
        <v>298</v>
      </c>
      <c r="F1024" s="41">
        <v>1715000710</v>
      </c>
      <c r="G1024" s="38">
        <v>42293</v>
      </c>
      <c r="H1024" s="43" t="s">
        <v>2042</v>
      </c>
      <c r="I1024" s="43" t="s">
        <v>2043</v>
      </c>
      <c r="J1024" s="41" t="s">
        <v>2044</v>
      </c>
      <c r="K1024" s="48">
        <v>1600123</v>
      </c>
    </row>
    <row r="1025" spans="1:11" ht="72" x14ac:dyDescent="0.3">
      <c r="A1025" s="35" t="s">
        <v>2186</v>
      </c>
      <c r="B1025" s="35" t="s">
        <v>189</v>
      </c>
      <c r="C1025" s="46" t="s">
        <v>2010</v>
      </c>
      <c r="D1025" s="47">
        <v>40615</v>
      </c>
      <c r="E1025" s="36" t="s">
        <v>298</v>
      </c>
      <c r="F1025" s="41">
        <v>1715000711</v>
      </c>
      <c r="G1025" s="38">
        <v>42293</v>
      </c>
      <c r="H1025" s="43" t="s">
        <v>2045</v>
      </c>
      <c r="I1025" s="43" t="s">
        <v>2046</v>
      </c>
      <c r="J1025" s="41" t="s">
        <v>2047</v>
      </c>
      <c r="K1025" s="48">
        <v>1303190</v>
      </c>
    </row>
    <row r="1026" spans="1:11" ht="72" x14ac:dyDescent="0.3">
      <c r="A1026" s="35" t="s">
        <v>2186</v>
      </c>
      <c r="B1026" s="35" t="s">
        <v>189</v>
      </c>
      <c r="C1026" s="46" t="s">
        <v>2010</v>
      </c>
      <c r="D1026" s="47">
        <v>40615</v>
      </c>
      <c r="E1026" s="36" t="s">
        <v>298</v>
      </c>
      <c r="F1026" s="41">
        <v>1715000712</v>
      </c>
      <c r="G1026" s="38">
        <v>42293</v>
      </c>
      <c r="H1026" s="43" t="s">
        <v>2048</v>
      </c>
      <c r="I1026" s="43" t="s">
        <v>2046</v>
      </c>
      <c r="J1026" s="41" t="s">
        <v>2047</v>
      </c>
      <c r="K1026" s="48">
        <v>1391729</v>
      </c>
    </row>
    <row r="1027" spans="1:11" ht="72" x14ac:dyDescent="0.3">
      <c r="A1027" s="35" t="s">
        <v>2186</v>
      </c>
      <c r="B1027" s="35" t="s">
        <v>189</v>
      </c>
      <c r="C1027" s="46" t="s">
        <v>2049</v>
      </c>
      <c r="D1027" s="47">
        <v>40615</v>
      </c>
      <c r="E1027" s="36" t="s">
        <v>298</v>
      </c>
      <c r="F1027" s="41">
        <v>1715000713</v>
      </c>
      <c r="G1027" s="38">
        <v>42293</v>
      </c>
      <c r="H1027" s="43" t="s">
        <v>2050</v>
      </c>
      <c r="I1027" s="43" t="s">
        <v>2046</v>
      </c>
      <c r="J1027" s="41" t="s">
        <v>2047</v>
      </c>
      <c r="K1027" s="48">
        <v>1752048</v>
      </c>
    </row>
    <row r="1028" spans="1:11" ht="72" x14ac:dyDescent="0.3">
      <c r="A1028" s="35" t="s">
        <v>2186</v>
      </c>
      <c r="B1028" s="35" t="s">
        <v>189</v>
      </c>
      <c r="C1028" s="46" t="s">
        <v>2049</v>
      </c>
      <c r="D1028" s="47">
        <v>40615</v>
      </c>
      <c r="E1028" s="36" t="s">
        <v>298</v>
      </c>
      <c r="F1028" s="41">
        <v>1715000714</v>
      </c>
      <c r="G1028" s="38">
        <v>42293</v>
      </c>
      <c r="H1028" s="43" t="s">
        <v>2051</v>
      </c>
      <c r="I1028" s="43" t="s">
        <v>2046</v>
      </c>
      <c r="J1028" s="41" t="s">
        <v>2047</v>
      </c>
      <c r="K1028" s="48">
        <v>989869</v>
      </c>
    </row>
    <row r="1029" spans="1:11" ht="72" x14ac:dyDescent="0.3">
      <c r="A1029" s="35" t="s">
        <v>2186</v>
      </c>
      <c r="B1029" s="35" t="s">
        <v>189</v>
      </c>
      <c r="C1029" s="46" t="s">
        <v>2049</v>
      </c>
      <c r="D1029" s="47">
        <v>40615</v>
      </c>
      <c r="E1029" s="36" t="s">
        <v>298</v>
      </c>
      <c r="F1029" s="41">
        <v>1715000715</v>
      </c>
      <c r="G1029" s="38">
        <v>42293</v>
      </c>
      <c r="H1029" s="43" t="s">
        <v>2052</v>
      </c>
      <c r="I1029" s="43" t="s">
        <v>2053</v>
      </c>
      <c r="J1029" s="41" t="s">
        <v>193</v>
      </c>
      <c r="K1029" s="48">
        <v>701603</v>
      </c>
    </row>
    <row r="1030" spans="1:11" ht="72" x14ac:dyDescent="0.3">
      <c r="A1030" s="35" t="s">
        <v>2186</v>
      </c>
      <c r="B1030" s="35" t="s">
        <v>189</v>
      </c>
      <c r="C1030" s="46" t="s">
        <v>2049</v>
      </c>
      <c r="D1030" s="47">
        <v>40615</v>
      </c>
      <c r="E1030" s="36" t="s">
        <v>298</v>
      </c>
      <c r="F1030" s="41">
        <v>1715000716</v>
      </c>
      <c r="G1030" s="38">
        <v>42293</v>
      </c>
      <c r="H1030" s="43" t="s">
        <v>2054</v>
      </c>
      <c r="I1030" s="43" t="s">
        <v>2055</v>
      </c>
      <c r="J1030" s="41" t="s">
        <v>586</v>
      </c>
      <c r="K1030" s="48">
        <v>591306</v>
      </c>
    </row>
    <row r="1031" spans="1:11" ht="72" x14ac:dyDescent="0.3">
      <c r="A1031" s="35" t="s">
        <v>2186</v>
      </c>
      <c r="B1031" s="35" t="s">
        <v>189</v>
      </c>
      <c r="C1031" s="46" t="s">
        <v>2049</v>
      </c>
      <c r="D1031" s="47">
        <v>40615</v>
      </c>
      <c r="E1031" s="36" t="s">
        <v>298</v>
      </c>
      <c r="F1031" s="41">
        <v>1715000717</v>
      </c>
      <c r="G1031" s="38">
        <v>42293</v>
      </c>
      <c r="H1031" s="43" t="s">
        <v>2056</v>
      </c>
      <c r="I1031" s="43" t="s">
        <v>2057</v>
      </c>
      <c r="J1031" s="41" t="s">
        <v>2058</v>
      </c>
      <c r="K1031" s="48">
        <v>701603</v>
      </c>
    </row>
    <row r="1032" spans="1:11" ht="72" x14ac:dyDescent="0.3">
      <c r="A1032" s="35" t="s">
        <v>2186</v>
      </c>
      <c r="B1032" s="35" t="s">
        <v>189</v>
      </c>
      <c r="C1032" s="46" t="s">
        <v>2049</v>
      </c>
      <c r="D1032" s="47">
        <v>40615</v>
      </c>
      <c r="E1032" s="36" t="s">
        <v>298</v>
      </c>
      <c r="F1032" s="41">
        <v>1715000718</v>
      </c>
      <c r="G1032" s="38">
        <v>42293</v>
      </c>
      <c r="H1032" s="43" t="s">
        <v>2059</v>
      </c>
      <c r="I1032" s="43" t="s">
        <v>2060</v>
      </c>
      <c r="J1032" s="41" t="s">
        <v>846</v>
      </c>
      <c r="K1032" s="48">
        <v>2034932</v>
      </c>
    </row>
    <row r="1033" spans="1:11" ht="72" x14ac:dyDescent="0.3">
      <c r="A1033" s="35" t="s">
        <v>2186</v>
      </c>
      <c r="B1033" s="35" t="s">
        <v>189</v>
      </c>
      <c r="C1033" s="46" t="s">
        <v>2049</v>
      </c>
      <c r="D1033" s="47">
        <v>40615</v>
      </c>
      <c r="E1033" s="36" t="s">
        <v>298</v>
      </c>
      <c r="F1033" s="41">
        <v>1715000719</v>
      </c>
      <c r="G1033" s="38">
        <v>42293</v>
      </c>
      <c r="H1033" s="43" t="s">
        <v>2061</v>
      </c>
      <c r="I1033" s="43" t="s">
        <v>1110</v>
      </c>
      <c r="J1033" s="41" t="s">
        <v>1111</v>
      </c>
      <c r="K1033" s="48">
        <v>1423377</v>
      </c>
    </row>
    <row r="1034" spans="1:11" ht="72" x14ac:dyDescent="0.3">
      <c r="A1034" s="35" t="s">
        <v>2186</v>
      </c>
      <c r="B1034" s="35" t="s">
        <v>189</v>
      </c>
      <c r="C1034" s="46" t="s">
        <v>2049</v>
      </c>
      <c r="D1034" s="47">
        <v>40615</v>
      </c>
      <c r="E1034" s="36" t="s">
        <v>298</v>
      </c>
      <c r="F1034" s="41">
        <v>1715000720</v>
      </c>
      <c r="G1034" s="38">
        <v>42293</v>
      </c>
      <c r="H1034" s="43" t="s">
        <v>2062</v>
      </c>
      <c r="I1034" s="43" t="s">
        <v>1110</v>
      </c>
      <c r="J1034" s="41" t="s">
        <v>1111</v>
      </c>
      <c r="K1034" s="48">
        <v>1002884</v>
      </c>
    </row>
    <row r="1035" spans="1:11" ht="72" x14ac:dyDescent="0.3">
      <c r="A1035" s="35" t="s">
        <v>2186</v>
      </c>
      <c r="B1035" s="35" t="s">
        <v>189</v>
      </c>
      <c r="C1035" s="46" t="s">
        <v>2049</v>
      </c>
      <c r="D1035" s="47">
        <v>40615</v>
      </c>
      <c r="E1035" s="36" t="s">
        <v>298</v>
      </c>
      <c r="F1035" s="41">
        <v>1715000721</v>
      </c>
      <c r="G1035" s="38">
        <v>42293</v>
      </c>
      <c r="H1035" s="43" t="s">
        <v>2063</v>
      </c>
      <c r="I1035" s="43" t="s">
        <v>1110</v>
      </c>
      <c r="J1035" s="41" t="s">
        <v>1111</v>
      </c>
      <c r="K1035" s="48">
        <v>798260</v>
      </c>
    </row>
    <row r="1036" spans="1:11" ht="72" x14ac:dyDescent="0.3">
      <c r="A1036" s="35" t="s">
        <v>2186</v>
      </c>
      <c r="B1036" s="35" t="s">
        <v>189</v>
      </c>
      <c r="C1036" s="46" t="s">
        <v>2049</v>
      </c>
      <c r="D1036" s="47">
        <v>40615</v>
      </c>
      <c r="E1036" s="36" t="s">
        <v>298</v>
      </c>
      <c r="F1036" s="41"/>
      <c r="G1036" s="38">
        <v>42293</v>
      </c>
      <c r="H1036" s="43" t="s">
        <v>2064</v>
      </c>
      <c r="I1036" s="43" t="s">
        <v>2065</v>
      </c>
      <c r="J1036" s="41" t="s">
        <v>2066</v>
      </c>
      <c r="K1036" s="48">
        <v>2387584</v>
      </c>
    </row>
    <row r="1037" spans="1:11" ht="28.8" x14ac:dyDescent="0.3">
      <c r="A1037" s="35" t="s">
        <v>2186</v>
      </c>
      <c r="B1037" s="35" t="s">
        <v>545</v>
      </c>
      <c r="C1037" s="46" t="s">
        <v>2067</v>
      </c>
      <c r="D1037" s="47">
        <v>42285</v>
      </c>
      <c r="E1037" s="36" t="s">
        <v>298</v>
      </c>
      <c r="F1037" s="41">
        <v>1715000724</v>
      </c>
      <c r="G1037" s="38">
        <v>42293</v>
      </c>
      <c r="H1037" s="43" t="s">
        <v>2068</v>
      </c>
      <c r="I1037" s="43" t="s">
        <v>2069</v>
      </c>
      <c r="J1037" s="41" t="s">
        <v>2070</v>
      </c>
      <c r="K1037" s="48">
        <v>1666667</v>
      </c>
    </row>
    <row r="1038" spans="1:11" ht="57.6" x14ac:dyDescent="0.3">
      <c r="A1038" s="35" t="s">
        <v>2186</v>
      </c>
      <c r="B1038" s="35" t="s">
        <v>545</v>
      </c>
      <c r="C1038" s="46" t="s">
        <v>2071</v>
      </c>
      <c r="D1038" s="47" t="s">
        <v>2072</v>
      </c>
      <c r="E1038" s="36" t="s">
        <v>298</v>
      </c>
      <c r="F1038" s="41">
        <v>1715000725</v>
      </c>
      <c r="G1038" s="38">
        <v>42293</v>
      </c>
      <c r="H1038" s="43" t="s">
        <v>2187</v>
      </c>
      <c r="I1038" s="43" t="s">
        <v>2073</v>
      </c>
      <c r="J1038" s="41" t="s">
        <v>2074</v>
      </c>
      <c r="K1038" s="48">
        <v>738889</v>
      </c>
    </row>
    <row r="1039" spans="1:11" ht="57.6" x14ac:dyDescent="0.3">
      <c r="A1039" s="35" t="s">
        <v>2186</v>
      </c>
      <c r="B1039" s="35" t="s">
        <v>217</v>
      </c>
      <c r="C1039" s="46" t="s">
        <v>1962</v>
      </c>
      <c r="D1039" s="47">
        <v>41656</v>
      </c>
      <c r="E1039" s="36" t="s">
        <v>298</v>
      </c>
      <c r="F1039" s="41">
        <v>1715000723</v>
      </c>
      <c r="G1039" s="38">
        <v>42296</v>
      </c>
      <c r="H1039" s="43" t="s">
        <v>2075</v>
      </c>
      <c r="I1039" s="43" t="s">
        <v>1005</v>
      </c>
      <c r="J1039" s="41" t="s">
        <v>566</v>
      </c>
      <c r="K1039" s="48">
        <v>130160</v>
      </c>
    </row>
    <row r="1040" spans="1:11" ht="57.6" x14ac:dyDescent="0.3">
      <c r="A1040" s="35" t="s">
        <v>2186</v>
      </c>
      <c r="B1040" s="35" t="s">
        <v>217</v>
      </c>
      <c r="C1040" s="46" t="s">
        <v>1962</v>
      </c>
      <c r="D1040" s="47">
        <v>41656</v>
      </c>
      <c r="E1040" s="36" t="s">
        <v>298</v>
      </c>
      <c r="F1040" s="41">
        <v>1715000726</v>
      </c>
      <c r="G1040" s="38">
        <v>42297</v>
      </c>
      <c r="H1040" s="43" t="s">
        <v>2076</v>
      </c>
      <c r="I1040" s="43" t="s">
        <v>1005</v>
      </c>
      <c r="J1040" s="41" t="s">
        <v>566</v>
      </c>
      <c r="K1040" s="48">
        <v>130160</v>
      </c>
    </row>
    <row r="1041" spans="1:11" ht="57.6" x14ac:dyDescent="0.3">
      <c r="A1041" s="35" t="s">
        <v>2186</v>
      </c>
      <c r="B1041" s="35" t="s">
        <v>11</v>
      </c>
      <c r="C1041" s="46" t="s">
        <v>56</v>
      </c>
      <c r="D1041" s="47" t="s">
        <v>56</v>
      </c>
      <c r="E1041" s="36" t="s">
        <v>97</v>
      </c>
      <c r="F1041" s="41">
        <v>1715000727</v>
      </c>
      <c r="G1041" s="38">
        <v>42297</v>
      </c>
      <c r="H1041" s="43" t="s">
        <v>2077</v>
      </c>
      <c r="I1041" s="43" t="s">
        <v>2004</v>
      </c>
      <c r="J1041" s="41" t="s">
        <v>2078</v>
      </c>
      <c r="K1041" s="48">
        <v>113750</v>
      </c>
    </row>
    <row r="1042" spans="1:11" ht="72" x14ac:dyDescent="0.3">
      <c r="A1042" s="35" t="s">
        <v>2186</v>
      </c>
      <c r="B1042" s="35" t="s">
        <v>11</v>
      </c>
      <c r="C1042" s="46" t="s">
        <v>56</v>
      </c>
      <c r="D1042" s="47" t="s">
        <v>56</v>
      </c>
      <c r="E1042" s="36" t="s">
        <v>74</v>
      </c>
      <c r="F1042" s="41">
        <v>1715000225</v>
      </c>
      <c r="G1042" s="38">
        <v>42297</v>
      </c>
      <c r="H1042" s="43" t="s">
        <v>2079</v>
      </c>
      <c r="I1042" s="43" t="s">
        <v>2080</v>
      </c>
      <c r="J1042" s="41" t="s">
        <v>2081</v>
      </c>
      <c r="K1042" s="48">
        <v>400554</v>
      </c>
    </row>
    <row r="1043" spans="1:11" ht="86.4" x14ac:dyDescent="0.3">
      <c r="A1043" s="35" t="s">
        <v>2186</v>
      </c>
      <c r="B1043" s="35" t="s">
        <v>2082</v>
      </c>
      <c r="C1043" s="46" t="s">
        <v>2083</v>
      </c>
      <c r="D1043" s="47">
        <v>42285</v>
      </c>
      <c r="E1043" s="36" t="s">
        <v>298</v>
      </c>
      <c r="F1043" s="41">
        <v>1715000728</v>
      </c>
      <c r="G1043" s="38">
        <v>42298</v>
      </c>
      <c r="H1043" s="43" t="s">
        <v>2084</v>
      </c>
      <c r="I1043" s="43" t="s">
        <v>2085</v>
      </c>
      <c r="J1043" s="41" t="s">
        <v>2086</v>
      </c>
      <c r="K1043" s="48">
        <v>4665576</v>
      </c>
    </row>
    <row r="1044" spans="1:11" ht="115.2" x14ac:dyDescent="0.3">
      <c r="A1044" s="35" t="s">
        <v>2186</v>
      </c>
      <c r="B1044" s="35" t="s">
        <v>2082</v>
      </c>
      <c r="C1044" s="46" t="s">
        <v>2087</v>
      </c>
      <c r="D1044" s="47">
        <v>42285</v>
      </c>
      <c r="E1044" s="36" t="s">
        <v>97</v>
      </c>
      <c r="F1044" s="41">
        <v>1715000732</v>
      </c>
      <c r="G1044" s="38">
        <v>42298</v>
      </c>
      <c r="H1044" s="43" t="s">
        <v>2088</v>
      </c>
      <c r="I1044" s="43" t="s">
        <v>2089</v>
      </c>
      <c r="J1044" s="41" t="s">
        <v>2090</v>
      </c>
      <c r="K1044" s="48">
        <v>5587260</v>
      </c>
    </row>
    <row r="1045" spans="1:11" ht="86.4" x14ac:dyDescent="0.3">
      <c r="A1045" s="35" t="s">
        <v>2186</v>
      </c>
      <c r="B1045" s="35" t="s">
        <v>2082</v>
      </c>
      <c r="C1045" s="46" t="s">
        <v>2087</v>
      </c>
      <c r="D1045" s="47">
        <v>42285</v>
      </c>
      <c r="E1045" s="36" t="s">
        <v>97</v>
      </c>
      <c r="F1045" s="41">
        <v>1715000729</v>
      </c>
      <c r="G1045" s="38">
        <v>42298</v>
      </c>
      <c r="H1045" s="43" t="s">
        <v>2091</v>
      </c>
      <c r="I1045" s="43" t="s">
        <v>2092</v>
      </c>
      <c r="J1045" s="41" t="s">
        <v>2093</v>
      </c>
      <c r="K1045" s="48">
        <v>1858780</v>
      </c>
    </row>
    <row r="1046" spans="1:11" ht="86.4" x14ac:dyDescent="0.3">
      <c r="A1046" s="35" t="s">
        <v>2186</v>
      </c>
      <c r="B1046" s="35" t="s">
        <v>2082</v>
      </c>
      <c r="C1046" s="46" t="s">
        <v>2087</v>
      </c>
      <c r="D1046" s="47">
        <v>42285</v>
      </c>
      <c r="E1046" s="36" t="s">
        <v>97</v>
      </c>
      <c r="F1046" s="41">
        <v>1715000730</v>
      </c>
      <c r="G1046" s="38">
        <v>42298</v>
      </c>
      <c r="H1046" s="43" t="s">
        <v>2094</v>
      </c>
      <c r="I1046" s="43" t="s">
        <v>2092</v>
      </c>
      <c r="J1046" s="41" t="s">
        <v>2093</v>
      </c>
      <c r="K1046" s="48">
        <v>2394042</v>
      </c>
    </row>
    <row r="1047" spans="1:11" ht="115.2" x14ac:dyDescent="0.3">
      <c r="A1047" s="35" t="s">
        <v>2186</v>
      </c>
      <c r="B1047" s="35" t="s">
        <v>2082</v>
      </c>
      <c r="C1047" s="46" t="s">
        <v>2087</v>
      </c>
      <c r="D1047" s="47">
        <v>42285</v>
      </c>
      <c r="E1047" s="36" t="s">
        <v>2095</v>
      </c>
      <c r="F1047" s="41">
        <v>1715000731</v>
      </c>
      <c r="G1047" s="38">
        <v>42298</v>
      </c>
      <c r="H1047" s="43" t="s">
        <v>2096</v>
      </c>
      <c r="I1047" s="43" t="s">
        <v>2085</v>
      </c>
      <c r="J1047" s="41" t="s">
        <v>2086</v>
      </c>
      <c r="K1047" s="48">
        <v>3215975</v>
      </c>
    </row>
    <row r="1048" spans="1:11" ht="43.2" x14ac:dyDescent="0.3">
      <c r="A1048" s="35" t="s">
        <v>2186</v>
      </c>
      <c r="B1048" s="35" t="s">
        <v>212</v>
      </c>
      <c r="C1048" s="46" t="s">
        <v>2097</v>
      </c>
      <c r="D1048" s="47">
        <v>42299</v>
      </c>
      <c r="E1048" s="36" t="s">
        <v>74</v>
      </c>
      <c r="F1048" s="41">
        <v>1715000226</v>
      </c>
      <c r="G1048" s="38">
        <v>42299</v>
      </c>
      <c r="H1048" s="43" t="s">
        <v>2098</v>
      </c>
      <c r="I1048" s="43" t="s">
        <v>2099</v>
      </c>
      <c r="J1048" s="41" t="s">
        <v>2100</v>
      </c>
      <c r="K1048" s="48">
        <v>428400</v>
      </c>
    </row>
    <row r="1049" spans="1:11" ht="43.2" x14ac:dyDescent="0.3">
      <c r="A1049" s="35" t="s">
        <v>2186</v>
      </c>
      <c r="B1049" s="35" t="s">
        <v>11</v>
      </c>
      <c r="C1049" s="46" t="s">
        <v>56</v>
      </c>
      <c r="D1049" s="47" t="s">
        <v>56</v>
      </c>
      <c r="E1049" s="36" t="s">
        <v>74</v>
      </c>
      <c r="F1049" s="41">
        <v>1715000227</v>
      </c>
      <c r="G1049" s="38">
        <v>42299</v>
      </c>
      <c r="H1049" s="43" t="s">
        <v>2101</v>
      </c>
      <c r="I1049" s="43" t="s">
        <v>1045</v>
      </c>
      <c r="J1049" s="41" t="s">
        <v>89</v>
      </c>
      <c r="K1049" s="48">
        <v>33101</v>
      </c>
    </row>
    <row r="1050" spans="1:11" ht="57.6" x14ac:dyDescent="0.3">
      <c r="A1050" s="35" t="s">
        <v>2186</v>
      </c>
      <c r="B1050" s="35" t="s">
        <v>217</v>
      </c>
      <c r="C1050" s="46" t="s">
        <v>1962</v>
      </c>
      <c r="D1050" s="47">
        <v>41656</v>
      </c>
      <c r="E1050" s="36" t="s">
        <v>298</v>
      </c>
      <c r="F1050" s="41">
        <v>1715000733</v>
      </c>
      <c r="G1050" s="38">
        <v>42300</v>
      </c>
      <c r="H1050" s="43" t="s">
        <v>2102</v>
      </c>
      <c r="I1050" s="43" t="s">
        <v>1005</v>
      </c>
      <c r="J1050" s="41" t="s">
        <v>566</v>
      </c>
      <c r="K1050" s="48">
        <v>129010</v>
      </c>
    </row>
    <row r="1051" spans="1:11" ht="57.6" x14ac:dyDescent="0.3">
      <c r="A1051" s="35" t="s">
        <v>2186</v>
      </c>
      <c r="B1051" s="35" t="s">
        <v>189</v>
      </c>
      <c r="C1051" s="46" t="s">
        <v>2049</v>
      </c>
      <c r="D1051" s="47">
        <v>40615</v>
      </c>
      <c r="E1051" s="36" t="s">
        <v>298</v>
      </c>
      <c r="F1051" s="41">
        <v>1715000734</v>
      </c>
      <c r="G1051" s="38">
        <v>42300</v>
      </c>
      <c r="H1051" s="43" t="s">
        <v>2103</v>
      </c>
      <c r="I1051" s="43" t="s">
        <v>2040</v>
      </c>
      <c r="J1051" s="41" t="s">
        <v>1530</v>
      </c>
      <c r="K1051" s="48">
        <v>778543</v>
      </c>
    </row>
    <row r="1052" spans="1:11" ht="28.8" x14ac:dyDescent="0.3">
      <c r="A1052" s="35" t="s">
        <v>2186</v>
      </c>
      <c r="B1052" s="35" t="s">
        <v>212</v>
      </c>
      <c r="C1052" s="46" t="s">
        <v>2104</v>
      </c>
      <c r="D1052" s="47">
        <v>42297</v>
      </c>
      <c r="E1052" s="36" t="s">
        <v>298</v>
      </c>
      <c r="F1052" s="41">
        <v>1715000735</v>
      </c>
      <c r="G1052" s="38">
        <v>42300</v>
      </c>
      <c r="H1052" s="43" t="s">
        <v>2105</v>
      </c>
      <c r="I1052" s="43" t="s">
        <v>2106</v>
      </c>
      <c r="J1052" s="41" t="s">
        <v>2107</v>
      </c>
      <c r="K1052" s="48">
        <v>1547000</v>
      </c>
    </row>
    <row r="1053" spans="1:11" ht="43.2" x14ac:dyDescent="0.3">
      <c r="A1053" s="35" t="s">
        <v>2186</v>
      </c>
      <c r="B1053" s="35" t="s">
        <v>11</v>
      </c>
      <c r="C1053" s="46" t="s">
        <v>56</v>
      </c>
      <c r="D1053" s="47" t="s">
        <v>56</v>
      </c>
      <c r="E1053" s="36" t="s">
        <v>298</v>
      </c>
      <c r="F1053" s="41">
        <v>1715000736</v>
      </c>
      <c r="G1053" s="38">
        <v>42300</v>
      </c>
      <c r="H1053" s="43" t="s">
        <v>2108</v>
      </c>
      <c r="I1053" s="43" t="s">
        <v>2004</v>
      </c>
      <c r="J1053" s="41" t="s">
        <v>2078</v>
      </c>
      <c r="K1053" s="48">
        <v>212000</v>
      </c>
    </row>
    <row r="1054" spans="1:11" ht="43.2" x14ac:dyDescent="0.3">
      <c r="A1054" s="35" t="s">
        <v>2186</v>
      </c>
      <c r="B1054" s="35" t="s">
        <v>217</v>
      </c>
      <c r="C1054" s="46" t="s">
        <v>1962</v>
      </c>
      <c r="D1054" s="47">
        <v>41656</v>
      </c>
      <c r="E1054" s="36" t="s">
        <v>298</v>
      </c>
      <c r="F1054" s="41">
        <v>1715000737</v>
      </c>
      <c r="G1054" s="38">
        <v>42300</v>
      </c>
      <c r="H1054" s="43" t="s">
        <v>2109</v>
      </c>
      <c r="I1054" s="43" t="s">
        <v>1005</v>
      </c>
      <c r="J1054" s="41" t="s">
        <v>566</v>
      </c>
      <c r="K1054" s="48">
        <v>303010</v>
      </c>
    </row>
    <row r="1055" spans="1:11" ht="43.2" x14ac:dyDescent="0.3">
      <c r="A1055" s="35" t="s">
        <v>2186</v>
      </c>
      <c r="B1055" s="35" t="s">
        <v>217</v>
      </c>
      <c r="C1055" s="46" t="s">
        <v>1962</v>
      </c>
      <c r="D1055" s="47">
        <v>41656</v>
      </c>
      <c r="E1055" s="36" t="s">
        <v>298</v>
      </c>
      <c r="F1055" s="41">
        <v>1715000738</v>
      </c>
      <c r="G1055" s="38">
        <v>42300</v>
      </c>
      <c r="H1055" s="43" t="s">
        <v>2110</v>
      </c>
      <c r="I1055" s="43" t="s">
        <v>1005</v>
      </c>
      <c r="J1055" s="41" t="s">
        <v>566</v>
      </c>
      <c r="K1055" s="48">
        <v>303010</v>
      </c>
    </row>
    <row r="1056" spans="1:11" ht="43.2" x14ac:dyDescent="0.3">
      <c r="A1056" s="35" t="s">
        <v>2186</v>
      </c>
      <c r="B1056" s="35" t="s">
        <v>217</v>
      </c>
      <c r="C1056" s="46" t="s">
        <v>1962</v>
      </c>
      <c r="D1056" s="47">
        <v>41656</v>
      </c>
      <c r="E1056" s="36" t="s">
        <v>298</v>
      </c>
      <c r="F1056" s="41">
        <v>1715000739</v>
      </c>
      <c r="G1056" s="38">
        <v>42300</v>
      </c>
      <c r="H1056" s="43" t="s">
        <v>2111</v>
      </c>
      <c r="I1056" s="43" t="s">
        <v>1005</v>
      </c>
      <c r="J1056" s="41" t="s">
        <v>566</v>
      </c>
      <c r="K1056" s="48">
        <v>303010</v>
      </c>
    </row>
    <row r="1057" spans="1:11" ht="43.2" x14ac:dyDescent="0.3">
      <c r="A1057" s="35" t="s">
        <v>2186</v>
      </c>
      <c r="B1057" s="35" t="s">
        <v>189</v>
      </c>
      <c r="C1057" s="46" t="s">
        <v>380</v>
      </c>
      <c r="D1057" s="47">
        <v>40625</v>
      </c>
      <c r="E1057" s="36" t="s">
        <v>74</v>
      </c>
      <c r="F1057" s="41">
        <v>1715000228</v>
      </c>
      <c r="G1057" s="38">
        <v>42303</v>
      </c>
      <c r="H1057" s="43" t="s">
        <v>2112</v>
      </c>
      <c r="I1057" s="43" t="s">
        <v>885</v>
      </c>
      <c r="J1057" s="41" t="s">
        <v>384</v>
      </c>
      <c r="K1057" s="48">
        <v>1579571</v>
      </c>
    </row>
    <row r="1058" spans="1:11" ht="72" x14ac:dyDescent="0.3">
      <c r="A1058" s="35" t="s">
        <v>2186</v>
      </c>
      <c r="B1058" s="35" t="s">
        <v>545</v>
      </c>
      <c r="C1058" s="46" t="s">
        <v>2113</v>
      </c>
      <c r="D1058" s="47">
        <v>42299</v>
      </c>
      <c r="E1058" s="36" t="s">
        <v>298</v>
      </c>
      <c r="F1058" s="41">
        <v>1715000740</v>
      </c>
      <c r="G1058" s="38">
        <v>42303</v>
      </c>
      <c r="H1058" s="43" t="s">
        <v>2114</v>
      </c>
      <c r="I1058" s="43" t="s">
        <v>2115</v>
      </c>
      <c r="J1058" s="41" t="s">
        <v>2116</v>
      </c>
      <c r="K1058" s="48">
        <v>929390</v>
      </c>
    </row>
    <row r="1059" spans="1:11" ht="43.2" x14ac:dyDescent="0.3">
      <c r="A1059" s="35" t="s">
        <v>2186</v>
      </c>
      <c r="B1059" s="35" t="s">
        <v>545</v>
      </c>
      <c r="C1059" s="46" t="s">
        <v>2117</v>
      </c>
      <c r="D1059" s="47">
        <v>42303</v>
      </c>
      <c r="E1059" s="36" t="s">
        <v>298</v>
      </c>
      <c r="F1059" s="41">
        <v>1715000741</v>
      </c>
      <c r="G1059" s="38">
        <v>42303</v>
      </c>
      <c r="H1059" s="43" t="s">
        <v>2118</v>
      </c>
      <c r="I1059" s="43" t="s">
        <v>2119</v>
      </c>
      <c r="J1059" s="41" t="s">
        <v>2120</v>
      </c>
      <c r="K1059" s="48">
        <v>601890</v>
      </c>
    </row>
    <row r="1060" spans="1:11" ht="43.2" x14ac:dyDescent="0.3">
      <c r="A1060" s="35" t="s">
        <v>2186</v>
      </c>
      <c r="B1060" s="35" t="s">
        <v>217</v>
      </c>
      <c r="C1060" s="46" t="s">
        <v>1962</v>
      </c>
      <c r="D1060" s="47">
        <v>41656</v>
      </c>
      <c r="E1060" s="36" t="s">
        <v>298</v>
      </c>
      <c r="F1060" s="41">
        <v>1715000742</v>
      </c>
      <c r="G1060" s="38">
        <v>42304</v>
      </c>
      <c r="H1060" s="43" t="s">
        <v>2121</v>
      </c>
      <c r="I1060" s="43" t="s">
        <v>1005</v>
      </c>
      <c r="J1060" s="41" t="s">
        <v>566</v>
      </c>
      <c r="K1060" s="48">
        <v>270156</v>
      </c>
    </row>
    <row r="1061" spans="1:11" ht="43.2" x14ac:dyDescent="0.3">
      <c r="A1061" s="35" t="s">
        <v>2186</v>
      </c>
      <c r="B1061" s="35" t="s">
        <v>217</v>
      </c>
      <c r="C1061" s="46" t="s">
        <v>1962</v>
      </c>
      <c r="D1061" s="47">
        <v>41656</v>
      </c>
      <c r="E1061" s="36" t="s">
        <v>298</v>
      </c>
      <c r="F1061" s="41">
        <v>1715000743</v>
      </c>
      <c r="G1061" s="38">
        <v>42304</v>
      </c>
      <c r="H1061" s="43" t="s">
        <v>2122</v>
      </c>
      <c r="I1061" s="43" t="s">
        <v>1005</v>
      </c>
      <c r="J1061" s="41" t="s">
        <v>566</v>
      </c>
      <c r="K1061" s="48">
        <v>261742</v>
      </c>
    </row>
    <row r="1062" spans="1:11" ht="57.6" x14ac:dyDescent="0.3">
      <c r="A1062" s="35" t="s">
        <v>2186</v>
      </c>
      <c r="B1062" s="35" t="s">
        <v>217</v>
      </c>
      <c r="C1062" s="46" t="s">
        <v>1962</v>
      </c>
      <c r="D1062" s="47">
        <v>41656</v>
      </c>
      <c r="E1062" s="36" t="s">
        <v>298</v>
      </c>
      <c r="F1062" s="41">
        <v>1715000744</v>
      </c>
      <c r="G1062" s="38">
        <v>42304</v>
      </c>
      <c r="H1062" s="43" t="s">
        <v>2123</v>
      </c>
      <c r="I1062" s="43" t="s">
        <v>1005</v>
      </c>
      <c r="J1062" s="41" t="s">
        <v>566</v>
      </c>
      <c r="K1062" s="48">
        <v>113820</v>
      </c>
    </row>
    <row r="1063" spans="1:11" ht="43.2" x14ac:dyDescent="0.3">
      <c r="A1063" s="35" t="s">
        <v>2186</v>
      </c>
      <c r="B1063" s="35" t="s">
        <v>217</v>
      </c>
      <c r="C1063" s="46" t="s">
        <v>2124</v>
      </c>
      <c r="D1063" s="47">
        <v>41970</v>
      </c>
      <c r="E1063" s="36" t="s">
        <v>298</v>
      </c>
      <c r="F1063" s="41">
        <v>1715000745</v>
      </c>
      <c r="G1063" s="38">
        <v>42305</v>
      </c>
      <c r="H1063" s="43" t="s">
        <v>2125</v>
      </c>
      <c r="I1063" s="43" t="s">
        <v>2126</v>
      </c>
      <c r="J1063" s="41" t="s">
        <v>2127</v>
      </c>
      <c r="K1063" s="48">
        <v>371954</v>
      </c>
    </row>
    <row r="1064" spans="1:11" ht="57.6" x14ac:dyDescent="0.3">
      <c r="A1064" s="35" t="s">
        <v>2186</v>
      </c>
      <c r="B1064" s="35" t="s">
        <v>217</v>
      </c>
      <c r="C1064" s="46" t="s">
        <v>2128</v>
      </c>
      <c r="D1064" s="47">
        <v>41656</v>
      </c>
      <c r="E1064" s="36" t="s">
        <v>298</v>
      </c>
      <c r="F1064" s="41">
        <v>1715000746</v>
      </c>
      <c r="G1064" s="38">
        <v>42305</v>
      </c>
      <c r="H1064" s="43" t="s">
        <v>2129</v>
      </c>
      <c r="I1064" s="43" t="s">
        <v>1005</v>
      </c>
      <c r="J1064" s="41" t="s">
        <v>566</v>
      </c>
      <c r="K1064" s="48">
        <v>113820</v>
      </c>
    </row>
    <row r="1065" spans="1:11" ht="72" x14ac:dyDescent="0.3">
      <c r="A1065" s="35" t="s">
        <v>2186</v>
      </c>
      <c r="B1065" s="35" t="s">
        <v>1955</v>
      </c>
      <c r="C1065" s="46" t="s">
        <v>56</v>
      </c>
      <c r="D1065" s="47" t="s">
        <v>56</v>
      </c>
      <c r="E1065" s="36" t="s">
        <v>97</v>
      </c>
      <c r="F1065" s="41">
        <v>1715000747</v>
      </c>
      <c r="G1065" s="38">
        <v>42305</v>
      </c>
      <c r="H1065" s="43" t="s">
        <v>2130</v>
      </c>
      <c r="I1065" s="43" t="s">
        <v>2131</v>
      </c>
      <c r="J1065" s="41" t="s">
        <v>2132</v>
      </c>
      <c r="K1065" s="48">
        <v>357000</v>
      </c>
    </row>
    <row r="1066" spans="1:11" ht="43.2" x14ac:dyDescent="0.3">
      <c r="A1066" s="35" t="s">
        <v>2186</v>
      </c>
      <c r="B1066" s="35" t="s">
        <v>11</v>
      </c>
      <c r="C1066" s="46" t="s">
        <v>56</v>
      </c>
      <c r="D1066" s="47" t="s">
        <v>56</v>
      </c>
      <c r="E1066" s="36" t="s">
        <v>298</v>
      </c>
      <c r="F1066" s="41">
        <v>1715000748</v>
      </c>
      <c r="G1066" s="38">
        <v>42305</v>
      </c>
      <c r="H1066" s="43" t="s">
        <v>2133</v>
      </c>
      <c r="I1066" s="43" t="s">
        <v>2134</v>
      </c>
      <c r="J1066" s="41" t="s">
        <v>2135</v>
      </c>
      <c r="K1066" s="48">
        <v>300000</v>
      </c>
    </row>
    <row r="1067" spans="1:11" ht="43.2" x14ac:dyDescent="0.3">
      <c r="A1067" s="35" t="s">
        <v>2186</v>
      </c>
      <c r="B1067" s="35" t="s">
        <v>1664</v>
      </c>
      <c r="C1067" s="46" t="s">
        <v>2136</v>
      </c>
      <c r="D1067" s="47">
        <v>42236</v>
      </c>
      <c r="E1067" s="36" t="s">
        <v>56</v>
      </c>
      <c r="F1067" s="41" t="s">
        <v>56</v>
      </c>
      <c r="G1067" s="38" t="s">
        <v>56</v>
      </c>
      <c r="H1067" s="43" t="s">
        <v>2137</v>
      </c>
      <c r="I1067" s="43" t="s">
        <v>2138</v>
      </c>
      <c r="J1067" s="41" t="s">
        <v>56</v>
      </c>
      <c r="K1067" s="48">
        <v>141290</v>
      </c>
    </row>
    <row r="1068" spans="1:11" ht="28.8" x14ac:dyDescent="0.3">
      <c r="A1068" s="35" t="s">
        <v>2186</v>
      </c>
      <c r="B1068" s="35" t="s">
        <v>11</v>
      </c>
      <c r="C1068" s="46" t="s">
        <v>56</v>
      </c>
      <c r="D1068" s="47" t="s">
        <v>56</v>
      </c>
      <c r="E1068" s="36" t="s">
        <v>56</v>
      </c>
      <c r="F1068" s="41" t="s">
        <v>56</v>
      </c>
      <c r="G1068" s="38" t="s">
        <v>56</v>
      </c>
      <c r="H1068" s="43" t="s">
        <v>2139</v>
      </c>
      <c r="I1068" s="43" t="s">
        <v>2140</v>
      </c>
      <c r="J1068" s="41" t="s">
        <v>56</v>
      </c>
      <c r="K1068" s="48">
        <v>39725</v>
      </c>
    </row>
    <row r="1069" spans="1:11" ht="43.2" x14ac:dyDescent="0.3">
      <c r="A1069" s="35" t="s">
        <v>2186</v>
      </c>
      <c r="B1069" s="35" t="s">
        <v>237</v>
      </c>
      <c r="C1069" s="46" t="s">
        <v>2141</v>
      </c>
      <c r="D1069" s="47">
        <v>42299</v>
      </c>
      <c r="E1069" s="36" t="s">
        <v>74</v>
      </c>
      <c r="F1069" s="41">
        <v>1715000229</v>
      </c>
      <c r="G1069" s="38">
        <v>42305</v>
      </c>
      <c r="H1069" s="43" t="s">
        <v>2142</v>
      </c>
      <c r="I1069" s="43" t="s">
        <v>2143</v>
      </c>
      <c r="J1069" s="41" t="s">
        <v>2144</v>
      </c>
      <c r="K1069" s="48">
        <v>3584440</v>
      </c>
    </row>
    <row r="1070" spans="1:11" ht="57.6" x14ac:dyDescent="0.3">
      <c r="A1070" s="35" t="s">
        <v>2186</v>
      </c>
      <c r="B1070" s="35" t="s">
        <v>217</v>
      </c>
      <c r="C1070" s="46" t="s">
        <v>2128</v>
      </c>
      <c r="D1070" s="47">
        <v>41656</v>
      </c>
      <c r="E1070" s="36" t="s">
        <v>298</v>
      </c>
      <c r="F1070" s="41">
        <v>1715000749</v>
      </c>
      <c r="G1070" s="38">
        <v>42306</v>
      </c>
      <c r="H1070" s="43" t="s">
        <v>2145</v>
      </c>
      <c r="I1070" s="43" t="s">
        <v>1005</v>
      </c>
      <c r="J1070" s="41" t="s">
        <v>566</v>
      </c>
      <c r="K1070" s="48">
        <v>142260</v>
      </c>
    </row>
    <row r="1071" spans="1:11" ht="57.6" x14ac:dyDescent="0.3">
      <c r="A1071" s="35" t="s">
        <v>2186</v>
      </c>
      <c r="B1071" s="35" t="s">
        <v>217</v>
      </c>
      <c r="C1071" s="46" t="s">
        <v>2128</v>
      </c>
      <c r="D1071" s="47">
        <v>41656</v>
      </c>
      <c r="E1071" s="36" t="s">
        <v>298</v>
      </c>
      <c r="F1071" s="41">
        <v>1715000750</v>
      </c>
      <c r="G1071" s="38">
        <v>42306</v>
      </c>
      <c r="H1071" s="43" t="s">
        <v>2146</v>
      </c>
      <c r="I1071" s="43" t="s">
        <v>1005</v>
      </c>
      <c r="J1071" s="41" t="s">
        <v>566</v>
      </c>
      <c r="K1071" s="48">
        <v>169260</v>
      </c>
    </row>
    <row r="1072" spans="1:11" ht="57.6" x14ac:dyDescent="0.3">
      <c r="A1072" s="35" t="s">
        <v>2186</v>
      </c>
      <c r="B1072" s="35" t="s">
        <v>217</v>
      </c>
      <c r="C1072" s="46" t="s">
        <v>2128</v>
      </c>
      <c r="D1072" s="47">
        <v>41656</v>
      </c>
      <c r="E1072" s="36" t="s">
        <v>298</v>
      </c>
      <c r="F1072" s="41">
        <v>1715000752</v>
      </c>
      <c r="G1072" s="38">
        <v>42306</v>
      </c>
      <c r="H1072" s="43" t="s">
        <v>2147</v>
      </c>
      <c r="I1072" s="43" t="s">
        <v>1005</v>
      </c>
      <c r="J1072" s="41" t="s">
        <v>566</v>
      </c>
      <c r="K1072" s="48">
        <v>1030745</v>
      </c>
    </row>
    <row r="1073" spans="1:11" ht="57.6" x14ac:dyDescent="0.3">
      <c r="A1073" s="35" t="s">
        <v>2186</v>
      </c>
      <c r="B1073" s="35" t="s">
        <v>217</v>
      </c>
      <c r="C1073" s="46" t="s">
        <v>2128</v>
      </c>
      <c r="D1073" s="47">
        <v>41656</v>
      </c>
      <c r="E1073" s="36" t="s">
        <v>298</v>
      </c>
      <c r="F1073" s="41">
        <v>1715000755</v>
      </c>
      <c r="G1073" s="38">
        <v>42307</v>
      </c>
      <c r="H1073" s="43" t="s">
        <v>2148</v>
      </c>
      <c r="I1073" s="43" t="s">
        <v>1005</v>
      </c>
      <c r="J1073" s="41" t="s">
        <v>566</v>
      </c>
      <c r="K1073" s="48">
        <v>626555</v>
      </c>
    </row>
    <row r="1074" spans="1:11" ht="57.6" x14ac:dyDescent="0.3">
      <c r="A1074" s="35" t="s">
        <v>2186</v>
      </c>
      <c r="B1074" s="35" t="s">
        <v>217</v>
      </c>
      <c r="C1074" s="46" t="s">
        <v>2128</v>
      </c>
      <c r="D1074" s="47">
        <v>41656</v>
      </c>
      <c r="E1074" s="36" t="s">
        <v>298</v>
      </c>
      <c r="F1074" s="41">
        <v>1715000756</v>
      </c>
      <c r="G1074" s="38">
        <v>42307</v>
      </c>
      <c r="H1074" s="43" t="s">
        <v>2149</v>
      </c>
      <c r="I1074" s="43" t="s">
        <v>1005</v>
      </c>
      <c r="J1074" s="41" t="s">
        <v>566</v>
      </c>
      <c r="K1074" s="48">
        <v>586055</v>
      </c>
    </row>
    <row r="1075" spans="1:11" ht="57.6" x14ac:dyDescent="0.3">
      <c r="A1075" s="35" t="s">
        <v>2186</v>
      </c>
      <c r="B1075" s="35" t="s">
        <v>217</v>
      </c>
      <c r="C1075" s="46" t="s">
        <v>2128</v>
      </c>
      <c r="D1075" s="47">
        <v>41656</v>
      </c>
      <c r="E1075" s="36" t="s">
        <v>298</v>
      </c>
      <c r="F1075" s="41">
        <v>1715000757</v>
      </c>
      <c r="G1075" s="38">
        <v>42307</v>
      </c>
      <c r="H1075" s="43" t="s">
        <v>2150</v>
      </c>
      <c r="I1075" s="43" t="s">
        <v>1005</v>
      </c>
      <c r="J1075" s="41" t="s">
        <v>566</v>
      </c>
      <c r="K1075" s="48">
        <v>626555</v>
      </c>
    </row>
    <row r="1076" spans="1:11" ht="43.2" x14ac:dyDescent="0.3">
      <c r="A1076" s="35" t="s">
        <v>2186</v>
      </c>
      <c r="B1076" s="35" t="s">
        <v>217</v>
      </c>
      <c r="C1076" s="46" t="s">
        <v>2128</v>
      </c>
      <c r="D1076" s="47">
        <v>41656</v>
      </c>
      <c r="E1076" s="36" t="s">
        <v>298</v>
      </c>
      <c r="F1076" s="41">
        <v>1715000758</v>
      </c>
      <c r="G1076" s="38">
        <v>42307</v>
      </c>
      <c r="H1076" s="43" t="s">
        <v>2151</v>
      </c>
      <c r="I1076" s="43" t="s">
        <v>1005</v>
      </c>
      <c r="J1076" s="41" t="s">
        <v>566</v>
      </c>
      <c r="K1076" s="48">
        <v>184260</v>
      </c>
    </row>
    <row r="1077" spans="1:11" ht="43.2" x14ac:dyDescent="0.3">
      <c r="A1077" s="35" t="s">
        <v>2186</v>
      </c>
      <c r="B1077" s="35" t="s">
        <v>217</v>
      </c>
      <c r="C1077" s="46" t="s">
        <v>2128</v>
      </c>
      <c r="D1077" s="47">
        <v>41656</v>
      </c>
      <c r="E1077" s="36" t="s">
        <v>298</v>
      </c>
      <c r="F1077" s="41">
        <v>1715000759</v>
      </c>
      <c r="G1077" s="38">
        <v>42307</v>
      </c>
      <c r="H1077" s="43" t="s">
        <v>2152</v>
      </c>
      <c r="I1077" s="43" t="s">
        <v>1005</v>
      </c>
      <c r="J1077" s="41" t="s">
        <v>566</v>
      </c>
      <c r="K1077" s="48">
        <v>184260</v>
      </c>
    </row>
    <row r="1078" spans="1:11" ht="43.2" x14ac:dyDescent="0.3">
      <c r="A1078" s="35" t="s">
        <v>2186</v>
      </c>
      <c r="B1078" s="35" t="s">
        <v>217</v>
      </c>
      <c r="C1078" s="46" t="s">
        <v>2153</v>
      </c>
      <c r="D1078" s="47">
        <v>42283</v>
      </c>
      <c r="E1078" s="36" t="s">
        <v>1032</v>
      </c>
      <c r="F1078" s="41" t="s">
        <v>2154</v>
      </c>
      <c r="G1078" s="38" t="s">
        <v>2154</v>
      </c>
      <c r="H1078" s="43" t="s">
        <v>2155</v>
      </c>
      <c r="I1078" s="43" t="s">
        <v>2156</v>
      </c>
      <c r="J1078" s="41" t="s">
        <v>2157</v>
      </c>
      <c r="K1078" s="48">
        <v>92196000</v>
      </c>
    </row>
    <row r="1079" spans="1:11" ht="86.4" x14ac:dyDescent="0.3">
      <c r="A1079" s="35" t="s">
        <v>2186</v>
      </c>
      <c r="B1079" s="35" t="s">
        <v>545</v>
      </c>
      <c r="C1079" s="46" t="s">
        <v>2158</v>
      </c>
      <c r="D1079" s="47">
        <v>42283</v>
      </c>
      <c r="E1079" s="36" t="s">
        <v>1032</v>
      </c>
      <c r="F1079" s="41" t="s">
        <v>2154</v>
      </c>
      <c r="G1079" s="38" t="s">
        <v>2154</v>
      </c>
      <c r="H1079" s="43" t="s">
        <v>2159</v>
      </c>
      <c r="I1079" s="43" t="s">
        <v>2160</v>
      </c>
      <c r="J1079" s="41" t="s">
        <v>1929</v>
      </c>
      <c r="K1079" s="48" t="s">
        <v>2161</v>
      </c>
    </row>
    <row r="1080" spans="1:11" ht="43.2" x14ac:dyDescent="0.3">
      <c r="A1080" s="35" t="s">
        <v>2186</v>
      </c>
      <c r="B1080" s="35" t="s">
        <v>545</v>
      </c>
      <c r="C1080" s="46" t="s">
        <v>2162</v>
      </c>
      <c r="D1080" s="47">
        <v>42291</v>
      </c>
      <c r="E1080" s="36" t="s">
        <v>1032</v>
      </c>
      <c r="F1080" s="41" t="s">
        <v>2154</v>
      </c>
      <c r="G1080" s="38" t="s">
        <v>2154</v>
      </c>
      <c r="H1080" s="43" t="s">
        <v>2163</v>
      </c>
      <c r="I1080" s="43" t="s">
        <v>2164</v>
      </c>
      <c r="J1080" s="41" t="s">
        <v>2165</v>
      </c>
      <c r="K1080" s="48">
        <v>5691192</v>
      </c>
    </row>
    <row r="1081" spans="1:11" ht="43.2" x14ac:dyDescent="0.3">
      <c r="A1081" s="35" t="s">
        <v>2186</v>
      </c>
      <c r="B1081" s="35" t="s">
        <v>2082</v>
      </c>
      <c r="C1081" s="46" t="s">
        <v>2166</v>
      </c>
      <c r="D1081" s="47">
        <v>42293</v>
      </c>
      <c r="E1081" s="36" t="s">
        <v>1032</v>
      </c>
      <c r="F1081" s="41" t="s">
        <v>2154</v>
      </c>
      <c r="G1081" s="38" t="s">
        <v>2154</v>
      </c>
      <c r="H1081" s="43" t="s">
        <v>2167</v>
      </c>
      <c r="I1081" s="43" t="s">
        <v>2168</v>
      </c>
      <c r="J1081" s="41" t="s">
        <v>2169</v>
      </c>
      <c r="K1081" s="48">
        <v>28900000</v>
      </c>
    </row>
    <row r="1082" spans="1:11" ht="43.2" x14ac:dyDescent="0.3">
      <c r="A1082" s="35" t="s">
        <v>2186</v>
      </c>
      <c r="B1082" s="35" t="s">
        <v>545</v>
      </c>
      <c r="C1082" s="46" t="s">
        <v>2170</v>
      </c>
      <c r="D1082" s="47">
        <v>42306</v>
      </c>
      <c r="E1082" s="36" t="s">
        <v>2154</v>
      </c>
      <c r="F1082" s="41" t="s">
        <v>2154</v>
      </c>
      <c r="G1082" s="38" t="s">
        <v>2154</v>
      </c>
      <c r="H1082" s="43" t="s">
        <v>2171</v>
      </c>
      <c r="I1082" s="43" t="s">
        <v>2172</v>
      </c>
      <c r="J1082" s="41" t="s">
        <v>2173</v>
      </c>
      <c r="K1082" s="48">
        <v>476000</v>
      </c>
    </row>
    <row r="1083" spans="1:11" ht="57.6" x14ac:dyDescent="0.3">
      <c r="A1083" s="35" t="s">
        <v>2186</v>
      </c>
      <c r="B1083" s="35" t="s">
        <v>23</v>
      </c>
      <c r="C1083" s="46" t="s">
        <v>400</v>
      </c>
      <c r="D1083" s="47" t="s">
        <v>400</v>
      </c>
      <c r="E1083" s="36" t="s">
        <v>2174</v>
      </c>
      <c r="F1083" s="41" t="s">
        <v>2175</v>
      </c>
      <c r="G1083" s="38">
        <v>42329</v>
      </c>
      <c r="H1083" s="43" t="s">
        <v>2176</v>
      </c>
      <c r="I1083" s="43" t="s">
        <v>2177</v>
      </c>
      <c r="J1083" s="41" t="s">
        <v>1584</v>
      </c>
      <c r="K1083" s="48">
        <v>5905242</v>
      </c>
    </row>
    <row r="1084" spans="1:11" ht="43.2" x14ac:dyDescent="0.3">
      <c r="A1084" s="35" t="s">
        <v>2186</v>
      </c>
      <c r="B1084" s="35" t="s">
        <v>23</v>
      </c>
      <c r="C1084" s="46" t="s">
        <v>400</v>
      </c>
      <c r="D1084" s="47" t="s">
        <v>400</v>
      </c>
      <c r="E1084" s="36" t="s">
        <v>2174</v>
      </c>
      <c r="F1084" s="41" t="s">
        <v>2178</v>
      </c>
      <c r="G1084" s="38">
        <v>42298</v>
      </c>
      <c r="H1084" s="43" t="s">
        <v>2179</v>
      </c>
      <c r="I1084" s="43" t="s">
        <v>2177</v>
      </c>
      <c r="J1084" s="41" t="s">
        <v>1584</v>
      </c>
      <c r="K1084" s="48">
        <v>432870</v>
      </c>
    </row>
    <row r="1085" spans="1:11" ht="57.6" x14ac:dyDescent="0.3">
      <c r="A1085" s="35" t="s">
        <v>2186</v>
      </c>
      <c r="B1085" s="35" t="s">
        <v>23</v>
      </c>
      <c r="C1085" s="46" t="s">
        <v>400</v>
      </c>
      <c r="D1085" s="47" t="s">
        <v>400</v>
      </c>
      <c r="E1085" s="36" t="s">
        <v>2174</v>
      </c>
      <c r="F1085" s="41" t="s">
        <v>2180</v>
      </c>
      <c r="G1085" s="38">
        <v>42310</v>
      </c>
      <c r="H1085" s="43" t="s">
        <v>2181</v>
      </c>
      <c r="I1085" s="43" t="s">
        <v>2182</v>
      </c>
      <c r="J1085" s="41" t="s">
        <v>1683</v>
      </c>
      <c r="K1085" s="48">
        <v>463227</v>
      </c>
    </row>
    <row r="1086" spans="1:11" ht="57.6" x14ac:dyDescent="0.3">
      <c r="A1086" s="35" t="s">
        <v>2186</v>
      </c>
      <c r="B1086" s="35" t="s">
        <v>23</v>
      </c>
      <c r="C1086" s="46" t="s">
        <v>400</v>
      </c>
      <c r="D1086" s="47" t="s">
        <v>400</v>
      </c>
      <c r="E1086" s="36" t="s">
        <v>2183</v>
      </c>
      <c r="F1086" s="41" t="s">
        <v>2184</v>
      </c>
      <c r="G1086" s="38">
        <v>42309</v>
      </c>
      <c r="H1086" s="43" t="s">
        <v>2185</v>
      </c>
      <c r="I1086" s="43" t="s">
        <v>1457</v>
      </c>
      <c r="J1086" s="41" t="s">
        <v>61</v>
      </c>
      <c r="K1086" s="48">
        <v>44407</v>
      </c>
    </row>
    <row r="1087" spans="1:11" ht="28.8" x14ac:dyDescent="0.3">
      <c r="A1087" s="35" t="s">
        <v>2188</v>
      </c>
      <c r="B1087" s="35" t="s">
        <v>11</v>
      </c>
      <c r="C1087" s="46" t="s">
        <v>400</v>
      </c>
      <c r="D1087" s="47" t="s">
        <v>56</v>
      </c>
      <c r="E1087" s="36" t="s">
        <v>74</v>
      </c>
      <c r="F1087" s="41">
        <v>1815000058</v>
      </c>
      <c r="G1087" s="38">
        <v>42278</v>
      </c>
      <c r="H1087" s="43" t="s">
        <v>2189</v>
      </c>
      <c r="I1087" s="43" t="s">
        <v>2190</v>
      </c>
      <c r="J1087" s="41" t="s">
        <v>2191</v>
      </c>
      <c r="K1087" s="48">
        <v>100000</v>
      </c>
    </row>
    <row r="1088" spans="1:11" ht="28.8" x14ac:dyDescent="0.3">
      <c r="A1088" s="35" t="s">
        <v>2188</v>
      </c>
      <c r="B1088" s="35" t="s">
        <v>545</v>
      </c>
      <c r="C1088" s="46" t="s">
        <v>2192</v>
      </c>
      <c r="D1088" s="47" t="s">
        <v>2193</v>
      </c>
      <c r="E1088" s="36" t="s">
        <v>298</v>
      </c>
      <c r="F1088" s="41">
        <v>1815000267</v>
      </c>
      <c r="G1088" s="38">
        <v>42285</v>
      </c>
      <c r="H1088" s="43" t="s">
        <v>2194</v>
      </c>
      <c r="I1088" s="43" t="s">
        <v>2195</v>
      </c>
      <c r="J1088" s="41" t="s">
        <v>2196</v>
      </c>
      <c r="K1088" s="48">
        <v>119000</v>
      </c>
    </row>
    <row r="1089" spans="1:11" ht="28.8" x14ac:dyDescent="0.3">
      <c r="A1089" s="35" t="s">
        <v>2188</v>
      </c>
      <c r="B1089" s="35" t="s">
        <v>11</v>
      </c>
      <c r="C1089" s="46" t="s">
        <v>400</v>
      </c>
      <c r="D1089" s="47" t="s">
        <v>56</v>
      </c>
      <c r="E1089" s="36" t="s">
        <v>298</v>
      </c>
      <c r="F1089" s="41">
        <v>1815000269</v>
      </c>
      <c r="G1089" s="38">
        <v>42286</v>
      </c>
      <c r="H1089" s="43" t="s">
        <v>2197</v>
      </c>
      <c r="I1089" s="43" t="s">
        <v>2198</v>
      </c>
      <c r="J1089" s="41" t="s">
        <v>2199</v>
      </c>
      <c r="K1089" s="48">
        <v>823480</v>
      </c>
    </row>
    <row r="1090" spans="1:11" ht="28.8" x14ac:dyDescent="0.3">
      <c r="A1090" s="35" t="s">
        <v>2188</v>
      </c>
      <c r="B1090" s="35" t="s">
        <v>545</v>
      </c>
      <c r="C1090" s="46" t="s">
        <v>2200</v>
      </c>
      <c r="D1090" s="47" t="s">
        <v>2201</v>
      </c>
      <c r="E1090" s="36" t="s">
        <v>74</v>
      </c>
      <c r="F1090" s="41">
        <v>18150000060</v>
      </c>
      <c r="G1090" s="38">
        <v>42286</v>
      </c>
      <c r="H1090" s="43" t="s">
        <v>2202</v>
      </c>
      <c r="I1090" s="43" t="s">
        <v>2203</v>
      </c>
      <c r="J1090" s="41" t="s">
        <v>2204</v>
      </c>
      <c r="K1090" s="48">
        <v>119546</v>
      </c>
    </row>
    <row r="1091" spans="1:11" ht="28.8" x14ac:dyDescent="0.3">
      <c r="A1091" s="35" t="s">
        <v>2188</v>
      </c>
      <c r="B1091" s="35" t="s">
        <v>51</v>
      </c>
      <c r="C1091" s="46" t="s">
        <v>400</v>
      </c>
      <c r="D1091" s="47" t="s">
        <v>400</v>
      </c>
      <c r="E1091" s="36" t="s">
        <v>298</v>
      </c>
      <c r="F1091" s="41">
        <v>1815000270</v>
      </c>
      <c r="G1091" s="38">
        <v>42290</v>
      </c>
      <c r="H1091" s="43" t="s">
        <v>2205</v>
      </c>
      <c r="I1091" s="43" t="s">
        <v>2206</v>
      </c>
      <c r="J1091" s="41" t="s">
        <v>2207</v>
      </c>
      <c r="K1091" s="48">
        <v>101529</v>
      </c>
    </row>
    <row r="1092" spans="1:11" ht="28.8" x14ac:dyDescent="0.3">
      <c r="A1092" s="35" t="s">
        <v>2188</v>
      </c>
      <c r="B1092" s="35" t="s">
        <v>51</v>
      </c>
      <c r="C1092" s="46" t="s">
        <v>400</v>
      </c>
      <c r="D1092" s="47" t="s">
        <v>400</v>
      </c>
      <c r="E1092" s="36" t="s">
        <v>298</v>
      </c>
      <c r="F1092" s="41">
        <v>1815000271</v>
      </c>
      <c r="G1092" s="38">
        <v>42290</v>
      </c>
      <c r="H1092" s="43" t="s">
        <v>2205</v>
      </c>
      <c r="I1092" s="43" t="s">
        <v>2206</v>
      </c>
      <c r="J1092" s="41" t="s">
        <v>2207</v>
      </c>
      <c r="K1092" s="48">
        <v>101529</v>
      </c>
    </row>
    <row r="1093" spans="1:11" ht="28.8" x14ac:dyDescent="0.3">
      <c r="A1093" s="35" t="s">
        <v>2188</v>
      </c>
      <c r="B1093" s="35" t="s">
        <v>51</v>
      </c>
      <c r="C1093" s="46" t="s">
        <v>400</v>
      </c>
      <c r="D1093" s="47" t="s">
        <v>56</v>
      </c>
      <c r="E1093" s="36" t="s">
        <v>298</v>
      </c>
      <c r="F1093" s="41">
        <v>1815000272</v>
      </c>
      <c r="G1093" s="38">
        <v>42290</v>
      </c>
      <c r="H1093" s="43" t="s">
        <v>2205</v>
      </c>
      <c r="I1093" s="43" t="s">
        <v>2206</v>
      </c>
      <c r="J1093" s="41" t="s">
        <v>2207</v>
      </c>
      <c r="K1093" s="48">
        <v>101529</v>
      </c>
    </row>
    <row r="1094" spans="1:11" ht="28.8" x14ac:dyDescent="0.3">
      <c r="A1094" s="35" t="s">
        <v>2188</v>
      </c>
      <c r="B1094" s="35" t="s">
        <v>545</v>
      </c>
      <c r="C1094" s="46" t="s">
        <v>400</v>
      </c>
      <c r="D1094" s="47" t="s">
        <v>56</v>
      </c>
      <c r="E1094" s="36" t="s">
        <v>298</v>
      </c>
      <c r="F1094" s="41">
        <v>1815000273</v>
      </c>
      <c r="G1094" s="38">
        <v>42290</v>
      </c>
      <c r="H1094" s="43" t="s">
        <v>2208</v>
      </c>
      <c r="I1094" s="43" t="s">
        <v>2209</v>
      </c>
      <c r="J1094" s="41" t="s">
        <v>2210</v>
      </c>
      <c r="K1094" s="48">
        <v>88889</v>
      </c>
    </row>
    <row r="1095" spans="1:11" ht="28.8" x14ac:dyDescent="0.3">
      <c r="A1095" s="35" t="s">
        <v>2188</v>
      </c>
      <c r="B1095" s="35" t="s">
        <v>545</v>
      </c>
      <c r="C1095" s="46" t="s">
        <v>400</v>
      </c>
      <c r="D1095" s="47" t="s">
        <v>400</v>
      </c>
      <c r="E1095" s="36" t="s">
        <v>298</v>
      </c>
      <c r="F1095" s="41">
        <v>1815000274</v>
      </c>
      <c r="G1095" s="38">
        <v>42290</v>
      </c>
      <c r="H1095" s="43" t="s">
        <v>2211</v>
      </c>
      <c r="I1095" s="43" t="s">
        <v>2212</v>
      </c>
      <c r="J1095" s="41" t="s">
        <v>2213</v>
      </c>
      <c r="K1095" s="48">
        <v>33333</v>
      </c>
    </row>
    <row r="1096" spans="1:11" ht="28.8" x14ac:dyDescent="0.3">
      <c r="A1096" s="35" t="s">
        <v>2188</v>
      </c>
      <c r="B1096" s="35" t="s">
        <v>11</v>
      </c>
      <c r="C1096" s="46" t="s">
        <v>400</v>
      </c>
      <c r="D1096" s="47" t="s">
        <v>400</v>
      </c>
      <c r="E1096" s="36" t="s">
        <v>298</v>
      </c>
      <c r="F1096" s="41">
        <v>1815000275</v>
      </c>
      <c r="G1096" s="38">
        <v>42290</v>
      </c>
      <c r="H1096" s="43" t="s">
        <v>2214</v>
      </c>
      <c r="I1096" s="43" t="s">
        <v>2215</v>
      </c>
      <c r="J1096" s="41" t="s">
        <v>2216</v>
      </c>
      <c r="K1096" s="48">
        <v>171000</v>
      </c>
    </row>
    <row r="1097" spans="1:11" ht="28.8" x14ac:dyDescent="0.3">
      <c r="A1097" s="35" t="s">
        <v>2188</v>
      </c>
      <c r="B1097" s="35" t="s">
        <v>11</v>
      </c>
      <c r="C1097" s="46" t="s">
        <v>400</v>
      </c>
      <c r="D1097" s="47" t="s">
        <v>400</v>
      </c>
      <c r="E1097" s="36" t="s">
        <v>74</v>
      </c>
      <c r="F1097" s="41">
        <v>1815000061</v>
      </c>
      <c r="G1097" s="38">
        <v>42291</v>
      </c>
      <c r="H1097" s="43" t="s">
        <v>2217</v>
      </c>
      <c r="I1097" s="43" t="s">
        <v>2218</v>
      </c>
      <c r="J1097" s="41" t="s">
        <v>2219</v>
      </c>
      <c r="K1097" s="48">
        <v>91231</v>
      </c>
    </row>
    <row r="1098" spans="1:11" ht="28.8" x14ac:dyDescent="0.3">
      <c r="A1098" s="35" t="s">
        <v>2188</v>
      </c>
      <c r="B1098" s="35" t="s">
        <v>51</v>
      </c>
      <c r="C1098" s="46" t="s">
        <v>400</v>
      </c>
      <c r="D1098" s="47" t="s">
        <v>400</v>
      </c>
      <c r="E1098" s="36" t="s">
        <v>298</v>
      </c>
      <c r="F1098" s="41">
        <v>1815000276</v>
      </c>
      <c r="G1098" s="38">
        <v>42292</v>
      </c>
      <c r="H1098" s="43" t="s">
        <v>2220</v>
      </c>
      <c r="I1098" s="43" t="s">
        <v>2221</v>
      </c>
      <c r="J1098" s="41" t="s">
        <v>2222</v>
      </c>
      <c r="K1098" s="48">
        <v>372954</v>
      </c>
    </row>
    <row r="1099" spans="1:11" ht="28.8" x14ac:dyDescent="0.3">
      <c r="A1099" s="35" t="s">
        <v>2188</v>
      </c>
      <c r="B1099" s="35" t="s">
        <v>51</v>
      </c>
      <c r="C1099" s="46" t="s">
        <v>400</v>
      </c>
      <c r="D1099" s="47" t="s">
        <v>400</v>
      </c>
      <c r="E1099" s="36" t="s">
        <v>298</v>
      </c>
      <c r="F1099" s="41">
        <v>1815000277</v>
      </c>
      <c r="G1099" s="38">
        <v>42292</v>
      </c>
      <c r="H1099" s="43" t="s">
        <v>2223</v>
      </c>
      <c r="I1099" s="43" t="s">
        <v>2221</v>
      </c>
      <c r="J1099" s="41" t="s">
        <v>2222</v>
      </c>
      <c r="K1099" s="48">
        <v>167648</v>
      </c>
    </row>
    <row r="1100" spans="1:11" ht="28.8" x14ac:dyDescent="0.3">
      <c r="A1100" s="35" t="s">
        <v>2188</v>
      </c>
      <c r="B1100" s="35" t="s">
        <v>51</v>
      </c>
      <c r="C1100" s="46" t="s">
        <v>400</v>
      </c>
      <c r="D1100" s="47" t="s">
        <v>400</v>
      </c>
      <c r="E1100" s="36" t="s">
        <v>298</v>
      </c>
      <c r="F1100" s="41">
        <v>1815000278</v>
      </c>
      <c r="G1100" s="38">
        <v>42292</v>
      </c>
      <c r="H1100" s="43" t="s">
        <v>2224</v>
      </c>
      <c r="I1100" s="43" t="s">
        <v>2221</v>
      </c>
      <c r="J1100" s="41" t="s">
        <v>2222</v>
      </c>
      <c r="K1100" s="48">
        <v>145028</v>
      </c>
    </row>
    <row r="1101" spans="1:11" ht="28.8" x14ac:dyDescent="0.3">
      <c r="A1101" s="35" t="s">
        <v>2188</v>
      </c>
      <c r="B1101" s="35" t="s">
        <v>51</v>
      </c>
      <c r="C1101" s="46" t="s">
        <v>400</v>
      </c>
      <c r="D1101" s="47" t="s">
        <v>400</v>
      </c>
      <c r="E1101" s="36" t="s">
        <v>298</v>
      </c>
      <c r="F1101" s="41">
        <v>1815000279</v>
      </c>
      <c r="G1101" s="38">
        <v>42292</v>
      </c>
      <c r="H1101" s="43" t="s">
        <v>2225</v>
      </c>
      <c r="I1101" s="43" t="s">
        <v>2221</v>
      </c>
      <c r="J1101" s="41" t="s">
        <v>2222</v>
      </c>
      <c r="K1101" s="48">
        <v>310868</v>
      </c>
    </row>
    <row r="1102" spans="1:11" ht="28.8" x14ac:dyDescent="0.3">
      <c r="A1102" s="35" t="s">
        <v>2188</v>
      </c>
      <c r="B1102" s="35" t="s">
        <v>545</v>
      </c>
      <c r="C1102" s="46" t="s">
        <v>2226</v>
      </c>
      <c r="D1102" s="47" t="s">
        <v>2227</v>
      </c>
      <c r="E1102" s="36" t="s">
        <v>298</v>
      </c>
      <c r="F1102" s="41">
        <v>1815000280</v>
      </c>
      <c r="G1102" s="38">
        <v>42292</v>
      </c>
      <c r="H1102" s="43" t="s">
        <v>2228</v>
      </c>
      <c r="I1102" s="43" t="s">
        <v>2229</v>
      </c>
      <c r="J1102" s="41" t="s">
        <v>2230</v>
      </c>
      <c r="K1102" s="48">
        <v>1400000</v>
      </c>
    </row>
    <row r="1103" spans="1:11" ht="28.8" x14ac:dyDescent="0.3">
      <c r="A1103" s="35" t="s">
        <v>2188</v>
      </c>
      <c r="B1103" s="35" t="s">
        <v>11</v>
      </c>
      <c r="C1103" s="46" t="s">
        <v>400</v>
      </c>
      <c r="D1103" s="47" t="s">
        <v>400</v>
      </c>
      <c r="E1103" s="36" t="s">
        <v>298</v>
      </c>
      <c r="F1103" s="41">
        <v>1815000281</v>
      </c>
      <c r="G1103" s="38">
        <v>42293</v>
      </c>
      <c r="H1103" s="43" t="s">
        <v>2231</v>
      </c>
      <c r="I1103" s="43" t="s">
        <v>2232</v>
      </c>
      <c r="J1103" s="41" t="s">
        <v>2233</v>
      </c>
      <c r="K1103" s="48">
        <v>200000</v>
      </c>
    </row>
    <row r="1104" spans="1:11" ht="28.8" x14ac:dyDescent="0.3">
      <c r="A1104" s="35" t="s">
        <v>2188</v>
      </c>
      <c r="B1104" s="35" t="s">
        <v>11</v>
      </c>
      <c r="C1104" s="46" t="s">
        <v>400</v>
      </c>
      <c r="D1104" s="47" t="s">
        <v>400</v>
      </c>
      <c r="E1104" s="36" t="s">
        <v>298</v>
      </c>
      <c r="F1104" s="41">
        <v>1815000282</v>
      </c>
      <c r="G1104" s="38">
        <v>42293</v>
      </c>
      <c r="H1104" s="43" t="s">
        <v>2234</v>
      </c>
      <c r="I1104" s="43" t="s">
        <v>2232</v>
      </c>
      <c r="J1104" s="41" t="s">
        <v>2233</v>
      </c>
      <c r="K1104" s="48">
        <v>930000</v>
      </c>
    </row>
    <row r="1105" spans="1:11" ht="28.8" x14ac:dyDescent="0.3">
      <c r="A1105" s="35" t="s">
        <v>2188</v>
      </c>
      <c r="B1105" s="35" t="s">
        <v>11</v>
      </c>
      <c r="C1105" s="46" t="s">
        <v>400</v>
      </c>
      <c r="D1105" s="47" t="s">
        <v>400</v>
      </c>
      <c r="E1105" s="36" t="s">
        <v>298</v>
      </c>
      <c r="F1105" s="41">
        <v>1815000283</v>
      </c>
      <c r="G1105" s="38">
        <v>42296</v>
      </c>
      <c r="H1105" s="43" t="s">
        <v>2235</v>
      </c>
      <c r="I1105" s="43" t="s">
        <v>2236</v>
      </c>
      <c r="J1105" s="41" t="s">
        <v>2237</v>
      </c>
      <c r="K1105" s="48">
        <v>452200</v>
      </c>
    </row>
    <row r="1106" spans="1:11" ht="28.8" x14ac:dyDescent="0.3">
      <c r="A1106" s="35" t="s">
        <v>2188</v>
      </c>
      <c r="B1106" s="35" t="s">
        <v>11</v>
      </c>
      <c r="C1106" s="46" t="s">
        <v>400</v>
      </c>
      <c r="D1106" s="47" t="s">
        <v>56</v>
      </c>
      <c r="E1106" s="36" t="s">
        <v>74</v>
      </c>
      <c r="F1106" s="41">
        <v>1815000062</v>
      </c>
      <c r="G1106" s="38">
        <v>42298</v>
      </c>
      <c r="H1106" s="43" t="s">
        <v>2238</v>
      </c>
      <c r="I1106" s="43" t="s">
        <v>2239</v>
      </c>
      <c r="J1106" s="41" t="s">
        <v>2240</v>
      </c>
      <c r="K1106" s="48">
        <v>322713</v>
      </c>
    </row>
    <row r="1107" spans="1:11" ht="28.8" x14ac:dyDescent="0.3">
      <c r="A1107" s="35" t="s">
        <v>2188</v>
      </c>
      <c r="B1107" s="35" t="s">
        <v>11</v>
      </c>
      <c r="C1107" s="46" t="s">
        <v>400</v>
      </c>
      <c r="D1107" s="47" t="s">
        <v>400</v>
      </c>
      <c r="E1107" s="36" t="s">
        <v>74</v>
      </c>
      <c r="F1107" s="41">
        <v>1815000063</v>
      </c>
      <c r="G1107" s="38">
        <v>42298</v>
      </c>
      <c r="H1107" s="43" t="s">
        <v>2241</v>
      </c>
      <c r="I1107" s="43" t="s">
        <v>2242</v>
      </c>
      <c r="J1107" s="41" t="s">
        <v>2243</v>
      </c>
      <c r="K1107" s="48">
        <v>953397</v>
      </c>
    </row>
    <row r="1108" spans="1:11" ht="28.8" x14ac:dyDescent="0.3">
      <c r="A1108" s="35" t="s">
        <v>2188</v>
      </c>
      <c r="B1108" s="35" t="s">
        <v>51</v>
      </c>
      <c r="C1108" s="46" t="s">
        <v>400</v>
      </c>
      <c r="D1108" s="47" t="s">
        <v>400</v>
      </c>
      <c r="E1108" s="36" t="s">
        <v>298</v>
      </c>
      <c r="F1108" s="41">
        <v>1815000284</v>
      </c>
      <c r="G1108" s="38">
        <v>42298</v>
      </c>
      <c r="H1108" s="43" t="s">
        <v>2244</v>
      </c>
      <c r="I1108" s="43" t="s">
        <v>2221</v>
      </c>
      <c r="J1108" s="41" t="s">
        <v>2222</v>
      </c>
      <c r="K1108" s="48">
        <v>167648</v>
      </c>
    </row>
    <row r="1109" spans="1:11" ht="28.8" x14ac:dyDescent="0.3">
      <c r="A1109" s="35" t="s">
        <v>2188</v>
      </c>
      <c r="B1109" s="35" t="s">
        <v>51</v>
      </c>
      <c r="C1109" s="46" t="s">
        <v>400</v>
      </c>
      <c r="D1109" s="47" t="s">
        <v>400</v>
      </c>
      <c r="E1109" s="36" t="s">
        <v>298</v>
      </c>
      <c r="F1109" s="41">
        <v>1815000285</v>
      </c>
      <c r="G1109" s="38">
        <v>42298</v>
      </c>
      <c r="H1109" s="43" t="s">
        <v>2245</v>
      </c>
      <c r="I1109" s="43" t="s">
        <v>2221</v>
      </c>
      <c r="J1109" s="41" t="s">
        <v>2222</v>
      </c>
      <c r="K1109" s="48">
        <v>167648</v>
      </c>
    </row>
    <row r="1110" spans="1:11" ht="28.8" x14ac:dyDescent="0.3">
      <c r="A1110" s="35" t="s">
        <v>2188</v>
      </c>
      <c r="B1110" s="35" t="s">
        <v>51</v>
      </c>
      <c r="C1110" s="46" t="s">
        <v>400</v>
      </c>
      <c r="D1110" s="47" t="s">
        <v>400</v>
      </c>
      <c r="E1110" s="36" t="s">
        <v>298</v>
      </c>
      <c r="F1110" s="41">
        <v>1815000286</v>
      </c>
      <c r="G1110" s="38">
        <v>42298</v>
      </c>
      <c r="H1110" s="43" t="s">
        <v>2246</v>
      </c>
      <c r="I1110" s="43" t="s">
        <v>2221</v>
      </c>
      <c r="J1110" s="41" t="s">
        <v>2222</v>
      </c>
      <c r="K1110" s="48">
        <v>310868</v>
      </c>
    </row>
    <row r="1111" spans="1:11" ht="28.8" x14ac:dyDescent="0.3">
      <c r="A1111" s="35" t="s">
        <v>2188</v>
      </c>
      <c r="B1111" s="35" t="s">
        <v>51</v>
      </c>
      <c r="C1111" s="46" t="s">
        <v>400</v>
      </c>
      <c r="D1111" s="47" t="s">
        <v>400</v>
      </c>
      <c r="E1111" s="36" t="s">
        <v>298</v>
      </c>
      <c r="F1111" s="41">
        <v>1815000287</v>
      </c>
      <c r="G1111" s="38">
        <v>42298</v>
      </c>
      <c r="H1111" s="43" t="s">
        <v>2247</v>
      </c>
      <c r="I1111" s="43" t="s">
        <v>2221</v>
      </c>
      <c r="J1111" s="41" t="s">
        <v>2222</v>
      </c>
      <c r="K1111" s="48">
        <v>145028</v>
      </c>
    </row>
    <row r="1112" spans="1:11" ht="28.8" x14ac:dyDescent="0.3">
      <c r="A1112" s="35" t="s">
        <v>2188</v>
      </c>
      <c r="B1112" s="35" t="s">
        <v>51</v>
      </c>
      <c r="C1112" s="46" t="s">
        <v>400</v>
      </c>
      <c r="D1112" s="47" t="s">
        <v>400</v>
      </c>
      <c r="E1112" s="36" t="s">
        <v>298</v>
      </c>
      <c r="F1112" s="41">
        <v>1815000288</v>
      </c>
      <c r="G1112" s="38">
        <v>42298</v>
      </c>
      <c r="H1112" s="43" t="s">
        <v>2248</v>
      </c>
      <c r="I1112" s="43" t="s">
        <v>2221</v>
      </c>
      <c r="J1112" s="41" t="s">
        <v>2222</v>
      </c>
      <c r="K1112" s="48">
        <v>596104</v>
      </c>
    </row>
    <row r="1113" spans="1:11" ht="28.8" x14ac:dyDescent="0.3">
      <c r="A1113" s="35" t="s">
        <v>2188</v>
      </c>
      <c r="B1113" s="35" t="s">
        <v>51</v>
      </c>
      <c r="C1113" s="46" t="s">
        <v>400</v>
      </c>
      <c r="D1113" s="47" t="s">
        <v>400</v>
      </c>
      <c r="E1113" s="36" t="s">
        <v>298</v>
      </c>
      <c r="F1113" s="41">
        <v>1815000289</v>
      </c>
      <c r="G1113" s="38">
        <v>42298</v>
      </c>
      <c r="H1113" s="43" t="s">
        <v>2249</v>
      </c>
      <c r="I1113" s="43" t="s">
        <v>2221</v>
      </c>
      <c r="J1113" s="41" t="s">
        <v>2222</v>
      </c>
      <c r="K1113" s="48">
        <v>164558</v>
      </c>
    </row>
    <row r="1114" spans="1:11" ht="28.8" x14ac:dyDescent="0.3">
      <c r="A1114" s="35" t="s">
        <v>2188</v>
      </c>
      <c r="B1114" s="35" t="s">
        <v>545</v>
      </c>
      <c r="C1114" s="46" t="s">
        <v>400</v>
      </c>
      <c r="D1114" s="47" t="s">
        <v>400</v>
      </c>
      <c r="E1114" s="36" t="s">
        <v>298</v>
      </c>
      <c r="F1114" s="41">
        <v>1815000290</v>
      </c>
      <c r="G1114" s="38">
        <v>42298</v>
      </c>
      <c r="H1114" s="43" t="s">
        <v>2250</v>
      </c>
      <c r="I1114" s="43" t="s">
        <v>2251</v>
      </c>
      <c r="J1114" s="41" t="s">
        <v>2252</v>
      </c>
      <c r="K1114" s="48">
        <v>44000</v>
      </c>
    </row>
    <row r="1115" spans="1:11" ht="28.8" x14ac:dyDescent="0.3">
      <c r="A1115" s="35" t="s">
        <v>2188</v>
      </c>
      <c r="B1115" s="35" t="s">
        <v>11</v>
      </c>
      <c r="C1115" s="46" t="s">
        <v>400</v>
      </c>
      <c r="D1115" s="47" t="s">
        <v>56</v>
      </c>
      <c r="E1115" s="36" t="s">
        <v>74</v>
      </c>
      <c r="F1115" s="41">
        <v>1815000064</v>
      </c>
      <c r="G1115" s="38">
        <v>42299</v>
      </c>
      <c r="H1115" s="43" t="s">
        <v>2253</v>
      </c>
      <c r="I1115" s="43" t="s">
        <v>2254</v>
      </c>
      <c r="J1115" s="41" t="s">
        <v>2255</v>
      </c>
      <c r="K1115" s="48">
        <v>221283</v>
      </c>
    </row>
    <row r="1116" spans="1:11" ht="28.8" x14ac:dyDescent="0.3">
      <c r="A1116" s="35" t="s">
        <v>2188</v>
      </c>
      <c r="B1116" s="35" t="s">
        <v>11</v>
      </c>
      <c r="C1116" s="46" t="s">
        <v>400</v>
      </c>
      <c r="D1116" s="47" t="s">
        <v>56</v>
      </c>
      <c r="E1116" s="36" t="s">
        <v>74</v>
      </c>
      <c r="F1116" s="41">
        <v>1815000065</v>
      </c>
      <c r="G1116" s="38">
        <v>42299</v>
      </c>
      <c r="H1116" s="43" t="s">
        <v>2256</v>
      </c>
      <c r="I1116" s="43" t="s">
        <v>2254</v>
      </c>
      <c r="J1116" s="41" t="s">
        <v>2255</v>
      </c>
      <c r="K1116" s="48">
        <v>92534</v>
      </c>
    </row>
    <row r="1117" spans="1:11" ht="28.8" x14ac:dyDescent="0.3">
      <c r="A1117" s="35" t="s">
        <v>2188</v>
      </c>
      <c r="B1117" s="35" t="s">
        <v>545</v>
      </c>
      <c r="C1117" s="46" t="s">
        <v>400</v>
      </c>
      <c r="D1117" s="47" t="s">
        <v>56</v>
      </c>
      <c r="E1117" s="36" t="s">
        <v>74</v>
      </c>
      <c r="F1117" s="41">
        <v>1815000292</v>
      </c>
      <c r="G1117" s="38">
        <v>42300</v>
      </c>
      <c r="H1117" s="43" t="s">
        <v>2257</v>
      </c>
      <c r="I1117" s="43" t="s">
        <v>2258</v>
      </c>
      <c r="J1117" s="41" t="s">
        <v>2259</v>
      </c>
      <c r="K1117" s="48">
        <v>20000</v>
      </c>
    </row>
    <row r="1118" spans="1:11" ht="28.8" x14ac:dyDescent="0.3">
      <c r="A1118" s="35" t="s">
        <v>2188</v>
      </c>
      <c r="B1118" s="35" t="s">
        <v>11</v>
      </c>
      <c r="C1118" s="46" t="s">
        <v>400</v>
      </c>
      <c r="D1118" s="47" t="s">
        <v>56</v>
      </c>
      <c r="E1118" s="36" t="s">
        <v>298</v>
      </c>
      <c r="F1118" s="41">
        <v>1815000293</v>
      </c>
      <c r="G1118" s="38">
        <v>42304</v>
      </c>
      <c r="H1118" s="43" t="s">
        <v>2260</v>
      </c>
      <c r="I1118" s="43" t="s">
        <v>2261</v>
      </c>
      <c r="J1118" s="41" t="s">
        <v>2262</v>
      </c>
      <c r="K1118" s="48">
        <v>305684</v>
      </c>
    </row>
    <row r="1119" spans="1:11" ht="28.8" x14ac:dyDescent="0.3">
      <c r="A1119" s="35" t="s">
        <v>2188</v>
      </c>
      <c r="B1119" s="35" t="s">
        <v>545</v>
      </c>
      <c r="C1119" s="46" t="s">
        <v>400</v>
      </c>
      <c r="D1119" s="47" t="s">
        <v>56</v>
      </c>
      <c r="E1119" s="36" t="s">
        <v>74</v>
      </c>
      <c r="F1119" s="41">
        <v>1815000066</v>
      </c>
      <c r="G1119" s="38">
        <v>42304</v>
      </c>
      <c r="H1119" s="43" t="s">
        <v>2263</v>
      </c>
      <c r="I1119" s="43" t="s">
        <v>2264</v>
      </c>
      <c r="J1119" s="41" t="s">
        <v>2265</v>
      </c>
      <c r="K1119" s="48">
        <v>341530</v>
      </c>
    </row>
    <row r="1120" spans="1:11" ht="28.8" x14ac:dyDescent="0.3">
      <c r="A1120" s="35" t="s">
        <v>2188</v>
      </c>
      <c r="B1120" s="35" t="s">
        <v>545</v>
      </c>
      <c r="C1120" s="46" t="s">
        <v>400</v>
      </c>
      <c r="D1120" s="47" t="s">
        <v>56</v>
      </c>
      <c r="E1120" s="36" t="s">
        <v>298</v>
      </c>
      <c r="F1120" s="41">
        <v>1815000294</v>
      </c>
      <c r="G1120" s="38">
        <v>42304</v>
      </c>
      <c r="H1120" s="43" t="s">
        <v>2266</v>
      </c>
      <c r="I1120" s="43" t="s">
        <v>2267</v>
      </c>
      <c r="J1120" s="41" t="s">
        <v>2268</v>
      </c>
      <c r="K1120" s="48">
        <v>86457</v>
      </c>
    </row>
    <row r="1121" spans="1:11" ht="28.8" x14ac:dyDescent="0.3">
      <c r="A1121" s="35" t="s">
        <v>2188</v>
      </c>
      <c r="B1121" s="35" t="s">
        <v>545</v>
      </c>
      <c r="C1121" s="46" t="s">
        <v>400</v>
      </c>
      <c r="D1121" s="47" t="s">
        <v>56</v>
      </c>
      <c r="E1121" s="36" t="s">
        <v>298</v>
      </c>
      <c r="F1121" s="41">
        <v>1815000067</v>
      </c>
      <c r="G1121" s="38">
        <v>42304</v>
      </c>
      <c r="H1121" s="43" t="s">
        <v>2269</v>
      </c>
      <c r="I1121" s="43" t="s">
        <v>2270</v>
      </c>
      <c r="J1121" s="41" t="s">
        <v>2271</v>
      </c>
      <c r="K1121" s="48">
        <v>111386</v>
      </c>
    </row>
    <row r="1122" spans="1:11" ht="28.8" x14ac:dyDescent="0.3">
      <c r="A1122" s="35" t="s">
        <v>2188</v>
      </c>
      <c r="B1122" s="35" t="s">
        <v>545</v>
      </c>
      <c r="C1122" s="46" t="s">
        <v>400</v>
      </c>
      <c r="D1122" s="47" t="s">
        <v>56</v>
      </c>
      <c r="E1122" s="36" t="s">
        <v>298</v>
      </c>
      <c r="F1122" s="41">
        <v>1815000295</v>
      </c>
      <c r="G1122" s="38">
        <v>42304</v>
      </c>
      <c r="H1122" s="43" t="s">
        <v>2272</v>
      </c>
      <c r="I1122" s="43" t="s">
        <v>2209</v>
      </c>
      <c r="J1122" s="41" t="s">
        <v>2210</v>
      </c>
      <c r="K1122" s="48">
        <v>44553</v>
      </c>
    </row>
    <row r="1123" spans="1:11" ht="28.8" x14ac:dyDescent="0.3">
      <c r="A1123" s="35" t="s">
        <v>2188</v>
      </c>
      <c r="B1123" s="35" t="s">
        <v>51</v>
      </c>
      <c r="C1123" s="46" t="s">
        <v>400</v>
      </c>
      <c r="D1123" s="47" t="s">
        <v>56</v>
      </c>
      <c r="E1123" s="36" t="s">
        <v>298</v>
      </c>
      <c r="F1123" s="41">
        <v>1815000296</v>
      </c>
      <c r="G1123" s="38">
        <v>42304</v>
      </c>
      <c r="H1123" s="43" t="s">
        <v>2273</v>
      </c>
      <c r="I1123" s="43" t="s">
        <v>2274</v>
      </c>
      <c r="J1123" s="41" t="s">
        <v>2275</v>
      </c>
      <c r="K1123" s="48">
        <v>152718</v>
      </c>
    </row>
    <row r="1124" spans="1:11" ht="28.8" x14ac:dyDescent="0.3">
      <c r="A1124" s="35" t="s">
        <v>2188</v>
      </c>
      <c r="B1124" s="35" t="s">
        <v>11</v>
      </c>
      <c r="C1124" s="46" t="s">
        <v>400</v>
      </c>
      <c r="D1124" s="47" t="s">
        <v>56</v>
      </c>
      <c r="E1124" s="36" t="s">
        <v>74</v>
      </c>
      <c r="F1124" s="41">
        <v>1815000297</v>
      </c>
      <c r="G1124" s="38">
        <v>42304</v>
      </c>
      <c r="H1124" s="43" t="s">
        <v>2276</v>
      </c>
      <c r="I1124" s="43" t="s">
        <v>2277</v>
      </c>
      <c r="J1124" s="41" t="s">
        <v>2278</v>
      </c>
      <c r="K1124" s="48">
        <v>69600</v>
      </c>
    </row>
    <row r="1125" spans="1:11" ht="28.8" x14ac:dyDescent="0.3">
      <c r="A1125" s="35" t="s">
        <v>2188</v>
      </c>
      <c r="B1125" s="35" t="s">
        <v>51</v>
      </c>
      <c r="C1125" s="46" t="s">
        <v>400</v>
      </c>
      <c r="D1125" s="47" t="s">
        <v>56</v>
      </c>
      <c r="E1125" s="36" t="s">
        <v>298</v>
      </c>
      <c r="F1125" s="41">
        <v>1815000298</v>
      </c>
      <c r="G1125" s="38">
        <v>42304</v>
      </c>
      <c r="H1125" s="43" t="s">
        <v>2279</v>
      </c>
      <c r="I1125" s="43" t="s">
        <v>2274</v>
      </c>
      <c r="J1125" s="41" t="s">
        <v>2280</v>
      </c>
      <c r="K1125" s="48">
        <v>152886</v>
      </c>
    </row>
    <row r="1126" spans="1:11" ht="28.8" x14ac:dyDescent="0.3">
      <c r="A1126" s="35" t="s">
        <v>2188</v>
      </c>
      <c r="B1126" s="35" t="s">
        <v>51</v>
      </c>
      <c r="C1126" s="46" t="s">
        <v>400</v>
      </c>
      <c r="D1126" s="47" t="s">
        <v>56</v>
      </c>
      <c r="E1126" s="36" t="s">
        <v>298</v>
      </c>
      <c r="F1126" s="41">
        <v>1815000299</v>
      </c>
      <c r="G1126" s="38">
        <v>42308</v>
      </c>
      <c r="H1126" s="43" t="s">
        <v>2281</v>
      </c>
      <c r="I1126" s="43" t="s">
        <v>2221</v>
      </c>
      <c r="J1126" s="41" t="s">
        <v>2222</v>
      </c>
      <c r="K1126" s="48">
        <v>209498</v>
      </c>
    </row>
    <row r="1127" spans="1:11" ht="28.8" x14ac:dyDescent="0.3">
      <c r="A1127" s="35" t="s">
        <v>2188</v>
      </c>
      <c r="B1127" s="35" t="s">
        <v>51</v>
      </c>
      <c r="C1127" s="46" t="s">
        <v>400</v>
      </c>
      <c r="D1127" s="47" t="s">
        <v>56</v>
      </c>
      <c r="E1127" s="36" t="s">
        <v>298</v>
      </c>
      <c r="F1127" s="41">
        <v>1815000300</v>
      </c>
      <c r="G1127" s="38">
        <v>42308</v>
      </c>
      <c r="H1127" s="43" t="s">
        <v>2282</v>
      </c>
      <c r="I1127" s="43" t="s">
        <v>2221</v>
      </c>
      <c r="J1127" s="41" t="s">
        <v>2222</v>
      </c>
      <c r="K1127" s="48">
        <v>290873</v>
      </c>
    </row>
    <row r="1128" spans="1:11" ht="28.8" x14ac:dyDescent="0.3">
      <c r="A1128" s="35" t="s">
        <v>2188</v>
      </c>
      <c r="B1128" s="35" t="s">
        <v>11</v>
      </c>
      <c r="C1128" s="46" t="s">
        <v>400</v>
      </c>
      <c r="D1128" s="47" t="s">
        <v>56</v>
      </c>
      <c r="E1128" s="36" t="s">
        <v>74</v>
      </c>
      <c r="F1128" s="41">
        <v>1815000068</v>
      </c>
      <c r="G1128" s="38">
        <v>42308</v>
      </c>
      <c r="H1128" s="43" t="s">
        <v>2283</v>
      </c>
      <c r="I1128" s="43" t="s">
        <v>2284</v>
      </c>
      <c r="J1128" s="41" t="s">
        <v>2285</v>
      </c>
      <c r="K1128" s="48">
        <v>120000</v>
      </c>
    </row>
    <row r="1129" spans="1:11" ht="28.8" x14ac:dyDescent="0.3">
      <c r="A1129" s="35" t="s">
        <v>2188</v>
      </c>
      <c r="B1129" s="35" t="s">
        <v>545</v>
      </c>
      <c r="C1129" s="46" t="s">
        <v>2286</v>
      </c>
      <c r="D1129" s="47">
        <v>42307</v>
      </c>
      <c r="E1129" s="36" t="s">
        <v>74</v>
      </c>
      <c r="F1129" s="41">
        <v>1815000069</v>
      </c>
      <c r="G1129" s="38">
        <v>42308</v>
      </c>
      <c r="H1129" s="43" t="s">
        <v>2287</v>
      </c>
      <c r="I1129" s="43" t="s">
        <v>2288</v>
      </c>
      <c r="J1129" s="41" t="s">
        <v>2289</v>
      </c>
      <c r="K1129" s="48">
        <v>589050</v>
      </c>
    </row>
    <row r="1130" spans="1:11" ht="14.4" x14ac:dyDescent="0.3">
      <c r="A1130" s="35" t="s">
        <v>2348</v>
      </c>
      <c r="B1130" s="35" t="s">
        <v>23</v>
      </c>
      <c r="C1130" s="46" t="s">
        <v>56</v>
      </c>
      <c r="D1130" s="47" t="s">
        <v>56</v>
      </c>
      <c r="E1130" s="36" t="s">
        <v>401</v>
      </c>
      <c r="F1130" s="41">
        <v>8508854</v>
      </c>
      <c r="G1130" s="38">
        <v>42241</v>
      </c>
      <c r="H1130" s="43" t="s">
        <v>2290</v>
      </c>
      <c r="I1130" s="43" t="s">
        <v>2291</v>
      </c>
      <c r="J1130" s="41" t="s">
        <v>1191</v>
      </c>
      <c r="K1130" s="48">
        <v>107241</v>
      </c>
    </row>
    <row r="1131" spans="1:11" ht="57.6" x14ac:dyDescent="0.3">
      <c r="A1131" s="35" t="s">
        <v>2348</v>
      </c>
      <c r="B1131" s="35" t="s">
        <v>23</v>
      </c>
      <c r="C1131" s="46" t="s">
        <v>56</v>
      </c>
      <c r="D1131" s="47" t="s">
        <v>56</v>
      </c>
      <c r="E1131" s="36" t="s">
        <v>401</v>
      </c>
      <c r="F1131" s="41" t="s">
        <v>2292</v>
      </c>
      <c r="G1131" s="38">
        <v>42275</v>
      </c>
      <c r="H1131" s="43" t="s">
        <v>2293</v>
      </c>
      <c r="I1131" s="43" t="s">
        <v>2294</v>
      </c>
      <c r="J1131" s="41" t="s">
        <v>1009</v>
      </c>
      <c r="K1131" s="48">
        <v>257425</v>
      </c>
    </row>
    <row r="1132" spans="1:11" ht="28.8" x14ac:dyDescent="0.3">
      <c r="A1132" s="35" t="s">
        <v>2348</v>
      </c>
      <c r="B1132" s="35" t="s">
        <v>23</v>
      </c>
      <c r="C1132" s="46" t="s">
        <v>56</v>
      </c>
      <c r="D1132" s="47" t="s">
        <v>56</v>
      </c>
      <c r="E1132" s="36" t="s">
        <v>401</v>
      </c>
      <c r="F1132" s="41">
        <v>125319</v>
      </c>
      <c r="G1132" s="38">
        <v>42277</v>
      </c>
      <c r="H1132" s="43" t="s">
        <v>2295</v>
      </c>
      <c r="I1132" s="43" t="s">
        <v>46</v>
      </c>
      <c r="J1132" s="41" t="s">
        <v>47</v>
      </c>
      <c r="K1132" s="48">
        <v>967651</v>
      </c>
    </row>
    <row r="1133" spans="1:11" ht="28.8" x14ac:dyDescent="0.3">
      <c r="A1133" s="35" t="s">
        <v>2348</v>
      </c>
      <c r="B1133" s="35" t="s">
        <v>23</v>
      </c>
      <c r="C1133" s="46" t="s">
        <v>56</v>
      </c>
      <c r="D1133" s="47" t="s">
        <v>56</v>
      </c>
      <c r="E1133" s="36" t="s">
        <v>401</v>
      </c>
      <c r="F1133" s="41">
        <v>121418</v>
      </c>
      <c r="G1133" s="38">
        <v>42277</v>
      </c>
      <c r="H1133" s="43" t="s">
        <v>2296</v>
      </c>
      <c r="I1133" s="43" t="s">
        <v>46</v>
      </c>
      <c r="J1133" s="41" t="s">
        <v>47</v>
      </c>
      <c r="K1133" s="48">
        <v>2240</v>
      </c>
    </row>
    <row r="1134" spans="1:11" ht="28.8" x14ac:dyDescent="0.3">
      <c r="A1134" s="35" t="s">
        <v>2348</v>
      </c>
      <c r="B1134" s="35" t="s">
        <v>217</v>
      </c>
      <c r="C1134" s="46" t="s">
        <v>1962</v>
      </c>
      <c r="D1134" s="47">
        <v>41656</v>
      </c>
      <c r="E1134" s="36" t="s">
        <v>298</v>
      </c>
      <c r="F1134" s="41">
        <v>1915000259</v>
      </c>
      <c r="G1134" s="38">
        <v>42278</v>
      </c>
      <c r="H1134" s="43" t="s">
        <v>2297</v>
      </c>
      <c r="I1134" s="43" t="s">
        <v>565</v>
      </c>
      <c r="J1134" s="41" t="s">
        <v>566</v>
      </c>
      <c r="K1134" s="48">
        <v>223008</v>
      </c>
    </row>
    <row r="1135" spans="1:11" ht="28.8" x14ac:dyDescent="0.3">
      <c r="A1135" s="35" t="s">
        <v>2348</v>
      </c>
      <c r="B1135" s="35" t="s">
        <v>23</v>
      </c>
      <c r="C1135" s="46" t="s">
        <v>56</v>
      </c>
      <c r="D1135" s="47" t="s">
        <v>56</v>
      </c>
      <c r="E1135" s="36" t="s">
        <v>401</v>
      </c>
      <c r="F1135" s="41">
        <v>10668932</v>
      </c>
      <c r="G1135" s="38">
        <v>42278</v>
      </c>
      <c r="H1135" s="43" t="s">
        <v>2298</v>
      </c>
      <c r="I1135" s="43" t="s">
        <v>2299</v>
      </c>
      <c r="J1135" s="41" t="s">
        <v>2300</v>
      </c>
      <c r="K1135" s="48">
        <v>109792</v>
      </c>
    </row>
    <row r="1136" spans="1:11" ht="14.4" x14ac:dyDescent="0.3">
      <c r="A1136" s="35" t="s">
        <v>2348</v>
      </c>
      <c r="B1136" s="35" t="s">
        <v>23</v>
      </c>
      <c r="C1136" s="46" t="s">
        <v>56</v>
      </c>
      <c r="D1136" s="47" t="s">
        <v>56</v>
      </c>
      <c r="E1136" s="36" t="s">
        <v>374</v>
      </c>
      <c r="F1136" s="41">
        <v>418000</v>
      </c>
      <c r="G1136" s="38">
        <v>42279</v>
      </c>
      <c r="H1136" s="43" t="s">
        <v>2301</v>
      </c>
      <c r="I1136" s="43" t="s">
        <v>2302</v>
      </c>
      <c r="J1136" s="41" t="s">
        <v>2303</v>
      </c>
      <c r="K1136" s="48">
        <v>74700</v>
      </c>
    </row>
    <row r="1137" spans="1:11" ht="28.8" x14ac:dyDescent="0.3">
      <c r="A1137" s="35" t="s">
        <v>2348</v>
      </c>
      <c r="B1137" s="35" t="s">
        <v>217</v>
      </c>
      <c r="C1137" s="46" t="s">
        <v>1962</v>
      </c>
      <c r="D1137" s="47">
        <v>41656</v>
      </c>
      <c r="E1137" s="36" t="s">
        <v>298</v>
      </c>
      <c r="F1137" s="41">
        <v>1915000260</v>
      </c>
      <c r="G1137" s="38">
        <v>42279</v>
      </c>
      <c r="H1137" s="43" t="s">
        <v>2297</v>
      </c>
      <c r="I1137" s="43" t="s">
        <v>565</v>
      </c>
      <c r="J1137" s="41" t="s">
        <v>566</v>
      </c>
      <c r="K1137" s="48">
        <v>223751</v>
      </c>
    </row>
    <row r="1138" spans="1:11" ht="28.8" x14ac:dyDescent="0.3">
      <c r="A1138" s="35" t="s">
        <v>2348</v>
      </c>
      <c r="B1138" s="35" t="s">
        <v>217</v>
      </c>
      <c r="C1138" s="46" t="s">
        <v>1962</v>
      </c>
      <c r="D1138" s="47">
        <v>41656</v>
      </c>
      <c r="E1138" s="36" t="s">
        <v>298</v>
      </c>
      <c r="F1138" s="41">
        <v>1915000261</v>
      </c>
      <c r="G1138" s="38">
        <v>42282</v>
      </c>
      <c r="H1138" s="43" t="s">
        <v>2297</v>
      </c>
      <c r="I1138" s="43" t="s">
        <v>565</v>
      </c>
      <c r="J1138" s="41" t="s">
        <v>566</v>
      </c>
      <c r="K1138" s="48">
        <v>118245</v>
      </c>
    </row>
    <row r="1139" spans="1:11" ht="28.8" x14ac:dyDescent="0.3">
      <c r="A1139" s="35" t="s">
        <v>2348</v>
      </c>
      <c r="B1139" s="35" t="s">
        <v>217</v>
      </c>
      <c r="C1139" s="46" t="s">
        <v>1962</v>
      </c>
      <c r="D1139" s="47">
        <v>41656</v>
      </c>
      <c r="E1139" s="36" t="s">
        <v>298</v>
      </c>
      <c r="F1139" s="41">
        <v>1915000262</v>
      </c>
      <c r="G1139" s="38">
        <v>42282</v>
      </c>
      <c r="H1139" s="43" t="s">
        <v>2297</v>
      </c>
      <c r="I1139" s="43" t="s">
        <v>565</v>
      </c>
      <c r="J1139" s="41" t="s">
        <v>566</v>
      </c>
      <c r="K1139" s="48">
        <v>197588</v>
      </c>
    </row>
    <row r="1140" spans="1:11" ht="28.8" x14ac:dyDescent="0.3">
      <c r="A1140" s="35" t="s">
        <v>2348</v>
      </c>
      <c r="B1140" s="35" t="s">
        <v>11</v>
      </c>
      <c r="C1140" s="46" t="s">
        <v>56</v>
      </c>
      <c r="D1140" s="47" t="s">
        <v>56</v>
      </c>
      <c r="E1140" s="36" t="s">
        <v>298</v>
      </c>
      <c r="F1140" s="41">
        <v>1915000263</v>
      </c>
      <c r="G1140" s="38">
        <v>42282</v>
      </c>
      <c r="H1140" s="43" t="s">
        <v>2350</v>
      </c>
      <c r="I1140" s="43" t="s">
        <v>2304</v>
      </c>
      <c r="J1140" s="41" t="s">
        <v>2305</v>
      </c>
      <c r="K1140" s="48">
        <v>61880</v>
      </c>
    </row>
    <row r="1141" spans="1:11" ht="28.8" x14ac:dyDescent="0.3">
      <c r="A1141" s="35" t="s">
        <v>2348</v>
      </c>
      <c r="B1141" s="35" t="s">
        <v>11</v>
      </c>
      <c r="C1141" s="46" t="s">
        <v>56</v>
      </c>
      <c r="D1141" s="47" t="s">
        <v>56</v>
      </c>
      <c r="E1141" s="36" t="s">
        <v>381</v>
      </c>
      <c r="F1141" s="41">
        <v>1915000061</v>
      </c>
      <c r="G1141" s="38">
        <v>42284</v>
      </c>
      <c r="H1141" s="43" t="s">
        <v>2306</v>
      </c>
      <c r="I1141" s="43" t="s">
        <v>2307</v>
      </c>
      <c r="J1141" s="41" t="s">
        <v>2308</v>
      </c>
      <c r="K1141" s="48">
        <v>47900</v>
      </c>
    </row>
    <row r="1142" spans="1:11" ht="28.8" x14ac:dyDescent="0.3">
      <c r="A1142" s="35" t="s">
        <v>2348</v>
      </c>
      <c r="B1142" s="35" t="s">
        <v>11</v>
      </c>
      <c r="C1142" s="46" t="s">
        <v>56</v>
      </c>
      <c r="D1142" s="47" t="s">
        <v>56</v>
      </c>
      <c r="E1142" s="36" t="s">
        <v>381</v>
      </c>
      <c r="F1142" s="41">
        <v>1915000063</v>
      </c>
      <c r="G1142" s="38">
        <v>42285</v>
      </c>
      <c r="H1142" s="43" t="s">
        <v>2309</v>
      </c>
      <c r="I1142" s="43" t="s">
        <v>2310</v>
      </c>
      <c r="J1142" s="41" t="s">
        <v>2311</v>
      </c>
      <c r="K1142" s="48">
        <v>44268</v>
      </c>
    </row>
    <row r="1143" spans="1:11" ht="28.8" x14ac:dyDescent="0.3">
      <c r="A1143" s="35" t="s">
        <v>2348</v>
      </c>
      <c r="B1143" s="35" t="s">
        <v>11</v>
      </c>
      <c r="C1143" s="46" t="s">
        <v>56</v>
      </c>
      <c r="D1143" s="47" t="s">
        <v>56</v>
      </c>
      <c r="E1143" s="36" t="s">
        <v>298</v>
      </c>
      <c r="F1143" s="41">
        <v>1915000265</v>
      </c>
      <c r="G1143" s="38">
        <v>42285</v>
      </c>
      <c r="H1143" s="43" t="s">
        <v>2312</v>
      </c>
      <c r="I1143" s="43" t="s">
        <v>2313</v>
      </c>
      <c r="J1143" s="41" t="s">
        <v>2314</v>
      </c>
      <c r="K1143" s="48">
        <v>186830</v>
      </c>
    </row>
    <row r="1144" spans="1:11" ht="28.8" x14ac:dyDescent="0.3">
      <c r="A1144" s="35" t="s">
        <v>2348</v>
      </c>
      <c r="B1144" s="35" t="s">
        <v>23</v>
      </c>
      <c r="C1144" s="46" t="s">
        <v>56</v>
      </c>
      <c r="D1144" s="47" t="s">
        <v>56</v>
      </c>
      <c r="E1144" s="36" t="s">
        <v>401</v>
      </c>
      <c r="F1144" s="41">
        <v>26267686</v>
      </c>
      <c r="G1144" s="38">
        <v>42285</v>
      </c>
      <c r="H1144" s="43" t="s">
        <v>2315</v>
      </c>
      <c r="I1144" s="43" t="s">
        <v>2294</v>
      </c>
      <c r="J1144" s="41" t="s">
        <v>1009</v>
      </c>
      <c r="K1144" s="48">
        <v>204800</v>
      </c>
    </row>
    <row r="1145" spans="1:11" ht="14.4" x14ac:dyDescent="0.3">
      <c r="A1145" s="35" t="s">
        <v>2348</v>
      </c>
      <c r="B1145" s="35" t="s">
        <v>23</v>
      </c>
      <c r="C1145" s="46" t="s">
        <v>56</v>
      </c>
      <c r="D1145" s="47" t="s">
        <v>56</v>
      </c>
      <c r="E1145" s="36" t="s">
        <v>374</v>
      </c>
      <c r="F1145" s="41">
        <v>430207</v>
      </c>
      <c r="G1145" s="38">
        <v>42286</v>
      </c>
      <c r="H1145" s="43" t="s">
        <v>2316</v>
      </c>
      <c r="I1145" s="43" t="s">
        <v>2302</v>
      </c>
      <c r="J1145" s="41" t="s">
        <v>2303</v>
      </c>
      <c r="K1145" s="48">
        <v>52500</v>
      </c>
    </row>
    <row r="1146" spans="1:11" ht="28.8" x14ac:dyDescent="0.3">
      <c r="A1146" s="35" t="s">
        <v>2348</v>
      </c>
      <c r="B1146" s="35" t="s">
        <v>23</v>
      </c>
      <c r="C1146" s="46" t="s">
        <v>56</v>
      </c>
      <c r="D1146" s="47" t="s">
        <v>56</v>
      </c>
      <c r="E1146" s="36" t="s">
        <v>401</v>
      </c>
      <c r="F1146" s="41">
        <v>3858961.3876434001</v>
      </c>
      <c r="G1146" s="38">
        <v>42286</v>
      </c>
      <c r="H1146" s="43" t="s">
        <v>2317</v>
      </c>
      <c r="I1146" s="43" t="s">
        <v>2294</v>
      </c>
      <c r="J1146" s="41" t="s">
        <v>1009</v>
      </c>
      <c r="K1146" s="48">
        <v>919401</v>
      </c>
    </row>
    <row r="1147" spans="1:11" ht="28.8" x14ac:dyDescent="0.3">
      <c r="A1147" s="35" t="s">
        <v>2348</v>
      </c>
      <c r="B1147" s="35" t="s">
        <v>23</v>
      </c>
      <c r="C1147" s="46" t="s">
        <v>56</v>
      </c>
      <c r="D1147" s="47" t="s">
        <v>56</v>
      </c>
      <c r="E1147" s="36" t="s">
        <v>401</v>
      </c>
      <c r="F1147" s="41">
        <v>3863314.3863311</v>
      </c>
      <c r="G1147" s="38">
        <v>42290</v>
      </c>
      <c r="H1147" s="43" t="s">
        <v>2318</v>
      </c>
      <c r="I1147" s="43" t="s">
        <v>2294</v>
      </c>
      <c r="J1147" s="41" t="s">
        <v>1009</v>
      </c>
      <c r="K1147" s="48">
        <v>629948</v>
      </c>
    </row>
    <row r="1148" spans="1:11" ht="28.8" x14ac:dyDescent="0.3">
      <c r="A1148" s="35" t="s">
        <v>2348</v>
      </c>
      <c r="B1148" s="35" t="s">
        <v>194</v>
      </c>
      <c r="C1148" s="46" t="s">
        <v>56</v>
      </c>
      <c r="D1148" s="47" t="s">
        <v>56</v>
      </c>
      <c r="E1148" s="36" t="s">
        <v>298</v>
      </c>
      <c r="F1148" s="41">
        <v>1915000266</v>
      </c>
      <c r="G1148" s="38">
        <v>42290</v>
      </c>
      <c r="H1148" s="43" t="s">
        <v>2319</v>
      </c>
      <c r="I1148" s="43" t="s">
        <v>2320</v>
      </c>
      <c r="J1148" s="41" t="s">
        <v>1111</v>
      </c>
      <c r="K1148" s="48">
        <v>191802</v>
      </c>
    </row>
    <row r="1149" spans="1:11" ht="28.8" x14ac:dyDescent="0.3">
      <c r="A1149" s="35" t="s">
        <v>2348</v>
      </c>
      <c r="B1149" s="35" t="s">
        <v>194</v>
      </c>
      <c r="C1149" s="46" t="s">
        <v>56</v>
      </c>
      <c r="D1149" s="47" t="s">
        <v>56</v>
      </c>
      <c r="E1149" s="36" t="s">
        <v>298</v>
      </c>
      <c r="F1149" s="41">
        <v>1915000268</v>
      </c>
      <c r="G1149" s="38">
        <v>42291</v>
      </c>
      <c r="H1149" s="43" t="s">
        <v>2349</v>
      </c>
      <c r="I1149" s="43" t="s">
        <v>2321</v>
      </c>
      <c r="J1149" s="41" t="s">
        <v>2322</v>
      </c>
      <c r="K1149" s="48">
        <v>1710000</v>
      </c>
    </row>
    <row r="1150" spans="1:11" ht="28.8" x14ac:dyDescent="0.3">
      <c r="A1150" s="35" t="s">
        <v>2348</v>
      </c>
      <c r="B1150" s="35" t="s">
        <v>194</v>
      </c>
      <c r="C1150" s="46" t="s">
        <v>56</v>
      </c>
      <c r="D1150" s="47" t="s">
        <v>56</v>
      </c>
      <c r="E1150" s="36" t="s">
        <v>298</v>
      </c>
      <c r="F1150" s="41">
        <v>1915000271</v>
      </c>
      <c r="G1150" s="38">
        <v>42296</v>
      </c>
      <c r="H1150" s="43" t="s">
        <v>2323</v>
      </c>
      <c r="I1150" s="43" t="s">
        <v>2324</v>
      </c>
      <c r="J1150" s="41" t="s">
        <v>2325</v>
      </c>
      <c r="K1150" s="48">
        <v>124741</v>
      </c>
    </row>
    <row r="1151" spans="1:11" ht="28.8" x14ac:dyDescent="0.3">
      <c r="A1151" s="35" t="s">
        <v>2348</v>
      </c>
      <c r="B1151" s="35" t="s">
        <v>23</v>
      </c>
      <c r="C1151" s="46" t="s">
        <v>56</v>
      </c>
      <c r="D1151" s="47" t="s">
        <v>56</v>
      </c>
      <c r="E1151" s="36" t="s">
        <v>401</v>
      </c>
      <c r="F1151" s="41">
        <v>3871723</v>
      </c>
      <c r="G1151" s="38">
        <v>42297</v>
      </c>
      <c r="H1151" s="43" t="s">
        <v>2326</v>
      </c>
      <c r="I1151" s="43" t="s">
        <v>2294</v>
      </c>
      <c r="J1151" s="41" t="s">
        <v>1009</v>
      </c>
      <c r="K1151" s="48">
        <v>228893</v>
      </c>
    </row>
    <row r="1152" spans="1:11" ht="28.8" x14ac:dyDescent="0.3">
      <c r="A1152" s="35" t="s">
        <v>2348</v>
      </c>
      <c r="B1152" s="35" t="s">
        <v>11</v>
      </c>
      <c r="C1152" s="46" t="s">
        <v>56</v>
      </c>
      <c r="D1152" s="47" t="s">
        <v>56</v>
      </c>
      <c r="E1152" s="36" t="s">
        <v>298</v>
      </c>
      <c r="F1152" s="41">
        <v>1915000273</v>
      </c>
      <c r="G1152" s="38">
        <v>42298</v>
      </c>
      <c r="H1152" s="43" t="s">
        <v>2327</v>
      </c>
      <c r="I1152" s="43" t="s">
        <v>2328</v>
      </c>
      <c r="J1152" s="41" t="s">
        <v>2329</v>
      </c>
      <c r="K1152" s="48">
        <v>123760</v>
      </c>
    </row>
    <row r="1153" spans="1:11" ht="28.8" x14ac:dyDescent="0.3">
      <c r="A1153" s="35" t="s">
        <v>2348</v>
      </c>
      <c r="B1153" s="35" t="s">
        <v>217</v>
      </c>
      <c r="C1153" s="46" t="s">
        <v>1962</v>
      </c>
      <c r="D1153" s="47">
        <v>41656</v>
      </c>
      <c r="E1153" s="36" t="s">
        <v>298</v>
      </c>
      <c r="F1153" s="41">
        <v>1915000276</v>
      </c>
      <c r="G1153" s="38">
        <v>42299</v>
      </c>
      <c r="H1153" s="43" t="s">
        <v>2297</v>
      </c>
      <c r="I1153" s="43" t="s">
        <v>565</v>
      </c>
      <c r="J1153" s="41" t="s">
        <v>566</v>
      </c>
      <c r="K1153" s="48">
        <v>135070</v>
      </c>
    </row>
    <row r="1154" spans="1:11" ht="28.8" x14ac:dyDescent="0.3">
      <c r="A1154" s="35" t="s">
        <v>2348</v>
      </c>
      <c r="B1154" s="35" t="s">
        <v>11</v>
      </c>
      <c r="C1154" s="46" t="s">
        <v>56</v>
      </c>
      <c r="D1154" s="47" t="s">
        <v>56</v>
      </c>
      <c r="E1154" s="36" t="s">
        <v>298</v>
      </c>
      <c r="F1154" s="41">
        <v>1915000277</v>
      </c>
      <c r="G1154" s="38">
        <v>42299</v>
      </c>
      <c r="H1154" s="43" t="s">
        <v>2330</v>
      </c>
      <c r="I1154" s="43" t="s">
        <v>2331</v>
      </c>
      <c r="J1154" s="41" t="s">
        <v>2332</v>
      </c>
      <c r="K1154" s="48">
        <v>70001</v>
      </c>
    </row>
    <row r="1155" spans="1:11" ht="28.8" x14ac:dyDescent="0.3">
      <c r="A1155" s="35" t="s">
        <v>2348</v>
      </c>
      <c r="B1155" s="35" t="s">
        <v>11</v>
      </c>
      <c r="C1155" s="46" t="s">
        <v>56</v>
      </c>
      <c r="D1155" s="47" t="s">
        <v>56</v>
      </c>
      <c r="E1155" s="36" t="s">
        <v>381</v>
      </c>
      <c r="F1155" s="41">
        <v>1915000066</v>
      </c>
      <c r="G1155" s="38">
        <v>42303</v>
      </c>
      <c r="H1155" s="43" t="s">
        <v>2333</v>
      </c>
      <c r="I1155" s="43" t="s">
        <v>2334</v>
      </c>
      <c r="J1155" s="41" t="s">
        <v>2335</v>
      </c>
      <c r="K1155" s="48">
        <v>44000</v>
      </c>
    </row>
    <row r="1156" spans="1:11" ht="28.8" x14ac:dyDescent="0.3">
      <c r="A1156" s="35" t="s">
        <v>2348</v>
      </c>
      <c r="B1156" s="35" t="s">
        <v>11</v>
      </c>
      <c r="C1156" s="46" t="s">
        <v>56</v>
      </c>
      <c r="D1156" s="47" t="s">
        <v>56</v>
      </c>
      <c r="E1156" s="36" t="s">
        <v>381</v>
      </c>
      <c r="F1156" s="41">
        <v>1915000067</v>
      </c>
      <c r="G1156" s="38">
        <v>42303</v>
      </c>
      <c r="H1156" s="43" t="s">
        <v>2336</v>
      </c>
      <c r="I1156" s="43" t="s">
        <v>2337</v>
      </c>
      <c r="J1156" s="41" t="s">
        <v>2338</v>
      </c>
      <c r="K1156" s="48">
        <v>29338</v>
      </c>
    </row>
    <row r="1157" spans="1:11" ht="28.8" x14ac:dyDescent="0.3">
      <c r="A1157" s="35" t="s">
        <v>2348</v>
      </c>
      <c r="B1157" s="35" t="s">
        <v>11</v>
      </c>
      <c r="C1157" s="46" t="s">
        <v>56</v>
      </c>
      <c r="D1157" s="47" t="s">
        <v>56</v>
      </c>
      <c r="E1157" s="36" t="s">
        <v>298</v>
      </c>
      <c r="F1157" s="41">
        <v>1915000278</v>
      </c>
      <c r="G1157" s="38">
        <v>42303</v>
      </c>
      <c r="H1157" s="43" t="s">
        <v>2339</v>
      </c>
      <c r="I1157" s="43" t="s">
        <v>2340</v>
      </c>
      <c r="J1157" s="41" t="s">
        <v>890</v>
      </c>
      <c r="K1157" s="48">
        <v>75000</v>
      </c>
    </row>
    <row r="1158" spans="1:11" ht="28.8" x14ac:dyDescent="0.3">
      <c r="A1158" s="35" t="s">
        <v>2348</v>
      </c>
      <c r="B1158" s="35" t="s">
        <v>217</v>
      </c>
      <c r="C1158" s="46" t="s">
        <v>1962</v>
      </c>
      <c r="D1158" s="47">
        <v>41656</v>
      </c>
      <c r="E1158" s="36" t="s">
        <v>298</v>
      </c>
      <c r="F1158" s="41">
        <v>1915000279</v>
      </c>
      <c r="G1158" s="38">
        <v>42304</v>
      </c>
      <c r="H1158" s="43" t="s">
        <v>2297</v>
      </c>
      <c r="I1158" s="43" t="s">
        <v>565</v>
      </c>
      <c r="J1158" s="41" t="s">
        <v>566</v>
      </c>
      <c r="K1158" s="48">
        <v>188070</v>
      </c>
    </row>
    <row r="1159" spans="1:11" ht="28.8" x14ac:dyDescent="0.3">
      <c r="A1159" s="35" t="s">
        <v>2348</v>
      </c>
      <c r="B1159" s="35" t="s">
        <v>23</v>
      </c>
      <c r="C1159" s="46" t="s">
        <v>56</v>
      </c>
      <c r="D1159" s="47" t="s">
        <v>56</v>
      </c>
      <c r="E1159" s="36" t="s">
        <v>401</v>
      </c>
      <c r="F1159" s="41">
        <v>3879120</v>
      </c>
      <c r="G1159" s="38">
        <v>42305</v>
      </c>
      <c r="H1159" s="43" t="s">
        <v>2341</v>
      </c>
      <c r="I1159" s="43" t="s">
        <v>2294</v>
      </c>
      <c r="J1159" s="41" t="s">
        <v>1009</v>
      </c>
      <c r="K1159" s="48">
        <v>665110</v>
      </c>
    </row>
    <row r="1160" spans="1:11" ht="28.8" x14ac:dyDescent="0.3">
      <c r="A1160" s="35" t="s">
        <v>2348</v>
      </c>
      <c r="B1160" s="35" t="s">
        <v>217</v>
      </c>
      <c r="C1160" s="46" t="s">
        <v>1962</v>
      </c>
      <c r="D1160" s="47">
        <v>41656</v>
      </c>
      <c r="E1160" s="36" t="s">
        <v>298</v>
      </c>
      <c r="F1160" s="41">
        <v>1915000280</v>
      </c>
      <c r="G1160" s="38">
        <v>42305</v>
      </c>
      <c r="H1160" s="43" t="s">
        <v>2297</v>
      </c>
      <c r="I1160" s="43" t="s">
        <v>565</v>
      </c>
      <c r="J1160" s="41" t="s">
        <v>566</v>
      </c>
      <c r="K1160" s="48">
        <v>214570</v>
      </c>
    </row>
    <row r="1161" spans="1:11" ht="28.8" x14ac:dyDescent="0.3">
      <c r="A1161" s="35" t="s">
        <v>2348</v>
      </c>
      <c r="B1161" s="35" t="s">
        <v>217</v>
      </c>
      <c r="C1161" s="46" t="s">
        <v>1962</v>
      </c>
      <c r="D1161" s="47">
        <v>41656</v>
      </c>
      <c r="E1161" s="36" t="s">
        <v>298</v>
      </c>
      <c r="F1161" s="41">
        <v>1915000281</v>
      </c>
      <c r="G1161" s="38">
        <v>42305</v>
      </c>
      <c r="H1161" s="43" t="s">
        <v>2297</v>
      </c>
      <c r="I1161" s="43" t="s">
        <v>565</v>
      </c>
      <c r="J1161" s="41" t="s">
        <v>566</v>
      </c>
      <c r="K1161" s="48">
        <v>285760</v>
      </c>
    </row>
    <row r="1162" spans="1:11" ht="28.8" x14ac:dyDescent="0.3">
      <c r="A1162" s="35" t="s">
        <v>2348</v>
      </c>
      <c r="B1162" s="35" t="s">
        <v>194</v>
      </c>
      <c r="C1162" s="46" t="s">
        <v>56</v>
      </c>
      <c r="D1162" s="47" t="s">
        <v>56</v>
      </c>
      <c r="E1162" s="36" t="s">
        <v>298</v>
      </c>
      <c r="F1162" s="41">
        <v>1915000283</v>
      </c>
      <c r="G1162" s="38">
        <v>42306</v>
      </c>
      <c r="H1162" s="43" t="s">
        <v>2342</v>
      </c>
      <c r="I1162" s="43" t="s">
        <v>2343</v>
      </c>
      <c r="J1162" s="41" t="s">
        <v>2344</v>
      </c>
      <c r="K1162" s="48">
        <v>1071000</v>
      </c>
    </row>
    <row r="1163" spans="1:11" ht="28.8" x14ac:dyDescent="0.3">
      <c r="A1163" s="35" t="s">
        <v>2348</v>
      </c>
      <c r="B1163" s="35" t="s">
        <v>11</v>
      </c>
      <c r="C1163" s="46" t="s">
        <v>56</v>
      </c>
      <c r="D1163" s="47" t="s">
        <v>56</v>
      </c>
      <c r="E1163" s="36" t="s">
        <v>381</v>
      </c>
      <c r="F1163" s="41">
        <v>1915000282</v>
      </c>
      <c r="G1163" s="38">
        <v>42307</v>
      </c>
      <c r="H1163" s="43" t="s">
        <v>2345</v>
      </c>
      <c r="I1163" s="43" t="s">
        <v>2346</v>
      </c>
      <c r="J1163" s="41" t="s">
        <v>2347</v>
      </c>
      <c r="K1163" s="48">
        <v>41888</v>
      </c>
    </row>
  </sheetData>
  <autoFilter ref="A4:K1163"/>
  <mergeCells count="1">
    <mergeCell ref="A1:J1"/>
  </mergeCells>
  <phoneticPr fontId="6" type="noConversion"/>
  <dataValidations xWindow="70" yWindow="481" count="49">
    <dataValidation type="list" allowBlank="1" showInputMessage="1" showErrorMessage="1" sqref="B2">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SU5:SV22 ACQ5:ACR22 AMM5:AMN22 AWI5:AWJ22 BGE5:BGF22 BQA5:BQB22 BZW5:BZX22 CJS5:CJT22 CTO5:CTP22 DDK5:DDL22 DNG5:DNH22 DXC5:DXD22 EGY5:EGZ22 EQU5:EQV22 FAQ5:FAR22 FKM5:FKN22 FUI5:FUJ22 GEE5:GEF22 GOA5:GOB22 GXW5:GXX22 HHS5:HHT22 HRO5:HRP22 IBK5:IBL22 ILG5:ILH22 IVC5:IVD22 JEY5:JEZ22 JOU5:JOV22 JYQ5:JYR22 KIM5:KIN22 KSI5:KSJ22 LCE5:LCF22 LMA5:LMB22 LVW5:LVX22 MFS5:MFT22 MPO5:MPP22 MZK5:MZL22 NJG5:NJH22 NTC5:NTD22 OCY5:OCZ22 OMU5:OMV22 OWQ5:OWR22 PGM5:PGN22 PQI5:PQJ22 QAE5:QAF22 QKA5:QKB22 QTW5:QTX22 RDS5:RDT22 RNO5:RNP22 RXK5:RXL22 SHG5:SHH22 SRC5:SRD22 TAY5:TAZ22 TKU5:TKV22 TUQ5:TUR22 UEM5:UEN22 UOI5:UOJ22 UYE5:UYF22 VIA5:VIB22 VRW5:VRX22 WBS5:WBT22 WLO5:WLP22 WVK5:WVL22 C5:D22 WVK139:WVK190 C114:D114 IY114:IZ114 SU114:SV114 ACQ114:ACR114 AMM114:AMN114 AWI114:AWJ114 BGE114:BGF114 BQA114:BQB114 BZW114:BZX114 CJS114:CJT114 CTO114:CTP114 DDK114:DDL114 DNG114:DNH114 DXC114:DXD114 EGY114:EGZ114 EQU114:EQV114 FAQ114:FAR114 FKM114:FKN114 FUI114:FUJ114 GEE114:GEF114 GOA114:GOB114 GXW114:GXX114 HHS114:HHT114 HRO114:HRP114 IBK114:IBL114 ILG114:ILH114 IVC114:IVD114 JEY114:JEZ114 JOU114:JOV114 JYQ114:JYR114 KIM114:KIN114 KSI114:KSJ114 LCE114:LCF114 LMA114:LMB114 LVW114:LVX114 MFS114:MFT114 MPO114:MPP114 MZK114:MZL114 NJG114:NJH114 NTC114:NTD114 OCY114:OCZ114 OMU114:OMV114 OWQ114:OWR114 PGM114:PGN114 PQI114:PQJ114 QAE114:QAF114 QKA114:QKB114 QTW114:QTX114 RDS114:RDT114 RNO114:RNP114 RXK114:RXL114 SHG114:SHH114 SRC114:SRD114 TAY114:TAZ114 TKU114:TKV114 TUQ114:TUR114 UEM114:UEN114 UOI114:UOJ114 UYE114:UYF114 VIA114:VIB114 VRW114:VRX114 WBS114:WBT114 WLO114:WLP114 WVK114:WVL114 C138:D138 IY138:IZ138 SU138:SV138 ACQ138:ACR138 AMM138:AMN138 AWI138:AWJ138 BGE138:BGF138 BQA138:BQB138 BZW138:BZX138 CJS138:CJT138 CTO138:CTP138 DDK138:DDL138 DNG138:DNH138 DXC138:DXD138 EGY138:EGZ138 EQU138:EQV138 FAQ138:FAR138 FKM138:FKN138 FUI138:FUJ138 GEE138:GEF138 GOA138:GOB138 GXW138:GXX138 HHS138:HHT138 HRO138:HRP138 IBK138:IBL138 ILG138:ILH138 IVC138:IVD138 JEY138:JEZ138 JOU138:JOV138 JYQ138:JYR138 KIM138:KIN138 KSI138:KSJ138 LCE138:LCF138 LMA138:LMB138 LVW138:LVX138 MFS138:MFT138 MPO138:MPP138 MZK138:MZL138 NJG138:NJH138 NTC138:NTD138 OCY138:OCZ138 OMU138:OMV138 OWQ138:OWR138 PGM138:PGN138 PQI138:PQJ138 QAE138:QAF138 QKA138:QKB138 QTW138:QTX138 RDS138:RDT138 RNO138:RNP138 RXK138:RXL138 SHG138:SHH138 SRC138:SRD138 TAY138:TAZ138 TKU138:TKV138 TUQ138:TUR138 UEM138:UEN138 UOI138:UOJ138 UYE138:UYF138 VIA138:VIB138 VRW138:VRX138 WBS138:WBT138 WLO138:WLP138 WVK138:WVL138 D140 IZ140 SV140 ACR140 AMN140 AWJ140 BGF140 BQB140 BZX140 CJT140 CTP140 DDL140 DNH140 DXD140 EGZ140 EQV140 FAR140 FKN140 FUJ140 GEF140 GOB140 GXX140 HHT140 HRP140 IBL140 ILH140 IVD140 JEZ140 JOV140 JYR140 KIN140 KSJ140 LCF140 LMB140 LVX140 MFT140 MPP140 MZL140 NJH140 NTD140 OCZ140 OMV140 OWR140 PGN140 PQJ140 QAF140 QKB140 QTX140 RDT140 RNP140 RXL140 SHH140 SRD140 TAZ140 TKV140 TUR140 UEN140 UOJ140 UYF140 VIB140 VRX140 WBT140 WLP140 WVL140 C115:C129 IY115:IY129 SU115:SU129 ACQ115:ACQ129 AMM115:AMM129 AWI115:AWI129 BGE115:BGE129 BQA115:BQA129 BZW115:BZW129 CJS115:CJS129 CTO115:CTO129 DDK115:DDK129 DNG115:DNG129 DXC115:DXC129 EGY115:EGY129 EQU115:EQU129 FAQ115:FAQ129 FKM115:FKM129 FUI115:FUI129 GEE115:GEE129 GOA115:GOA129 GXW115:GXW129 HHS115:HHS129 HRO115:HRO129 IBK115:IBK129 ILG115:ILG129 IVC115:IVC129 JEY115:JEY129 JOU115:JOU129 JYQ115:JYQ129 KIM115:KIM129 KSI115:KSI129 LCE115:LCE129 LMA115:LMA129 LVW115:LVW129 MFS115:MFS129 MPO115:MPO129 MZK115:MZK129 NJG115:NJG129 NTC115:NTC129 OCY115:OCY129 OMU115:OMU129 OWQ115:OWQ129 PGM115:PGM129 PQI115:PQI129 QAE115:QAE129 QKA115:QKA129 QTW115:QTW129 RDS115:RDS129 RNO115:RNO129 RXK115:RXK129 SHG115:SHG129 SRC115:SRC129 TAY115:TAY129 TKU115:TKU129 TUQ115:TUQ129 UEM115:UEM129 UOI115:UOI129 UYE115:UYE129 VIA115:VIA129 VRW115:VRW129 WBS115:WBS129 WLO115:WLO129 WVK115:WVK129 C130:D131 IY130:IZ131 SU130:SV131 ACQ130:ACR131 AMM130:AMN131 AWI130:AWJ131 BGE130:BGF131 BQA130:BQB131 BZW130:BZX131 CJS130:CJT131 CTO130:CTP131 DDK130:DDL131 DNG130:DNH131 DXC130:DXD131 EGY130:EGZ131 EQU130:EQV131 FAQ130:FAR131 FKM130:FKN131 FUI130:FUJ131 GEE130:GEF131 GOA130:GOB131 GXW130:GXX131 HHS130:HHT131 HRO130:HRP131 IBK130:IBL131 ILG130:ILH131 IVC130:IVD131 JEY130:JEZ131 JOU130:JOV131 JYQ130:JYR131 KIM130:KIN131 KSI130:KSJ131 LCE130:LCF131 LMA130:LMB131 LVW130:LVX131 MFS130:MFT131 MPO130:MPP131 MZK130:MZL131 NJG130:NJH131 NTC130:NTD131 OCY130:OCZ131 OMU130:OMV131 OWQ130:OWR131 PGM130:PGN131 PQI130:PQJ131 QAE130:QAF131 QKA130:QKB131 QTW130:QTX131 RDS130:RDT131 RNO130:RNP131 RXK130:RXL131 SHG130:SHH131 SRC130:SRD131 TAY130:TAZ131 TKU130:TKV131 TUQ130:TUR131 UEM130:UEN131 UOI130:UOJ131 UYE130:UYF131 VIA130:VIB131 VRW130:VRX131 WBS130:WBT131 WLO130:WLP131 WVK130:WVL131 C132:C137 IY132:IY137 SU132:SU137 ACQ132:ACQ137 AMM132:AMM137 AWI132:AWI137 BGE132:BGE137 BQA132:BQA137 BZW132:BZW137 CJS132:CJS137 CTO132:CTO137 DDK132:DDK137 DNG132:DNG137 DXC132:DXC137 EGY132:EGY137 EQU132:EQU137 FAQ132:FAQ137 FKM132:FKM137 FUI132:FUI137 GEE132:GEE137 GOA132:GOA137 GXW132:GXW137 HHS132:HHS137 HRO132:HRO137 IBK132:IBK137 ILG132:ILG137 IVC132:IVC137 JEY132:JEY137 JOU132:JOU137 JYQ132:JYQ137 KIM132:KIM137 KSI132:KSI137 LCE132:LCE137 LMA132:LMA137 LVW132:LVW137 MFS132:MFS137 MPO132:MPO137 MZK132:MZK137 NJG132:NJG137 NTC132:NTC137 OCY132:OCY137 OMU132:OMU137 OWQ132:OWQ137 PGM132:PGM137 PQI132:PQI137 QAE132:QAE137 QKA132:QKA137 QTW132:QTW137 RDS132:RDS137 RNO132:RNO137 RXK132:RXK137 SHG132:SHG137 SRC132:SRC137 TAY132:TAY137 TKU132:TKU137 TUQ132:TUQ137 UEM132:UEM137 UOI132:UOI137 UYE132:UYE137 VIA132:VIA137 VRW132:VRW137 WBS132:WBS137 WLO132:WLO137 WVK132:WVK137 D152 IZ152 SV152 ACR152 AMN152 AWJ152 BGF152 BQB152 BZX152 CJT152 CTP152 DDL152 DNH152 DXD152 EGZ152 EQV152 FAR152 FKN152 FUJ152 GEF152 GOB152 GXX152 HHT152 HRP152 IBL152 ILH152 IVD152 JEZ152 JOV152 JYR152 KIN152 KSJ152 LCF152 LMB152 LVX152 MFT152 MPP152 MZL152 NJH152 NTD152 OCZ152 OMV152 OWR152 PGN152 PQJ152 QAF152 QKB152 QTX152 RDT152 RNP152 RXL152 SHH152 SRD152 TAZ152 TKV152 TUR152 UEN152 UOJ152 UYF152 VIB152 VRX152 WBT152 WLP152 WVL152 D159 IZ159 SV159 ACR159 AMN159 AWJ159 BGF159 BQB159 BZX159 CJT159 CTP159 DDL159 DNH159 DXD159 EGZ159 EQV159 FAR159 FKN159 FUJ159 GEF159 GOB159 GXX159 HHT159 HRP159 IBL159 ILH159 IVD159 JEZ159 JOV159 JYR159 KIN159 KSJ159 LCF159 LMB159 LVX159 MFT159 MPP159 MZL159 NJH159 NTD159 OCZ159 OMV159 OWR159 PGN159 PQJ159 QAF159 QKB159 QTX159 RDT159 RNP159 RXL159 SHH159 SRD159 TAZ159 TKV159 TUR159 UEN159 UOJ159 UYF159 VIB159 VRX159 WBT159 WLP159 WVL159 D163:D164 IZ163:IZ164 SV163:SV164 ACR163:ACR164 AMN163:AMN164 AWJ163:AWJ164 BGF163:BGF164 BQB163:BQB164 BZX163:BZX164 CJT163:CJT164 CTP163:CTP164 DDL163:DDL164 DNH163:DNH164 DXD163:DXD164 EGZ163:EGZ164 EQV163:EQV164 FAR163:FAR164 FKN163:FKN164 FUJ163:FUJ164 GEF163:GEF164 GOB163:GOB164 GXX163:GXX164 HHT163:HHT164 HRP163:HRP164 IBL163:IBL164 ILH163:ILH164 IVD163:IVD164 JEZ163:JEZ164 JOV163:JOV164 JYR163:JYR164 KIN163:KIN164 KSJ163:KSJ164 LCF163:LCF164 LMB163:LMB164 LVX163:LVX164 MFT163:MFT164 MPP163:MPP164 MZL163:MZL164 NJH163:NJH164 NTD163:NTD164 OCZ163:OCZ164 OMV163:OMV164 OWR163:OWR164 PGN163:PGN164 PQJ163:PQJ164 QAF163:QAF164 QKB163:QKB164 QTX163:QTX164 RDT163:RDT164 RNP163:RNP164 RXL163:RXL164 SHH163:SHH164 SRD163:SRD164 TAZ163:TAZ164 TKV163:TKV164 TUR163:TUR164 UEN163:UEN164 UOJ163:UOJ164 UYF163:UYF164 VIB163:VIB164 VRX163:VRX164 WBT163:WBT164 WLP163:WLP164 WVL163:WVL164 D171:D175 IZ171:IZ175 SV171:SV175 ACR171:ACR175 AMN171:AMN175 AWJ171:AWJ175 BGF171:BGF175 BQB171:BQB175 BZX171:BZX175 CJT171:CJT175 CTP171:CTP175 DDL171:DDL175 DNH171:DNH175 DXD171:DXD175 EGZ171:EGZ175 EQV171:EQV175 FAR171:FAR175 FKN171:FKN175 FUJ171:FUJ175 GEF171:GEF175 GOB171:GOB175 GXX171:GXX175 HHT171:HHT175 HRP171:HRP175 IBL171:IBL175 ILH171:ILH175 IVD171:IVD175 JEZ171:JEZ175 JOV171:JOV175 JYR171:JYR175 KIN171:KIN175 KSJ171:KSJ175 LCF171:LCF175 LMB171:LMB175 LVX171:LVX175 MFT171:MFT175 MPP171:MPP175 MZL171:MZL175 NJH171:NJH175 NTD171:NTD175 OCZ171:OCZ175 OMV171:OMV175 OWR171:OWR175 PGN171:PGN175 PQJ171:PQJ175 QAF171:QAF175 QKB171:QKB175 QTX171:QTX175 RDT171:RDT175 RNP171:RNP175 RXL171:RXL175 SHH171:SHH175 SRD171:SRD175 TAZ171:TAZ175 TKV171:TKV175 TUR171:TUR175 UEN171:UEN175 UOJ171:UOJ175 UYF171:UYF175 VIB171:VIB175 VRX171:VRX175 WBT171:WBT175 WLP171:WLP175 WVL171:WVL175 D189 IZ189 SV189 ACR189 AMN189 AWJ189 BGF189 BQB189 BZX189 CJT189 CTP189 DDL189 DNH189 DXD189 EGZ189 EQV189 FAR189 FKN189 FUJ189 GEF189 GOB189 GXX189 HHT189 HRP189 IBL189 ILH189 IVD189 JEZ189 JOV189 JYR189 KIN189 KSJ189 LCF189 LMB189 LVX189 MFT189 MPP189 MZL189 NJH189 NTD189 OCZ189 OMV189 OWR189 PGN189 PQJ189 QAF189 QKB189 QTX189 RDT189 RNP189 RXL189 SHH189 SRD189 TAZ189 TKV189 TUR189 UEN189 UOJ189 UYF189 VIB189 VRX189 WBT189 WLP189 WVL189 C139:C190 IY139:IY190 SU139:SU190 ACQ139:ACQ190 AMM139:AMM190 AWI139:AWI190 BGE139:BGE190 BQA139:BQA190 BZW139:BZW190 CJS139:CJS190 CTO139:CTO190 DDK139:DDK190 DNG139:DNG190 DXC139:DXC190 EGY139:EGY190 EQU139:EQU190 FAQ139:FAQ190 FKM139:FKM190 FUI139:FUI190 GEE139:GEE190 GOA139:GOA190 GXW139:GXW190 HHS139:HHS190 HRO139:HRO190 IBK139:IBK190 ILG139:ILG190 IVC139:IVC190 JEY139:JEY190 JOU139:JOU190 JYQ139:JYQ190 KIM139:KIM190 KSI139:KSI190 LCE139:LCE190 LMA139:LMA190 LVW139:LVW190 MFS139:MFS190 MPO139:MPO190 MZK139:MZK190 NJG139:NJG190 NTC139:NTC190 OCY139:OCY190 OMU139:OMU190 OWQ139:OWQ190 PGM139:PGM190 PQI139:PQI190 QAE139:QAE190 QKA139:QKA190 QTW139:QTW190 RDS139:RDS190 RNO139:RNO190 RXK139:RXK190 SHG139:SHG190 SRC139:SRC190 TAY139:TAY190 TKU139:TKU190 TUQ139:TUQ190 UEM139:UEM190 UOI139:UOI190 UYE139:UYE190 VIA139:VIA190 VRW139:VRW190 WBS139:WBS190 WLO139:WLO190 IY5:IZ22 C207:C218 D207:D217 C219:D223 C191:D206 C225:D275 G1130:G1163 C398:D405 C390:D395 C408:D417 C312:C366 C656:D745 G656:G728 C962 C924:C929 C931:C932 C934:C940 D1095:D1105 D1107:D1116 D1087:D1092 C1087:C1129 C1152:D1152 C1154:D1157 C562:C596 D1149:D1150 D1147 D1136 D1132:D1133 C511:C524 C526:C536 C538:C539 C541:C542 C544:C548 C551:C552 C557:C560 D1140"/>
    <dataValidation type="list" allowBlank="1" showInputMessage="1" showErrorMessage="1" sqref="B114:B129 IX114:IX129 ST114:ST129 ACP114:ACP129 AML114:AML129 AWH114:AWH129 BGD114:BGD129 BPZ114:BPZ129 BZV114:BZV129 CJR114:CJR129 CTN114:CTN129 DDJ114:DDJ129 DNF114:DNF129 DXB114:DXB129 EGX114:EGX129 EQT114:EQT129 FAP114:FAP129 FKL114:FKL129 FUH114:FUH129 GED114:GED129 GNZ114:GNZ129 GXV114:GXV129 HHR114:HHR129 HRN114:HRN129 IBJ114:IBJ129 ILF114:ILF129 IVB114:IVB129 JEX114:JEX129 JOT114:JOT129 JYP114:JYP129 KIL114:KIL129 KSH114:KSH129 LCD114:LCD129 LLZ114:LLZ129 LVV114:LVV129 MFR114:MFR129 MPN114:MPN129 MZJ114:MZJ129 NJF114:NJF129 NTB114:NTB129 OCX114:OCX129 OMT114:OMT129 OWP114:OWP129 PGL114:PGL129 PQH114:PQH129 QAD114:QAD129 QJZ114:QJZ129 QTV114:QTV129 RDR114:RDR129 RNN114:RNN129 RXJ114:RXJ129 SHF114:SHF129 SRB114:SRB129 TAX114:TAX129 TKT114:TKT129 TUP114:TUP129 UEL114:UEL129 UOH114:UOH129 UYD114:UYD129 VHZ114:VHZ129 VRV114:VRV129 WBR114:WBR129 WLN114:WLN129 WVJ114:WVJ129 B132:B137 IX132:IX137 ST132:ST137 ACP132:ACP137 AML132:AML137 AWH132:AWH137 BGD132:BGD137 BPZ132:BPZ137 BZV132:BZV137 CJR132:CJR137 CTN132:CTN137 DDJ132:DDJ137 DNF132:DNF137 DXB132:DXB137 EGX132:EGX137 EQT132:EQT137 FAP132:FAP137 FKL132:FKL137 FUH132:FUH137 GED132:GED137 GNZ132:GNZ137 GXV132:GXV137 HHR132:HHR137 HRN132:HRN137 IBJ132:IBJ137 ILF132:ILF137 IVB132:IVB137 JEX132:JEX137 JOT132:JOT137 JYP132:JYP137 KIL132:KIL137 KSH132:KSH137 LCD132:LCD137 LLZ132:LLZ137 LVV132:LVV137 MFR132:MFR137 MPN132:MPN137 MZJ132:MZJ137 NJF132:NJF137 NTB132:NTB137 OCX132:OCX137 OMT132:OMT137 OWP132:OWP137 PGL132:PGL137 PQH132:PQH137 QAD132:QAD137 QJZ132:QJZ137 QTV132:QTV137 RDR132:RDR137 RNN132:RNN137 RXJ132:RXJ137 SHF132:SHF137 SRB132:SRB137 TAX132:TAX137 TKT132:TKT137 TUP132:TUP137 UEL132:UEL137 UOH132:UOH137 UYD132:UYD137 VHZ132:VHZ137 VRV132:VRV137 WBR132:WBR137 WLN132:WLN137 WVJ132:WVJ137 B139:B142 IX139:IX142 ST139:ST142 ACP139:ACP142 AML139:AML142 AWH139:AWH142 BGD139:BGD142 BPZ139:BPZ142 BZV139:BZV142 CJR139:CJR142 CTN139:CTN142 DDJ139:DDJ142 DNF139:DNF142 DXB139:DXB142 EGX139:EGX142 EQT139:EQT142 FAP139:FAP142 FKL139:FKL142 FUH139:FUH142 GED139:GED142 GNZ139:GNZ142 GXV139:GXV142 HHR139:HHR142 HRN139:HRN142 IBJ139:IBJ142 ILF139:ILF142 IVB139:IVB142 JEX139:JEX142 JOT139:JOT142 JYP139:JYP142 KIL139:KIL142 KSH139:KSH142 LCD139:LCD142 LLZ139:LLZ142 LVV139:LVV142 MFR139:MFR142 MPN139:MPN142 MZJ139:MZJ142 NJF139:NJF142 NTB139:NTB142 OCX139:OCX142 OMT139:OMT142 OWP139:OWP142 PGL139:PGL142 PQH139:PQH142 QAD139:QAD142 QJZ139:QJZ142 QTV139:QTV142 RDR139:RDR142 RNN139:RNN142 RXJ139:RXJ142 SHF139:SHF142 SRB139:SRB142 TAX139:TAX142 TKT139:TKT142 TUP139:TUP142 UEL139:UEL142 UOH139:UOH142 UYD139:UYD142 VHZ139:VHZ142 VRV139:VRV142 WBR139:WBR142 WLN139:WLN142 WVJ139:WVJ142 B152:B153 IX152:IX153 ST152:ST153 ACP152:ACP153 AML152:AML153 AWH152:AWH153 BGD152:BGD153 BPZ152:BPZ153 BZV152:BZV153 CJR152:CJR153 CTN152:CTN153 DDJ152:DDJ153 DNF152:DNF153 DXB152:DXB153 EGX152:EGX153 EQT152:EQT153 FAP152:FAP153 FKL152:FKL153 FUH152:FUH153 GED152:GED153 GNZ152:GNZ153 GXV152:GXV153 HHR152:HHR153 HRN152:HRN153 IBJ152:IBJ153 ILF152:ILF153 IVB152:IVB153 JEX152:JEX153 JOT152:JOT153 JYP152:JYP153 KIL152:KIL153 KSH152:KSH153 LCD152:LCD153 LLZ152:LLZ153 LVV152:LVV153 MFR152:MFR153 MPN152:MPN153 MZJ152:MZJ153 NJF152:NJF153 NTB152:NTB153 OCX152:OCX153 OMT152:OMT153 OWP152:OWP153 PGL152:PGL153 PQH152:PQH153 QAD152:QAD153 QJZ152:QJZ153 QTV152:QTV153 RDR152:RDR153 RNN152:RNN153 RXJ152:RXJ153 SHF152:SHF153 SRB152:SRB153 TAX152:TAX153 TKT152:TKT153 TUP152:TUP153 UEL152:UEL153 UOH152:UOH153 UYD152:UYD153 VHZ152:VHZ153 VRV152:VRV153 WBR152:WBR153 WLN152:WLN153 WVJ152:WVJ153 B159 IX159 ST159 ACP159 AML159 AWH159 BGD159 BPZ159 BZV159 CJR159 CTN159 DDJ159 DNF159 DXB159 EGX159 EQT159 FAP159 FKL159 FUH159 GED159 GNZ159 GXV159 HHR159 HRN159 IBJ159 ILF159 IVB159 JEX159 JOT159 JYP159 KIL159 KSH159 LCD159 LLZ159 LVV159 MFR159 MPN159 MZJ159 NJF159 NTB159 OCX159 OMT159 OWP159 PGL159 PQH159 QAD159 QJZ159 QTV159 RDR159 RNN159 RXJ159 SHF159 SRB159 TAX159 TKT159 TUP159 UEL159 UOH159 UYD159 VHZ159 VRV159 WBR159 WLN159 WVJ159 B163:B175 IX163:IX175 ST163:ST175 ACP163:ACP175 AML163:AML175 AWH163:AWH175 BGD163:BGD175 BPZ163:BPZ175 BZV163:BZV175 CJR163:CJR175 CTN163:CTN175 DDJ163:DDJ175 DNF163:DNF175 DXB163:DXB175 EGX163:EGX175 EQT163:EQT175 FAP163:FAP175 FKL163:FKL175 FUH163:FUH175 GED163:GED175 GNZ163:GNZ175 GXV163:GXV175 HHR163:HHR175 HRN163:HRN175 IBJ163:IBJ175 ILF163:ILF175 IVB163:IVB175 JEX163:JEX175 JOT163:JOT175 JYP163:JYP175 KIL163:KIL175 KSH163:KSH175 LCD163:LCD175 LLZ163:LLZ175 LVV163:LVV175 MFR163:MFR175 MPN163:MPN175 MZJ163:MZJ175 NJF163:NJF175 NTB163:NTB175 OCX163:OCX175 OMT163:OMT175 OWP163:OWP175 PGL163:PGL175 PQH163:PQH175 QAD163:QAD175 QJZ163:QJZ175 QTV163:QTV175 RDR163:RDR175 RNN163:RNN175 RXJ163:RXJ175 SHF163:SHF175 SRB163:SRB175 TAX163:TAX175 TKT163:TKT175 TUP163:TUP175 UEL163:UEL175 UOH163:UOH175 UYD163:UYD175 VHZ163:VHZ175 VRV163:VRV175 WBR163:WBR175 WLN163:WLN175 WVJ163:WVJ175 B180:B181 IX180:IX181 ST180:ST181 ACP180:ACP181 AML180:AML181 AWH180:AWH181 BGD180:BGD181 BPZ180:BPZ181 BZV180:BZV181 CJR180:CJR181 CTN180:CTN181 DDJ180:DDJ181 DNF180:DNF181 DXB180:DXB181 EGX180:EGX181 EQT180:EQT181 FAP180:FAP181 FKL180:FKL181 FUH180:FUH181 GED180:GED181 GNZ180:GNZ181 GXV180:GXV181 HHR180:HHR181 HRN180:HRN181 IBJ180:IBJ181 ILF180:ILF181 IVB180:IVB181 JEX180:JEX181 JOT180:JOT181 JYP180:JYP181 KIL180:KIL181 KSH180:KSH181 LCD180:LCD181 LLZ180:LLZ181 LVV180:LVV181 MFR180:MFR181 MPN180:MPN181 MZJ180:MZJ181 NJF180:NJF181 NTB180:NTB181 OCX180:OCX181 OMT180:OMT181 OWP180:OWP181 PGL180:PGL181 PQH180:PQH181 QAD180:QAD181 QJZ180:QJZ181 QTV180:QTV181 RDR180:RDR181 RNN180:RNN181 RXJ180:RXJ181 SHF180:SHF181 SRB180:SRB181 TAX180:TAX181 TKT180:TKT181 TUP180:TUP181 UEL180:UEL181 UOH180:UOH181 UYD180:UYD181 VHZ180:VHZ181 VRV180:VRV181 WBR180:WBR181 WLN180:WLN181 WVJ180:WVJ181 B189 IX189 ST189 ACP189 AML189 AWH189 BGD189 BPZ189 BZV189 CJR189 CTN189 DDJ189 DNF189 DXB189 EGX189 EQT189 FAP189 FKL189 FUH189 GED189 GNZ189 GXV189 HHR189 HRN189 IBJ189 ILF189 IVB189 JEX189 JOT189 JYP189 KIL189 KSH189 LCD189 LLZ189 LVV189 MFR189 MPN189 MZJ189 NJF189 NTB189 OCX189 OMT189 OWP189 PGL189 PQH189 QAD189 QJZ189 QTV189 RDR189 RNN189 RXJ189 SHF189 SRB189 TAX189 TKT189 TUP189 UEL189 UOH189 UYD189 VHZ189 VRV189 WBR189 WLN189 WVJ189 SS5:ST22 ACO5:ACP22 AMK5:AML22 AWG5:AWH22 BGC5:BGD22 BPY5:BPZ22 BZU5:BZV22 CJQ5:CJR22 CTM5:CTN22 DDI5:DDJ22 DNE5:DNF22 DXA5:DXB22 EGW5:EGX22 EQS5:EQT22 FAO5:FAP22 FKK5:FKL22 FUG5:FUH22 GEC5:GED22 GNY5:GNZ22 GXU5:GXV22 HHQ5:HHR22 HRM5:HRN22 IBI5:IBJ22 ILE5:ILF22 IVA5:IVB22 JEW5:JEX22 JOS5:JOT22 JYO5:JYP22 KIK5:KIL22 KSG5:KSH22 LCC5:LCD22 LLY5:LLZ22 LVU5:LVV22 MFQ5:MFR22 MPM5:MPN22 MZI5:MZJ22 NJE5:NJF22 NTA5:NTB22 OCW5:OCX22 OMS5:OMT22 OWO5:OWP22 PGK5:PGL22 PQG5:PQH22 QAC5:QAD22 QJY5:QJZ22 QTU5:QTV22 RDQ5:RDR22 RNM5:RNN22 RXI5:RXJ22 SHE5:SHF22 SRA5:SRB22 TAW5:TAX22 TKS5:TKT22 TUO5:TUP22 UEK5:UEL22 UOG5:UOH22 UYC5:UYD22 VHY5:VHZ22 VRU5:VRV22 WBQ5:WBR22 WLM5:WLN22 WVI5:WVJ22 WVM5:WVM22 E5:E22 JA5:JA22 SW5:SW22 ACS5:ACS22 AMO5:AMO22 AWK5:AWK22 BGG5:BGG22 BQC5:BQC22 BZY5:BZY22 CJU5:CJU22 CTQ5:CTQ22 DDM5:DDM22 DNI5:DNI22 DXE5:DXE22 EHA5:EHA22 EQW5:EQW22 FAS5:FAS22 FKO5:FKO22 FUK5:FUK22 GEG5:GEG22 GOC5:GOC22 GXY5:GXY22 HHU5:HHU22 HRQ5:HRQ22 IBM5:IBM22 ILI5:ILI22 IVE5:IVE22 JFA5:JFA22 JOW5:JOW22 JYS5:JYS22 KIO5:KIO22 KSK5:KSK22 LCG5:LCG22 LMC5:LMC22 LVY5:LVY22 MFU5:MFU22 MPQ5:MPQ22 MZM5:MZM22 NJI5:NJI22 NTE5:NTE22 ODA5:ODA22 OMW5:OMW22 OWS5:OWS22 PGO5:PGO22 PQK5:PQK22 QAG5:QAG22 QKC5:QKC22 QTY5:QTY22 RDU5:RDU22 RNQ5:RNQ22 RXM5:RXM22 SHI5:SHI22 SRE5:SRE22 TBA5:TBA22 TKW5:TKW22 TUS5:TUS22 UEO5:UEO22 UOK5:UOK22 UYG5:UYG22 VIC5:VIC22 VRY5:VRY22 WBU5:WBU22 WLQ5:WLQ22 A5:B22 IW5:IX22">
      <formula1>#REF!</formula1>
    </dataValidation>
    <dataValidation type="list" allowBlank="1" showInputMessage="1" showErrorMessage="1" sqref="E218">
      <formula1>$II$65018:$II$65022</formula1>
    </dataValidation>
    <dataValidation type="list" allowBlank="1" showInputMessage="1" showErrorMessage="1" sqref="B218">
      <formula1>$IH$65018:$IH$65026</formula1>
    </dataValidation>
    <dataValidation type="list" allowBlank="1" showInputMessage="1" showErrorMessage="1" sqref="A276:A311">
      <formula1>$IO$64356:$IO$64376</formula1>
    </dataValidation>
    <dataValidation type="list" allowBlank="1" showInputMessage="1" showErrorMessage="1" sqref="A261:A275">
      <formula1>$IO$64032:$IO$64052</formula1>
    </dataValidation>
    <dataValidation type="list" allowBlank="1" showInputMessage="1" showErrorMessage="1" sqref="E261:E262">
      <formula1>$IQ$64032:$IQ$64036</formula1>
    </dataValidation>
    <dataValidation type="list" allowBlank="1" showInputMessage="1" showErrorMessage="1" sqref="E273:E274 E263:E270">
      <formula1>$IQ$64074:$IQ$64078</formula1>
    </dataValidation>
    <dataValidation type="list" allowBlank="1" showInputMessage="1" showErrorMessage="1" sqref="B273:B274 B263:B270">
      <formula1>$IP$64074:$IP$64084</formula1>
    </dataValidation>
    <dataValidation type="list" allowBlank="1" showInputMessage="1" showErrorMessage="1" sqref="B261:B262 B271:B272 B275:B282 B284:B311">
      <formula1>$B$2:$B$7</formula1>
    </dataValidation>
    <dataValidation type="list" allowBlank="1" showInputMessage="1" showErrorMessage="1" sqref="A312:A314">
      <formula1>$IO$55018:$IO$55038</formula1>
    </dataValidation>
    <dataValidation type="list" allowBlank="1" showInputMessage="1" showErrorMessage="1" sqref="A315:A367">
      <formula1>$IO$55022:$IO$55042</formula1>
    </dataValidation>
    <dataValidation type="list" allowBlank="1" showInputMessage="1" showErrorMessage="1" sqref="B312:B314 B337:B343 B322:B332">
      <formula1>$IP$54982:$IP$54992</formula1>
    </dataValidation>
    <dataValidation type="list" allowBlank="1" showInputMessage="1" showErrorMessage="1" sqref="B315:B321 B333:B336 B344:B366">
      <formula1>$IP$54986:$IP$54996</formula1>
    </dataValidation>
    <dataValidation type="list" allowBlank="1" showInputMessage="1" showErrorMessage="1" sqref="E368:E389">
      <formula1>$IQ$55004:$IQ$55009</formula1>
    </dataValidation>
    <dataValidation type="list" allowBlank="1" showInputMessage="1" showErrorMessage="1" sqref="A406:A407 A396:A397">
      <formula1>$HJ$63002:$HJ$65536</formula1>
    </dataValidation>
    <dataValidation type="list" allowBlank="1" showInputMessage="1" showErrorMessage="1" sqref="A412 A408:A410 A399:A405 A390:A395">
      <formula1>$HK$62884:$HK$65536</formula1>
    </dataValidation>
    <dataValidation type="list" allowBlank="1" showInputMessage="1" showErrorMessage="1" sqref="A413:A416 A398 A411">
      <formula1>$HJ$62885:$HJ$65536</formula1>
    </dataValidation>
    <dataValidation type="list" allowBlank="1" showInputMessage="1" showErrorMessage="1" sqref="A417">
      <formula1>$HJ$62963:$HJ$65536</formula1>
    </dataValidation>
    <dataValidation type="list" allowBlank="1" showInputMessage="1" showErrorMessage="1" sqref="A511:A596">
      <formula1>$IO$65183:$IO$65203</formula1>
    </dataValidation>
    <dataValidation type="list" allowBlank="1" showInputMessage="1" showErrorMessage="1" sqref="B511:B524 B526:B536 B538:B539 B541:B542 B544:B548 B551:B552 B557:B560 B562:B585">
      <formula1>$IP$65183:$IP$65193</formula1>
    </dataValidation>
    <dataValidation type="list" allowBlank="1" showInputMessage="1" showErrorMessage="1" sqref="E511:E596">
      <formula1>$IQ$65183:$IQ$65187</formula1>
    </dataValidation>
    <dataValidation type="list" allowBlank="1" showInputMessage="1" showErrorMessage="1" sqref="B586:B596">
      <formula1>$IP$65183:$IP$65192</formula1>
    </dataValidation>
    <dataValidation type="list" allowBlank="1" showInputMessage="1" showErrorMessage="1" sqref="E597 E600 E629 E631">
      <formula1>$T$6:$T$14</formula1>
    </dataValidation>
    <dataValidation type="list" allowBlank="1" showInputMessage="1" showErrorMessage="1" sqref="E599 E655 E650:E652 E643:E646 E630 E607:E612 E627 E625 E603:E604 E633:E640 E614:E623">
      <formula1>$T$6:$T$15</formula1>
    </dataValidation>
    <dataValidation type="list" allowBlank="1" showInputMessage="1" showErrorMessage="1" sqref="B597 B600 B604 B616">
      <formula1>$Q$6:$Q$16</formula1>
    </dataValidation>
    <dataValidation type="list" allowBlank="1" showInputMessage="1" showErrorMessage="1" sqref="B599 B655 B629 B610:B615 B603 B650:B651 B607:B608 B633:B636 B625 B638:B640 B617 B642:B643">
      <formula1>$Q$6:$Q$17</formula1>
    </dataValidation>
    <dataValidation type="list" allowBlank="1" showInputMessage="1" showErrorMessage="1" sqref="A597:A655">
      <formula1>$P$6:$P$688</formula1>
    </dataValidation>
    <dataValidation type="list" allowBlank="1" showInputMessage="1" showErrorMessage="1" sqref="B601:B602 B598 B609 B605:B606 B645:B649 B630:B632 B652:B654 B626:B628 B637 B618:B624 B641">
      <formula1>$Q$6:$Q$18</formula1>
    </dataValidation>
    <dataValidation type="list" allowBlank="1" showInputMessage="1" showErrorMessage="1" sqref="E598 E601:E602 E653:E654 E626 E613 E628 E605:E606 E641:E642 E624 E647:E649 E632">
      <formula1>$T$6:$T$16</formula1>
    </dataValidation>
    <dataValidation type="list" allowBlank="1" showInputMessage="1" showErrorMessage="1" sqref="A656:A745">
      <formula1>$W$6:$W$10</formula1>
    </dataValidation>
    <dataValidation type="list" allowBlank="1" showInputMessage="1" showErrorMessage="1" sqref="B656:B657 B701:B745 B693:B699 B659:B691">
      <formula1>$X$6:$X$10</formula1>
    </dataValidation>
    <dataValidation type="list" allowBlank="1" showInputMessage="1" showErrorMessage="1" sqref="E733:E734 E738:E742 E744">
      <formula1>$HQ$65038:$HQ$65042</formula1>
    </dataValidation>
    <dataValidation type="list" allowBlank="1" showInputMessage="1" showErrorMessage="1" sqref="E743 E735:E737 E745 F659:F668 E656:E732">
      <formula1>$Y$6:$Y$10</formula1>
    </dataValidation>
    <dataValidation type="list" allowBlank="1" showInputMessage="1" showErrorMessage="1" sqref="B850:B852">
      <formula1>$O$5:$O$36</formula1>
    </dataValidation>
    <dataValidation type="list" allowBlank="1" showInputMessage="1" showErrorMessage="1" sqref="E850:E852">
      <formula1>$Q$5:$Q$36</formula1>
    </dataValidation>
    <dataValidation type="list" allowBlank="1" showInputMessage="1" showErrorMessage="1" sqref="C850:C852">
      <formula1>$P$5:$P$36</formula1>
    </dataValidation>
    <dataValidation type="list" allowBlank="1" showInputMessage="1" showErrorMessage="1" sqref="A791:A852">
      <formula1>#REF!</formula1>
    </dataValidation>
    <dataValidation type="list" allowBlank="1" showInputMessage="1" showErrorMessage="1" sqref="B832:C849">
      <formula1>#REF!</formula1>
    </dataValidation>
    <dataValidation type="list" allowBlank="1" showInputMessage="1" showErrorMessage="1" sqref="E832:E849">
      <formula1>$M$5:$M$31</formula1>
    </dataValidation>
    <dataValidation showInputMessage="1" showErrorMessage="1" sqref="C791:D831"/>
    <dataValidation type="list" allowBlank="1" showInputMessage="1" showErrorMessage="1" sqref="E924:E984">
      <formula1>$IR$65234:$IR$65239</formula1>
    </dataValidation>
    <dataValidation type="list" allowBlank="1" showInputMessage="1" showErrorMessage="1" sqref="A924:A984">
      <formula1>$IO$65090:$IO$65110</formula1>
    </dataValidation>
    <dataValidation type="list" allowBlank="1" showInputMessage="1" showErrorMessage="1" sqref="B924:B984">
      <formula1>$IQ$65234:$IQ$65246</formula1>
    </dataValidation>
    <dataValidation type="list" allowBlank="1" showInputMessage="1" showErrorMessage="1" sqref="A1087:A1129">
      <formula1>$IO$65379:$IO$65399</formula1>
    </dataValidation>
    <dataValidation type="list" allowBlank="1" showInputMessage="1" showErrorMessage="1" sqref="E1087:E1129">
      <formula1>$IQ$65379:$IQ$65383</formula1>
    </dataValidation>
    <dataValidation type="list" allowBlank="1" showInputMessage="1" showErrorMessage="1" sqref="B1117:B1129">
      <formula1>$IP$65379:$IP$65388</formula1>
    </dataValidation>
    <dataValidation type="list" allowBlank="1" showInputMessage="1" showErrorMessage="1" sqref="B1087:B1092 B1095:B1105 B1107:B1116">
      <formula1>$IP$65379:$IP$65387</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3.2" x14ac:dyDescent="0.25"/>
  <sheetData/>
  <phoneticPr fontId="6"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Carlos Soto Barrientos</cp:lastModifiedBy>
  <cp:lastPrinted>2015-08-02T22:26:45Z</cp:lastPrinted>
  <dcterms:created xsi:type="dcterms:W3CDTF">2010-10-12T11:43:50Z</dcterms:created>
  <dcterms:modified xsi:type="dcterms:W3CDTF">2016-02-12T02:43:26Z</dcterms:modified>
</cp:coreProperties>
</file>