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580" windowHeight="6330"/>
  </bookViews>
  <sheets>
    <sheet name="Transparencia Octubre 2014" sheetId="1" r:id="rId1"/>
  </sheets>
  <definedNames>
    <definedName name="_xlnm._FilterDatabase" localSheetId="0" hidden="1">'Transparencia Octubre 2014'!$A$4:$K$1302</definedName>
    <definedName name="_xlnm.Print_Area" localSheetId="0">'Transparencia Octubre 2014'!$A$4:$K$4</definedName>
  </definedNames>
  <calcPr calcId="124519"/>
</workbook>
</file>

<file path=xl/calcChain.xml><?xml version="1.0" encoding="utf-8"?>
<calcChain xmlns="http://schemas.openxmlformats.org/spreadsheetml/2006/main">
  <c r="K661" i="1"/>
  <c r="K657"/>
  <c r="K656"/>
  <c r="K654"/>
  <c r="K652"/>
  <c r="D651"/>
  <c r="K647"/>
  <c r="K644"/>
  <c r="K641"/>
  <c r="D640"/>
  <c r="D639"/>
  <c r="K638"/>
  <c r="D638"/>
  <c r="D637"/>
  <c r="D636"/>
  <c r="K452" l="1"/>
  <c r="K446"/>
  <c r="K444"/>
  <c r="K442"/>
  <c r="K431"/>
  <c r="D287"/>
  <c r="D286"/>
  <c r="D281"/>
  <c r="D280"/>
  <c r="D279"/>
  <c r="D278"/>
  <c r="D277"/>
  <c r="D276"/>
  <c r="D275"/>
  <c r="D272"/>
  <c r="D271"/>
  <c r="D270"/>
  <c r="D269"/>
  <c r="D268"/>
  <c r="D267"/>
  <c r="D266"/>
  <c r="D265"/>
  <c r="D264"/>
  <c r="D262"/>
  <c r="D255"/>
  <c r="D253"/>
  <c r="D252"/>
  <c r="D251"/>
  <c r="D250"/>
  <c r="D249"/>
  <c r="D248"/>
  <c r="D247"/>
  <c r="D246"/>
  <c r="D245"/>
  <c r="D231"/>
  <c r="D230"/>
  <c r="D229"/>
  <c r="D228"/>
  <c r="K41"/>
  <c r="K40"/>
</calcChain>
</file>

<file path=xl/sharedStrings.xml><?xml version="1.0" encoding="utf-8"?>
<sst xmlns="http://schemas.openxmlformats.org/spreadsheetml/2006/main" count="10255" uniqueCount="2590">
  <si>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</si>
  <si>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</si>
  <si>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</si>
  <si>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</si>
  <si>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</si>
  <si>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</si>
  <si>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</si>
  <si>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</si>
  <si>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</si>
  <si>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</si>
  <si>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</si>
  <si>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T DOC</t>
  </si>
  <si>
    <t xml:space="preserve">Tipo </t>
  </si>
  <si>
    <t>Licitación Privada Menor</t>
  </si>
  <si>
    <t>Orden de Compra XXX</t>
  </si>
  <si>
    <t>Orden de Servicio XXX</t>
  </si>
  <si>
    <t>Servicio Básico</t>
  </si>
  <si>
    <t>Otro</t>
  </si>
  <si>
    <t>No Hay</t>
  </si>
  <si>
    <t>89.862.200-2</t>
  </si>
  <si>
    <t>99.561.010-8</t>
  </si>
  <si>
    <t>EMPRESA DE CORREOS DE CHILE</t>
  </si>
  <si>
    <t>60.503.000-9</t>
  </si>
  <si>
    <t>Franqueo convenido Fiscalía Regional</t>
  </si>
  <si>
    <t>AGUAS DEL ALTIPLANO S.A.</t>
  </si>
  <si>
    <t>LATAM AIRLINES S.A.</t>
  </si>
  <si>
    <t>Consumo de agua potable Fiscalía Local de Alto Hospicio</t>
  </si>
  <si>
    <t>01 Tarapacá</t>
  </si>
  <si>
    <t>Contratación Directa (Exceptuada Aplicación Regl. Compras)</t>
  </si>
  <si>
    <t>SKY AIRLINE S.A.</t>
  </si>
  <si>
    <t>88.417.000-1</t>
  </si>
  <si>
    <t xml:space="preserve">DISTRIBUIDORA NENE LTDA. </t>
  </si>
  <si>
    <t>76.067.436-2</t>
  </si>
  <si>
    <t>Consumo de agua potable Fiscalía Regional</t>
  </si>
  <si>
    <t>Consumo de agua potable URAVIT</t>
  </si>
  <si>
    <t>Consumo de agua potable Fiscalía Local de Iquique</t>
  </si>
  <si>
    <t>Consumo de agua potable Fiscalía Local de Pozo Almonte</t>
  </si>
  <si>
    <t>COMPAÑÍA DE PETROLEO DE CHILE COPEC S.A.</t>
  </si>
  <si>
    <t>99.520.000-7</t>
  </si>
  <si>
    <t xml:space="preserve">LORENA BARRIENTOS RAMIREZ </t>
  </si>
  <si>
    <t>13.641.588-3</t>
  </si>
  <si>
    <t>ANDRO LAFUENTE FERNANDEZ</t>
  </si>
  <si>
    <t>9.454.737-7</t>
  </si>
  <si>
    <t>Consumo de electricidad Fiscalía Regional</t>
  </si>
  <si>
    <t>ELIQSA</t>
  </si>
  <si>
    <t>96.541.870-9</t>
  </si>
  <si>
    <t>Consumo de electricidad URAVIT</t>
  </si>
  <si>
    <t>Consumo de electricidad Fiscalía Local de Iquique</t>
  </si>
  <si>
    <t>Consumo de electricidad Fiscalía Local de Alto Hospicio</t>
  </si>
  <si>
    <t>Consumo de electricidad Fiscalía Local de Pozo Almonte</t>
  </si>
  <si>
    <t xml:space="preserve">Papel de fotocopia para Fiscalía Local de Iquique </t>
  </si>
  <si>
    <t>SOC. COM. SANCHEZ LABARCA LTDA.</t>
  </si>
  <si>
    <t>77.687.190-7</t>
  </si>
  <si>
    <t xml:space="preserve">Servicio de coffee break para 70 personas para actividad en el marco del programa preventivo de consumo de drogas para fiscales y funcionarios </t>
  </si>
  <si>
    <t>Cena para 88 personas con motivo del aniversario institucional</t>
  </si>
  <si>
    <t>CORP. DE REC. LA ARAUCANA</t>
  </si>
  <si>
    <t>73.103.900-3</t>
  </si>
  <si>
    <t xml:space="preserve">Etiquetas y cintas térmicas para impresora </t>
  </si>
  <si>
    <t>SERV. Y ASESORIAS COMPUTACIONALES LTDA.</t>
  </si>
  <si>
    <t>78.133.350-6</t>
  </si>
  <si>
    <t>Reparación eléctrica en sector patio de Fiscalía Regional (incluye mano de obra e insumos)</t>
  </si>
  <si>
    <t>FERNANDO ARIEL SANDOVAL QUIROGA</t>
  </si>
  <si>
    <t>8.431.752-7</t>
  </si>
  <si>
    <t xml:space="preserve">Servicios de desinsectación y desratización en Fiscalía Regional </t>
  </si>
  <si>
    <t xml:space="preserve">ALEXANDER LOWENSTEIN VASQUEZ </t>
  </si>
  <si>
    <t>7.160.043-2</t>
  </si>
  <si>
    <t xml:space="preserve">Materiales de oficina para Fiscalía Local de Iquique </t>
  </si>
  <si>
    <t xml:space="preserve">Materiales de aseo para Fiscalía Local de Iquique </t>
  </si>
  <si>
    <t>Materiales de oficina para Fiscalía Regional</t>
  </si>
  <si>
    <t>RAMON FARFAN CASTRO</t>
  </si>
  <si>
    <t>16.224.551-1</t>
  </si>
  <si>
    <t xml:space="preserve">Servicio de coffee break para 25 personas para actividad en el marco del programa preventivo de consumo de drogas para fiscales y funcionarios </t>
  </si>
  <si>
    <t>Recarga cupón electrónico de combustibles</t>
  </si>
  <si>
    <t>Desintalación de equipo de aire acondicioando y provisión e instalación de nuevo equipo 12000 BTU/Hr para Fiscalía Regional</t>
  </si>
  <si>
    <t>DANIEL ALFARO FIGUEROA</t>
  </si>
  <si>
    <t>13.761.710-2</t>
  </si>
  <si>
    <t>Servicio de coffee break para 25 personas para jornada de capacitación los días 28 y 29/11/2014</t>
  </si>
  <si>
    <t>Materiales de oficina para actividad de capacitación</t>
  </si>
  <si>
    <t>Timbre automático</t>
  </si>
  <si>
    <t>MIGUEL ALBERTO VALENZUELA ARREDONDO</t>
  </si>
  <si>
    <t>4.934.336-1</t>
  </si>
  <si>
    <t>1 pasaje aéreo nacional</t>
  </si>
  <si>
    <t>7 pasajes aéreos nacionales gestionados durante la 2da quincena de Septiembre de 2014</t>
  </si>
  <si>
    <t>2 pasajes aéreos nacionales gestionados durante la 2da quincena de Septiembre de 2014</t>
  </si>
  <si>
    <t>Mantención y reparación de líneas eléctricas al interior de inmueble de Fiscalía Regional (incluye mano de obra e insumos)</t>
  </si>
  <si>
    <t xml:space="preserve">Carpetas colgantes con logo institucional según especificaciones </t>
  </si>
  <si>
    <t>ASOCIADOS UNDURRAGA IMPRESORES LTDA.</t>
  </si>
  <si>
    <t>96.508.130-5</t>
  </si>
  <si>
    <t xml:space="preserve">Servicio de coffee break para 50 personas con ocasión de la Cuenta Pública de Gestión de la Fiscalía Local de Alto Hospicio </t>
  </si>
  <si>
    <t>XIMENA CIUDAD VARELA</t>
  </si>
  <si>
    <t>13.640.464-4</t>
  </si>
  <si>
    <t>INFORME MENSUAL DE COMPRAS Y CONTRATRACIONES MINISTERIO PÚBLICO - OCTUBRE DE 2014 (LEY DE TRANSPARENCIA)</t>
  </si>
  <si>
    <t xml:space="preserve">Actividades recreativas en el marco del programa preventivo de consumo de drogas para fiscales y funcionarios </t>
  </si>
  <si>
    <t>02 Antofagasta</t>
  </si>
  <si>
    <t>No Aplica</t>
  </si>
  <si>
    <t>Orden de Servicio</t>
  </si>
  <si>
    <t>Servicio de cafetería Jornada de Trabajo Jurídica.</t>
  </si>
  <si>
    <t>VIVIANA GUZMÁN GONZALEZ</t>
  </si>
  <si>
    <t>16.867.957-2</t>
  </si>
  <si>
    <t>Orden de Compra</t>
  </si>
  <si>
    <t>Adquisición de toner HP 12A</t>
  </si>
  <si>
    <t>RICARDO RODRÍGUEZ Y CIA. LTDA.</t>
  </si>
  <si>
    <t>89.912.300-k</t>
  </si>
  <si>
    <t>Compra maletín para notebook equipo Fiscalía Regional y Local Antofagasta</t>
  </si>
  <si>
    <t>Elementos Ergonométricos para Fiscalía Regional y Locales de la Región</t>
  </si>
  <si>
    <t>SOC. NORTHTECH LTDA</t>
  </si>
  <si>
    <t>76.948.720-4</t>
  </si>
  <si>
    <t>Adquisición de cojines lumbares</t>
  </si>
  <si>
    <t>Servicios Básicos</t>
  </si>
  <si>
    <t>Factura</t>
  </si>
  <si>
    <t>Servicio Línea video conferencia - Fiscalía Local Calama</t>
  </si>
  <si>
    <t>TELEFÓNICA CHILE S.A..</t>
  </si>
  <si>
    <t>90.635.000-9</t>
  </si>
  <si>
    <t>Servicio Línea video conferencia - Fiscalía Local Tocopilla</t>
  </si>
  <si>
    <t>Servicio Línea video conferencia - Fiscalía Regional</t>
  </si>
  <si>
    <t>Servicio Línea video conferencia - Fiscalía Local Antofagasta</t>
  </si>
  <si>
    <t>Licitación Privada Mayor</t>
  </si>
  <si>
    <t>2-FR Nº 673/14</t>
  </si>
  <si>
    <t>Construcción de estantería empotrado Fiscalía Local Antofagasta</t>
  </si>
  <si>
    <t>VEAS RENTAL EIRL</t>
  </si>
  <si>
    <t>76.241.342-6</t>
  </si>
  <si>
    <t>Contratación Directa (exceptuada aplicación Regl.Compra)</t>
  </si>
  <si>
    <t>Pasaje aéreo para funcionarios en comisión de servicio</t>
  </si>
  <si>
    <t>LATAM AIRLINES GROUP S.A..</t>
  </si>
  <si>
    <t>LATAM AIRLINES GROUP S.A.</t>
  </si>
  <si>
    <t>SKY AIRLINE S A</t>
  </si>
  <si>
    <t>LATAM AIRLINES GROUP S.A</t>
  </si>
  <si>
    <t>Arriendo de salón aniversario institucional</t>
  </si>
  <si>
    <t>HOTELERA Y TURISMO OCEANO LTDA.</t>
  </si>
  <si>
    <t>78.512.450-2</t>
  </si>
  <si>
    <t>Servicio de de amplificación  para actividad de aniversario</t>
  </si>
  <si>
    <t>RICARDO ANTONIO LAZCANO CERECEDA</t>
  </si>
  <si>
    <t>9.231.948-2</t>
  </si>
  <si>
    <t>Arriendo de instalaciones por aniversario institucional</t>
  </si>
  <si>
    <t>SOCIEDAD MUTUALISTA EXTRACCIÓN</t>
  </si>
  <si>
    <t>71.111.900-0</t>
  </si>
  <si>
    <t>VÍCTOR SOTO HENRÍQUEZ</t>
  </si>
  <si>
    <t>12.395.517-k</t>
  </si>
  <si>
    <t>Coctel cuenta pública de F.Local de Calama</t>
  </si>
  <si>
    <t>Almuerzo Aniversario Institucional</t>
  </si>
  <si>
    <t>HOTELERA Y TURISMO OCÉANO LTDA.</t>
  </si>
  <si>
    <t>Licitación Publica</t>
  </si>
  <si>
    <t>FN Nº 1506/2012</t>
  </si>
  <si>
    <t>Boleta Honorario</t>
  </si>
  <si>
    <t>Pericia psicológica - Victima</t>
  </si>
  <si>
    <t>SANDRA SANDOVAL PASTEN</t>
  </si>
  <si>
    <t>11.376.468-6</t>
  </si>
  <si>
    <t>CLAUDIA PATRICIA WEBER CASTILLO</t>
  </si>
  <si>
    <t>12.841.464-9</t>
  </si>
  <si>
    <t>Pasaje aéreo perito</t>
  </si>
  <si>
    <t>Adquisición de sillones ejecutivos</t>
  </si>
  <si>
    <t>COMERCIAL LIBERONA S.A..</t>
  </si>
  <si>
    <t>76.007.474-8</t>
  </si>
  <si>
    <t>Servicio eléctrico periodo Septiembre-Octubre  2014  - Fiscalía Regional y Local Antofagasta y Calama</t>
  </si>
  <si>
    <t>EMPRESA ELÉCTRICA DE ANTOFAGASTA S.A..</t>
  </si>
  <si>
    <t>96.541.920-9</t>
  </si>
  <si>
    <t>Boleta</t>
  </si>
  <si>
    <t>Consumo agua potable Agosto-Septiembre 2014 - Fiscalía Regional y Locales de Antofagasta, Calama y Taltal</t>
  </si>
  <si>
    <t>AGUAS DE ANTOFAGASTA S.A.,</t>
  </si>
  <si>
    <t>99.540.870-8</t>
  </si>
  <si>
    <t>Comité Prevención de Drogas, actividades recreativas para funcionarios</t>
  </si>
  <si>
    <t>04 Coquimbo</t>
  </si>
  <si>
    <t xml:space="preserve">Solicitud N° </t>
  </si>
  <si>
    <t>Gasto en Electricidad, consumo del 29/07/2014 al 29/09/2014 de Fiscalía Regional.</t>
  </si>
  <si>
    <t>CIA.NACIONAL DE FUERZA ELÉCTRICA S.A.</t>
  </si>
  <si>
    <t>91.143.000-2</t>
  </si>
  <si>
    <t>Gasto en Electricidad, consumo del 29/07/2014 al 29/09/2014 de FL de La Serena.</t>
  </si>
  <si>
    <t>Gasto en Electricidad, consumo del 29/08/2014 al 29/09/2014 de FL de Coquimbo.</t>
  </si>
  <si>
    <t>Gasto en Electricidad, consumo del 29/08/2014 al 26/09/2014 de FL  de Ovalle.</t>
  </si>
  <si>
    <t>Gasto en Electricidad, consumo del 29/08/2014 al 29/09/2014 de FL de Vicuña.</t>
  </si>
  <si>
    <t>Gasto en Electricidad, consumo del 02/09/2014 al 01/10/2014 de FL de Illapel.</t>
  </si>
  <si>
    <t>Gasto en Electricidad, consumo del 27/08/2014 al 25/09/2014 de FL  de Los Vilos.</t>
  </si>
  <si>
    <t>Gasto en Electricidad, consumo del 02/09/2014 al 01/10/2014 de Fiscalía Local de Combarbalá.</t>
  </si>
  <si>
    <t>Gasto en Electricidad, consumo del 03/09/2014 al 02/10/2014 de FL de Andacollo.</t>
  </si>
  <si>
    <t>Gasto en Agua Potable, consumo del 27/08/2014 al 27/09/2014 de Fiscalía Regional.</t>
  </si>
  <si>
    <t>AGUAS DEL VALLE S.A.</t>
  </si>
  <si>
    <t>99.541.380-9</t>
  </si>
  <si>
    <t>Gasto  Agua Potable, consumo del 25/08/2014 al 25/09/2014 de FL Andacollo.</t>
  </si>
  <si>
    <t>Gasto en Agua Potable, consumo del 25/08/2014 al 25/09/2014 de FL Coquimbo.</t>
  </si>
  <si>
    <t>Gasto en Agua Potable, consumo del 26/08/2014 al 26/09/2014 de FL. Vicuña.</t>
  </si>
  <si>
    <t>Gasto en Telefonía Fija de FL de Vicuña, consumo mes de Septiembre 2014.</t>
  </si>
  <si>
    <t>TELEFÓNICA CHILE S.A.</t>
  </si>
  <si>
    <t>Gasto en Telefonía Fija de FL de Ovalle y Tribunal, consumo mes de Septiembre 2014.</t>
  </si>
  <si>
    <t>Gasto en Telefonía Fija de FL de Los Vilos, consumo mes de Septiembre 2014.</t>
  </si>
  <si>
    <t>Gasto en Telefonía Fija de Tribunal y FR, consumo mes de Septiembre 2014.</t>
  </si>
  <si>
    <t>Gasto en Telefonía Fija de FL de Illapel, consumo mes de Septiembre 2014.</t>
  </si>
  <si>
    <t>Gasto en Telefonía Fija de FL de Combarbalá, consumo mes de Septiembre 2014.</t>
  </si>
  <si>
    <t>Gasto en Telefonía Fija de FL de Coquimbo, consumo mes de Septiembre 2014.</t>
  </si>
  <si>
    <t>Gasto en Telefonía Fija de FL de Andacollo, consumo mes de Septiembre 2014.</t>
  </si>
  <si>
    <t>Gasto en Agua Potable, consumo del 01/09/2014 al 01/10/2014 de FL de Illapel.</t>
  </si>
  <si>
    <t>Gasto en Agua Potable, consumo del 28/08/2014 al 29/09/2014 de FL Ovalle.</t>
  </si>
  <si>
    <t>Gasto en Agua Potable, consumo del 03/09/2014 al 04/10/2014 de FL Combarbalá.</t>
  </si>
  <si>
    <t>Gasto en Agua Potable, consumo del 08/09/2014 al 08/10/2014 de FL Los Vilos.</t>
  </si>
  <si>
    <t>Servicio de Banda Ancha, Consumo del Mes de Septiembre 2014 Fiscalía Regional.</t>
  </si>
  <si>
    <t>ENTEL PCS TELECOMUNICACIONES S.A.</t>
  </si>
  <si>
    <t>96.806.980-2</t>
  </si>
  <si>
    <t>Contratación Directa (Exceptuada del Regl. Compras)</t>
  </si>
  <si>
    <t>O/Compra</t>
  </si>
  <si>
    <t>Recarga de Combustible 95 Octanos para camionetas arrendadas Fiscalías de la IV Región.</t>
  </si>
  <si>
    <t>COMPAÑÍA DE PETRÓLEOS DE CHILE COPEC S.A.</t>
  </si>
  <si>
    <t>Compra de Resmas Oficio para Stock de las Fiscalías de la IV Región.</t>
  </si>
  <si>
    <t>COMERCIAL RED OFFICE LIMITADA</t>
  </si>
  <si>
    <t>77.012.870-6</t>
  </si>
  <si>
    <t>Compra de Libro "Delitos Sexuales" Segunda Edición, para Biblioteca Fiscalía Regional.</t>
  </si>
  <si>
    <t>CARLOS RAMOS DÍAZ</t>
  </si>
  <si>
    <t>8.812.480-4</t>
  </si>
  <si>
    <t>Recarga de Combustible Petróleo Diesel y 97 Octanos para camionetas arrendadas y vehículo de la Fiscalía Regional.</t>
  </si>
  <si>
    <t>MARTÍN HERRERA ACUÑA</t>
  </si>
  <si>
    <t>10.329.940-3</t>
  </si>
  <si>
    <t>Compra de Insumos de Informática (Tintas - Toner - Cinta Okidata), para stock de la bodega de Informática.</t>
  </si>
  <si>
    <t>Convenio Marco (Chilecompra)</t>
  </si>
  <si>
    <t>Compra de CD´s y DVD´s para stock de bodega de Informática.</t>
  </si>
  <si>
    <t>Compra de Galvano de Madera  para reconocmiento a funcionario en Aniversario Institucional.</t>
  </si>
  <si>
    <t>GRABADOS ROBERTO MARTÍNEZ VERDUGO E.I.R.L.</t>
  </si>
  <si>
    <t>76.031.529-K</t>
  </si>
  <si>
    <t>Compra de 9 Galvanos de Acrílico para reconocimientos bianuales en Aniversario Institucional.</t>
  </si>
  <si>
    <t>PUBLIFOTO LIMITADA</t>
  </si>
  <si>
    <t>76.179.804-9</t>
  </si>
  <si>
    <t>SODIMAC S.A.</t>
  </si>
  <si>
    <t>96.792.430-K</t>
  </si>
  <si>
    <t>Compra de Papel Higiénico de 250mts, para Stock de las Fiscalías de la IV Región.</t>
  </si>
  <si>
    <t>PROVEEDORES INTEGRALES PRISA S.A.</t>
  </si>
  <si>
    <t>96.556.940-5</t>
  </si>
  <si>
    <t>Compra de Toallas para Dispensador, para Stock de las Fiscalías de la IV Región.</t>
  </si>
  <si>
    <t>AGROPLASTIC LIMITADA</t>
  </si>
  <si>
    <t>76.958.430-7</t>
  </si>
  <si>
    <t>Compra de cuatro Hervidores para Fiscalía Local de Ovalle.</t>
  </si>
  <si>
    <t>Compra de Carpetas de Causa color azul y verde claro, para stock de las Fiscalías de la IV Región.</t>
  </si>
  <si>
    <t>Licitación Pública</t>
  </si>
  <si>
    <t>17-FN Nº 1506</t>
  </si>
  <si>
    <t>O/Servicio</t>
  </si>
  <si>
    <t>Reembolso de gastos por entrevista de Informe Pericial Psicológico, Fiscalía Local de Ovalle y Coquimbo.</t>
  </si>
  <si>
    <t>PABLO OBREGÓN MONTOYA</t>
  </si>
  <si>
    <t>12.263.186-9</t>
  </si>
  <si>
    <t>Reembolso de gastos por entrevista de Informe Pericial Psicológico, Fiscalía Local de Ovalle.</t>
  </si>
  <si>
    <t>Ratificación de informe en Juicio Oral, Fiscalía Local de La Serena.</t>
  </si>
  <si>
    <t>OMAR CAÑETE ISLAS</t>
  </si>
  <si>
    <t>12.015.681-2</t>
  </si>
  <si>
    <t>Ratificación de informe en Juicio Oral, Fiscalía Local de Coquimbo.</t>
  </si>
  <si>
    <t>04-FR Nº 445</t>
  </si>
  <si>
    <t>Contratación directa</t>
  </si>
  <si>
    <t>04-FR Nº 594</t>
  </si>
  <si>
    <t>Inasistencia a Entrevista  de Informe Pericial en Juicio Oral, Fiscalía Local de Ovalle</t>
  </si>
  <si>
    <t>MARÍA ALEJANDRA MENARES</t>
  </si>
  <si>
    <t>12.487.072-0</t>
  </si>
  <si>
    <t>Ratificación de Informe Pericial en Juicio Oral, Fiscalía Local de Ovalle</t>
  </si>
  <si>
    <t>Servicio de Transporte de Valija F. Regional del mes de Septiembre 2014.</t>
  </si>
  <si>
    <t>SOC. DISTRIB. CANJE Y MENSAJERÍA LIMITADA</t>
  </si>
  <si>
    <t>77.262.170-1</t>
  </si>
  <si>
    <t>04-FR Nº 500</t>
  </si>
  <si>
    <t>Servicio de Coffe Break para los días 03-10-17-24 de Octubre, para Capacitaciones Autónomas.</t>
  </si>
  <si>
    <t>SOCIEDAD COMERCIAL NAPOLEÓN LIMITADA</t>
  </si>
  <si>
    <t>78.449.260-5</t>
  </si>
  <si>
    <t>Publicación llamado a Licitación Pública Control de Acceso FL de Coquimbo y Ovalle.</t>
  </si>
  <si>
    <t>ANTONIO PUGA Y CIA.LTDA.</t>
  </si>
  <si>
    <t>80.764.900-0</t>
  </si>
  <si>
    <t>Pasaje Aéreo La Serena - Santiago - La Serena para  Jefe de Unidad de Evaluación quien asiste a Jornada CGI.</t>
  </si>
  <si>
    <t>17-FN Nº 1556</t>
  </si>
  <si>
    <t>Adjudica Licitación Pública para la Contratación de Servicio de Aseo para los Edificios de las Fiscalías Locales y Regional de la IV Región de Coquimbo, por un período de 36 meses, a contar del 13 de Octubre de 2014.</t>
  </si>
  <si>
    <t>EULEN CHILE S.A.</t>
  </si>
  <si>
    <t>96.937.270-3</t>
  </si>
  <si>
    <t xml:space="preserve">Costo Mensual $2.853.316 </t>
  </si>
  <si>
    <t>Pintura Fachada, Frontón de Rampa y Protecciones de la Fiscalía Local de Combarbalá.</t>
  </si>
  <si>
    <t>WALTER CALDERÓN PLAZA</t>
  </si>
  <si>
    <t>12.397.961-3</t>
  </si>
  <si>
    <t>Publicación llamado a Licitación Pública del Servicio de Transporte Privado para las Fiscalías de la IV Región.</t>
  </si>
  <si>
    <t>17-FN Nº 1630</t>
  </si>
  <si>
    <t>Relatoría en Curso "Actualización Jurídica, Claves de la Nueva Ley de Reorganización y Liquidación de Empresas y Personas".</t>
  </si>
  <si>
    <t>ÁNGELA NATALIA TOSO MILOS</t>
  </si>
  <si>
    <t>13.234.650-K</t>
  </si>
  <si>
    <t>04-FR Nº 028</t>
  </si>
  <si>
    <t>Mantención de Extintores, Fiscalía Local de Andacollo.</t>
  </si>
  <si>
    <t>ARTÍCULOS DE SEGURIDAD WILUG LIMITADA</t>
  </si>
  <si>
    <t>79.894.400-2</t>
  </si>
  <si>
    <t>04-DER Nº 250</t>
  </si>
  <si>
    <t>14/10/02014</t>
  </si>
  <si>
    <t>Servicio de Radiotaxi del mes de Agosto de 2014, Fiscalía Local de Ovalle.</t>
  </si>
  <si>
    <t>OSCAR ALFREDO OLATE OLATE</t>
  </si>
  <si>
    <t>7.922.238-0</t>
  </si>
  <si>
    <t>Pasaje Aéreo La Serena - Santiago - La Serena para  Auxiliar Operativo Fiscalía Local de Coquimbo,  quien asiste Jornada de Trabajo Modelamiento de Procesos.</t>
  </si>
  <si>
    <t>Pasaje Aéreo La Serena - Santiago - La Serena para  Fiscal Jefe de Fiscalía Local de Ovalle,  quien asiste Jornada de Trabajo Modelamiento de Procesos.</t>
  </si>
  <si>
    <t>Pasaje Aéreo La Serena - Santiago - La Serena para  Fiscal Adjunto de Fiscalía Local de La Serena,  quien asiste Jornada de Capacitación VIF.</t>
  </si>
  <si>
    <t>Pasaje Aéreo La Serena - Santiago - La Serena para  Ayudante Fiscal de Fiscalía Local de Coquimbo,  quien asiste Jornada de Capacitación Sobre Estrategias de Planificación y Ejecución de Investigación.</t>
  </si>
  <si>
    <t>Pasaje Aéreo La Serena - Santiago - La Serena para  Administradora de Fiscalía Local de Andacollo, quien asiste a Jornada CGI, Modelamiento de Procesos.</t>
  </si>
  <si>
    <t>Mantención 15.000 Kms. De Vehículo Subaru Legacy 2,5, Fiscalía Regional.</t>
  </si>
  <si>
    <t>CALLEGARI E HIJOS LIMITADA</t>
  </si>
  <si>
    <t>84.916.800-2</t>
  </si>
  <si>
    <t>Ratificación de informe en Juicio Oral, Fiscalía Local de Ovalle.</t>
  </si>
  <si>
    <t>LORETO STAPLEFIELD SEPÚLVEDA</t>
  </si>
  <si>
    <t>11.722.103-2</t>
  </si>
  <si>
    <t>17-FN Nº 12098</t>
  </si>
  <si>
    <t>Servicio de cóctel y cena para celebración de Aniversario Institucional.</t>
  </si>
  <si>
    <t>BIENESTAR SOCIAL DEL EJERCITO</t>
  </si>
  <si>
    <t>73.923.800-5</t>
  </si>
  <si>
    <t>04-FR Nº 548</t>
  </si>
  <si>
    <t>Arriendo de salón para actividades de Aniversario Institucional.</t>
  </si>
  <si>
    <t>Servicio de correspondencia del mes de Septiembre de 2014, de las Fiscalías de la IV Región.</t>
  </si>
  <si>
    <t>CORREOS DE CHILE</t>
  </si>
  <si>
    <t>60.503.300-9</t>
  </si>
  <si>
    <t>17-FN Nº 1388</t>
  </si>
  <si>
    <t>Servicio de Mantención de Equipos de Aire Acondicionado para los meses de Septiembre y Noviembre, Fiscalía Local de Combarbalá.</t>
  </si>
  <si>
    <t>TOMAS CERDA YÁÑEZ CONSTRUCCIONES E.I.R.L</t>
  </si>
  <si>
    <t>76.143.387-3</t>
  </si>
  <si>
    <t>Pasaje Aéreo La Serena - Santiago - La Serena para  Ayudante de Fiscal de Fiscalía Local de Coquimbo,  quien asiste Jornada Especializada en delitos cometidos en Contexto VIF.</t>
  </si>
  <si>
    <t>Pasaje Aéreo La Serena - Santiago - La Serena para  Asesor Jurídico del Fiscal Regional,  quien asiste Jornada Especializada en delitos cometidos en Contexto VIF.</t>
  </si>
  <si>
    <t>Pasaje Aéreo La Serena - Santiago - La Serena para  Ayudante de Fiscal de Fiscalía Local de Ovalle,  para asistir a Jornada Especializada en delitos cometiod en  el Contexto VIF.</t>
  </si>
  <si>
    <t>Pasaje Aéreo La Serena - Santiago - La Serena para  Profesional Uravit, Fiscalía Regional, quien asiste a Jornada de Monitores VIF.</t>
  </si>
  <si>
    <t>Pasaje Aéreo La Serena - Santiago - La Serena para  Asesor Comunicacional, Fiscalía Regional quien asiste a Jornada de Capacitación Técnicas de Comunicación, Media Training.</t>
  </si>
  <si>
    <t>Pasaje Aéreo La Serena - Santiago - La Serena para  Fiscal Adjunto de Vicuña, quien asiste a Jornada de Capacitación Técnicas de Comunicación, media Training.</t>
  </si>
  <si>
    <t>Pasaje Aéreo La Serena - Santiago - La Serena para  Abogado Asesor del Fiscal Regional, quien asiste a Jornada de Capacitación para Fiscales Especializados en Anticorrupción.</t>
  </si>
  <si>
    <t>Servicio de Radiotaxi del mes de Septiembre de 2014, Fiscalía Local de Ovalle.</t>
  </si>
  <si>
    <t>Servicio de Radiotaxi hasta el 15 de Octubre de 2014, Fiscalía Local de Ovalle.</t>
  </si>
  <si>
    <t>Ratificación de Informe Pericial en Juicio Oral, Fiscalía Local de La Serena.</t>
  </si>
  <si>
    <t>Reembolso de Gastos a perito por Asistencia a Juicio Oral, Fiscalía Local de La Serena.</t>
  </si>
  <si>
    <t>Informe Pericial Psicológico, Fiscalía Local de Ovalle.</t>
  </si>
  <si>
    <t>Pasaje Aéreo La Serena - Santiago - La Serena para  Asesor Jurídico del Fiscal Regional,  quien asiste Jornada de Lavado de Dinero.</t>
  </si>
  <si>
    <t>Pasaje Aéreo La Serena - Santiago - La Serena para  Jefe UGI, quien asiste a Jornada CGI,  modelamiento de Procesos.</t>
  </si>
  <si>
    <t>Pasaje Aéreo La Serena - Antofagasta - La Serena para  Técnico Digitar de la Fiscalía Local de La Serena, quien asiste a Jornada de Mejoramiento Continuo.</t>
  </si>
  <si>
    <t>Pasaje Aéreo La Serena - Antofagasta - La Serena para  Técnico de Custodia de Evidencias de la Fiscalía Local de La Serena, quien asiste a Jornada de Mejoramiento Continuo.</t>
  </si>
  <si>
    <t>Pasaje Aéreo La Serena - Santiago - La Serena para  Asesor Comunicacional quien asiste a Jornada de Capacitación de Técnicas de Comunicación.</t>
  </si>
  <si>
    <t>04-DER Nº 526</t>
  </si>
  <si>
    <t>Servicio de Impermeabilización de Terraza Superior y nivelación de piso en el 3er. Piso del Edificio de la Fiscalía Local de Ovalle.</t>
  </si>
  <si>
    <t>HUGO MIRANDA GARRIDO</t>
  </si>
  <si>
    <t>7.502.370-7</t>
  </si>
  <si>
    <t>17-FN Nº 1699</t>
  </si>
  <si>
    <t>Adjudica Licitación Pública para la Contratación de Trabajos de Manejo de Napa Subterránea en Fiscalía Local de Ovalle.</t>
  </si>
  <si>
    <t>MIGUEL PÉREZ CONSULTORÍA Y PERFORACIÓN E.I.R.L</t>
  </si>
  <si>
    <t>76.336.852-1</t>
  </si>
  <si>
    <t>Pasaje Aéreo La Serena - Santiago - La Serena para  Jefe de Recursos Humanos.</t>
  </si>
  <si>
    <t>Pasaje Aéreo La Serena - Santiago - La Serena para  Director Ejecutivo Regional.</t>
  </si>
  <si>
    <t>Señalética y logos actividad del Programa Anual de Prevención de Consumo de Alcohol y Drogas.</t>
  </si>
  <si>
    <t>Compra de tres Cajas Fuertes para Custodia, para las Fiscalías Locales de La Serena, Coquimbo y Ovalle.</t>
  </si>
  <si>
    <t>05 Valparaíso</t>
  </si>
  <si>
    <t>No aplica</t>
  </si>
  <si>
    <t xml:space="preserve">Consumo de Agua de Fiscalía Local de Los Andes, periodo desde 14/08/2014 al 12/09/2014 </t>
  </si>
  <si>
    <t>ESVAL S.A.</t>
  </si>
  <si>
    <t>76.000.739-0</t>
  </si>
  <si>
    <t>Consumo de agua de Fiscalía Local de Viña del Mar,  periodo 18/08/2014 al 15/09/2014.</t>
  </si>
  <si>
    <t>Servicio telefonía red fija, Fiscalías Locales  y Fiscalía Regional período 01/09/2014 al 30/09/2014</t>
  </si>
  <si>
    <t>CIA. DE TELECOMUNICACIONES DE CHILE S.A.</t>
  </si>
  <si>
    <t>Servicio de RDSI utilizado por U.A.V.T. (para conexión desde Quillota, Los Andes, San Felipe, San Antonio, Viña del Mar y Fiscalia Regional), 01/09/2014 al 30/09/2014</t>
  </si>
  <si>
    <t>Orden de compra</t>
  </si>
  <si>
    <t>Adquisición de 7 cajas fuertes verticales para Fiscalías Locales de Viña del Mar, Valparaíso, Los Andes, San Felipe, Quillota, San Antonio e Isla de Pascua</t>
  </si>
  <si>
    <t>SODIMAC S. A.</t>
  </si>
  <si>
    <t>Adquisición de materiales de oficina : compra de resmas de papel tamaño carta para Fiscalías Locales y Fiscalía Regional</t>
  </si>
  <si>
    <t>EDIPAC S.A.</t>
  </si>
  <si>
    <t>88.566.900-K</t>
  </si>
  <si>
    <t>Adquisición de insumos de cafetería para atención de autoridades - Gabinete Fiscalía Regional</t>
  </si>
  <si>
    <t>PROVEEDORES INTEGRALES PRISA S.A</t>
  </si>
  <si>
    <t>Adquisición de equipos fluorescentes para Fiscalía Regional y Local de Valparaíso</t>
  </si>
  <si>
    <t>EASY S.A.</t>
  </si>
  <si>
    <t>96.671.750-5</t>
  </si>
  <si>
    <t>Orden de servicios</t>
  </si>
  <si>
    <t>Aniversario Institucional : Almuerzo y actividades recreativas para fiscales y funcionarios de la región.</t>
  </si>
  <si>
    <t>INVERSIONES GASTRONOMICAS LTDA</t>
  </si>
  <si>
    <t>76.028.502-1</t>
  </si>
  <si>
    <t>Evaluación pericial psicológica</t>
  </si>
  <si>
    <t>GIOVANNA CAROLINA ARANCIBIA PARRA</t>
  </si>
  <si>
    <t>9.639.027-0</t>
  </si>
  <si>
    <t>PATRICIA EUGENIA PEREIRA AVILA</t>
  </si>
  <si>
    <t>7.988.068-K</t>
  </si>
  <si>
    <t>Contratación de servicio de coffe break - Programa de capacitación: "curso contenidos jurídicos para la gestión de causas (Equipo de Gestores)"</t>
  </si>
  <si>
    <t>VERONICA DEL C. PARDO CISTERNAS</t>
  </si>
  <si>
    <t>12.024.614-3</t>
  </si>
  <si>
    <t>Contratación de servicio de coffe break - Programa de capacitación: "curso de Derecho de Familia para abogados asistentes y profesionales URAVYT"</t>
  </si>
  <si>
    <t>ANDREA ESTHER ZAMORA FERNANDEZ</t>
  </si>
  <si>
    <t>11.620.458-4</t>
  </si>
  <si>
    <t>Adquisición de materiales de oficina: compra de etiquetas y precintos de seguridad para Fiscalías Locales</t>
  </si>
  <si>
    <t>RITELSEAL SPA</t>
  </si>
  <si>
    <t>76.264.177-1</t>
  </si>
  <si>
    <t xml:space="preserve">Contratación de servicio de transporte para funcionarios por Aniversario Institucional efectuado en Casablanca( Fiscalía Regional y Fiscalías Locales de Vaparaíso y Viña del Mar) </t>
  </si>
  <si>
    <t>SERVICIOS TURISTICOS VALPARAISO S A</t>
  </si>
  <si>
    <t>99.562.400-1</t>
  </si>
  <si>
    <t xml:space="preserve">Contratación de servicio de transporte para funcionarios por Aniversario Institucional efectuado en Casablanca( Fiscalía Local de La Ligua) </t>
  </si>
  <si>
    <t>MARCO ANTONIO OLGUIN ESPINOSA</t>
  </si>
  <si>
    <t>12.816.712-9</t>
  </si>
  <si>
    <t>KAREN JORQUERA APABLAZA</t>
  </si>
  <si>
    <t>12.850.488-5</t>
  </si>
  <si>
    <t>Consumo de electricidad de Fiscalía Local de Limache, periodo 26/08/2014 al 25/10/2014</t>
  </si>
  <si>
    <t>CHILQUINTA ENERGIA S.A.</t>
  </si>
  <si>
    <t>96.813.520-1</t>
  </si>
  <si>
    <t xml:space="preserve">Consumo de electricidad de Fiscalía Local de La Calera, periodo 21/08/2014 al 23/09/2014. </t>
  </si>
  <si>
    <t>Consumo de electricidad de Fiscalía Local de Quintero, periodo 27/08/2014 al 26/09/2014 .</t>
  </si>
  <si>
    <t>Consumo de electricidad de Fiscalía Local de Villa Alemana, periodo desde 28/08/2014 al 29/09/2014</t>
  </si>
  <si>
    <t>Consumo de electricidad de Fiscalía Local de San Antonio, periodo 24/08/2014 al 25/09/2014</t>
  </si>
  <si>
    <t xml:space="preserve">Consumo de agua potable Fiscalia Local de Limache, periodo de facturación del 22/08/2014 al 23/09/2014 </t>
  </si>
  <si>
    <t xml:space="preserve">Consumo de electricidad de Fiscalía Local de Los Andes, periodo desde 21/08/2014 al 23/09/2014. </t>
  </si>
  <si>
    <t>Servicio envío de correspondencia, Fiscalía Local de Los Andes y Fiscalía Regional, Septiembre 2014.</t>
  </si>
  <si>
    <t>CHILEXPRESS S.A.</t>
  </si>
  <si>
    <t>96.756.430-3</t>
  </si>
  <si>
    <t xml:space="preserve">Consumo de electricidad de Oficina de Atención Petorca,periodo desde 03/09/2014 al 02/10/2014. </t>
  </si>
  <si>
    <t>COMPAÑÍA NACIONAL DE FUERZA ELECTRICA S.A.</t>
  </si>
  <si>
    <t xml:space="preserve">Consumo de electricidad de Fiscalía Local de Casablanca, periodo 23/08/2014 al 25/09/2014. </t>
  </si>
  <si>
    <t>ENERGIA DE CASABLANCA</t>
  </si>
  <si>
    <t>96.766.110-4</t>
  </si>
  <si>
    <t>Contratación de servicio de coffe break- Programa de capacitación : "curso contenidos jurídicos para su aplicación práctica en recepción (Recepcionistas)"</t>
  </si>
  <si>
    <t>ROSA ELIZABETH BARAHONA CALDERON</t>
  </si>
  <si>
    <t>13.362.304-3</t>
  </si>
  <si>
    <t>Contratación de servicio de instalación de cerradura eléctrica en la Fiscalía Local de Quillota</t>
  </si>
  <si>
    <t>RAUL TRUJILLO WINDEGER</t>
  </si>
  <si>
    <t>6.012.583-K</t>
  </si>
  <si>
    <t xml:space="preserve">Contratación de servicio de transporte para funcionarios por Aniversario Institucional efectuado en Casablanca ( Fiscalías Locales de San Felipe y Los Andes) </t>
  </si>
  <si>
    <t>BUSES VERA ARCOS LTDA</t>
  </si>
  <si>
    <t>79.646.200-0</t>
  </si>
  <si>
    <t>Adquisición de materiales de oficina : compra de resmas de papel tamaño oficio para Fiscalías Locales y Fiscalía Regional</t>
  </si>
  <si>
    <t>Contratación de servicio de coffe break y arriendo de salón - Reunión Fiscal Regional y Fiscales Adjuntos de la Región</t>
  </si>
  <si>
    <t>GASTRONOMICA VISIONARIO LTDA.</t>
  </si>
  <si>
    <t>76.237.533-8</t>
  </si>
  <si>
    <t>Servicio de telefonía red fija de Fiscalía Local de Isla de Pascua, periodo desde 01/09/2014  al  31/09/2014.</t>
  </si>
  <si>
    <t>ENTEL TELEFONIA LOCAL S.A.</t>
  </si>
  <si>
    <t>96.697.410-9</t>
  </si>
  <si>
    <t>Jornada de Trabajo CGI 2014 Directores Ejecutivos Fiscalías Metropolitanas, V y VI regiones efectuada en sala de reuniones de la Fiscalía Regional de Valparaíso: contratación de servicio de coffe break</t>
  </si>
  <si>
    <t>Consumo de electricidad de Fiscalía Local de Isla de Pascuao, periodo 29/08/2014 al 29/09/2015</t>
  </si>
  <si>
    <t>AGRICOLA Y SERVICIOS ISLA DE PASCUA LTDA</t>
  </si>
  <si>
    <t>87.634.600-1</t>
  </si>
  <si>
    <t xml:space="preserve">Consumo de Agua de Fiscalía Local de Quintero, periodo 25/08/2014 al 25/09/2014 </t>
  </si>
  <si>
    <t xml:space="preserve">Consumo de agua potable Fiscalia Local de La Ligua, periodo de facturación del 25/08/2014 al 25/09/2014 </t>
  </si>
  <si>
    <t xml:space="preserve">Consumo de agua potable Fiscalia Local de La Calera, periodo de facturación del 29/08/2014 al 30/09/2014 </t>
  </si>
  <si>
    <t xml:space="preserve">Consumo de Agua de Fiscalía Local de Quillota, periodo 25/08/2014 al 25/09/2014 </t>
  </si>
  <si>
    <t>Consumo de agua de Fiscalía Local de San Felipe, periodo desde 29/08/2014 al 30/09/2014</t>
  </si>
  <si>
    <t>Consumo de electricidad de Fiscalía Local de Quillota, periodo desde 02/09/2014 al 02/10/2014</t>
  </si>
  <si>
    <t xml:space="preserve">Consumo de electricidad Fiscalia Local de Quilpue.entre el periodo del 08/09/2014 al 06/10/2014, </t>
  </si>
  <si>
    <t>Consumo electricidad  de Fiscalia Regional y Fiscalía Local de Valparaíso, periodo desde el 03/09/2014 al 06/10/2014</t>
  </si>
  <si>
    <t>Contratación de servicio de coffe break y arriendo de salón - Reunión Dirección Ejecutiva y Administradores de Fiscalías Locales</t>
  </si>
  <si>
    <t>Adquisición de combustible para vehículos asignados a las Fiscalías Locales y Fiscalía Regional</t>
  </si>
  <si>
    <t>COMPAÑIA DE PETROLEOS DE CHILE COPEC S.A</t>
  </si>
  <si>
    <t>Servicio de correos de Fiscalía Regional y Fiscalías Locales, mes de Septiembre de 2014</t>
  </si>
  <si>
    <t xml:space="preserve">Consumo de agua potable Fiscalia Local Casablanca, periodo de facturación del 11/09/2014 al 13/10/2014 </t>
  </si>
  <si>
    <t xml:space="preserve">Consumo agua potable Oficina Atención Petorca, periodo desde 09/09/2014 al 09/10/2014.  </t>
  </si>
  <si>
    <t>Consumo de agua de Fiscalía Local de Villa Alemana,  periodo desde 09/09/2014 al 09/10/2014.</t>
  </si>
  <si>
    <t>Consumo de Agua de Fiscalía Local de San Antonio, periodo desde 09/09/2014 al 09/10/2014.</t>
  </si>
  <si>
    <t>Consumo de Agua de Fiscalía Local de Valparaiso y Fiscalía Regional, periodo desde 09/09/2014 al 09//10/2014.</t>
  </si>
  <si>
    <t>Consumo de Agua de Fiscalía Local de Quilpué, periodo desde 11/09/2014 al 13/10/2014.</t>
  </si>
  <si>
    <t>Adquisición de artículos de oficina: compra de 200 tarjetas de proximidad para Fiscalías Locales y Fiscalía Regional</t>
  </si>
  <si>
    <t>AUTOMATEC IMPORTACIONES LIMITADA</t>
  </si>
  <si>
    <t>76.779.540-8</t>
  </si>
  <si>
    <t>Adquisición de materiales de oficina para Fiscalías Locales y Fiscalía Regional</t>
  </si>
  <si>
    <t>DIMERC S.A.</t>
  </si>
  <si>
    <t>96.670.840-9</t>
  </si>
  <si>
    <t>Consumo de electricidad de Fiscalía Local Viña del Mar, periodo desde 16/09/2014 al 16/10/2014</t>
  </si>
  <si>
    <t>Consumo de electricidad de Fiscalía Local de San Felipe, periodo desde 18/09/2014 al 19/10/2014.</t>
  </si>
  <si>
    <t>LORETO SOLANGE STAPLEFIELD SEPULVEDA</t>
  </si>
  <si>
    <t>Programa de capacitación : compra de pasajes aéreos por asistencia de funcionarios a cursos de capacitación en las ciudades de Antofagasta y Puerto Varas</t>
  </si>
  <si>
    <t>Programa de prevención de drogas: técnicas descontracturantes para funcionarios y fiscales de las Fiscalías Locales de Valparaíso, Viña del Mar, San Antonio, Quilpué, Quillota, Quintero, La Ligua, La Calera y Fiscalía Regional</t>
  </si>
  <si>
    <t>06 Libertador Bernardo O'Higgins</t>
  </si>
  <si>
    <t>Nº Servicio 3223650</t>
  </si>
  <si>
    <t>Servicio Eléctrico Fiscalía Local  Pichilemu consumo mes de SEPTIEMBRE</t>
  </si>
  <si>
    <t>EMELECTRIC S.A.</t>
  </si>
  <si>
    <t>96.763.010-1</t>
  </si>
  <si>
    <t>Nº Servicio 4322732</t>
  </si>
  <si>
    <t>Servicio Eléctrico Fiscalía Local  Santa Cruz consumo mes de SEPTIEMBRE</t>
  </si>
  <si>
    <t>Nº Servicio  1508102, 2786411, 1508114, 2769232, 1508079, 2767337.</t>
  </si>
  <si>
    <t>Servicio Eléctrico Edificio Fiscalía Regional y Local Rancagua consumo mes de   SEPTIEMBRE y OCTUBRE</t>
  </si>
  <si>
    <t>CGE DISTRIBUCIÓN S.A.</t>
  </si>
  <si>
    <t>99.513.400-4</t>
  </si>
  <si>
    <t>Nº Servicio 1565957</t>
  </si>
  <si>
    <t>Servicio Eléctrico Edificio Fiscalía Local San Vicente consumo mes de SEPTIEMBRE y OCTUBRE</t>
  </si>
  <si>
    <t>Nº Servicio 2787429</t>
  </si>
  <si>
    <t>Servicio Eléctrico Edificio Fiscalía Local San Fernando consumo mes de  SEPTIEMBRE</t>
  </si>
  <si>
    <t>Nº Servicio 2784519</t>
  </si>
  <si>
    <t>Servicio Eléctrico Fiscalía Local  Graneros consumo mes de  SEPTIEMBRE</t>
  </si>
  <si>
    <t>Nº Servicio 4264495-1 
4264502-8 1160294-0</t>
  </si>
  <si>
    <t>Servicio de Agua Potable Fiscalía Local de San Vicente Consumo mes de  SEPTIEMBRE</t>
  </si>
  <si>
    <t>EMPRESA SERVICIOS SANITARIOS ESSBIO S.A</t>
  </si>
  <si>
    <t>76.833.300-9</t>
  </si>
  <si>
    <t xml:space="preserve">Nº Servicio 1492514-7 </t>
  </si>
  <si>
    <t>Servicio de Agua Potable Fiscalía Local de San Fernando Consumo mes de SEPTIEMBRE</t>
  </si>
  <si>
    <t xml:space="preserve">Nº Servicio 2136766-4 </t>
  </si>
  <si>
    <t>Servicio de Agua Potable Fiscalía Local de Graneros Consumo mes de SEPTIEMBRE</t>
  </si>
  <si>
    <t xml:space="preserve">Nº Servicio 1367613-5; 1367620-8; 1367627-5; 1367655-0; 1367662-3; 1367669-0; 1367676-3; 1367606-2; 1367634-8; 1367641-0; 1367648-8; </t>
  </si>
  <si>
    <t>Servicio de Agua Potable Fiscalía Regional y Fiscalía Local de Rancagua Consumo mes de SEPTIEMBRE</t>
  </si>
  <si>
    <t>Nº Servicio 4251999</t>
  </si>
  <si>
    <t>Servicio Eléctrico Oficina Auxiliar Litueche consumo mes de  OCTUBRE</t>
  </si>
  <si>
    <t>Nº Servicio 1500452-5</t>
  </si>
  <si>
    <t>Servicio de Agua Potable Fiscalía Local de Santa Cruz Consumo mes de  SEPTIEMBRE</t>
  </si>
  <si>
    <t>Nº Servicio 3207778</t>
  </si>
  <si>
    <t>Servicio Eléctrico Oficina Auxiliar Peralillo consumo mes de   OCTUBRE</t>
  </si>
  <si>
    <t>Nº Servicio 2784989, 2785018, 2785024, 2785030, 2785000, 2785006, 2784994, 2785012</t>
  </si>
  <si>
    <t>Servicio Eléctrico Fiscalía Local Rengo consumo mes de OCTUBRE</t>
  </si>
  <si>
    <t>Nº Servicio 2000392-8</t>
  </si>
  <si>
    <t>Servicio de Agua Potable Fiscalía Local de Rengo Consumo mes de OCTUBRE</t>
  </si>
  <si>
    <t>Nº Servicio 1942551-7</t>
  </si>
  <si>
    <t>Servicio de Agua Potable  Oficina Auxiliar de Peralillo Consumo mes de OCTUBRE</t>
  </si>
  <si>
    <t>Contratación Directa</t>
  </si>
  <si>
    <t>06-DER Nº 068</t>
  </si>
  <si>
    <t>Servicio de reparación de cámara fotográfica marca Sony modelo Cyber Shot</t>
  </si>
  <si>
    <t>GUILLERMO SEGOVIA Y CIA. LTDA.</t>
  </si>
  <si>
    <t>79.870.540-7</t>
  </si>
  <si>
    <t>Contratación Directa (Exceptuado Aplicación Regl. Compras)</t>
  </si>
  <si>
    <t>Adquisición de materiales de oficina para stock. Compra realizada a través del portal Chilecompra OC 697057-18-CM14.</t>
  </si>
  <si>
    <t>Adquisición de materiales de oficina para stock. Compra realizada a través del portal Chilecompra OC 697057-19-CM14.</t>
  </si>
  <si>
    <t>Adquisición de materiales de oficina para stock. Compra realizada a través del portal Chilecompra OC 697057-21-CM14.</t>
  </si>
  <si>
    <t>Adquisición de materiales de oficina para stock. Compra realizada a través del portal Chilecompra OC 697057-22-CM14.</t>
  </si>
  <si>
    <t>SURTI VENTAS LIMITADA</t>
  </si>
  <si>
    <t>76.462.500-5</t>
  </si>
  <si>
    <t>Adquisición de carpetas de causa</t>
  </si>
  <si>
    <t>SALVADOR BARRA ARANCIBIA</t>
  </si>
  <si>
    <t>3.270.724-6</t>
  </si>
  <si>
    <t>Adquisición de materiales de aseo. Compra realizada a través del portal Chilecompra OC 697057-25-CM14.</t>
  </si>
  <si>
    <t>Adquisición de insumos computacionales. Compra realizada a través del portal Chilecompra OC 697057-27-CM14.</t>
  </si>
  <si>
    <t>RICARDO RODRIGUEZ Y CIA. LTDA.</t>
  </si>
  <si>
    <t>Servicio de cóctel para cuenta pública FL Rancagua.</t>
  </si>
  <si>
    <t>VIOLETA PATRICIA ARAYA ROJAS</t>
  </si>
  <si>
    <t>8.896.018-1</t>
  </si>
  <si>
    <t>Adquisición de CD's. Compra realizada a través del portal Chilecompra OC 697057-28-CM14.</t>
  </si>
  <si>
    <t>CARLOS ALBERTO PALMA Y OTROS LIMITADA</t>
  </si>
  <si>
    <t>76.596.570-5</t>
  </si>
  <si>
    <t>Adquisición de 50 DVD para Blu-ray Compra realizada a través del portal Chilecompra OC 697057-26-CM14.</t>
  </si>
  <si>
    <t>Adquisición de sobres para CD's. Compra realizada a través del portal Chilecompra OC 697057-29-CM14.</t>
  </si>
  <si>
    <t>Adquisición de materiales de oficina para stock. Compra realizada a través del portal Chilecompra OC 697057-20-CM14.</t>
  </si>
  <si>
    <t>LIBRERIA REY-SER Y COMPAÑIA LIMITADA</t>
  </si>
  <si>
    <t>89.293.800-8</t>
  </si>
  <si>
    <t>06-FR Nº 086</t>
  </si>
  <si>
    <t>Pericia psicológica ruc 1400879xxx-x Fiscalía Local de San Fernando.</t>
  </si>
  <si>
    <t>MARIA NATALIA ARCE DIAZ</t>
  </si>
  <si>
    <t>16.007.750-6</t>
  </si>
  <si>
    <t>UF 6</t>
  </si>
  <si>
    <t>Pericia Psicológica RUC 1301138xxx-x Fiscalía Local de Rancagua.</t>
  </si>
  <si>
    <t>MACARENA ANDREA DUARTE ARRIAGADA</t>
  </si>
  <si>
    <t>15.447.054-9</t>
  </si>
  <si>
    <t xml:space="preserve">Adquisición 2 textos "Delitos Sexuales" y "Delitos Contra la Función Pública" , autor Luis Rodriguez Collao </t>
  </si>
  <si>
    <t>CARLOS ALEJANDRO RAMOS DIAZ</t>
  </si>
  <si>
    <t>Servicio de arriendo de salón y coffe break para Taller manejo de estrés.</t>
  </si>
  <si>
    <t>SOC  HOTELERA Y GASTRONOMICA ATENEA LTDA</t>
  </si>
  <si>
    <t>76.035.197-0</t>
  </si>
  <si>
    <t>Servicio de curso de capacitación herramientas para el manejo de estrés.</t>
  </si>
  <si>
    <t>GUILLERMO ABALOS BARROS</t>
  </si>
  <si>
    <t>10.581.849-1</t>
  </si>
  <si>
    <t>Servicio de amplificación para cuenta pública FL Rancagua</t>
  </si>
  <si>
    <t>ALDO ALEJANDRO DROGUETT SALAZAR</t>
  </si>
  <si>
    <t>15.524.140-3</t>
  </si>
  <si>
    <t>Pericia Psicológica RUC 1400288xxx-x Fiscalía Local de Rancagua.</t>
  </si>
  <si>
    <t>06-FR Nº 091</t>
  </si>
  <si>
    <t>Pericia psicológica ruc 1400370xxx-x Fiscalía Local de Rancagua.</t>
  </si>
  <si>
    <t>PAMELA CAROLINA CORTEZ FLORES</t>
  </si>
  <si>
    <t>14.049.372-4</t>
  </si>
  <si>
    <t>06-FR Nº 092</t>
  </si>
  <si>
    <t>Pericia psicológica ruc 1400804xxx-x Fiscalía Local de Rancagua.</t>
  </si>
  <si>
    <t>VERONICA LILIANA ALIAGA LATORRE</t>
  </si>
  <si>
    <t>15.806.999-7</t>
  </si>
  <si>
    <t>06-FR Nº 093</t>
  </si>
  <si>
    <t>Pericia psicológica ruc 1400437xxx-x Fiscalía Local de Rancagua.</t>
  </si>
  <si>
    <t>06-FR Nº 094</t>
  </si>
  <si>
    <t>Pericia psicológica ruc 1400799xxx-x  Fiscalía Local de Rancagua.</t>
  </si>
  <si>
    <t>Adquisición de 2 pasajes aéreos Santiago - Concepción. Ida  y regreso. Via LAN pax DER y jefe Gestión e Infraestructura.</t>
  </si>
  <si>
    <t>TURISMO COCHA S.A.</t>
  </si>
  <si>
    <t>81.821.100-7</t>
  </si>
  <si>
    <t>06-FR Nº 088</t>
  </si>
  <si>
    <t>Taller viaje patrimonial, para la FL Graneros, en el marco del programa para prevención de drogas.</t>
  </si>
  <si>
    <t>SERVICIOS TURISTICOS VTS LTDA.</t>
  </si>
  <si>
    <t>76.000.339-5</t>
  </si>
  <si>
    <t>Adquisición de cajas de seguridad</t>
  </si>
  <si>
    <t>96.792.430-k</t>
  </si>
  <si>
    <t>Flete por envío de cajas de seguridad</t>
  </si>
  <si>
    <t xml:space="preserve">Pericia Psicológica RUC 1400082xxx-x Fiscalía Local de San Vicente. </t>
  </si>
  <si>
    <t>Pericia Psicológica RUC 1400945xxx-x Fiscalía Local de Rengo.</t>
  </si>
  <si>
    <t>Pericia Psicológica RUC 1400816xxx-x Fiscalía Local de Rengo.</t>
  </si>
  <si>
    <t>Adquisición de insumos para actividad de trabajo en equipo en el marco del  programa de prevención de drogas.</t>
  </si>
  <si>
    <t>NADIEZNA VIRGINIA SALFATE PONCE</t>
  </si>
  <si>
    <t>6.118.769-3</t>
  </si>
  <si>
    <t>Servicio de actividad recreativa "Trabajo en equipo al aire libre" en el marco del programa de prevención de drogas.</t>
  </si>
  <si>
    <t>TURISMO AVENTURA PARQUE EN EL AIRE LTDA</t>
  </si>
  <si>
    <t>76.235.977-4</t>
  </si>
  <si>
    <t>06-FR Nº 087</t>
  </si>
  <si>
    <t>Taller de  alimentación saludable en el marco del programa de prevención de drogas.</t>
  </si>
  <si>
    <t>IRENE ELIZABETH ARAYA RUBILAR</t>
  </si>
  <si>
    <t>9.214.034-2</t>
  </si>
  <si>
    <t>06-FR Nº 097</t>
  </si>
  <si>
    <t>Pericia psicológica ruc 1400814xxx-x  Fiscalía Local de San Vicente.</t>
  </si>
  <si>
    <t>06-FR Nº 099</t>
  </si>
  <si>
    <t>Pericia psicológica ruc 1400270xxx-x Fiscalía Local de Rancagua.</t>
  </si>
  <si>
    <t>06-FR Nº 098</t>
  </si>
  <si>
    <t>Pericia psicológica ruc 1400906xxx-x Fiscalía Local de San Fernando.</t>
  </si>
  <si>
    <t xml:space="preserve">Servicio de cena de aniversario institucional 2014. </t>
  </si>
  <si>
    <t>JUAN CARLOS DEL CANTO HERNANDEZ</t>
  </si>
  <si>
    <t>8.705.395-4</t>
  </si>
  <si>
    <t>Servicio de reparación de mueble centralizado FL Rancagua.</t>
  </si>
  <si>
    <t>CAROCA Y SANCHEZ LTDA.</t>
  </si>
  <si>
    <t>78.833.650-0</t>
  </si>
  <si>
    <t>Adquisición de muebles especiales tipo estantería para FL Rancagua.</t>
  </si>
  <si>
    <t>FABRICA DE MUEBLES FLAVIG MAE LTDA.</t>
  </si>
  <si>
    <t>76.227.810-3</t>
  </si>
  <si>
    <t>Adquisición de mesón de recepción para FL Santa Cruz según especificaciones técnicas cotizadas.</t>
  </si>
  <si>
    <t>COM.E IND. MUEBLES ASENJO LIMITADA</t>
  </si>
  <si>
    <t>77.018.060-0</t>
  </si>
  <si>
    <t>06-FR Nº 100</t>
  </si>
  <si>
    <t>Pericia psicológica ruc 1400960xxx-x  Fiscalía Local de Rancagua.</t>
  </si>
  <si>
    <t>06-FR Nº 101</t>
  </si>
  <si>
    <t>Pericia psicológica ruc 1400970xxx-x Fiscalía Local de Santa Cruz.</t>
  </si>
  <si>
    <t>06-DER Nº 102</t>
  </si>
  <si>
    <t>Adquisición de resmas de papel para las fiscalías de la región.</t>
  </si>
  <si>
    <t>Adquisición de pasajes Ida 11/11/14 y regreso 14/11/14 Santiago - Antofagasta por capacitación de funcionario FL San Vicente.</t>
  </si>
  <si>
    <t>06-FR Nº 090</t>
  </si>
  <si>
    <t>Contrato</t>
  </si>
  <si>
    <t>Renovación contrato de servicio de valijas para las Fiscalías y Oficinas  Auxiliares de la región, por un año a partir del 22/12/2014.</t>
  </si>
  <si>
    <t xml:space="preserve">SOC. DE DISTRIBUCIÓN, CANJE Y MENSAJERÍA LTDA. </t>
  </si>
  <si>
    <t>$801.113 mensual</t>
  </si>
  <si>
    <t>06-DER Nº 096</t>
  </si>
  <si>
    <t>Convenio</t>
  </si>
  <si>
    <t>Servicio de prestación de atención psicológica para la Región de O'Higgins</t>
  </si>
  <si>
    <t>VERÓNICA ALIAGA LATORRE</t>
  </si>
  <si>
    <t>$15.000 por cada sesión</t>
  </si>
  <si>
    <t>CLAUDIA URRUTIA HIP</t>
  </si>
  <si>
    <t>14.314.594-8</t>
  </si>
  <si>
    <t>KATERINA MACAYA ABARCA</t>
  </si>
  <si>
    <t>16.327.395-0</t>
  </si>
  <si>
    <t>$25.000 por cada sesión</t>
  </si>
  <si>
    <t>MARÍA JOSÉ CORNEJO OLIVARES</t>
  </si>
  <si>
    <t>16.253.829-2</t>
  </si>
  <si>
    <t>$26.000 por cada sesión</t>
  </si>
  <si>
    <t>FERNANDO GUTIÉRREZ FUENTES</t>
  </si>
  <si>
    <t>12.726.097-4</t>
  </si>
  <si>
    <t>$20.000 por cada sesión</t>
  </si>
  <si>
    <t>MARCELO NAVARRETE GALLARDO</t>
  </si>
  <si>
    <t>12.847.436-6</t>
  </si>
  <si>
    <t>PILAR PÚAS LIZAMA</t>
  </si>
  <si>
    <t>13.346.890-0</t>
  </si>
  <si>
    <t>$18.000 por cada sesión</t>
  </si>
  <si>
    <t>INELIA SILVA MILLA</t>
  </si>
  <si>
    <t>13.200.995-3</t>
  </si>
  <si>
    <t>$22.000 por cada sesión</t>
  </si>
  <si>
    <t>DIANA LEÓN MADARIAGA</t>
  </si>
  <si>
    <t>16.860.639-7</t>
  </si>
  <si>
    <t>SILVIA MIRA ABARCA</t>
  </si>
  <si>
    <t>16.860.436-K</t>
  </si>
  <si>
    <t>06-FR Nº 104</t>
  </si>
  <si>
    <t>Renovación contrato de arriendo del inmueble que alberga a la Oficina Auxiliar de Litueche, por un año a partir del 15/03/2015.</t>
  </si>
  <si>
    <t>VICTORIA DE LOS PLACERES FARÍAS RUBIO</t>
  </si>
  <si>
    <t>4.971.718-0</t>
  </si>
  <si>
    <t>UF 13,4 mensual</t>
  </si>
  <si>
    <t>Convenio Marco (ChileCompra)</t>
  </si>
  <si>
    <t>07 Maule</t>
  </si>
  <si>
    <t>FN Nº 1485/2010</t>
  </si>
  <si>
    <t>COMPARECENCIA A JUICIO ORAL</t>
  </si>
  <si>
    <t>IVANNA BATTAGLIA ALJARO</t>
  </si>
  <si>
    <t>10.676.258-9</t>
  </si>
  <si>
    <t>SARA MUÑOZ BRAVO</t>
  </si>
  <si>
    <t>14.022.198-8</t>
  </si>
  <si>
    <t>DER Nº 28/2014</t>
  </si>
  <si>
    <t>ADJUDICA LICITACION DE VENTANAS FISCALIA DE LICANTEN</t>
  </si>
  <si>
    <t>PEDRO MAUREIRA GONZALEZ</t>
  </si>
  <si>
    <t>8.617.240-2</t>
  </si>
  <si>
    <t>DER Nº 30/2014</t>
  </si>
  <si>
    <t>ADJUDICA LICITACION FILM FISCALIA REGIONAL</t>
  </si>
  <si>
    <t>PEDRO BERTONI VALENZUELA</t>
  </si>
  <si>
    <t>7.838.706-8</t>
  </si>
  <si>
    <t>DER Nº 31/2014</t>
  </si>
  <si>
    <t xml:space="preserve">ADJUDICA AIRES ACONDICIONADOS </t>
  </si>
  <si>
    <t>THERMOCOLD LTDA.</t>
  </si>
  <si>
    <t>76.030.929-K</t>
  </si>
  <si>
    <t>DER Nº 33/2014</t>
  </si>
  <si>
    <t>ADJUDICA LICITACIÓN PRIVADA MAYOR PARA LA ADQUISICIÓN DE CARPETA DE CAUSAS DEL MINISTERIO PÚBLICO, FISCALIA REGIONAL DEL MAULE.</t>
  </si>
  <si>
    <t>IMPRENTA BARAHONA LTDA.</t>
  </si>
  <si>
    <t>78.511.790-5</t>
  </si>
  <si>
    <t>DER Nº 34/2014</t>
  </si>
  <si>
    <t>ADJUDICA LICITACION PERSIANAS SAN JAVIER Y LICANTEN</t>
  </si>
  <si>
    <t>CARLOS ARANCIBIA CARCAMO, OBRAS MENORES EN CONSTRUCCIÓN E.I.R.L</t>
  </si>
  <si>
    <t>76.093.194-2</t>
  </si>
  <si>
    <t>FN Nº1636 /2014</t>
  </si>
  <si>
    <t>AUTORIZA CONTRATACIÓN DIRECTA DE CARLOS GARRIDO JAUREGUI PARA QUE EJECUTE PROYECTO DE PINTURA EXTERIOR, CAMBIO DE ALEROS Y TAPACANES EN FISCALÍA REGIONAL DE LA VII REGIÓN DEL MAULE</t>
  </si>
  <si>
    <t>CARLOS GARRIDO JAUREGUI</t>
  </si>
  <si>
    <t>11.676.329-k</t>
  </si>
  <si>
    <t>FN Nº1683 /2014</t>
  </si>
  <si>
    <t>CONTRATO DE CORREO PRIVADO FISCALIA LOCAL TALCA Y FISCALIA REGIONAL</t>
  </si>
  <si>
    <t>SERVICIOS POSTALES LIMITADA</t>
  </si>
  <si>
    <t>74.421.055-7</t>
  </si>
  <si>
    <t>$240+IVA-CARTA NORMAL    $500+IVA-CARTA CERTIFICADA   $900+IVA-CARTA EXPRESS</t>
  </si>
  <si>
    <t>Servicio de coffe break, F. Regional</t>
  </si>
  <si>
    <t>MARIA FAUNDEZ BELMAR</t>
  </si>
  <si>
    <t>6938585-0</t>
  </si>
  <si>
    <t>Evaluaciones sicolaborales, F. Regional</t>
  </si>
  <si>
    <t>INVERSIONES EN LINEA LTDA.</t>
  </si>
  <si>
    <t>76015173-4</t>
  </si>
  <si>
    <t>Reparacion y revision punto de red, F.L. Talca</t>
  </si>
  <si>
    <t>JOSE DIAZ POBLETE</t>
  </si>
  <si>
    <t>9272169-8</t>
  </si>
  <si>
    <t>Materiales de oficina, F.L. Cauquenes</t>
  </si>
  <si>
    <t>PRISA S.A.</t>
  </si>
  <si>
    <t>96556940-5</t>
  </si>
  <si>
    <t>Taller alimentacion saludable, F. Regional</t>
  </si>
  <si>
    <t>SEIJA PIZARRO ACADEMIA GASTRONOMICA</t>
  </si>
  <si>
    <t>76379433-4</t>
  </si>
  <si>
    <t>Renovacion suscripcion diario La Prensa, F. Regional y Curico</t>
  </si>
  <si>
    <t>EMP. PERIODISTICA CURICO LTDA.</t>
  </si>
  <si>
    <t>81535500-8</t>
  </si>
  <si>
    <t>Renovacion suscripcion diario El Centro, F. Regional y Locales</t>
  </si>
  <si>
    <t>EDIT. EL CENTRO S.A.</t>
  </si>
  <si>
    <t>76923040-8</t>
  </si>
  <si>
    <t>Publicacion llamado a concurso 12/10/2014, F. Regional</t>
  </si>
  <si>
    <t>Suscripcion diario El Mercurio, F.L. Curico, Talca, Regional</t>
  </si>
  <si>
    <t>EMPRESA EL MERCURIO SAP</t>
  </si>
  <si>
    <t>90193000-7</t>
  </si>
  <si>
    <t>Servicio atencion cocktail Cuenta Publica, F.L. Linares</t>
  </si>
  <si>
    <t>AQUILES QUIROZ VALDES</t>
  </si>
  <si>
    <t>12374381-4</t>
  </si>
  <si>
    <t>Mesas para sala de reuniones, F.L. Talca</t>
  </si>
  <si>
    <t>COMERCIAL EMUZA LTDA.</t>
  </si>
  <si>
    <t>76339440-9</t>
  </si>
  <si>
    <t>Menaje, F. Regional</t>
  </si>
  <si>
    <t>MARIA QUINTANA RODRIGUEZ</t>
  </si>
  <si>
    <t>7188334-5</t>
  </si>
  <si>
    <t>Mueble de cocina con llave, F. Regional</t>
  </si>
  <si>
    <t>ANA GONZALEZ CORDOBA</t>
  </si>
  <si>
    <t>5353189-K</t>
  </si>
  <si>
    <t>COMPRA DE MATERIALES DE OFICINA FL SAN JAVIER</t>
  </si>
  <si>
    <t>COMPRA DE TIMBRE Y TAMPONES PARA TIMBRE FL SAN JAVIER</t>
  </si>
  <si>
    <t>TIMBRES E IMPRESOS ADIMEL LTDA.</t>
  </si>
  <si>
    <t>77156770-3</t>
  </si>
  <si>
    <t>COMPRA DE TIMBRES, F.L. San Javier</t>
  </si>
  <si>
    <t>LIBRERIAS TUCAN S.A.</t>
  </si>
  <si>
    <t>76926330-6</t>
  </si>
  <si>
    <t>Reparacion y mantencion puertas acceso principal, F. Regional</t>
  </si>
  <si>
    <t>CLAUDIO ALFARO PEREZ</t>
  </si>
  <si>
    <t>9608570-2</t>
  </si>
  <si>
    <t>MANTENCION DE EXTINTORES FISCALIA LOCAL CONSTITUCION</t>
  </si>
  <si>
    <t>URISEG EXTINTORES LTDA.</t>
  </si>
  <si>
    <t>77348320-5</t>
  </si>
  <si>
    <t>COMPRA DE MATERIALES DE OFICINA FISCALIA LOCAL DE CONSTITUCION</t>
  </si>
  <si>
    <t>COMPRA DESODORANTE Y DESINFECTANTE AMBIENTAL, FISCALIA LOCAL CONSTITUCION</t>
  </si>
  <si>
    <t>Servicio coffe break jornada de capacitacion prevencion de drogas, F. Regional</t>
  </si>
  <si>
    <t>JUAN LUIS CONSTENLA VELOSO</t>
  </si>
  <si>
    <t>5165733-0</t>
  </si>
  <si>
    <t>Relatoria jornada de prevencion de drogas, F. Regional</t>
  </si>
  <si>
    <t>ITALO GARCIA JARA</t>
  </si>
  <si>
    <t>9279395-8</t>
  </si>
  <si>
    <t>Matencion de extintores, F.L. Parral</t>
  </si>
  <si>
    <t>GUIDO HERNANDEZ RETAMAL</t>
  </si>
  <si>
    <t>11176753-K</t>
  </si>
  <si>
    <t>Adquisicion de extintores, F.L. Talca</t>
  </si>
  <si>
    <t>UTILES DE ASEO, F.L. Licanten</t>
  </si>
  <si>
    <t>MATERIALES DE LIBRERIA FISCALIA LOCAL DE LICANTEN</t>
  </si>
  <si>
    <t>MANTENCION DE EXTINTORES FL TALCA</t>
  </si>
  <si>
    <t>FUMIGACION, DESINSECTACION Y DESRATIZACION DE FISCALIA CAUQUENES</t>
  </si>
  <si>
    <t>ERWIN ZARSOZA RIVAS</t>
  </si>
  <si>
    <t>6576958-1</t>
  </si>
  <si>
    <t>COMPRA DE MATERIALES DE ASEO PARA FISCALIA DE CAUQUENES</t>
  </si>
  <si>
    <t>COMPRA DE OTROS MATERIALES (BOLSAS RESELLABLES)</t>
  </si>
  <si>
    <t>MANTENCION DE EXTINTORES FISCALIA LOCAL DE CAUQUENES</t>
  </si>
  <si>
    <t>GEOSEG TALCA LTDA.</t>
  </si>
  <si>
    <t>76244928-5</t>
  </si>
  <si>
    <t>TACOS CALENDARIOS 2015, FISCALIA L. LICANTEN</t>
  </si>
  <si>
    <t>MANTENCION EXTINTORES FISCALIA LOCAL DE LICANTEN</t>
  </si>
  <si>
    <t>Mantencion extintores, F.L. Linares</t>
  </si>
  <si>
    <t>JUAN SANDOVAL RETAMAL</t>
  </si>
  <si>
    <t>5254524-2</t>
  </si>
  <si>
    <t>DESINSECTACION AL INTERIOR DE LA FISCALIA L. LICANTEN</t>
  </si>
  <si>
    <t>PLAGUISUR LTDA.</t>
  </si>
  <si>
    <t>78834030-3</t>
  </si>
  <si>
    <t>Materiales de aseo, F.L. Linares</t>
  </si>
  <si>
    <t>TALONARIOS DE AUDIENCIA, F.L. CURICO</t>
  </si>
  <si>
    <t>RAMON CONCHA Y CIALTDA.</t>
  </si>
  <si>
    <t>77729830-5</t>
  </si>
  <si>
    <t>SOLIICTA COMPRA MATERIALES OFICINA</t>
  </si>
  <si>
    <t>Lapices grabados, F. Regional</t>
  </si>
  <si>
    <t>GRAFICA COMERCIAL SPA</t>
  </si>
  <si>
    <t>76376999-2</t>
  </si>
  <si>
    <t>Diario oficial on line 2015, F. Regional</t>
  </si>
  <si>
    <t>INFO UPDATE LTDA.</t>
  </si>
  <si>
    <t>76023530-K</t>
  </si>
  <si>
    <t>Servicio de traslado jornada prevencion de drogas, F. Regional</t>
  </si>
  <si>
    <t>SERGIO SEPULVEDA GAJARDO</t>
  </si>
  <si>
    <t>11766162-8</t>
  </si>
  <si>
    <t>Servicio de alimentacion jornada, F. Regional y Locales</t>
  </si>
  <si>
    <t>ERICSON MONTERO Y CIA LTDA.</t>
  </si>
  <si>
    <t>76061186-7</t>
  </si>
  <si>
    <t>Servicio relatoria taller en jornada, F. Regional y Locales</t>
  </si>
  <si>
    <t>TOD ERICSON Y CIA LTDA.</t>
  </si>
  <si>
    <t>77911650-6</t>
  </si>
  <si>
    <t>Biblioteca con puertas de vidrio, F.L. Parral</t>
  </si>
  <si>
    <t>PAPEL RESMA FL TALCA</t>
  </si>
  <si>
    <t>Servicio cena de aniversario, F. Regional y Locales</t>
  </si>
  <si>
    <t>Peritaje Veracidad de Relato, Daño Emocional y Grado de Discapacidad Mental, Delito Violación  13012</t>
  </si>
  <si>
    <t>10676258-9</t>
  </si>
  <si>
    <t>Pasaje aereo Antofagasta - Santiago - Antofagasta, F. L. Talca</t>
  </si>
  <si>
    <t>81821100-7</t>
  </si>
  <si>
    <t>Timbres y repuestos, F.L. Curico</t>
  </si>
  <si>
    <t>Mantencion aire acondicionado, F.L. Talca</t>
  </si>
  <si>
    <t>ORLANDO CONTRERAS VIERA</t>
  </si>
  <si>
    <t>17185202-1</t>
  </si>
  <si>
    <t>Cajonera movil, F. Regional y Linares</t>
  </si>
  <si>
    <t>Peritaje causa Ruc Nº 1400095379-3, F.L. Talca</t>
  </si>
  <si>
    <t>MARIA OYARZUN FARIAS</t>
  </si>
  <si>
    <t>13077929-8</t>
  </si>
  <si>
    <t>Peritaje causa Ruc Nº 1400177352-7, F.L. Talca</t>
  </si>
  <si>
    <t>VICTOR PALACIOS GONZALEZ</t>
  </si>
  <si>
    <t>15596367-0</t>
  </si>
  <si>
    <t>Peritaje causa Ruc Nº 1400214031-5, F.L. Linares</t>
  </si>
  <si>
    <t>Consumo de energia electrica Septiembre 2014, F. L. Linares</t>
  </si>
  <si>
    <t>CGE DISTRIBUCION S.A.</t>
  </si>
  <si>
    <t>Consumo agua Potable Septiembre 2014, F. L. Curico</t>
  </si>
  <si>
    <t>AGUAS NUEVO SUR MAULE</t>
  </si>
  <si>
    <t>96.963.440-6</t>
  </si>
  <si>
    <t>Anillados, F. Regional</t>
  </si>
  <si>
    <t>SURGRAFIC S.A.</t>
  </si>
  <si>
    <t>99.514.070-5</t>
  </si>
  <si>
    <t>Consumo agua Potable Septiembre 2014, F. L. Constitucion</t>
  </si>
  <si>
    <t>Consumo agua Potable Septiembre 2014, F. L. Molina</t>
  </si>
  <si>
    <t>Consumo de energia electrica Septiembre 2014, F.L. Constitucion</t>
  </si>
  <si>
    <t>EMELECTRIC</t>
  </si>
  <si>
    <t>Carga cupon electrónico, F. Regional y Locales</t>
  </si>
  <si>
    <t>COPEC S.A.</t>
  </si>
  <si>
    <t>Consumo de energia electrica Septiembre 2014, F. L. Molina</t>
  </si>
  <si>
    <t>Consumo de energia electrica Septiembre 2014, F.L. Cauquenes</t>
  </si>
  <si>
    <t>Consumo de energia electrica Septiembre 2014, F.L. Licanten</t>
  </si>
  <si>
    <t>Consumo agua Potable Septiembre 2014, F. L. Licanten</t>
  </si>
  <si>
    <t>Consumo agua Potable Septiembre 2014, F. L. Linares</t>
  </si>
  <si>
    <t>Consumo de energia electrica Septiembre 2014, F. Regional</t>
  </si>
  <si>
    <t>Consumo de energia electrica Septiembre 2014, F. L. Talca</t>
  </si>
  <si>
    <t>Consumo de energia electrica Septiembre 2014, F. L. Curico</t>
  </si>
  <si>
    <t>Consumo agua Potable Septiembre 2014, F. L. Talca</t>
  </si>
  <si>
    <t>Consumo agua Potable Septiembre 2014, F. L. Parral</t>
  </si>
  <si>
    <t>Consumo agua Potable Septiembre 2014, F. Regional</t>
  </si>
  <si>
    <t>Consumo agua Potable Septiembre 2014, F. L. Cauquenes</t>
  </si>
  <si>
    <t>Consumo agua Potable Septiembre 2014, F. L. San Javier</t>
  </si>
  <si>
    <t>Consumo de energia electrica Septiembre 2014, F. L. San Javier</t>
  </si>
  <si>
    <t>Consumo de energia electrica Septiembre 2014, F.L. Parral</t>
  </si>
  <si>
    <t>08 Bío Bío</t>
  </si>
  <si>
    <t>Orden Compra 20140058</t>
  </si>
  <si>
    <t>Compra articulos actividad jornada autocuidado fiscalia Yumbel.</t>
  </si>
  <si>
    <t>PEDRO VALENZUELA ALISTER</t>
  </si>
  <si>
    <t>5.141.026-2</t>
  </si>
  <si>
    <t>Orden Servicio 20140154</t>
  </si>
  <si>
    <t>Servicio coffe capacitación : Desarrollo Habilidades de Relación.</t>
  </si>
  <si>
    <t>BEATRIZ AGUILERA HAFNER</t>
  </si>
  <si>
    <t>8.604.954-6</t>
  </si>
  <si>
    <t>Orden Compra 20140065</t>
  </si>
  <si>
    <t>Compra de cajas cartón para bodega custodia Fiscalias Locales.</t>
  </si>
  <si>
    <t>PABLO OSVALDO GUTIERREZ LIZAMA</t>
  </si>
  <si>
    <t>10.688.960-0</t>
  </si>
  <si>
    <t>Orden Servicio 20140150</t>
  </si>
  <si>
    <t>Servicio de amplificación para Aniversario Fiscalia Región Bio Bio.</t>
  </si>
  <si>
    <t>FREDDY JOFRE DIAS</t>
  </si>
  <si>
    <t>16.673.863-6</t>
  </si>
  <si>
    <t xml:space="preserve">Contratación Directa </t>
  </si>
  <si>
    <t>Servicio envíos de Franqueos normales y certificados  mes de Septiembre Fiscalia Regional y Fiscalias Locales Región del Bio Bio.</t>
  </si>
  <si>
    <t>Servicio de Courier , Valija mes de  Septiembre  Fiscalias Locales y Fiscalia Regional</t>
  </si>
  <si>
    <t>Orden Servicio 20140175</t>
  </si>
  <si>
    <t>Reparaciones varias Fiscalia Cañete</t>
  </si>
  <si>
    <t>EMCO LTDA.</t>
  </si>
  <si>
    <t>76.065.100-1</t>
  </si>
  <si>
    <t>21358613,21372201,21419384,21494395,21506852,2838856,2841625,2843297,2849221,2850144,2853928</t>
  </si>
  <si>
    <t>Servicio de consumo energía mes de  Agosto/ Septiemnbre  Fiscalias Locales y Oficinas Atención Ministerio Público - Región del Bio Bio.</t>
  </si>
  <si>
    <t>EMPRESA ELECTRICA DE LA FRONTERA S.A.</t>
  </si>
  <si>
    <t>76.073.164-1</t>
  </si>
  <si>
    <t>Orden Compra 20140056</t>
  </si>
  <si>
    <t>Compra de cajas menfhis y sobres 1/2 oficio  para Fiscalias Locales 2º semestre.</t>
  </si>
  <si>
    <t>COMERCIAL DARIO FABBRI LIMITADA</t>
  </si>
  <si>
    <t>76.176.425-K</t>
  </si>
  <si>
    <t>Orden Compra 20140068</t>
  </si>
  <si>
    <t>Compra de tacos calendario año 2015 ,grande para funcionarios Fiscalias Locales.</t>
  </si>
  <si>
    <t>Orden Servicio 20140176</t>
  </si>
  <si>
    <t>Provisión e instalación de punto de red Fiscalia Arauco</t>
  </si>
  <si>
    <t>COMUNICACIONES Y SERVICIOS MAR NET LTDA.</t>
  </si>
  <si>
    <t>76.226.792-6</t>
  </si>
  <si>
    <t>Servicio de cena Aniversario Ministerio Publico Fiscalia Región del Bio Bio.</t>
  </si>
  <si>
    <t>EVENTOS EL AVELLANITO EIRL.</t>
  </si>
  <si>
    <t>76.276.953-0</t>
  </si>
  <si>
    <t>Orden Servicio 20140165</t>
  </si>
  <si>
    <t>Reparación cubierta Fiscalia Local de Yumbel, provisión e instalación.</t>
  </si>
  <si>
    <t>GERHUDUSIL E.I.R.L.</t>
  </si>
  <si>
    <t>76.354.320-K</t>
  </si>
  <si>
    <t>Orden Servicio 20140167</t>
  </si>
  <si>
    <t>Renovación de suscripción Diario El Sur ,la Estrella y  Cronica año 2015 Fiscalias Locales.</t>
  </si>
  <si>
    <t>DIARIO EL SUR S.A.</t>
  </si>
  <si>
    <t>76.564.940-4</t>
  </si>
  <si>
    <t>4985031,5032916,5059820,5103153,5103160,5103894,5127318,5160330,5160331,5314403,5331257,5331294,5404753,5448242,5448277,5485626,5485759,183923,186163,197398</t>
  </si>
  <si>
    <t>Servicio de consumo agua mes de  Septiembre Fiscalias Locales y Oficinas Atención Ministerio Público -Región del Bio Bio.</t>
  </si>
  <si>
    <t>Orden Compra 20140059</t>
  </si>
  <si>
    <t>Compra de articulos proyecto sembrando la vida . Programa de Drogas.</t>
  </si>
  <si>
    <t>VICENTE MIRANDA ANDRETTA Y CIA LTDA.</t>
  </si>
  <si>
    <t>77.028.930-0</t>
  </si>
  <si>
    <t>Orden Servicio 20140159</t>
  </si>
  <si>
    <t>Arriendo de buses para traslado funcionarios Región del Bio Bio, a  Aniversadrio 2014.</t>
  </si>
  <si>
    <t>JORGE CLARO E HIJOS LIMITADA</t>
  </si>
  <si>
    <t>77.186.870-3</t>
  </si>
  <si>
    <t>Orden Servicio 20140158</t>
  </si>
  <si>
    <t>Jornada de Capacitación y Planificación funcionarios Ministerio Público , Región Bio Bio.</t>
  </si>
  <si>
    <t>INVERSIONES CARACOL LIMITADA</t>
  </si>
  <si>
    <t>77.820.030-9</t>
  </si>
  <si>
    <t>Orden Servicio 20140070</t>
  </si>
  <si>
    <t>Confección de camisetas con logo Ministerio para proyecto cicletada .Programa Drogas.</t>
  </si>
  <si>
    <t>GIDI CONFECCIONES INDUSTRIAL LIMITADA</t>
  </si>
  <si>
    <t>78.115.130-0</t>
  </si>
  <si>
    <t>Orden Servicio 20140151</t>
  </si>
  <si>
    <t>Taller de trabajo en equipo funcionarios Fiscalia Región del Bio Bio.</t>
  </si>
  <si>
    <t>SOC. MARGARITA VEJAR PENARANDA Y CIA LTD</t>
  </si>
  <si>
    <t>78.842.930-4</t>
  </si>
  <si>
    <t>Orden Compra 20140069</t>
  </si>
  <si>
    <t>DISTRIBUIDORA MIRANDA</t>
  </si>
  <si>
    <t>78.994.890-9</t>
  </si>
  <si>
    <t>Orden Servicio 20140166</t>
  </si>
  <si>
    <t>Servicio de arriendo salón  y coffe salon para 14 personas programa desarrollo y fortalecimiento.</t>
  </si>
  <si>
    <t>HOTELERA SOMONTUR S.A.</t>
  </si>
  <si>
    <t>85.229.600-3</t>
  </si>
  <si>
    <t>Orden Compra 20140060</t>
  </si>
  <si>
    <t>Compra de CD para digitilización de causas en Fiscalias Locales.</t>
  </si>
  <si>
    <t>CRECIC S.A.</t>
  </si>
  <si>
    <t>87.019.000-K</t>
  </si>
  <si>
    <t>Orden Compra 20140061</t>
  </si>
  <si>
    <t>COMERCIAL CAPPONI LIMITADA</t>
  </si>
  <si>
    <t>89.620.500-5</t>
  </si>
  <si>
    <t>Orden Servicio 20140171</t>
  </si>
  <si>
    <t>Publicación aviso concurso Asistente Fiscal y Administrativo.</t>
  </si>
  <si>
    <t>EMPRESA EL MERCURIO S.A.P.</t>
  </si>
  <si>
    <t>90.193.000-7</t>
  </si>
  <si>
    <t>Compra de 1340 litros de gas granel para calefacción Fiscalia Regional.</t>
  </si>
  <si>
    <t>ABASTIBLE S.A.</t>
  </si>
  <si>
    <t>91.806.000-6</t>
  </si>
  <si>
    <t>Compra de 528 litros de gas granel para calefacción Fiscalia Yumbel.</t>
  </si>
  <si>
    <t>Orden Compra 20140066</t>
  </si>
  <si>
    <t>Compra de cupones vales de gas 15 kilos para calefacción Fiscalias Locales Región del Bio Bio.</t>
  </si>
  <si>
    <t>Orden Compra 20140064</t>
  </si>
  <si>
    <t>Compra de 12 estufas para reposición de malas.( Arauco,Lebu, Coronel.)</t>
  </si>
  <si>
    <t>INDUSTRIA METALURGICA URSUS TROTTER S.A.</t>
  </si>
  <si>
    <t>92.065.000-7</t>
  </si>
  <si>
    <t>Orden Compra 20140057</t>
  </si>
  <si>
    <t>Compra de articulos de oficina para funcionamiento Fiscalias Locales.</t>
  </si>
  <si>
    <t>RES.DER Nº 40</t>
  </si>
  <si>
    <t>Orden Compra 20140067</t>
  </si>
  <si>
    <t>Compra de resmas tamaño carta y oficio. Licitación Privada Mayor, para 2º semestre Fiscalias Locales.</t>
  </si>
  <si>
    <t>184  envios certificado mes de septiembre Fiscalia Concepción</t>
  </si>
  <si>
    <t>Orden Compra 20140071</t>
  </si>
  <si>
    <t>Compra de materiales varios para reparaciones y mantenciones muebles Fiscalia Regional y Locales..</t>
  </si>
  <si>
    <t>Consumo de gas Fiscalia Local de Concepción.Período  04/09 al 06/10.  2346 mts.</t>
  </si>
  <si>
    <t>GAS SUR</t>
  </si>
  <si>
    <t>96.853.490-4</t>
  </si>
  <si>
    <t>110581430111751256,113689511,94730289,5914919,6744364,6744365</t>
  </si>
  <si>
    <t>Servicio de consumo energía mes de  Septiembre Fiscalias Locales y Oficinas Atención Ministerio Público - Región del Bio Bio.</t>
  </si>
  <si>
    <t>FN Nº 1578</t>
  </si>
  <si>
    <t>Licitación Pública para los  servicios de aseo y mantención de jardines para las Fiscalias Locales y Regional Región del Bio Bio.Plazo de dos años a contar del 01 diciembre 2014</t>
  </si>
  <si>
    <t>HIMCE LTDA.</t>
  </si>
  <si>
    <t>78.137.180-7</t>
  </si>
  <si>
    <t>FR. Nº 1067</t>
  </si>
  <si>
    <t>Renovación de contrato de arriendo de inmueble oficina Mulchen. Por un año a contar del 01 de abril del 2015</t>
  </si>
  <si>
    <t>ANA ANANIAS ANANIAS</t>
  </si>
  <si>
    <t>3.966.792-4</t>
  </si>
  <si>
    <t>FR. Nº 1068</t>
  </si>
  <si>
    <t>Renovación de contrato de arriendo de inmueble Fiscalia Bulnes. Por  seis meses a contar del 01 de enero 2015.</t>
  </si>
  <si>
    <t>ARNOLDO FERRADA MARIN</t>
  </si>
  <si>
    <t>5.658.980-5</t>
  </si>
  <si>
    <t>21,3 UF</t>
  </si>
  <si>
    <t>FR. Nº 1069</t>
  </si>
  <si>
    <t>Renovación de contrato de arriendo de inmueble Oficina Nacimiento.Por doce meses a contar del 01 de marzo  2015.</t>
  </si>
  <si>
    <t>TECCIA  MORALES LEVANCINI</t>
  </si>
  <si>
    <t>5.754.908-4</t>
  </si>
  <si>
    <t>Compra de insumos atención de reuniones</t>
  </si>
  <si>
    <t>Compra de snacks para hijos de funcionarios . Proyecto conociendo el trabajo de mi papá</t>
  </si>
  <si>
    <t>$ 16.586.919.=  mensual</t>
  </si>
  <si>
    <t>09 Araucanía</t>
  </si>
  <si>
    <t>Orden de Compra Manual</t>
  </si>
  <si>
    <t>Petróleo para calefacción de la Fiscalía Local de Collipulli</t>
  </si>
  <si>
    <t>Soc. Com. y Transporte Enrique Díaz Ltda.</t>
  </si>
  <si>
    <t>89.408.800-1</t>
  </si>
  <si>
    <t xml:space="preserve">Adquisición de equipo reproductor de DVD </t>
  </si>
  <si>
    <t>Gejman y Cia. Ltda.</t>
  </si>
  <si>
    <t>83.408.400-8</t>
  </si>
  <si>
    <t>otro</t>
  </si>
  <si>
    <t>Servicio telefónico línea correspondiente a la alarma de la Fiscalía Local de Lautaro, mes de agosto 2014</t>
  </si>
  <si>
    <t>Telefónica Chile S.A.</t>
  </si>
  <si>
    <t>Consumo energía eléctrica Fiscalía Regional y Fiscalía Local de Temuco, periodo 29-08-14 al 29-09-14</t>
  </si>
  <si>
    <t>CGE Distribución S.A.</t>
  </si>
  <si>
    <t>Adquisición de  rollos de papel térmico</t>
  </si>
  <si>
    <t>Engatel S.A.</t>
  </si>
  <si>
    <t>84.273.400-2</t>
  </si>
  <si>
    <t>Servicio de coffe break para asistentes y participantes  a actividad "Escolares en Justicia"</t>
  </si>
  <si>
    <t>Navarro &amp; Hildebrand Limitada</t>
  </si>
  <si>
    <t>76.079.613-1</t>
  </si>
  <si>
    <t>Peritaje psiquiátrico para víctima de causa correspondiente a la Fiscalía Local de Villarrica</t>
  </si>
  <si>
    <t>Evelyn Sepúlveda Martínez</t>
  </si>
  <si>
    <t>10.854.761-8</t>
  </si>
  <si>
    <t>Pasaje aéreo para fiscal en comisión de servicio, trayecto Temuco-Stgo.-Temuco</t>
  </si>
  <si>
    <t>Latam Airlines Group S.A.</t>
  </si>
  <si>
    <t>Pasaje aéreo para funcionario en comisión de servicio, trayecto Temuco-Stgo.-Temuco</t>
  </si>
  <si>
    <t>Consumo energía eléctrica Fiscalía Local de Pitrufquén, periodo 02-09-14 al 01-10-14</t>
  </si>
  <si>
    <t>Consumo energía eléctrica Fiscalía Local de Villarrica, periodo 30-08-14 al 30-09-14</t>
  </si>
  <si>
    <t>Consumo agua potable Fiscalía Local de Collipulli, periodo del 28-08-14 al 27-09-14</t>
  </si>
  <si>
    <t>Aguas Araucanía S.A.</t>
  </si>
  <si>
    <t>76.215.637-7</t>
  </si>
  <si>
    <t>Consumo energía eléctrica Fiscalía Local de Lautaro, periodo 02-09-14 al 03-10-14</t>
  </si>
  <si>
    <t>Empresa Eléctrica de la Frontera S.A.</t>
  </si>
  <si>
    <t>Consumo agua potable Fiscalía Local de Villarrica, periodo del 26-08-14 al 25-09-14</t>
  </si>
  <si>
    <t>Consumo agua potable Fiscalía Local de Angol, periodo del 27-08-14 al 26-09-14</t>
  </si>
  <si>
    <t>Consumo energía eléctrica Fiscalía Local de Angol, periodo 31-08-14 al 30-09-14</t>
  </si>
  <si>
    <t>Servicio telefónico línea correspondiente a la Fiscalía Local de Villarrica, mes de septiembre 2014</t>
  </si>
  <si>
    <t>Servicio telefónico línea correspondiente a la Fiscalía Regional, mes de septiembre 2014</t>
  </si>
  <si>
    <t>Servicio telefónico línea correspondiente a la Fiscalía Local de Temuco, mes de septiembre 2014</t>
  </si>
  <si>
    <t>Servicio telefónico correspondiente a líneas de las alarmas de las Fiscalías de la Región, mes de septiembre 2014</t>
  </si>
  <si>
    <t>Servicio telefónico línea correspondiente a la Fiscalía Local de Lautaro, mes de septiembre 2014</t>
  </si>
  <si>
    <t>FN/MP N° 410</t>
  </si>
  <si>
    <t>Resmas de papel carta y oficio para las Fiscalías Locales de la región</t>
  </si>
  <si>
    <t>Comercial Redoffice Sur Ltda.</t>
  </si>
  <si>
    <t>77.806.000-0</t>
  </si>
  <si>
    <t>Adquisición de materiales de aseo para la Fiscalía Local de Lautaro y Fiscalía Regional</t>
  </si>
  <si>
    <t>Surti Ventas Ltda.</t>
  </si>
  <si>
    <t>Adquisición de materiales de aseo e insumos de cafetería para la Fiscalía Regional</t>
  </si>
  <si>
    <t>Dimerc .S.A.</t>
  </si>
  <si>
    <t>Resmas de papel carta y oficio para la Fiscalía Regional</t>
  </si>
  <si>
    <t>Servicio de coffe break y atención para asistentes a jornada de capacitación</t>
  </si>
  <si>
    <t>Pucón Green Park Spa</t>
  </si>
  <si>
    <t>76.329.090-5</t>
  </si>
  <si>
    <t>Arriendo de salón para jornada de capacitación</t>
  </si>
  <si>
    <t xml:space="preserve">Arriendo de salón y servicio de coffe break para taller de comunicación </t>
  </si>
  <si>
    <t xml:space="preserve">Diferencia por cambio de pasaje aéreo para funcionario en comisión de servicio trayecto Temuco-Stgo.-Temuco </t>
  </si>
  <si>
    <t>Pasaje aéreo para funcionaria en comisión de servicio, trayecto Temuco-Stgo.-Temuco</t>
  </si>
  <si>
    <t>FR N° 217</t>
  </si>
  <si>
    <t>Servicio de relatoria para taller de capacitación</t>
  </si>
  <si>
    <t>Guillermo Abalos B.</t>
  </si>
  <si>
    <t>Arriendo de salón y servicio de coffe break para taller de trabajo en equipo</t>
  </si>
  <si>
    <t>Sociedad Hotelera y Gastronómica Huife Ltda.</t>
  </si>
  <si>
    <t>76.166.738-6</t>
  </si>
  <si>
    <t>Provisión e instalación de soportes metálicos para espejos panorámicos en los estacionamientos de las Fiscalías Locales de Victoria, Angol y Fiscalía Regional</t>
  </si>
  <si>
    <t>Constructora Hernán Coronado Ltda.</t>
  </si>
  <si>
    <t>76.183.096-1</t>
  </si>
  <si>
    <t>Franqueo convenido para las Fiscalías de la Región, mes de septiembre 2014</t>
  </si>
  <si>
    <t>Empresa de Correos de Chile</t>
  </si>
  <si>
    <t>Consumo energía eléctrica Fiscalía Local de Collipulli, periodo 03-09-14 al 06-10-14</t>
  </si>
  <si>
    <t>Consumo energía eléctrica Fiscalía Local de Curacautín, periodo 12-09-14 al 08-10-14</t>
  </si>
  <si>
    <t>Consumo energía eléctrica Fiscalía Local de Nva. Imperial, periodo 05-09-14 al 08-10-14</t>
  </si>
  <si>
    <t>Consumo agua potable Fiscalía Local de Traiguén, periodo del 03-09-14 al 04-10-14</t>
  </si>
  <si>
    <t>Consumo agua potable Fiscalía Local de Angol, periodo del 02-09-14 al 03-10-14</t>
  </si>
  <si>
    <t>Consumo agua potable Fiscalía Regional y Fiscalía Local de Temuco, periodo del 03-09-14 al 04-10-14</t>
  </si>
  <si>
    <t>Consumo agua potable Fiscalía Local de Victoria, periodo del 28-08-14 al 27-09-14</t>
  </si>
  <si>
    <t>Franqueo convenido para las Fiscalías de la Región, mes de julio 2014</t>
  </si>
  <si>
    <t>Franqueo convenido para la Fiscalía Local de Collipulli, mes de septiembre 2014</t>
  </si>
  <si>
    <t>Combustible para las camionetas institucionales de la región</t>
  </si>
  <si>
    <t>Compañía de Petróleos de Chile Copec S.A.</t>
  </si>
  <si>
    <t>99.520.000-k</t>
  </si>
  <si>
    <t>Petróleo para calefacción de la Fiscalía Regional</t>
  </si>
  <si>
    <t xml:space="preserve">Adquisición de insumos de cafetería para atención </t>
  </si>
  <si>
    <t>Adquisición de etiquetas adhesivas para carpetas de investigación</t>
  </si>
  <si>
    <t>Adquisición de materiales de aseo para la Fiscalía Regional y Fiscalía Local de Temuco</t>
  </si>
  <si>
    <t>Alojamiento y alimentación para relator de taller de capacitación</t>
  </si>
  <si>
    <t>Servicio de jardinería para la Fiscalía Local de Victoria</t>
  </si>
  <si>
    <t>Heriberto Vera Fuentes</t>
  </si>
  <si>
    <t>6.269.034-8</t>
  </si>
  <si>
    <t>Consumo agua potable Fiscalía Local de Loncoche, periodo del 02-09-14 al 03-10-14</t>
  </si>
  <si>
    <t>Consumo agua potable Fiscalía Local de Nva. Imperial, periodo del 08-09-14 al 08-10-14</t>
  </si>
  <si>
    <t>Franqueo convenido para la Fiscalía Local de Temuco, mes de septiembre 2014</t>
  </si>
  <si>
    <t>Consumo agua potable Fiscalía Local de Carahue, periodo del 01-09-14 al 02-10-14</t>
  </si>
  <si>
    <t>Servicio de courier para las Fiscalías de la región, mes de septiembre 2014</t>
  </si>
  <si>
    <t>Consumo agua potable Fiscalía Local de Pitrufquén, periodo del 10-09-14 al 10-10-14</t>
  </si>
  <si>
    <t>Recarga de gas para calefacción de la Fiscalía Local de Loncoche</t>
  </si>
  <si>
    <t>Empresas Lipigas S.A.</t>
  </si>
  <si>
    <t>96.928.510-k</t>
  </si>
  <si>
    <t>Recarga de gas para calefacción de la Fiscalía Local de Curacautín</t>
  </si>
  <si>
    <t>Recarga de gas para calefacción de la Fiscalía Local de Villarrica</t>
  </si>
  <si>
    <t>Consumo agua potable Fiscalía Local de Curacautín, periodo del 09-09-14 al 09-10-14</t>
  </si>
  <si>
    <t>Adquisición de materiales de oficina  para las Fiscalías Locales de la región</t>
  </si>
  <si>
    <t>Proveedores Integrales Prisa S.A</t>
  </si>
  <si>
    <t>Timbre automático para la Fiscalía Local de Villarrica</t>
  </si>
  <si>
    <t>Humberto Garetto e Hijos Ltda.</t>
  </si>
  <si>
    <t>81.771.100-6</t>
  </si>
  <si>
    <t>Consumo energía eléctrica Fiscalía Local de Angol, periodo 09-09-14 al 09-10-14</t>
  </si>
  <si>
    <t>Servicio de gasfitería para Fiscalía Regional.</t>
  </si>
  <si>
    <t>Fernando Burgos Cofre</t>
  </si>
  <si>
    <t>10.861.579-6</t>
  </si>
  <si>
    <t>FR N° 224</t>
  </si>
  <si>
    <t>Adquisición de cajas de seguridad para Fiscalías de la región</t>
  </si>
  <si>
    <t>Sodimac S.A.</t>
  </si>
  <si>
    <t>Adquisición de caratulas de causa para las Fiscalías Locales de la región</t>
  </si>
  <si>
    <t>María Manriquez Utz</t>
  </si>
  <si>
    <t>8.618.802-3</t>
  </si>
  <si>
    <t>Adquisición de tarjetas de presentación para Fiscalía Regional y Fiscalías Locales</t>
  </si>
  <si>
    <t>Comercial y Manufacturera B&amp;M Ltda.</t>
  </si>
  <si>
    <t>78.181.850-k</t>
  </si>
  <si>
    <t>Adqusición de carpetas de causa para Fiscalías Locales de la región</t>
  </si>
  <si>
    <t>Gráfica Neo Mundo Ltda.</t>
  </si>
  <si>
    <t>77.649.290-6</t>
  </si>
  <si>
    <t>Ratificación de informe pericial en audiencia de Juicio Oral</t>
  </si>
  <si>
    <t>Servicio de coffe break para reunión de trabajo de Fiscales, Administradores y Equipo Directivo</t>
  </si>
  <si>
    <t>Iris Vidal Venegas</t>
  </si>
  <si>
    <t>10.909.311-4</t>
  </si>
  <si>
    <t>Consumo agua potable Fiscalía Local de Loncoche, periodo del 15-09-14 al 15-10-14</t>
  </si>
  <si>
    <t>Consumo energía eléctrica Fiscalía Local de Victoria, periodo 16-09-14 al 17-10-14</t>
  </si>
  <si>
    <t>Recarga de gas para calefacción de la Fiscalía Local de Traiguén</t>
  </si>
  <si>
    <t>Gasco GLP S.A.</t>
  </si>
  <si>
    <t>96.568.740-8</t>
  </si>
  <si>
    <t>Consumo energía eléctrica Fiscalía Local de Carahue, periodo 23-09-14 al 22-10-14</t>
  </si>
  <si>
    <t>Adquisición de tarjetones con logo impreso para la Fiscalía Regional</t>
  </si>
  <si>
    <t>Adquisición de ampolletas para las Fiscalías de la región</t>
  </si>
  <si>
    <t>Chilemat S.P.A.</t>
  </si>
  <si>
    <t>96.726.970-0</t>
  </si>
  <si>
    <t>Adquisición de materiales de oficina para la Fiscalía Local de Loncoche</t>
  </si>
  <si>
    <t>Rosa Cáceres Torres</t>
  </si>
  <si>
    <t>6.136.227-4</t>
  </si>
  <si>
    <t>Certificación curso operadores de caldera para funcionarios de la región</t>
  </si>
  <si>
    <t>Subsecretaría de Salud Pública</t>
  </si>
  <si>
    <t>61.601.000-k</t>
  </si>
  <si>
    <t>FR N° 230</t>
  </si>
  <si>
    <t>Renovación contrato de arrendamiento del inmueble de la Fiscalía Local de Carahue, periodo 10-12-2014 al 10-06-2015</t>
  </si>
  <si>
    <t>Soc. Agricola, Ganadera y Forestal Río Damas Ltda.</t>
  </si>
  <si>
    <t>78.222.460-3</t>
  </si>
  <si>
    <t>UF 26 mensual</t>
  </si>
  <si>
    <t>10 Los Lagos</t>
  </si>
  <si>
    <t>no aplica</t>
  </si>
  <si>
    <t>Compra de cables eléctrico</t>
  </si>
  <si>
    <t>Importadora y Comercializadora Real Ltda.</t>
  </si>
  <si>
    <t>78.263.170-5</t>
  </si>
  <si>
    <t>Compra 2 pulpo para camioneta</t>
  </si>
  <si>
    <t>Easy S.A.</t>
  </si>
  <si>
    <t>Compra de telón de 2x2</t>
  </si>
  <si>
    <t>Cass S.A.</t>
  </si>
  <si>
    <t>76.102.295-4</t>
  </si>
  <si>
    <t>500 Tarjetón americano con logo</t>
  </si>
  <si>
    <t>Imprenta América Ltda.</t>
  </si>
  <si>
    <t>87.726.400-9</t>
  </si>
  <si>
    <t>4 pack rollos de papel térmico para módulos autoatención</t>
  </si>
  <si>
    <t>Opciones S.A.</t>
  </si>
  <si>
    <t>96.523.180-3</t>
  </si>
  <si>
    <t>Compra 4 bolsos deportivo Prog. De Drogas</t>
  </si>
  <si>
    <t>Samsonite Chile S.A.</t>
  </si>
  <si>
    <t>76.811.980-5</t>
  </si>
  <si>
    <t>Compra de 33 termos para agua caliente F.Locales</t>
  </si>
  <si>
    <t>Comercial Eccsa S.A.</t>
  </si>
  <si>
    <t>83.382.700-6</t>
  </si>
  <si>
    <t>Compra 12 cojin lumbar</t>
  </si>
  <si>
    <t>Proveedores Integrales Prisa S.A.</t>
  </si>
  <si>
    <t>800 resmas papel oficio marca Equalit</t>
  </si>
  <si>
    <t>2 pasajes aéreos P.Montt-Santiago-P.Montt del 07-10 al 10-10-04 y 07-10 al 11-10-14</t>
  </si>
  <si>
    <t>Turismo Cocha S.A.</t>
  </si>
  <si>
    <t>Servicio de cóctel Cuenta Pública FL Quellón</t>
  </si>
  <si>
    <t>Valeska Cárcamo Mansilla</t>
  </si>
  <si>
    <t>15.290.909-8</t>
  </si>
  <si>
    <t>Servicio de cóctel Cuenta Pública FL Quinchao</t>
  </si>
  <si>
    <t>Carolina Miranda Barriga</t>
  </si>
  <si>
    <t>15.814.201-5</t>
  </si>
  <si>
    <t>Complementa orden de servicio 20140239 Navegación Lago Todos Los Santos Prog.de Drogas</t>
  </si>
  <si>
    <t>Turismo Aventura Patagonia Vertical Ltda.</t>
  </si>
  <si>
    <t>76.178.028-k</t>
  </si>
  <si>
    <t>Pasaje aéreo P.Montt-Santiago-P.Montt del 14-10 al 15-10-14</t>
  </si>
  <si>
    <t>Almuerzo Curso Trabajo en Equipo Prog.Autónomo de Capacitación</t>
  </si>
  <si>
    <t>Victor Cárcamo Cardenas</t>
  </si>
  <si>
    <t>7.836.245-6</t>
  </si>
  <si>
    <t>Arriendo recinto para desarrollar actividad aniversario</t>
  </si>
  <si>
    <t>Cesar Llantén Uribe</t>
  </si>
  <si>
    <t>12.000.222-8</t>
  </si>
  <si>
    <t>2 pasajes aéreos P.Montt-Santiago-P.Montt del 21-10 al 25-10-14 y 22-10 al 25-10-14</t>
  </si>
  <si>
    <t>Queilen Bus Ltda.</t>
  </si>
  <si>
    <t>79.904.570-2</t>
  </si>
  <si>
    <t>Servicio de música envasada y amplificación para cena aniverario</t>
  </si>
  <si>
    <t>Gastronomía Club de Yates Ltda.</t>
  </si>
  <si>
    <t>77.659.270-6</t>
  </si>
  <si>
    <t>Estructura techada para generador a gasolina FL Calbuco</t>
  </si>
  <si>
    <t>Hugo Zarabia Henríquez</t>
  </si>
  <si>
    <t>7.854.794-4</t>
  </si>
  <si>
    <t>Estructura techada para generador a gasolina FL R.Negro</t>
  </si>
  <si>
    <t>Pasaje aéreo P.Montt-Santiago-P.Montt del 21-10 al 25-10-14</t>
  </si>
  <si>
    <t>Pasaje aéreo P.Montt-Santiago-P.Montt del 22-10 al 25-10-14</t>
  </si>
  <si>
    <t>Pasaje aéreo P.Montt -Santiago-P.Montt del 22-10 al 25-10-14</t>
  </si>
  <si>
    <t>81.821.100.-7</t>
  </si>
  <si>
    <t>Pasaje aéreo P.Montt-Santiago-P.Montt del 22-10 al 24-10-14</t>
  </si>
  <si>
    <t>Pintura exterior, interior puertas, interior muros, barandas y cerco metálico FL Ancud</t>
  </si>
  <si>
    <t>Guillermo Almonacid Coyopae</t>
  </si>
  <si>
    <t>8.708.322-5</t>
  </si>
  <si>
    <t>Servicio desratización FL R.Negro</t>
  </si>
  <si>
    <t>Aseosal E.I.R.L</t>
  </si>
  <si>
    <t>52.000.299-5</t>
  </si>
  <si>
    <t>Cóctel Cuenta Pública FL Ancud</t>
  </si>
  <si>
    <t>Patricia Rodríguez Rodríguez</t>
  </si>
  <si>
    <t>7.296.248-6</t>
  </si>
  <si>
    <t>Pasaje aéreo P.Montt-Santiago-P.Montt del 27-10 al 29-10-14</t>
  </si>
  <si>
    <t>Cóctel Cuenta Pública FL P.Varas</t>
  </si>
  <si>
    <t>Verónica Zambrano Torres</t>
  </si>
  <si>
    <t>13.137.684-7</t>
  </si>
  <si>
    <t>Construcción estructura techada para generador a gasolina FL Quinchao</t>
  </si>
  <si>
    <t>Soc.Servicios Generales Bastidas Ltda.</t>
  </si>
  <si>
    <t>76.049.426-7</t>
  </si>
  <si>
    <t>Pasaje aéreo P.Montt-Santiago-P.Montt del 05-11 al 07-11-14</t>
  </si>
  <si>
    <t>Pasaje aéreo P.Montt-Santiago-P.Montt del 10-11 al 12-11-14</t>
  </si>
  <si>
    <t>Pasaje aéreo P.Montt-Santiago-P.Montt del 05-11 al 08-11-14</t>
  </si>
  <si>
    <t>Pasaje aéreo P.Montt-Santiago-P.Montt del 10-11 al 13-11-14</t>
  </si>
  <si>
    <t>Servicio de diagnóstico cámara CCTV FL P.Montt</t>
  </si>
  <si>
    <t>Consultora y Serv.de Ing.Sináptico Ltda.</t>
  </si>
  <si>
    <t>76.189.498-6</t>
  </si>
  <si>
    <t>Pintura techo y otros FL Castro</t>
  </si>
  <si>
    <t>Héctor Vidal Pérez</t>
  </si>
  <si>
    <t>9.882.085-k</t>
  </si>
  <si>
    <t>Trabajos varios FL P.Montt</t>
  </si>
  <si>
    <t>Consumo de electricidad FL P.Varas</t>
  </si>
  <si>
    <t>Sociedad Austral de Electricidad S.A.</t>
  </si>
  <si>
    <t>76.073.162-5</t>
  </si>
  <si>
    <t>Consumo de electricidad FL Quellón</t>
  </si>
  <si>
    <t>Consumo de electricidad FL Maullín</t>
  </si>
  <si>
    <t>Consumo de electricidad FL Los Muermos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</si>
  <si>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</si>
  <si>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</si>
  <si>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</si>
  <si>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</si>
  <si>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P.Montt</t>
  </si>
  <si>
    <t>Consumo de electricidad FL Castro</t>
  </si>
  <si>
    <t>Consumo de electricidad FL Hualaihué</t>
  </si>
  <si>
    <t>Consumo de electricidad FL Ancud</t>
  </si>
  <si>
    <t>Consumo de electricidad FL Osorno</t>
  </si>
  <si>
    <t>Consumo de agua FL Castro</t>
  </si>
  <si>
    <t>Empresa de Servicios Sanitarios de Los Lagos S.A.</t>
  </si>
  <si>
    <t>96.579.800-5</t>
  </si>
  <si>
    <t>Consumo de agua FL Ancud</t>
  </si>
  <si>
    <t>Consumo de agua FL Calbuco</t>
  </si>
  <si>
    <t>Consumo de agua FL P.Montt</t>
  </si>
  <si>
    <t>Consumo de agua F.Regional</t>
  </si>
  <si>
    <t>Consumo de agua FL Quinchao</t>
  </si>
  <si>
    <t>Consumo de agua FL Los Muermos</t>
  </si>
  <si>
    <t>Consumo de agua FL Osorno</t>
  </si>
  <si>
    <t>Consumo de agua FL R.Negro</t>
  </si>
  <si>
    <t>Consumo de agua FL Futalefú</t>
  </si>
  <si>
    <t>Consumo de agua FL Maullín</t>
  </si>
  <si>
    <t>Consumo de agua FL Hualaihué</t>
  </si>
  <si>
    <t>Comité Agua Potable Rural Río Negro</t>
  </si>
  <si>
    <t>71.385.700-9</t>
  </si>
  <si>
    <t>Consumo de gas FL Castro</t>
  </si>
  <si>
    <t>Abastecedora de Combustible S.A.</t>
  </si>
  <si>
    <t>Consumo de gas FL Osorno</t>
  </si>
  <si>
    <t>Consumo de gas FL P.Varas</t>
  </si>
  <si>
    <t>Consumo de gas FL Ancud</t>
  </si>
  <si>
    <t>Consumo de gas FL Futalefú</t>
  </si>
  <si>
    <t>Consumo de gas FL Maullín</t>
  </si>
  <si>
    <t>Consumo de gas FL Hualaihué</t>
  </si>
  <si>
    <t>10-FR Nº 96</t>
  </si>
  <si>
    <t>María Paz Oyarzún Beroiz</t>
  </si>
  <si>
    <t>13.967.594-0</t>
  </si>
  <si>
    <t>10-FR Nº 97</t>
  </si>
  <si>
    <t>Contratación curso trabajo en equipo para funcionarios y fiscales</t>
  </si>
  <si>
    <t>10-FR Nº98</t>
  </si>
  <si>
    <t>Carmen Luz Paredes Vargas</t>
  </si>
  <si>
    <t>15.712.262-2</t>
  </si>
  <si>
    <t>10-FR Nº99</t>
  </si>
  <si>
    <t>Autoriza renovar contrato de  servicio de Transporte y distribución de mensajería para Fiscalía Regional y Fiscalías Locales</t>
  </si>
  <si>
    <t>10-FR Nº100</t>
  </si>
  <si>
    <t>Servicio de mantenimiento de ascensor F.Regional</t>
  </si>
  <si>
    <t>Ascensores Otis Chile Ltda.</t>
  </si>
  <si>
    <t>96.797.340-8</t>
  </si>
  <si>
    <t>10-FR Nº101</t>
  </si>
  <si>
    <t>Renovación de contrato arrendamiento de inmueble FL Futaleufú a contar del 02-05-2015</t>
  </si>
  <si>
    <t>Roberto Torres Ávila</t>
  </si>
  <si>
    <t>8.004.374-0</t>
  </si>
  <si>
    <r>
      <t>Ingreso sala cuna menor de 2 años</t>
    </r>
    <r>
      <rPr>
        <b/>
        <sz val="10"/>
        <rFont val="Trebuchet MS"/>
        <family val="2"/>
      </rPr>
      <t xml:space="preserve"> (monto máximo estimado)</t>
    </r>
  </si>
  <si>
    <r>
      <t xml:space="preserve">Ingreso sala cuna menor de 2 años </t>
    </r>
    <r>
      <rPr>
        <b/>
        <sz val="10"/>
        <rFont val="Trebuchet MS"/>
        <family val="2"/>
      </rPr>
      <t>(monto máximo estimado)</t>
    </r>
  </si>
  <si>
    <t>Arriendo de buses para funcionaros y fiscales actividad de aniversario</t>
  </si>
  <si>
    <t>03 Atacama</t>
  </si>
  <si>
    <t>Pago de consumo de electricidad NIC 3838367, Fiscalía Local de Freirina periodo del 09/09/2014 94.447 KW al 10/10/2014 95.270 KW, cantidad de consumo en 823 KW.</t>
  </si>
  <si>
    <t>EMELAT S.A.</t>
  </si>
  <si>
    <t>87.601.500-5</t>
  </si>
  <si>
    <t>Pago de Compromisos de Consumo de Electricidad Nic Nº4320534, para la Fiscalía Local de Vallenar, consumo de 1.885 KW, periodo del 25/09/2014 al 24/10/2014.</t>
  </si>
  <si>
    <t>Pago de consumo de electricidad Nic 3851084, Fiscalía Local de Diego de Almagro, periodo del 15/09/2014 (Lec 125.271 KW) hasta 16/10/2014 (Lec 125.605 KW), (334 kw).</t>
  </si>
  <si>
    <t>Pago de consumo de electricidad Nic 3827166, Fiscalía Local de Chañaral periodo del 08/09/2014 (56.126 KW) al 09/10/2014 (56.776 KW), cantidad de consumo en 650 KW.</t>
  </si>
  <si>
    <t>Pago de consumo de Electricidad para la Fiscalía Local de Caldera Nº Cte. 4304467 (1.058 KW)  periodo del 16-09-2014 al 17-10-2014.</t>
  </si>
  <si>
    <t>Pago de consumo de Electricidad para la Fiscalía Regional Nic Nº4002216 periodo del 26/09/2014 al 27/10/2014, (Octubre 2.729 KW).</t>
  </si>
  <si>
    <t>Pago de consumo de Electricidad para la Fiscalía Local de Copiapó Nic Nº4087055  periodo del 26/09/2014 al 27/10/2014 (Octubre 3.180 KW).</t>
  </si>
  <si>
    <t>Rentas Telefonía enlace y  fija de telecomunicaciones periodo septiembre 2014,  Contrato de plataforma integral de comunicaciones del Ministerio Publico, III Región.</t>
  </si>
  <si>
    <t>ENTEL TELEFONÍA LOCAL S.A.</t>
  </si>
  <si>
    <t>Pago de Compromisos de Consumo de Cargos Fijos de teléfono Nº 214789 (TOP) para la Fiscalía Regional-  mes de Octubre 2014.</t>
  </si>
  <si>
    <t>Pago de agua Nº de servicio 609623-9, Fiscalía Local de Caldera para el periodo del 30/08/2014 anterior 1322 m3 al 30/09/2014 actual 1331 m3 , Lec 9 M3.</t>
  </si>
  <si>
    <t>99.542.570-K</t>
  </si>
  <si>
    <t>Pago de agua Nº de servicio 182525-9, Fiscalía Regional de Atacama, para el periodo del 05/09/2014 Lec 3.974 al 05/09/2014 Lec 3.995, (21 m3).</t>
  </si>
  <si>
    <t>Pago de agua Nº de servicio 129472-5, Fiscalía Local de Vallenar para el periodo del 08/09/2014 ant 739 m3 al 09/10/2014 actual 750 m3, cantidad 11 m3.</t>
  </si>
  <si>
    <t>Pago de agua Nº de servicio 151767-8, Fiscalía Local de Freirina para el periodo del 04/09/2014 anterior 2507 m3 al 06/10/2014 actual 2521 m3, Lec 14 m3.</t>
  </si>
  <si>
    <t>Pago de agua Nº de servicio 58128-3, Fiscalía Local de Copiapó para el periodo del 06/09/2014 anterior 7871 m3 al 08/10/2014 actual 7944 m3 , Lec 73 m3.</t>
  </si>
  <si>
    <t>Pago de consumo de Valija Comercial y Franqueo convenido para la Fiscalía Local de Caldera,  Septiembre 2014,  Resol. Nº 4 y Nº 185 del 19/01/2001 y 13/08/2001.</t>
  </si>
  <si>
    <t>Pago de consumo de Valija Comercial y Franqueo convenido para la Fiscalía Local de Chañaral,  Agosto 2014,  Resol. Nº 4 y Nº 185 del 19/01/2001 y 13/08/2001.</t>
  </si>
  <si>
    <t>Pago de consumo de Valija Comercial y Franqueo convenido para la Fiscalía Local de Chañaral,  Septiembre 2014,  Resol. Nº 4 y Nº 185 del 19/01/2001 y 13/08/2001.</t>
  </si>
  <si>
    <t>Pago de consumo de Valija Comercial y Franqueo convenido para la Fiscalía Regional, Septiembre 2014,  Resol. Nº 4 y Nº 185 del 19/01/2001 y 13/08/2001.</t>
  </si>
  <si>
    <t>Pago de consumo de Valija Comercial y Franqueo convenido para la Fiscalía Local de Diego de Almagro,  Septiembre 2014,  Resol. Nº 4 y Nº 185 del 19/01/2001 y 13/08/2001.</t>
  </si>
  <si>
    <t>Pago de consumo de Valija Comercial y Franqueo convenido para la Fiscalía Local de Freirina, Septiembre 2014,  Resol. Nº 4 y Nº 185 del 19/01/2001 y 13/08/2001.</t>
  </si>
  <si>
    <t>Pago de consumo de Valija Comercial y Franqueo convenido para la Fiscalía Local de Vallenar, Agosto 2014,  Resol. Nº 4 y Nº 185 del 19/01/2001 y 13/08/2001.</t>
  </si>
  <si>
    <t>Pago de consumo de Valija Comercial y Franqueo convenido para la Fiscalía Local de Vallenar, Septiembre 2014,  Resol. Nº 4 y Nº 185 del 19/01/2001 y 13/08/2001.</t>
  </si>
  <si>
    <t>Pago de consumo de Valija Comercial y Franqueo convenido para la Fiscalía Local de Copiapó,  Septiembre 2014,  Resol. Nº 4 y Nº 185 del 19/01/2001 y 13/08/2001.</t>
  </si>
  <si>
    <t>Contratación Directa (Excep. Reglamento)</t>
  </si>
  <si>
    <t xml:space="preserve">Orden de Servicio </t>
  </si>
  <si>
    <t>Pablo Silva - Christian González, participación en "Jornada especializada en delitos cometidos en contexto VIF" a ejecutado los días 23 y 24 de octubre en Santiago.(395).</t>
  </si>
  <si>
    <t>ANGELA GISELA KUHNOW FAJARDO</t>
  </si>
  <si>
    <t>5.044.709-K</t>
  </si>
  <si>
    <t>Guillermo Abalos, pasaje aéreo para relator. "Ejecución Taller de Factores Preventivos" en el marco del programa preventivo de drogas 2014.</t>
  </si>
  <si>
    <t>María Alejandra Espinoza, participación en "Curso Estrategias de Planificación y Ejecución de la Investigación" a ejecutdo los días 23,23 y 24 de octubre en la ciudad de Santiago. (395).</t>
  </si>
  <si>
    <t>Patricia Contreras-Andrea Torres, participación en jornada nacional  de "Unidades de Atención a Victimas y Testigos" a ejecutado los días 28 y 29 de Octubre en la ciudad de Santiago.</t>
  </si>
  <si>
    <t>Nuevos Escenarios en la Investigación del Lavado a la luz de la próxima reforma de la Ley Nº 19913 a realizarse los días 6 y 7 de noviembre en la ciudad de Santiago.</t>
  </si>
  <si>
    <t>Jesica Muñoz - Martín Olivares, participación en jornada nacional "Mejoramiento Continuo" a realizarse los días 12 y 13 de noviembre en la ciudad de Antofagasta.</t>
  </si>
  <si>
    <t>Guillermo Méndez, pasaje aéreo para participar en jornada nacional "Monitores VIF" actividad a ejecutarse el día 11 de noviembre en la ciudad de Santiago.</t>
  </si>
  <si>
    <t>Héctor Mella - Neylan Valdivia, pasajes aéreos para participar en evento ciudadano "Fiscalía de Chile: 15 años de compromiso y servicio a las personas" a realizarse el 27 de noviembre en la ciudad de Santiago.</t>
  </si>
  <si>
    <t>Angélica Álvarez, participación en jornada nacional "Atención Integral de Victimas y Testigos" actividad a realizarse entre los días 4 y 6 de noviembre en la ciudad de Stgo.(395)</t>
  </si>
  <si>
    <t>Pasajes aéreos para Félix Inostroza, director de la unidad de Delitos violentos de la F.N. que realizado capacitaciones los días 28 y 29 de Octubre en la ciudad de Copiapó.</t>
  </si>
  <si>
    <t>Marcelo Torres - Alexis Rogat, participación en "Jornada Nacional Unidades Especializadas Anticorrupción" a ejecutarse los días 11 y 12 de Noviembre a la ciudad de Santiago.</t>
  </si>
  <si>
    <t>Héctor Mella - Neylan Valdivia, participación en ceremonia y cocktail de honor en ocasión de conmemorarse el 15º aniversario de la Fiscalía de Chile.</t>
  </si>
  <si>
    <t>Jorge Hernández - Álvaro Pérez, apoyo a la Fiscalía Local de Arica.</t>
  </si>
  <si>
    <t>Contratación directa Ascensores Hidalgo Limitada para, reparación de montacargas de la F.L. de Copiapó, autorizada por resolución FR Nº 1194/2014.</t>
  </si>
  <si>
    <t>ASCENSORES HIDALGO S.A.</t>
  </si>
  <si>
    <t>88.649.500-5</t>
  </si>
  <si>
    <t>Servicio de hospedaje para relator Guillermo Abalos, desarrollo de taller " Preventivo, autocuidado y estrés" en el marco del programa preventivo de drogas 2014.</t>
  </si>
  <si>
    <t>COMERCIAL OASIS DE ATACAMA LTDA.</t>
  </si>
  <si>
    <t>76.006.523-4</t>
  </si>
  <si>
    <t>Traslado de Vehículos desde Vallenar: Camión Foton  Desde Reten de Carabineros Domeyko y Automóvil Kia Cerato EX 1.6 desde PDI Vallenar hacia la DICREP de Copiapó para su remate.</t>
  </si>
  <si>
    <t>DIMA ANTONIO NUÑEZ BRICEÑO</t>
  </si>
  <si>
    <t>12.005.652-2</t>
  </si>
  <si>
    <t>Arriendo de salón y servicio de alimentación para la ejecución del taller "Factores Preventivos" a ejecutado los días 21 y 22 de octubre en la ciudad de Copiapó.</t>
  </si>
  <si>
    <t>EVIA RAQUEL VALENZUELA HUICHOCOY</t>
  </si>
  <si>
    <t>7.186.732-3</t>
  </si>
  <si>
    <t>Servicios de expositor para jornada contemplada en el Programa Preventivo de Drogas 2014, desarrollando la actividad "Taller Factores Preventivos" a ejecutado los días 21 y 22 de Octubre en la ciudad de Copiapó.</t>
  </si>
  <si>
    <t>Ceremonia Aniversario Fiscalía Regional de Atacama. Contratación de servicios de arriendo de salón, cocktail,  de amplificación y datashow.</t>
  </si>
  <si>
    <t>HOTELERA DOMUS LTDA.</t>
  </si>
  <si>
    <t>78.351.200-9</t>
  </si>
  <si>
    <t>Arriendo de salón "La Parcelita" para ejecución taller "Una mirada preventiva desde la propia familia" en el marco de la ejecución de Acciones Preventivas del Programa 2014.</t>
  </si>
  <si>
    <t>LUIS EMILIO LATORRE ACEITON</t>
  </si>
  <si>
    <t>5.898.572-4</t>
  </si>
  <si>
    <t>Transporte de vehículos para remate, desde el Corral Municipal de Chañaral hasta DICREP Copiapó.</t>
  </si>
  <si>
    <t>MARCELA PATRICIA GUTIERREZ ANTIVILO</t>
  </si>
  <si>
    <t>12.349.205-6</t>
  </si>
  <si>
    <t>Transporte de 2 vehículos para remate, (F.L. de Diego de Almagro) desde el Corral Municipal de Chañaral hasta DICREP Copiapó.</t>
  </si>
  <si>
    <t>SILVIA DEL CARMEN CAMINADA CONTRERAS</t>
  </si>
  <si>
    <t>6.608.197-4</t>
  </si>
  <si>
    <t>Pendrive para ser entregados en ceremonia de aniversario de la Fiscalía Regional de Atacama, a funcionarios destacados F.L. Vallenar, F.L. de Copiapó TCMC.</t>
  </si>
  <si>
    <t>AKKUARIOS S.A.</t>
  </si>
  <si>
    <t>77.552.510-K</t>
  </si>
  <si>
    <t>Manteles para cuenta publica Fiscalía Local de Freirina, solicitados por su Administradora Miriam Cruz.</t>
  </si>
  <si>
    <t>ALBASINI HNOS. LTDA.</t>
  </si>
  <si>
    <t>80.020.900-5</t>
  </si>
  <si>
    <t>Telón Mural, de acuerdo a reunión de URAVIT con Administrador del Tribunal para mejorar la gestión de los Fiscales en sus exposiciones ante los Jueces.</t>
  </si>
  <si>
    <t>CHILENA DE COMPUTACION LIMITADA</t>
  </si>
  <si>
    <t>78.359.230-4</t>
  </si>
  <si>
    <t>Texto "Código Procesal Penal" edición 2014, solicitado por Asesoria Jurídica.</t>
  </si>
  <si>
    <t>EDITORIAL ANDRES BELLO AGENCIA EN CHILE</t>
  </si>
  <si>
    <t>59.122.140-K</t>
  </si>
  <si>
    <t>Textos jurídicos solicitados por Jorge Gamboa para Asesoria Jurídica. APLICACIÓN PRACTICA DE LAS PENAS autor JORGE CORREA SELAME y DELITOS SEXUALES autor LUIS RODRIGUE COLLAO.</t>
  </si>
  <si>
    <t>EDITORIAL LIBROMAR LIMITADA</t>
  </si>
  <si>
    <t>78.064.980-1</t>
  </si>
  <si>
    <t>Materiales de oficina para la Fiscalía Local de Vallenar, periodo Octubre 2014</t>
  </si>
  <si>
    <t>Materiales de Oficina y aseo para el período octubre 2014.</t>
  </si>
  <si>
    <t>3-DER Nº 16</t>
  </si>
  <si>
    <t>Contratación  Abastecimiento de Insumos de Aseo y de Cafetería para la Fiscalía Regional.</t>
  </si>
  <si>
    <t>CENCOSUD RETAIL S.A</t>
  </si>
  <si>
    <t>81.201.000-K</t>
  </si>
  <si>
    <t>AGUAS CHAÑAR S.A.</t>
  </si>
  <si>
    <t>Complementos insumos para servicios de coffe break, para taller "Una Mirada Preventiva desde las Propias Familias" en el marco de la ejecución de Acciones Preventivas del Programa 2014.</t>
  </si>
  <si>
    <t>11 Aysén</t>
  </si>
  <si>
    <t>Franqueo convenido, courier nacional, consumo mes de agosto 2014.</t>
  </si>
  <si>
    <t>Empresa de Correos de Chile S.A.</t>
  </si>
  <si>
    <t>Servicio telefonía fija, telefonía móvil y monitoreo de alarma Fiscalía Regional de Aysén, período 01.08.14 al 31.08.14.</t>
  </si>
  <si>
    <t>Compañía de Teléfonos de Coyhaique S.A.</t>
  </si>
  <si>
    <t>92.047.000-9</t>
  </si>
  <si>
    <t>Por línea telefónica para videoconferencia Fiscalía Regional de Aysén, agosto 2014</t>
  </si>
  <si>
    <t>Agua potable alcantarillado Fiscalía Local de Aysén, período 29/07/14 al 29/08/14</t>
  </si>
  <si>
    <t>Aguas Patagonia de Aysén S.A.</t>
  </si>
  <si>
    <t>99.501.280-4</t>
  </si>
  <si>
    <t>Franqueo convenido sobres, consumo mes de septiembre 2014.</t>
  </si>
  <si>
    <t>60.503.000-10</t>
  </si>
  <si>
    <t>Agua potable y alcantarillado Fiscalía Región de Aysén y Fiscalía Local  Coyhaique, periodo 22.08.14 al 22.09.14</t>
  </si>
  <si>
    <t>Por línea telefónica para videoconferencia Fiscalía Regional de Aysén, septiembre 2014</t>
  </si>
  <si>
    <t>Por línea telefónica para videoconferencia Fiscalía Regional de Aysén, septiembre 2015</t>
  </si>
  <si>
    <t>Servicio telefonía fija, telefonía móvil y monitoreo de alarma Fiscalía Regional de Aysén, período 01.09.14 al 30.09.14.</t>
  </si>
  <si>
    <t>Agua potable alcantarillado Fiscalía Local de Cisnes, período 22/08/14 al 22/09/14</t>
  </si>
  <si>
    <t>Taller de Liderezgo y Trabajo en Equipo para FR de Aysén y FL de Coyhaique. Actividad del Programa de Prevención de Consumo de Alcohol y Drogas.</t>
  </si>
  <si>
    <t>Fidel Andrés B. Pinilla Andrade</t>
  </si>
  <si>
    <t>15.515.956-1</t>
  </si>
  <si>
    <t>Agua potable alcantarillado Fiscalía Local de Cochrane, período 25/08/14 al 23/09/14</t>
  </si>
  <si>
    <t>Agua potable alcantarillado Fiscalía Local de Chile Chico, período 26/08/14 al 24/09/14</t>
  </si>
  <si>
    <t>99.501.280-5</t>
  </si>
  <si>
    <t>Agua potable (cargo fijo) Fiscalía Local de Chile Chico, período 26/08/14 al 24/09/14</t>
  </si>
  <si>
    <t xml:space="preserve">Orden de Compra </t>
  </si>
  <si>
    <t>Petróleo diesel para caldera Fiscalía Regional de Aysén y Fiscalía Local de Coyhaique.</t>
  </si>
  <si>
    <t>Jaime René Carrillo Vera</t>
  </si>
  <si>
    <t>5.084.436-6</t>
  </si>
  <si>
    <t>Pasajes aéreos vía Sky Airlines para Abogado Asesor Fiscal Regional de Aysén. Capacitación VIF en Santiago.</t>
  </si>
  <si>
    <t>Pasajes aéreos a Santiago para Fiscal Adjunto Fiscalía Local de Coyhaique. Ceremonia de Premiación MP.</t>
  </si>
  <si>
    <t>Pasajes aéreos via Sky Airlines a Santiago para Jefe Unidad de Víctima. Jornada Jefes URAVIT.</t>
  </si>
  <si>
    <t>Pasajes aéreos a Santiago vía Sky Airlines para Profesional Unidad de Víctimas. Jornada Jefes y Profesionales URAVIT.</t>
  </si>
  <si>
    <t>Traslado vehículo barcaza y pasajes para funcionarios Fiscalía Local de Chile Chico, Actividades Aniversario MP</t>
  </si>
  <si>
    <t>Sotramín S.A.</t>
  </si>
  <si>
    <t>77.396.680-K</t>
  </si>
  <si>
    <t>Diferencia por cambio de pasaje a Profesional de URAVIT, Jornada Jefes Uravit y Profesionales.</t>
  </si>
  <si>
    <t>Loreto Andrea Salas Leal</t>
  </si>
  <si>
    <t>13.319.431-2</t>
  </si>
  <si>
    <t>Botellas deportivas para agua. Orden de Compra Nº 697209-14-CM14 del 03/10/14 de Chilecompra.</t>
  </si>
  <si>
    <t>Manuel Francisco Ogango Meza</t>
  </si>
  <si>
    <t>5.927.451-1</t>
  </si>
  <si>
    <t>Carpetas ejecutivas simil cuero conn logo. Orden de Compra Nº 697209-15-CM14 del 06/10/14 de Chilecompra</t>
  </si>
  <si>
    <t>Agua potable alcantarillado Fiscalía Local de Aysén, período 29/08/14 al 30/09/14</t>
  </si>
  <si>
    <t>Consumo energía eléctrica Fiscalía Regional y Fiscalía Local de Coyhaique, periodo 04/09/14 al 07/10/14.</t>
  </si>
  <si>
    <t>Empresa Eléctrica de Aysén S.A.</t>
  </si>
  <si>
    <t>88.272.600-2</t>
  </si>
  <si>
    <t>108/10/14</t>
  </si>
  <si>
    <t>Franqueo convenido, courier nacional, consumo mes de septiembre 2014.</t>
  </si>
  <si>
    <t>Servicio de corte de pasto y mantención de jardín Fiscalía Regional de Aysén y Fiscalía Local de Coy</t>
  </si>
  <si>
    <t>Arnaldo Fabián Tobar Ramírez</t>
  </si>
  <si>
    <t>13.504.547-0</t>
  </si>
  <si>
    <t>Jenny E. Ortiz Torres</t>
  </si>
  <si>
    <t>9.111.225-6</t>
  </si>
  <si>
    <t>Petróleo diesel para caldera de Fiscalía Local de Chile Chico.</t>
  </si>
  <si>
    <t>Washington Omar Fica Burgos</t>
  </si>
  <si>
    <t>2.483.720-3</t>
  </si>
  <si>
    <t>Servicios Gastronómicos Juan Montes Vega EIRL</t>
  </si>
  <si>
    <t>76.208.657-3</t>
  </si>
  <si>
    <t>Materiales de aseo para Fiscalía Regional y Fiscalías Locales de la Región de Aysén.</t>
  </si>
  <si>
    <t>Carlos Leonel Soto Soto</t>
  </si>
  <si>
    <t>6.157.887-0</t>
  </si>
  <si>
    <t>Abastecedora del Comercio Ltda.</t>
  </si>
  <si>
    <t>84.348.700-9</t>
  </si>
  <si>
    <t>Servicio de amplificación, música e iluminación para cena aniversario Fiscalía de Chile.</t>
  </si>
  <si>
    <t>Marcelo Gilberto Oria Padilla</t>
  </si>
  <si>
    <t>13.410.694-8</t>
  </si>
  <si>
    <t>Deportes Pinilla y Zapata Limitada</t>
  </si>
  <si>
    <t>76.387.071-5</t>
  </si>
  <si>
    <t>María Soledad Vera Solís</t>
  </si>
  <si>
    <t>8.690.878-6</t>
  </si>
  <si>
    <t>Trofeos  para actividad del Programa de Prevención de Consumo de Alcohol y Drogas.</t>
  </si>
  <si>
    <t>Marco Antonio Ossa Carrasco</t>
  </si>
  <si>
    <t>15.968.917-4</t>
  </si>
  <si>
    <t>Pasajes aéreos a Santiago vía Lan para Abogado Asistente Fiscalía Local de Coyhaique. Capacitación Delitos Sexuales.</t>
  </si>
  <si>
    <t>Galvanos de vidrio para reconocimiento funcionarios aniversario Fiscalía de Chile.  O/C  Nº 697209-1</t>
  </si>
  <si>
    <t>Makroprint - Chile S.A.</t>
  </si>
  <si>
    <t>76.055.902-4</t>
  </si>
  <si>
    <t>Galvano de vidrio para reconocimiento funcionarios aniversario Fiscalía de Chile.  O/C  Nº 697209-16</t>
  </si>
  <si>
    <t>Adqusición e instalación de láminas empavonadas para recepción de Fiscalía Regional de Aysén.</t>
  </si>
  <si>
    <t>Cusatto S.A.</t>
  </si>
  <si>
    <t>96.689.820-8</t>
  </si>
  <si>
    <t>Servicio de coffee break para reunión de Fiscal Regional con períodistas.</t>
  </si>
  <si>
    <t>Serv. Transp. Turist. Y Aliment. Rastro</t>
  </si>
  <si>
    <t>76.269.957-5</t>
  </si>
  <si>
    <t>Medallas para actividad del Programa de Prevención de Consumo de Alcohol y Drogas.</t>
  </si>
  <si>
    <t>Sociedad Comercial López Jara Limitada</t>
  </si>
  <si>
    <t>76.099.648-3</t>
  </si>
  <si>
    <t>FR Nº 1652/2014</t>
  </si>
  <si>
    <t>Luis Segundo Aguila Adriazola</t>
  </si>
  <si>
    <t>6.137.537-6</t>
  </si>
  <si>
    <t>Pasajes aéreos a Santiago vía Sky Ailines para Fiscal Adjunto Jefe Fiscalía Local de Coyhaique. Capacitación Media Training y capacitación Delitos Funcionarios y anticorrupción.</t>
  </si>
  <si>
    <t>Pasajes aéreos a Santiago vía Sky Ailines para Fiscal Adjunto Jefe Fiscalía Local de Aysén. Jornada UNAC.</t>
  </si>
  <si>
    <t>Pasajes aéreos Santiago - Balmaceda ida y vuelta vía Lan Airlines para relatores  Jornada Explotación Sexual, en Coyhaique.</t>
  </si>
  <si>
    <t>Diferencia por pasaje aéreo vía Sky Airlines a Santiago para Jefe URAVIT. Jornada UNAC.</t>
  </si>
  <si>
    <t>Pasajes aéreos vía Lan Airlines a Pto. Montt para Administrador Fiscalía Local de Cisnes. Capacitación Gestión de Especies, en Pto. Varas.</t>
  </si>
  <si>
    <t>Pasajes aéreos a Santiago, vía Sky Airlines, para Fiscal Adjunto Fiscalía Local de Cisnes. Jornada Responsabilidad Penal Adolescente.</t>
  </si>
  <si>
    <t>Corte de pasto y mantención jardín Fiscalía Regional de Aysén y Fiscalía Local de Coyhaique.</t>
  </si>
  <si>
    <t>Pasajes aéreos a Pto. Montt vía Lan Airlines, para recepcionista Fiscalía Local de Coyhaique. Capacitación de Procesos.</t>
  </si>
  <si>
    <t>Pasajes aéreos a Pto. Montt vía Lan Airlines, para Custodio Digitador Fiscalía Local de Coyhaique. Capacitación de Procesos.</t>
  </si>
  <si>
    <t>Pasajes aéreos a Punta Arenas vía Sky Airlines, para Fiscal Regional de Aysén  y Director Ejecutivo Regional. Reunión Comité Integración Austral.</t>
  </si>
  <si>
    <t>Servicio de coffee break para 60 persona, Cuenta Pública FL de Aysén.</t>
  </si>
  <si>
    <t>Gabriela Esther Leiva Oyarzún</t>
  </si>
  <si>
    <t>13.123.549-6</t>
  </si>
  <si>
    <t>Pasajes aéreos Lan Airlines a Santiago para Abogado Asistente Fiscalía Local de Coyhaique. Capacitación Responsabilidad Penal Adolescente.</t>
  </si>
  <si>
    <t>Servicio de coffee break para reunión de Fiscal Regional con funcionarios.</t>
  </si>
  <si>
    <t>Diferencia por cambio de pasaje  a Santiago vía Lan Airlines para Fiscal Adjunto Jefe Fiscalía Local de Coyhaique.</t>
  </si>
  <si>
    <t>Pasajes aéreos a Pto. Montt vía Lan Airlines para Profesional Unidad de Gestión.  Capacitación de Procesos.</t>
  </si>
  <si>
    <t>Pasajes aéreos vía Sky Airlines Santiago - Balmaceda ida y vuelta para Expositora Jornada Explotación Sexual, en Coyhaique.</t>
  </si>
  <si>
    <t>Pasajes aéreos vía Sky Airlines Santiago - Balmaceda ida y vuelta para Expositor Jornada Explotación Sexual, en Coyhaique.</t>
  </si>
  <si>
    <t>Pedro Enrique Cárdenas Alvarez</t>
  </si>
  <si>
    <t>11.706.972-9</t>
  </si>
  <si>
    <t>Consumo energía eléctrica Fiscalía Local de Cochrane, período 28/08/14 al 24/10/14.</t>
  </si>
  <si>
    <t>Consumo energía eléctrica Fiscalía Local de Cisnes, período 25.08.14 al 24.10.14.</t>
  </si>
  <si>
    <t>Pasajes aéreos a vía Sky Airlines a Santiago, para Profesional URAVIT . Capacitación Monitores VIF.</t>
  </si>
  <si>
    <t>Pasajes aéreos vía Sky Airlines Santiago - Balmaceda ida y vuelta, para Relatores Capacitación ULDECCO, en Coyhaique.</t>
  </si>
  <si>
    <t>02 percheros de pie para Fiscalía Local de Coyhaique.</t>
  </si>
  <si>
    <t>Transbordo vehículo y pasajes barcaza para Auxiliar Recepcionista de Fiscalía Local de Chile Chico. Traslado de especies y carpetas.</t>
  </si>
  <si>
    <t>Servicio de reparación de bomba expulsora de agua caliente para calefacción de Fiscalía Regional</t>
  </si>
  <si>
    <t>Taller Técnicas de Estudio para hijos de funcionarios FR Aysén, actividad del Programa de Prevención Consumo de Alcohol y Drogas</t>
  </si>
  <si>
    <t>Servicio coffee break ceremonia aniversario Fiscalía de Chile.</t>
  </si>
  <si>
    <t>Arriendo de salones e instalaciones para actividades recreativas y cena aniversario Fiscalía de Chile.</t>
  </si>
  <si>
    <t>Servicio de preparación y coordinación tarde deportiva (monitores y equipos). Actividad Programa de Prevención Consumo de Alcohol y Drogas</t>
  </si>
  <si>
    <t>Ornamentación actividades de aniversario Fiscalía de Chile.</t>
  </si>
  <si>
    <t>Ornamentación para Cuenta Pública Fiscalía Local de Aysén.</t>
  </si>
  <si>
    <t>12 Magallanes y Antártica Chilena</t>
  </si>
  <si>
    <t>Resmas papel carta y oficio para URAVIT</t>
  </si>
  <si>
    <t>Com.Redoffice Magallanes Ltda.</t>
  </si>
  <si>
    <t>78.307.990-9</t>
  </si>
  <si>
    <t>Aromatizadores para Fiscalía Regional</t>
  </si>
  <si>
    <t>Rosa Jimena Barría López</t>
  </si>
  <si>
    <t>7.341.606-k</t>
  </si>
  <si>
    <t>Carga combustible gas´93,gas´95 y PD para cupones electrónicos vehículos FR, URAVIT y Fiscalías Locales</t>
  </si>
  <si>
    <t>Copec S.A.</t>
  </si>
  <si>
    <t>3.800 carpetas para causas</t>
  </si>
  <si>
    <t>Talleres Gráficos Smirnow S.A.</t>
  </si>
  <si>
    <t>93.002.000-1</t>
  </si>
  <si>
    <t>8 lámparas de escritorio para F.L.Pta.Arenas</t>
  </si>
  <si>
    <t>Sánchez y Sánchez Ltda.</t>
  </si>
  <si>
    <t>96.620.660-8</t>
  </si>
  <si>
    <t>2 reloj de pared para F.L.Pta.Arenas</t>
  </si>
  <si>
    <t>Materiales de oficina para F.L.Pta.Arenas</t>
  </si>
  <si>
    <t>Marangunic Hnos.Ltda.</t>
  </si>
  <si>
    <t>80.586.800-7</t>
  </si>
  <si>
    <t>2 maletas grandes para F.L.Pta.Arenas</t>
  </si>
  <si>
    <t>Abu Gosch y Cia.Ltda.</t>
  </si>
  <si>
    <t>85.641.200-8</t>
  </si>
  <si>
    <t>Materiales de oficina para F.L.Porvenir</t>
  </si>
  <si>
    <t>Materiales de aseo para F.L.Porvenir</t>
  </si>
  <si>
    <t>Jaime Carvajal Ahumada</t>
  </si>
  <si>
    <t>10.975.455-2</t>
  </si>
  <si>
    <t>4 hervidores 1,7 lts.para F.L.Pta.Arenas</t>
  </si>
  <si>
    <t>Materiales de aseo para F.L.Pta.Arenas</t>
  </si>
  <si>
    <t>Iván Saiter Muñoz</t>
  </si>
  <si>
    <t>8.696.081-8</t>
  </si>
  <si>
    <t>Resmas carta y oficio para fiscalía regional</t>
  </si>
  <si>
    <t>Pasajes Pta.Arenas/Pto.Montt/Pta.Arenas días 30/10 y 13/11/14  por comisión de servicio y cambio fecha viaje PUQ/PMC de funcionario por comisión de servicio</t>
  </si>
  <si>
    <t>Sky Airline S.A.</t>
  </si>
  <si>
    <t>Pasaje Pta.Arenas/Santiago/Pta.Arenas días 22 y 25/10/14 por comisión de servicio</t>
  </si>
  <si>
    <t>Pasaje Pta.Arenas/Santiago/Pta.Arenas días 22 y 26/10/14 por comisión de servicio</t>
  </si>
  <si>
    <t>Pasaje Porvenir/Pta.Arenas/Porvenir  días 22 y 29/10/14 por comisión de servicio</t>
  </si>
  <si>
    <t>Aerovías DAP S.A.</t>
  </si>
  <si>
    <t>89.428.000-k</t>
  </si>
  <si>
    <t>Suscripción Octubre 2014 a Octubre 2015 de diario La Prensa Austral para Fiscalía Regional</t>
  </si>
  <si>
    <t>La Prensa Austral Ltda.</t>
  </si>
  <si>
    <t>85.732.200-2</t>
  </si>
  <si>
    <t>Pasaje Pta.Arenas/Porvenir/Pta.Arenas  día 29/10/14 por comisión de servicio</t>
  </si>
  <si>
    <t>Pasajes Pta.Arenas/Santiago/Pta.Arenas días 27 al 29/10/2014 por comisión de servicio</t>
  </si>
  <si>
    <t>Pasajes Pta.Arenas/Santiago/Pta.Arenas días 05 al 10/11/2014 por comisión de servicio</t>
  </si>
  <si>
    <t>Reparación filtración agua baño visitas FLPA</t>
  </si>
  <si>
    <t>Omar Mancilla Oyarzo</t>
  </si>
  <si>
    <t>10.666.595-8</t>
  </si>
  <si>
    <t>Cambio fecha viaje por comisión de servicio 5  y 09/11/2014</t>
  </si>
  <si>
    <t>Reparación y pintado área mamparas de acceso (paredes y cielo raso) en FLPA.Incluye materiales y mano de obra.</t>
  </si>
  <si>
    <t>Héctor Paredes Montiel</t>
  </si>
  <si>
    <t>6.215.405-5</t>
  </si>
  <si>
    <t>Pasaje Pta.Arenas/Santiago/Pta.Arenas días 10 y 13/11/14 por comisión de servicio</t>
  </si>
  <si>
    <t>Pasaje Pta.Arenas/Santiago/Pta.Arenas días 27 y 29/10/14 por comisión de servicio</t>
  </si>
  <si>
    <t>Mantención calderas F.L.Pto.Natales</t>
  </si>
  <si>
    <t>Cristian Delgado Hernandez</t>
  </si>
  <si>
    <t>10.663.865-9</t>
  </si>
  <si>
    <t>Instalación placa metálica en sala tableros electricos F.L.Pta.Arenas</t>
  </si>
  <si>
    <t>Pasaje Pta.Arenas/Santiago/Pta.Arenas días 06y 12/11/14 por comisión de servicio</t>
  </si>
  <si>
    <t>Pasaje Pta.Arenas/Porvenir/Pta.Arenas  día 26 y 27/11/2014 por comisión de servicio</t>
  </si>
  <si>
    <t>Servicio animación cena aniversario MP 24/10/14</t>
  </si>
  <si>
    <t>Marisol Díaz Oyarzún</t>
  </si>
  <si>
    <t>16.966.027-1</t>
  </si>
  <si>
    <t>Provisión e instalación ventana corredera en oficina 1º piso FLPA</t>
  </si>
  <si>
    <t>Cost.Transp. Gasalex y Cia.Ltda.</t>
  </si>
  <si>
    <t>76.276.854-2</t>
  </si>
  <si>
    <t>Pasaje Porvenir/Pta.Arenas días 22 y 24/10/2014 por comisión de servicio (3 funcionarios)</t>
  </si>
  <si>
    <t>Traslado fiscales y funcionarios en bus hacia estancia Fitz Roy día 23/10/14.Actividad Programa Prevención de Drogas 2014</t>
  </si>
  <si>
    <t>Buses Fernandez Ltda.</t>
  </si>
  <si>
    <t>77.492.710-7</t>
  </si>
  <si>
    <t>12-FR Nº883</t>
  </si>
  <si>
    <t>Paralelo 53 Ltda.</t>
  </si>
  <si>
    <t>76.671.370-k</t>
  </si>
  <si>
    <t>Pasaje maritimo P.Arenas / Porvenir  26/10/2014 por comisión de servicio(3 funcionarios)</t>
  </si>
  <si>
    <t>Transbordadora Austral Broom S.A.</t>
  </si>
  <si>
    <t>82.074.900-6</t>
  </si>
  <si>
    <t>Vino de honor para Cuenta Pública F.L.Porvenir día 29/10/2014</t>
  </si>
  <si>
    <t>Vilma Kalazich Sánchez</t>
  </si>
  <si>
    <t>7.442.256-k</t>
  </si>
  <si>
    <t>Pasaje Pta.Arenas/Santiago/Pta.Arenas días 10 y 12/11/14 por comisión de servicio</t>
  </si>
  <si>
    <t>Lavado manteles fiscalía local Punta Arenas</t>
  </si>
  <si>
    <t>Juana de Lourdes Cabero Huinao</t>
  </si>
  <si>
    <t>9.874.389-8</t>
  </si>
  <si>
    <t>Mantención caldera F.L.Pta.Arenas</t>
  </si>
  <si>
    <t>Pasaje Pta.Arenas/Santiago/Pta.Arenas días 19 y 21/11/14 por comisión de servicio</t>
  </si>
  <si>
    <t>Arriendo salón de cumpleaños para actividad recreativa por Programa Preventivo Drogas 2014</t>
  </si>
  <si>
    <t>Club Naval de Campo Río de los Ciervos</t>
  </si>
  <si>
    <t>70.212.700-9</t>
  </si>
  <si>
    <t>Arriendo salón  para actividad aniversario Ministerio Público día 24/10/2014</t>
  </si>
  <si>
    <t>Comercial y Turismo Terratour Ltda.</t>
  </si>
  <si>
    <t>78.431.240-2</t>
  </si>
  <si>
    <t>Pasaje maritimo  Porvenir/Pta.Arenas  26/10/2014 por comisión de servicio</t>
  </si>
  <si>
    <t>Pasaje maritimo P.Arenas / Porvenir  27/10/2014 por comisión de servicio</t>
  </si>
  <si>
    <t>Pasaje maritimo  Porvenir/Pta.Arenas  29/10/2014 por comisión de servicio</t>
  </si>
  <si>
    <t>Pasaje maritimo P.Arenas / Porvenir  10/11/2014 por comisión de servicio</t>
  </si>
  <si>
    <t>Pasaje maritimo  Porvenir/Pta.Arenas 13/11/2014 por comisión de servicio</t>
  </si>
  <si>
    <t>Pasaje maritimo P.Arenas / Porvenir  28/10/2014 por comisión de servicio</t>
  </si>
  <si>
    <t>Pasaje maritimo  Porvenir/Pta.Arenas 29/10/2014 por comisión de servicio</t>
  </si>
  <si>
    <t>Pasaje maritimo P.Arenas / Porvenir  30/10/2014 por comisión de servicio</t>
  </si>
  <si>
    <t>Pasaje Stgo./Pta.Arenas/Stgo. días 12 y 14/11/14 por capacitación</t>
  </si>
  <si>
    <t>Mantención caldera y limpieza radiadores de Fiscalía Regional</t>
  </si>
  <si>
    <t>Rolindo Andrade A.</t>
  </si>
  <si>
    <t>5.975.122-0</t>
  </si>
  <si>
    <t>Mantención 12 extintores FLPta.Arenas</t>
  </si>
  <si>
    <t>Alfredo González Stern</t>
  </si>
  <si>
    <t>6.215.788-7</t>
  </si>
  <si>
    <t>Pasaje Pta.Arenas/Pto.Natales/Pta.Arenas días 31/10 al 03/11/14 por comisión de servicio(2 funcionarios)</t>
  </si>
  <si>
    <t>Consumo electricidad Fiscalía Regional desde el 29/08/14 al 30/09/14</t>
  </si>
  <si>
    <t>Edelmag S.A.</t>
  </si>
  <si>
    <t>88.221.200-9</t>
  </si>
  <si>
    <t>Consumo electricidad Fiscalía Local Pta.Arenas y URAVIT desde el  29/08/14 al 30/09/14</t>
  </si>
  <si>
    <t>Consumo electricidad Fiscalía Local Puerto Natales  desde el  04/09/14 al 06/10/14</t>
  </si>
  <si>
    <t>Consumo electricidad Fiscalía Local Porvenir  desde el 09/09/14 al 08/10/14</t>
  </si>
  <si>
    <t>Servicio franqueo convenido  Fiscalía Regional y Fiscalías Locales Septiembre  2014</t>
  </si>
  <si>
    <t>Servicio franqueo convenido  Fiscalía Local Pta.Arenas Septiembre  2014</t>
  </si>
  <si>
    <t>Consumo agua potable  Fiscalía Regional desde el  03/09/14 al 04/10/14</t>
  </si>
  <si>
    <t>Aguas Magallanes S.A.</t>
  </si>
  <si>
    <t>76.215.628-8</t>
  </si>
  <si>
    <t>Consumo agua potable  Fiscalía Local Puerto Natales   desde el 15/09/14 al 15/10/14</t>
  </si>
  <si>
    <t>Consumo agua potable  Fiscalía Local Porvenir   desde el   09/09/14 al 09/10/14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</si>
  <si>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</si>
  <si>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</si>
  <si>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</si>
  <si>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</si>
  <si>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</si>
  <si>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Consumo gas Fiscalía Local Porvenir  desde el 03/09/14 al 03/10/14</t>
  </si>
  <si>
    <t>Gasco S.A.</t>
  </si>
  <si>
    <t>90.310.000-1</t>
  </si>
  <si>
    <t>Consumo gas Fiscalía Regional  desde el  23/09/14 al 21/10/14</t>
  </si>
  <si>
    <t>Consumo gas Fiscalía Local Pta.Arenas desde el 05/09/14 al 07/10/14</t>
  </si>
  <si>
    <t>Consumo gas Fiscalía Local Pto.Natales  desde el   04/09/14 al 06/10/14</t>
  </si>
  <si>
    <t>Servicio televisión por cable Fiscalía Regional Septiembre 2014</t>
  </si>
  <si>
    <t>TV Red S.A.</t>
  </si>
  <si>
    <t>79.882.520-8</t>
  </si>
  <si>
    <t>Actividad recreativa enmarcada en el Programa Prevención de Drogras 2014 en Estancia Fitz Roy para fiscales y funcionarios día 23/10/14</t>
  </si>
  <si>
    <t>13 Metropolitana Centro Norte</t>
  </si>
  <si>
    <t>FN/MP N°1506</t>
  </si>
  <si>
    <t>Informe Pericial para Causa RUC 1300574788-5</t>
  </si>
  <si>
    <t>SANHDRA VERGARA MARINOVIC</t>
  </si>
  <si>
    <t>12.858.891-4</t>
  </si>
  <si>
    <t>Servicio de Interpretación Chino-Español para causa RUC 1400961037-6</t>
  </si>
  <si>
    <t>REPRESENTACIONES TURÍSTICAS Y COMERCIALES ASIA REPS LIMITADA</t>
  </si>
  <si>
    <t>77.600.970-9</t>
  </si>
  <si>
    <t>Adquisición de (17) Galvanos Acrílicos</t>
  </si>
  <si>
    <t>RAMÓN VALENZUELA Y COMPAÑÍA LIMITADA</t>
  </si>
  <si>
    <t>76.149.770-7</t>
  </si>
  <si>
    <t>Servicio de Interpretación en lengua de señas para causa RUC 1100093634-2</t>
  </si>
  <si>
    <t>FUNDACIÓN SORDOS CHILENOS</t>
  </si>
  <si>
    <t>65.061.762-2</t>
  </si>
  <si>
    <t>Pasaje Aéreo para Patricio Garay</t>
  </si>
  <si>
    <t>Pasaje Aéreo para Nicolás Bocaz</t>
  </si>
  <si>
    <t>Pasaje Aéreo para Pedro Donoso</t>
  </si>
  <si>
    <t>Adquisición de (55) Galvanos Acrílicos</t>
  </si>
  <si>
    <t>VARGAS Y VARGAS LIMITADA</t>
  </si>
  <si>
    <t>76.015.250-1</t>
  </si>
  <si>
    <t>Servicio de Amplificación Evento Aniversario Fiscalía</t>
  </si>
  <si>
    <t>FELIPE ANDRÉS NÚÑEZ SALDAÑA</t>
  </si>
  <si>
    <t>13.751.275-0</t>
  </si>
  <si>
    <t>Servicio de Flete de Especies a Remate</t>
  </si>
  <si>
    <t>NIBALDO REINOSO VARGAS</t>
  </si>
  <si>
    <t>7.936.078-3</t>
  </si>
  <si>
    <t>FR N° 072</t>
  </si>
  <si>
    <t>Tarjeta Navideña Virtual (2)</t>
  </si>
  <si>
    <t>PROVIDENCIA S.A</t>
  </si>
  <si>
    <t>96665690-5</t>
  </si>
  <si>
    <t>FR N° 071</t>
  </si>
  <si>
    <t>Servicio de DJ, Amplificación, Iluminación y Ornamentación de Salón para Evento Aniversario Fiscalía</t>
  </si>
  <si>
    <t>GRUPO GUADAGNO LIMITADA</t>
  </si>
  <si>
    <t>76.784.560-K</t>
  </si>
  <si>
    <t>FR N° 073</t>
  </si>
  <si>
    <t>Servicio de Interpretación Creole-Español para causa RUC 1301021588-3</t>
  </si>
  <si>
    <t>JEAN EDDISSON CASAMAJOR</t>
  </si>
  <si>
    <t>22.960.683-2</t>
  </si>
  <si>
    <t>Adquisición de (200) Talonarios de 50 Hojas de Formularios VIF</t>
  </si>
  <si>
    <t>IMPRESOS MARIO DE LUCA MIRANDA E.I.R.L.</t>
  </si>
  <si>
    <t>76.059.223-4</t>
  </si>
  <si>
    <t>Adquisición de (3000) Bolsas de Basura para Custodia de Especies</t>
  </si>
  <si>
    <t>DISTRIBUIDORA CALEU LIMITADA</t>
  </si>
  <si>
    <t>79.556.040-8</t>
  </si>
  <si>
    <t>Servicio de Interpretación Chino-Español para causa RUC 1400715249-4</t>
  </si>
  <si>
    <t>Servicio de Interpretación en lengua de señas para causa RUC 1000954919-1</t>
  </si>
  <si>
    <t>Adquisición de (76) Cenas por Evento Aniversario Fiscalía (Complementa OS 20140185)</t>
  </si>
  <si>
    <t>Adquisición de (30) Botellones de agua purificada</t>
  </si>
  <si>
    <t>MANANTIAL S.A.</t>
  </si>
  <si>
    <t>96.711.590-8</t>
  </si>
  <si>
    <t>Servicio de entrega de Bebidas en Evento Aniversario Fiscalía</t>
  </si>
  <si>
    <t>Adquisición de timbres (6) varias unidades</t>
  </si>
  <si>
    <t>HUMBERTO GARETTO E HIJOS LIMITADA</t>
  </si>
  <si>
    <t>Adquisición de timbres (7) varias unidades</t>
  </si>
  <si>
    <t>JAIME RIQUELME GONZÁLEZ</t>
  </si>
  <si>
    <t>4.687.938-4</t>
  </si>
  <si>
    <t>FN/MP N°1642</t>
  </si>
  <si>
    <t>Informe Pericial para Causa RUC 1400205222-K</t>
  </si>
  <si>
    <t>ANDREA RUIZ HERRERA</t>
  </si>
  <si>
    <t>11.730.167-2</t>
  </si>
  <si>
    <t>FR N° 074</t>
  </si>
  <si>
    <t>Informe Pericial para Causa RUC 1400741165-1</t>
  </si>
  <si>
    <t>PATRICIA PEREIRA ÁVILA</t>
  </si>
  <si>
    <t>Informe Pericial para Causa RUC 1200896061-3</t>
  </si>
  <si>
    <t>Servicio de Empastes de Egresos Contables</t>
  </si>
  <si>
    <t>LUZ ANGÉLICA RIVERA CANALES</t>
  </si>
  <si>
    <t>14.414.785-5</t>
  </si>
  <si>
    <t>Adquisición de (23) Discos Duros Externos de 2 TB</t>
  </si>
  <si>
    <t>COMERCIALIZACIÓN Y DISTRIBUCIÓN COMPUTACIONAL S.A.</t>
  </si>
  <si>
    <t>78.611.770-4</t>
  </si>
  <si>
    <t>Aviso Licitación Pública Domingo 26/10/2013</t>
  </si>
  <si>
    <t>Adquisición de Refrigerador para FL de Chacabuco</t>
  </si>
  <si>
    <t>FALABELLA RETAIL S.A.</t>
  </si>
  <si>
    <t>77.261.280-K</t>
  </si>
  <si>
    <t>Flete por Adquisición de Refrigerador para FL de Chacabuco</t>
  </si>
  <si>
    <t>FR N° 077</t>
  </si>
  <si>
    <t>Adquisición de Presentes Recordatorios para Autoridades</t>
  </si>
  <si>
    <t>KACTUS FOTO DIGITAL LIMITADA</t>
  </si>
  <si>
    <t>77.239.550-7</t>
  </si>
  <si>
    <t xml:space="preserve">Adquisición de (90) Cargadores Portátiles USB </t>
  </si>
  <si>
    <t>FR N° 078</t>
  </si>
  <si>
    <t>Servicio de Interpretación Alemán-Español para causa RUC 1401025956-9</t>
  </si>
  <si>
    <t>REGLINDIS WEINGART</t>
  </si>
  <si>
    <t>12.013.247-4</t>
  </si>
  <si>
    <t>Servicio de Flete de Especies a Destrucción</t>
  </si>
  <si>
    <t>Informe Pericial para Causa RUC 1400921148-K</t>
  </si>
  <si>
    <t>FR N° 079</t>
  </si>
  <si>
    <t>Contratación de Talleres de Autocuidado para Fiscales Adjuntos</t>
  </si>
  <si>
    <t>FR N° 068</t>
  </si>
  <si>
    <t>Renovación de arriendo de bodegas por seis meses</t>
  </si>
  <si>
    <t>INVERSIONES NORTE SUR LIMITADA</t>
  </si>
  <si>
    <t>77.625.980-2</t>
  </si>
  <si>
    <t>FR N° 070</t>
  </si>
  <si>
    <t>Renovación de arriendo de bodegas por el periodo de seis meses</t>
  </si>
  <si>
    <t>BODEGAS SAN FRANCISCO LIMITADA</t>
  </si>
  <si>
    <t>76.098.820-0</t>
  </si>
  <si>
    <t xml:space="preserve">Otro </t>
  </si>
  <si>
    <t>Servicio de electricidad FL Colina - del 29/09/2014 al 27/10/2014</t>
  </si>
  <si>
    <t>EMPRESA ELÉCTRICA DE COLINA LTDA.</t>
  </si>
  <si>
    <t>96.783.910-8</t>
  </si>
  <si>
    <t>Servicio de agua potable FL Colina Periodo 11/09/2014 al 13/10/2014</t>
  </si>
  <si>
    <t>SEMBCORP AGUAS CHACABUCO S.A.</t>
  </si>
  <si>
    <t>86.915.400-8</t>
  </si>
  <si>
    <t>1872233 - 1876823  1869022 - 1872745</t>
  </si>
  <si>
    <t>Servicio de correspondencia período Septiembre 2014</t>
  </si>
  <si>
    <t>Servicio de Renta Mensual por Telefonía Fija Período Agosto 2014</t>
  </si>
  <si>
    <t>Contratación Directa (Except. Aplic. Regl. Compras)</t>
  </si>
  <si>
    <t>RES DER Nº 25 - 2014</t>
  </si>
  <si>
    <t>Suministro e instalación de mampara de aluminio en sector Hall de atención de público en primer piso edificio Vespucio</t>
  </si>
  <si>
    <t>JOSE RAUL RIVERA LOVERA</t>
  </si>
  <si>
    <t>6.971.298-3</t>
  </si>
  <si>
    <t>Servicio de incorporación a sistema eléctrico de emergencia de grupo electrógeno a equipos fluorescente FL Flagrancia</t>
  </si>
  <si>
    <t>HERNAN ANTONIO CASTILLO CASTRO</t>
  </si>
  <si>
    <t>9.872.818-K</t>
  </si>
  <si>
    <t>Adquisición de 1 Caja fuerte para Fiscalía de Las Condes</t>
  </si>
  <si>
    <t>Adquisición de 3 Cajas Fuerte para Fiscalía de Flagrancia, Fiscalía de La Florida y Fiscalía Peñalolen Macul</t>
  </si>
  <si>
    <t>Adquisición de 1 caja fuerte para Fiscalía de Ñuñoa</t>
  </si>
  <si>
    <t>Servicio de interpretación español - inglés para audiencia Juicio Oral Fiscalía Las Condes</t>
  </si>
  <si>
    <t>ISABELA DE TOLEDO FRANCA PUPO EIRL</t>
  </si>
  <si>
    <t>76.056.497-4</t>
  </si>
  <si>
    <t>Servicio de interpretación Español - Búlgaro para Audiencia Fiscalía Alta Complejidad</t>
  </si>
  <si>
    <t>MIROSLAVA RAYMONDOVA PETROVA-GOUTIERES</t>
  </si>
  <si>
    <t>14.672.841-3</t>
  </si>
  <si>
    <t>Compra de 7 Discos Duro Marca Toshiba CANVIO 2.5, USB 3.0 1 TB, para cada Fiscalia Local y el área de Informática</t>
  </si>
  <si>
    <t>ISTEC INNOVA SERVICE TECNOLOGIA LTDA</t>
  </si>
  <si>
    <t>77.926.760-1</t>
  </si>
  <si>
    <t>RES FR Nº 49 - 2014</t>
  </si>
  <si>
    <t>Relatoría para curso sobre DELITOS TRIBUTARIOS.</t>
  </si>
  <si>
    <t>ALEX IVAN VAN WEEZEL DE LA CRUZ</t>
  </si>
  <si>
    <t>10.272.670-7</t>
  </si>
  <si>
    <t>RES FR Nº 51 - 2014</t>
  </si>
  <si>
    <t>Suministro e instalación de 2 ruedas excéntricas y 2 superiores en ascensor Nº1 del edificio Vespucio</t>
  </si>
  <si>
    <t>FABRIMETAL S.A.</t>
  </si>
  <si>
    <t>85.233.500-9</t>
  </si>
  <si>
    <t>Adquisición de 7 galvanos "Mejor Compañero Fiscalía Oriente", en el Marco de la Celebración de Aniversario Fiscalía</t>
  </si>
  <si>
    <t>JAIME ENRIQUE RIQUELME GONZALEZ</t>
  </si>
  <si>
    <t>Compra de 12 tarjetas de acceso compatibles con sistema de Edificios de la FRMO.</t>
  </si>
  <si>
    <t>SOC DE SERV Y CAP EN SEG. INTEGRAL LTDA</t>
  </si>
  <si>
    <t>77.165.540-8</t>
  </si>
  <si>
    <t>Adquisición de 60 pendrives, en el Marco del Sistema de Información y Atención a Usuarios (Siau).</t>
  </si>
  <si>
    <t>SOC. GRABADOS GRABOLINE LTDA.</t>
  </si>
  <si>
    <t>76.637.730-0</t>
  </si>
  <si>
    <t>RES FR Nº 50 - 2014</t>
  </si>
  <si>
    <t>Servicio de relatoría de curso sobre "Estructura de Delitos Culposos" a realizarse el 15 de octubre.</t>
  </si>
  <si>
    <t>JUAN IGNACIO PIÑA ROCHEFORT</t>
  </si>
  <si>
    <t>10.032.728-7</t>
  </si>
  <si>
    <t>Compra de 4 textos jurídicos, según detalle, solicitados por Abogado Asesor.</t>
  </si>
  <si>
    <t>Servicio de buses para traslado de funcionarios de cada edificio a recinto de celebración de Aniversario Fiscalía</t>
  </si>
  <si>
    <t>TRANSPORTES ROMANINI BUS LIMITADA</t>
  </si>
  <si>
    <t>78.186.170-7</t>
  </si>
  <si>
    <t>Arriendo de salón y coffee break para reunión de direccionamiento regional a realizarse el día 16/10</t>
  </si>
  <si>
    <t>ATTON LAS CONDES SPA</t>
  </si>
  <si>
    <t>96.914.240-6</t>
  </si>
  <si>
    <t>Adquisición de 29 cientos de tarjetas de presentación solicitadas durante el mes de Septiembre de 2014</t>
  </si>
  <si>
    <t>ARTEGRAF IMPRESORES LIMITADA</t>
  </si>
  <si>
    <t>76.145.280-0</t>
  </si>
  <si>
    <t>Servicio de Tour Cultural a Ciudad Minera de Sewell, Patrimonio de la Humanidad, en el marco de Programa de Prev. De Drogas</t>
  </si>
  <si>
    <t>FUNDACION SEWELL</t>
  </si>
  <si>
    <t>65.493.830-K</t>
  </si>
  <si>
    <t>Instalación de sistema de seguridad en reja perimietral y tableros eléctricos de la Fiscalia Local de Ñuñoa</t>
  </si>
  <si>
    <t>HECTOR RAUL FUENZALIDA QUEZADA</t>
  </si>
  <si>
    <t>8.826.379-0</t>
  </si>
  <si>
    <t>Servicio de interpretación en lenguaje de señas para toma de declaración causa FL Las Condes</t>
  </si>
  <si>
    <t>JUANITA GONZÁLEZ VERGARA</t>
  </si>
  <si>
    <t>9.617.206-0</t>
  </si>
  <si>
    <t xml:space="preserve">Servicio de almuerzo y alimentación para actividad aniversario a realizarse el día 17 de octubre.  </t>
  </si>
  <si>
    <t>CARABINEROS DE CHILE DIRECCION DE BIENESTAR</t>
  </si>
  <si>
    <t>60.505.720-9</t>
  </si>
  <si>
    <t>Servicio de proyección, iluminación y amplificación para evento Aniversario FRM Oriente.</t>
  </si>
  <si>
    <t>JORGE ALFREDO CRUZ LARA</t>
  </si>
  <si>
    <t>10.716.503-7</t>
  </si>
  <si>
    <t>Servicio de animación para evento Aniversario FRM Oriente.</t>
  </si>
  <si>
    <t>VARGAS BECERRA PABLO</t>
  </si>
  <si>
    <t>13,234,633-K</t>
  </si>
  <si>
    <t>RES FN Nº 1564 - 2014</t>
  </si>
  <si>
    <t>Servicio de suministro e instalación para mejoras portón edificio Fiscalía Regional.</t>
  </si>
  <si>
    <t>REMODELACIONES INTEGRALES LTDA.</t>
  </si>
  <si>
    <t>78.043.400-7</t>
  </si>
  <si>
    <t>Servicio de interpretación español - francés para audiencia de salida alternativa causa FL Las Condes</t>
  </si>
  <si>
    <t>GAEL VAHHAB MASROUR-HAMADANI</t>
  </si>
  <si>
    <t>14.608.688-8</t>
  </si>
  <si>
    <t>Adquisición de 3 maletas con ruedas para trasladar carpetas, solicitadas por Fiscalía Alta Complejidad</t>
  </si>
  <si>
    <t>SOC. COMERCIAL MALETAS CHILE LTDA.</t>
  </si>
  <si>
    <t>79.531.550-0</t>
  </si>
  <si>
    <t xml:space="preserve">Complementa O/C 20140231 por agregados al cocktail para celebración aniversario Ministerio Público. </t>
  </si>
  <si>
    <t>Compra de insumos electricos para Fiscalias Locales y Regional.</t>
  </si>
  <si>
    <t>CHILEMAT SPA.</t>
  </si>
  <si>
    <t>Compra de 10 tarjetas de acceso compatibles con sistema de Edificios de la FRMO.</t>
  </si>
  <si>
    <t>Res. FR 011-2013</t>
  </si>
  <si>
    <t>Compra de resmas de papel para Fiscalías Locales a empresa licitada, pedido Nº 12.</t>
  </si>
  <si>
    <t>INGEN S.A.</t>
  </si>
  <si>
    <t>89.807.500-1</t>
  </si>
  <si>
    <t>Pedido Nº 13 de materiales de oficina a empresa licitada.</t>
  </si>
  <si>
    <t>RES FN Nº 2082 - 2011</t>
  </si>
  <si>
    <t>Reparaciones menores que incluye: Reparación de burletes de mamparas de aluminio, cambio de ballast y despate lavamanos</t>
  </si>
  <si>
    <t>ALEX REYES VARGAS</t>
  </si>
  <si>
    <t>13.081.903-6</t>
  </si>
  <si>
    <t>Servicio de arriendo de Salón, equipos y coffee break para 20 personas con ocasión de la realización de curso de capacitación</t>
  </si>
  <si>
    <t>HOTEL TORREMAYOR S.A.</t>
  </si>
  <si>
    <t>99.502.730-5</t>
  </si>
  <si>
    <t>Servicio de interpretación Español - Búlgaro para Audiencia Procedimiento Abreviado Fiscalía Alta Complejidad</t>
  </si>
  <si>
    <t>Servicio de  coffee break para 20 personas con ocasión de la realización del Curso Delito de Robo y Hurto</t>
  </si>
  <si>
    <t>MARIA DEL CARMEN PAIS ARAVENA</t>
  </si>
  <si>
    <t>4.010.476-3</t>
  </si>
  <si>
    <t>RES FR Nº  48 - 2014</t>
  </si>
  <si>
    <t>Servicio de diagnostico eléctrico.</t>
  </si>
  <si>
    <t>DANIEL FELIPE LEAL RIFO E.I.R.L.</t>
  </si>
  <si>
    <t>76.385.437-K</t>
  </si>
  <si>
    <t>Compra de 100 baterías para alarmas de uso como elemento de protección de Victimas Uravit.</t>
  </si>
  <si>
    <t>RES FR Nº 55 - 2014</t>
  </si>
  <si>
    <t>Suministro y reemplazo de pera de nivel de pozo de aguas servidas de la FRMO. Aut. Res FR/OR Nº055/2014</t>
  </si>
  <si>
    <t>HIDROTECNICA LTDA.</t>
  </si>
  <si>
    <t>80.463.600-5</t>
  </si>
  <si>
    <t>Servicio de  coffee break para 20 personas con ocasión de la realización del Curso Delitos Contra la Propiedad</t>
  </si>
  <si>
    <t>Compra de alarmas para protección de victimas de Uravit.</t>
  </si>
  <si>
    <t>ELECTRONICA CASA ROYAL LIMITADA</t>
  </si>
  <si>
    <t>83030600-5</t>
  </si>
  <si>
    <t>Servicio de destrucción de especies Fiscalía La Florida, el día 30 de octubre.</t>
  </si>
  <si>
    <t>KDM S.A.</t>
  </si>
  <si>
    <t>96.754.450-7</t>
  </si>
  <si>
    <t>Destrucción de especies de FL Ñuñoa, el 30 de octubre en KDM Til Til.</t>
  </si>
  <si>
    <t>Adquisición de 1 ventilador de pedestal para Oficinas Uravit edificiuo Ñuñoa</t>
  </si>
  <si>
    <t>RES FR Nº 57 - 2014</t>
  </si>
  <si>
    <t>Relatoría de curso sobre Delitos Contra la Propiedad, a realizarse el 28 de octubre en Fiscalía Oriente</t>
  </si>
  <si>
    <t>GUILLERMO OLIVER CALDERON</t>
  </si>
  <si>
    <t>8.797.539-8</t>
  </si>
  <si>
    <t>RES FR Nº 58 - 2014</t>
  </si>
  <si>
    <t>Relatoría de curso sobre Técnicas de Entrevistas a Menores de Edad, a realizarse el 30 de octubre en Fiscalía Oriente</t>
  </si>
  <si>
    <t>CAROLINA VIOLETA NAVARRO MEDEL</t>
  </si>
  <si>
    <t>12.239.261-9</t>
  </si>
  <si>
    <t>RES FR Nº 56 - 2014</t>
  </si>
  <si>
    <t>Relatoría de curso sobre Delitos de Robo y Hurto, a realizarse el 4 de noviembre en Fiscalía Oriente</t>
  </si>
  <si>
    <t>Adquisición de 3 maletas con ruedas para trasladar carpetas, para FL Ñuñoa</t>
  </si>
  <si>
    <t>Servicio de arriendo de salón, 2  coffee break para 20 personas  y almuerzo para 16 personas para realización Taller</t>
  </si>
  <si>
    <t>MARIA EUGENIA SANCES ZAPATA</t>
  </si>
  <si>
    <t>5.895.968-5</t>
  </si>
  <si>
    <t>Servicio de arriendo de salón, 2  coffee break para 20 personas y  almuerzo para 13 personas para realización Taller</t>
  </si>
  <si>
    <t>Compra de colección de 15 Códigos Profesionales para FL Flagrancia y 1 ejemplar de la Constitución Política de Chile para FR</t>
  </si>
  <si>
    <t>LEGAL PUBLISHING CHILE LIMITADA</t>
  </si>
  <si>
    <t>77.532.650-6</t>
  </si>
  <si>
    <t>Suministro e instalación de 5 persianas de aluminio para ser instaladas en ventanas de FL Ñuñoa</t>
  </si>
  <si>
    <t>VENTA DE PERSIANAS DE ALUMINIO LIMITADA</t>
  </si>
  <si>
    <t>76.346.664-7</t>
  </si>
  <si>
    <t>Adquisición de ropa de trabajo para custodios de Fiscalía Locales (chaqueta polar, polera piqué, pantalones cargo)</t>
  </si>
  <si>
    <t>SERVICIOS ACCION MARKETING LTDA</t>
  </si>
  <si>
    <t>76.251.372-2</t>
  </si>
  <si>
    <t xml:space="preserve">Compra de 260 separadores de archivo oficio, solicitados por la Unidad de RR.HH. </t>
  </si>
  <si>
    <t>Adquisición de 1 taburete para Atención de Público Fiscalía Local de Las Condes.</t>
  </si>
  <si>
    <t>Adquisición de 200 vales de colación cada uno por $5.000.- , para Seminario Senda 2014.</t>
  </si>
  <si>
    <t>SODEXO SOLUCIONES DE MOTIVAC. CHILE S. A</t>
  </si>
  <si>
    <t>96.556.930-8</t>
  </si>
  <si>
    <t>Agua Potable Edificio Vespucio, 10/09 al 15/10</t>
  </si>
  <si>
    <t>AGUAS ANDINA S.A.</t>
  </si>
  <si>
    <t>61.808.000-5</t>
  </si>
  <si>
    <t>Agua Potable Edificio Irarrázabal, 29/08 al 30/09</t>
  </si>
  <si>
    <t>Energía eléctrica Edificio San Jorge 23/09 al 22/10</t>
  </si>
  <si>
    <t>CHILECTRA S.A.</t>
  </si>
  <si>
    <t>96.800.570-7</t>
  </si>
  <si>
    <t>Energía eléctrica Edificio Los Militares 15/09 al 16/10</t>
  </si>
  <si>
    <t>Energía eléctrica Edificio Vespucio 15/09 al 16/10</t>
  </si>
  <si>
    <t>Servicio de Correos septiembre Fiscalía Regional</t>
  </si>
  <si>
    <t>Servicio de Correos septiembre FL Las Condes</t>
  </si>
  <si>
    <t>Servicio de Correos septiembre FL Ñuñoa</t>
  </si>
  <si>
    <t>Servicio de Correos septiembre FL La Florida</t>
  </si>
  <si>
    <t>Servicio de Correos septiembre FL Peñalolen Macul</t>
  </si>
  <si>
    <t>Servicio de Correo Privado septiembre FL Las Condes</t>
  </si>
  <si>
    <t>CHILEPOST S.A.</t>
  </si>
  <si>
    <t>96.950.080-9</t>
  </si>
  <si>
    <t>Servicio de Correo Privado septiembre FL Ñuñoa</t>
  </si>
  <si>
    <t>Servicio de Correo Privado septiembre FL Peñalolen Macul</t>
  </si>
  <si>
    <t>Servicio de Correo Privado septiembre FL La Florida</t>
  </si>
  <si>
    <t>Res FN/MP 1506-2012</t>
  </si>
  <si>
    <t>1 Informe de Pericia Psicológica</t>
  </si>
  <si>
    <t>ROSSANA JANET GREZ MAUNA</t>
  </si>
  <si>
    <t>11.227.975-K</t>
  </si>
  <si>
    <t>Res. DER-OR Nº 23-2014.</t>
  </si>
  <si>
    <t>1 Inasistencia a sesión de pericia</t>
  </si>
  <si>
    <t>EVELYN CRISTINA LIZANA VERGARA</t>
  </si>
  <si>
    <t>14.143.261-3</t>
  </si>
  <si>
    <t>Res. FN Nº 715/2013</t>
  </si>
  <si>
    <t>Servicio de alojamiento para perito, 3 nochesy 1 early chek in, desde 31-08 al 03-09/14.</t>
  </si>
  <si>
    <t>COMERCIAL ALAMEDA LIMITADA</t>
  </si>
  <si>
    <t>77.506.790-K</t>
  </si>
  <si>
    <t>Traslado hotel-aeropuerto y hotel-Centro de Justicia de Peritos Psicologicos con motivo de Juicio Oral.</t>
  </si>
  <si>
    <t>TRANSPORTES NUEVO FLASH S.A.</t>
  </si>
  <si>
    <t>96.758.180-1</t>
  </si>
  <si>
    <t>Res FN/MP 1506-2012.</t>
  </si>
  <si>
    <t>XIMENA SALAZAR ALVAREZ</t>
  </si>
  <si>
    <t>13.210.822-6</t>
  </si>
  <si>
    <t>Ratificación Informe y asistencua a Juicio Oral.</t>
  </si>
  <si>
    <t>VANIA KARINA SAAVEDRA DIAZ</t>
  </si>
  <si>
    <t>15.346.176-7</t>
  </si>
  <si>
    <t>14 Metropolitana Oriente</t>
  </si>
  <si>
    <t>15-FR Nº 127</t>
  </si>
  <si>
    <t>Servicio de diagnóstico de pórtico detector de metales de inmueble Gran Avenida.</t>
  </si>
  <si>
    <t>REPRESENTACIONES AEROTECH LTDA.</t>
  </si>
  <si>
    <t>77.878.040-2</t>
  </si>
  <si>
    <t>15-FR Nº 128</t>
  </si>
  <si>
    <t>Instalacion de mallas para control de palomas en inmueble Gran Avenida.</t>
  </si>
  <si>
    <t>OUT CONTROL DE PLAGAS S.A.</t>
  </si>
  <si>
    <t>76.138.676-K</t>
  </si>
  <si>
    <t>15-FR Nº 143</t>
  </si>
  <si>
    <t xml:space="preserve">Servicio de levantamiento de CCTV. </t>
  </si>
  <si>
    <t>Servicio técnico a terreno para equipo Plotter HP 500. No incluye repuestos.</t>
  </si>
  <si>
    <t>EDAPI S.A.</t>
  </si>
  <si>
    <t>85.541.900-9</t>
  </si>
  <si>
    <t>Visita técnica para confección de presupuesto (Caja de Seguridad UAF).</t>
  </si>
  <si>
    <t>COMERCIAL BLUE SKY LTDA.</t>
  </si>
  <si>
    <t>77.547.210-3</t>
  </si>
  <si>
    <t>15-FR Nº 153</t>
  </si>
  <si>
    <t>Servicio de reparación de pórtico detector de metales de inmueble Gran Avenida.</t>
  </si>
  <si>
    <t>Compra de pasajes aéreos a Puerto Montt por capacitación centralizada FN.</t>
  </si>
  <si>
    <t>Renovación de suscripción anual de diario impreso El Mercurio para FL Puente Alto.</t>
  </si>
  <si>
    <t>Pericia privada social en causa RUC 1100287943-5.</t>
  </si>
  <si>
    <t>MARIA CRISTINA FORTTES GODOY</t>
  </si>
  <si>
    <t>6.275.406-0</t>
  </si>
  <si>
    <t>Pericia privada social en causa RUC 1001079715-8.-</t>
  </si>
  <si>
    <t>Pericia privada social en causa RUC 1300280279-6.-</t>
  </si>
  <si>
    <t>Pericia privada social en causa RUC 1300997521-1.-</t>
  </si>
  <si>
    <t>Pericia privada social en causa RUC 1300740452-7.-</t>
  </si>
  <si>
    <t>Compra de pasajes aéreos a Antofagasta por capacitación centralizada FN.</t>
  </si>
  <si>
    <t>17-FN Nº 1726</t>
  </si>
  <si>
    <t>Compra de cajas storbox para bodega San Miguel.</t>
  </si>
  <si>
    <t>STORBOX S.A.</t>
  </si>
  <si>
    <t>96.700.620-3</t>
  </si>
  <si>
    <t>Compra de cajas storbox para Custodios San Miguel.</t>
  </si>
  <si>
    <t>Compra de cajas storbox para Bodega UAF.</t>
  </si>
  <si>
    <t>17-FN Nº 614</t>
  </si>
  <si>
    <t>Servicio de desmalezamiento, corte, abono de prados, poda de árboles, arbustos y plantas en inmueble Pirámide.</t>
  </si>
  <si>
    <t>MAS ASEO SOCIEDAD ANONIMA</t>
  </si>
  <si>
    <t>76.320.590-8</t>
  </si>
  <si>
    <t>17-FN Nº 748</t>
  </si>
  <si>
    <t>Compra de materiales de oficina para bodega UAF. Chilecompra 696212-120-CM14.-</t>
  </si>
  <si>
    <t>Compra de materiales de oficina para bodega UAF. Chilecompra 696212-121-CM14.-</t>
  </si>
  <si>
    <t>Compra de materiales de oficina para FL Robos. Chilecompra 696212-124-CM14.-</t>
  </si>
  <si>
    <t>Compra de materiales de oficina para FL VIF. Chilecompra 696212-125-CM14.-</t>
  </si>
  <si>
    <t>Compra de materiales de oficina para FL Puente Alto. Chilecompra 696212-126-CM14.-</t>
  </si>
  <si>
    <t>Compra de materiales de oficina para FL Puente Alto. Chilecompra 696212-127-CM14.-</t>
  </si>
  <si>
    <t>Compra de materiales de oficina para FL Puente Alto. Chilecompra 696212-128-CM14.-</t>
  </si>
  <si>
    <t>Compra de materiales de oficina para FL Puente Alto. Chilecompra 696212-129-CM14.-</t>
  </si>
  <si>
    <t>Compra de materiales de oficina para FL Violentos, Chilecompra 696212-131-CM14.-</t>
  </si>
  <si>
    <t>Compra de dos basureros para inmueble Pirámide. Chilecompra 696212-132-CM14.-</t>
  </si>
  <si>
    <t>MARGOT DEL PILAR  ARTETA GUERRERO</t>
  </si>
  <si>
    <t>6.887.775-K</t>
  </si>
  <si>
    <t>Compra de film paletizador para custodios de San Miguel y Puente Alto. Chilecompra 696212-133-CM14.-</t>
  </si>
  <si>
    <t>INSUMOS BAILEY LIMITADA</t>
  </si>
  <si>
    <t>77.311.000-K</t>
  </si>
  <si>
    <t>Compra de dos termos para FL Puente Alto. Chilecompra 696212-134-CM14.-</t>
  </si>
  <si>
    <t>ROLAND VORWERK Y COMPAÑIA LIMITADA</t>
  </si>
  <si>
    <t>78.178.530-K</t>
  </si>
  <si>
    <t>Compra de materiales de oficina para USAG SAN MIGUEL. Chilecompra 696212-135-CM14.-</t>
  </si>
  <si>
    <t>Compra de materiales de oficina para FL Antinarcóticos. Chilecompra 696212-136-CM14.-</t>
  </si>
  <si>
    <t>Compra de materiales de oficina para UAP (noviembre), chilecompra 696212-137-CM14.</t>
  </si>
  <si>
    <t>Compra de materiales de oficina para Flagrancia (noviembre). Chilecompra 696212-138-CM14.-</t>
  </si>
  <si>
    <t>Compra de materiales de oficina para Unidad de Corte. Chilecompra 696212-139-CM14.-</t>
  </si>
  <si>
    <t>Compra de materiales de oficina para Flagrancia. Chilecompra 696212-140-CM14.-</t>
  </si>
  <si>
    <t>Compra de materiales de oficina para FL TCMC. Chilecompra 696212-141-CM14.-</t>
  </si>
  <si>
    <t>Compra de materiales de oficina para UAF. Chilecompra 696212-142-CM14.-</t>
  </si>
  <si>
    <t>Servicio de arriendo de salón, equipamiento y coffe break para taller de autocuidado del Programa de Formación 2014. Chilecompra 696212-122-CM14.-</t>
  </si>
  <si>
    <t>SOC. INVERSIONES E INMOBIL G &amp; P LTDA</t>
  </si>
  <si>
    <t>78.810.260-7</t>
  </si>
  <si>
    <t>Aviso llamado a concurso público, domingo 05/10/2014. Chilecompra 696212-123-CM14.-</t>
  </si>
  <si>
    <t>Aviso llamado a concurso público junto a FRMCentro Norte y FRMOriente. Domingo 12/10/2014. Chilecompra 696212-130-CM14.-</t>
  </si>
  <si>
    <t>Aviso llamado a concurso público en conjunto con FRM Oriente. Domingo 02/11/2014. Chilecompra 696212-143-CM14.-</t>
  </si>
  <si>
    <t>15-DER Nº 134</t>
  </si>
  <si>
    <t>Taller de Fortalecimiento de clima organizacional.</t>
  </si>
  <si>
    <t>EQUILIBRIO LABORAL CONSULTORES LIMITADA</t>
  </si>
  <si>
    <t>76.124.796-4</t>
  </si>
  <si>
    <t>Compra de vasos de papel para atención de autoridades.</t>
  </si>
  <si>
    <t>Compra de 5 cajas de seguridad para custodia de armas.</t>
  </si>
  <si>
    <t>Compra de servidor y software para inmueble Gran Avenida.</t>
  </si>
  <si>
    <t>DELL  COMPUTER DE CHILE LIMITADA</t>
  </si>
  <si>
    <t>77.099.980-4</t>
  </si>
  <si>
    <t>Arriendo de Salón y Servicio de Coffee break Taller de Fortalecimiento de Clima Organizacional.</t>
  </si>
  <si>
    <t>BANCO ESTADO</t>
  </si>
  <si>
    <t>97.030.000-7</t>
  </si>
  <si>
    <t>Servicio de traslado de especies a DICREP para remate. Custodia San Miguel.</t>
  </si>
  <si>
    <t>PEDRO VEGA LARA</t>
  </si>
  <si>
    <t>8.636.391-7</t>
  </si>
  <si>
    <t>Servicio de traslado de funcionarios a actividad de aniversario institucional.-</t>
  </si>
  <si>
    <t>HERIBERTO SCHNEIDER HUBNER</t>
  </si>
  <si>
    <t>3.126.553-3</t>
  </si>
  <si>
    <t>Servicio de coffee break, capacitación "Taller de Mejoramiento de Clima Organizacional", incluido en el Programa de Formación 2014 de RR.HH.</t>
  </si>
  <si>
    <t>Servicio de traslado de especies para destrucción. Destino KDM Til Til. (Custodios San Miguel).</t>
  </si>
  <si>
    <t>Servicio de destrucción de especies.</t>
  </si>
  <si>
    <t>K D M S.A.</t>
  </si>
  <si>
    <t>Servicio de coffee break para atención de Delegación Argentina.</t>
  </si>
  <si>
    <t>LORENA PILAR DIAZ SCHAFFER</t>
  </si>
  <si>
    <t>11.651.195-9</t>
  </si>
  <si>
    <t>17-FN Nº 1001</t>
  </si>
  <si>
    <t>Entrevista Psicolaboral a estamento AUXILIAR (x1).</t>
  </si>
  <si>
    <t>MARKETING Y PROMOCIONES S.A.</t>
  </si>
  <si>
    <t>79.777.010-8</t>
  </si>
  <si>
    <t>Pericia privada licitada para causa RUC 1400624454-9.</t>
  </si>
  <si>
    <t>Entrevista Psicolaboral a estamento PROFESIONAL (x3).</t>
  </si>
  <si>
    <t>EVALUACIONES &amp; DESARROLLO ORGANIZACIONAL</t>
  </si>
  <si>
    <t>76.588.490-K</t>
  </si>
  <si>
    <t>Entrevista Psicolaboral a estamento AUXILIAR (x2).</t>
  </si>
  <si>
    <t xml:space="preserve">Entrevista Psicolaboral a estamento PROFESIONAL (x1). </t>
  </si>
  <si>
    <t>BGM CONSULTORES ASOCIADOS LTDA</t>
  </si>
  <si>
    <t>77.277.220-3</t>
  </si>
  <si>
    <t xml:space="preserve">Entrevista Psicolaboral a estamento TECNICO (x3). </t>
  </si>
  <si>
    <t xml:space="preserve">Entrevista Psicolaboral a estamento ADMINISTRATIVO (x4). </t>
  </si>
  <si>
    <t>Pago de Servicios Básicos</t>
  </si>
  <si>
    <t>Electricidad Gran Avenida - Mes de Octubre</t>
  </si>
  <si>
    <t>Electricidad Pirámide - Mes de Octubre</t>
  </si>
  <si>
    <t>Electricidad Puente Alto - Mes de Octubre</t>
  </si>
  <si>
    <t>EMPRESA ELECTRICA PUENTE ALTO LIMITADA</t>
  </si>
  <si>
    <t>80.313.300-K</t>
  </si>
  <si>
    <t>Agua Gran Avenida - Mes de Octubre</t>
  </si>
  <si>
    <t>AGUAS ANDINAS S.A.</t>
  </si>
  <si>
    <t>Agua Pirámide - Mes de Octubre</t>
  </si>
  <si>
    <t>Agua Puente Alto - Mes de Octubre</t>
  </si>
  <si>
    <t>15 Metropolitana Sur</t>
  </si>
  <si>
    <t>16 Metropolitana Occidente</t>
  </si>
  <si>
    <t xml:space="preserve">No aplica </t>
  </si>
  <si>
    <t>Compra de 1 galvano octagonal de 20 cm. "Espíritu de servicio Fiscalía Local de Talagante".</t>
  </si>
  <si>
    <t>NESTOR ITALO FLORES CEA</t>
  </si>
  <si>
    <t>10.782.033-7</t>
  </si>
  <si>
    <t>Provisión e instalación de Pizarras Acrílicas, para la Fiscalía de Flagrancia.</t>
  </si>
  <si>
    <t>NOVA CONSTRUCCIONES E INMOB. Y CIA LTDA</t>
  </si>
  <si>
    <t>76.019.816-1</t>
  </si>
  <si>
    <t>Compra de 4 balones. Actividad deportiva en las Fiscalías Locales de Talagante, San Bernardo y Fiscalía Regional Occidente."Comité Prevención de Uso de Drogas y Alcohol".</t>
  </si>
  <si>
    <t>COMERCIAL V Y B LTDA.</t>
  </si>
  <si>
    <t>76.081.230-7</t>
  </si>
  <si>
    <t>Alimentos para la Cuenta Pública de la F.L. de Talagante.</t>
  </si>
  <si>
    <t>SERVICIOS DE COCTELERIA C &amp; T LTDA.</t>
  </si>
  <si>
    <t>76.173.372-9</t>
  </si>
  <si>
    <t>Res. FN Nº 748/2012</t>
  </si>
  <si>
    <t>25.05.2012.</t>
  </si>
  <si>
    <t>Material de Oficina para el Edificio Bandera, según compra autorizada por Res. FN Nº 748 de 25.05.2012. Convenio Marco del sistema Chilecompra.</t>
  </si>
  <si>
    <t>Alimentos para cta. pública de la F.L. de Talagante.</t>
  </si>
  <si>
    <t>LA MENDEZ LTDA.</t>
  </si>
  <si>
    <t>78.618.510-6</t>
  </si>
  <si>
    <t>Bebidas cta. pública de la F.L. de Talagante.</t>
  </si>
  <si>
    <t>COMERCIAL BLANCO Y CIA. LTDA.</t>
  </si>
  <si>
    <t>78.844.090-1</t>
  </si>
  <si>
    <t>Adquisición de 5 Kardex de 4 cajones para la F.L. de San Bernardo.</t>
  </si>
  <si>
    <t>METALURGICA SILCOSIL LTDA.</t>
  </si>
  <si>
    <t>79.909.150-K</t>
  </si>
  <si>
    <t>Jugos cta. pública de la F. L. Talagante.</t>
  </si>
  <si>
    <t>Material de Oficina para la F.L. de Melipilla, según compra autorizada por Res. FN Nº 748 de 25.05.2012. Convenio Marco del sistema Chilecompra.</t>
  </si>
  <si>
    <t>Material de Aseo para la F.L Melipilla, según compra autorizada por Res. FN Nº 748 de 25.05.2012. Convenio Marco del sistema Chilecompra.</t>
  </si>
  <si>
    <t>Material de Oficina Edificio Bandera, según compra autorizada por Res. FN Nº 748 de 25.05.2012. Convenio Marco del sistema Chilecompra.</t>
  </si>
  <si>
    <t>Material de Aseo para el Edificio Bandera, según compra autorizada por Res. FN Nº 748 de 25.05.2012. Convenio Marco del sistema Chilecompra.</t>
  </si>
  <si>
    <t>Material de Oficina para la F.L de Talagante, según compra autorizada por Res. FN Nº 748 de 25.05.2012. Convenio Marco del sistema Chilecompra.</t>
  </si>
  <si>
    <t>Bebidas para la F.L. de Talagante. (Gastos Representación)</t>
  </si>
  <si>
    <t>Material de Oficina de la F.L  de Talagante, según compra autorizada por Res. FN Nº 748 de 25.05.2012. Convenio Marco del sistema Chilecompra.</t>
  </si>
  <si>
    <t>Enmarcación mapa para la Fiscalía de Flagarancia.</t>
  </si>
  <si>
    <t>RAFAEL LUIS HUMBERTO CORREA WIEDMAIER</t>
  </si>
  <si>
    <t>6.387.663-1</t>
  </si>
  <si>
    <t>Res. FN/MP Nº 1506/2012</t>
  </si>
  <si>
    <t>01.10.2012</t>
  </si>
  <si>
    <t>Peritaje de la F.L. de San Bernardo.</t>
  </si>
  <si>
    <t>DANIA MONTENEGRO VICENCIO</t>
  </si>
  <si>
    <t>9.307.206-5</t>
  </si>
  <si>
    <t>Asistencia juicio, de la F.L. de San Bernardo.</t>
  </si>
  <si>
    <t>GIOVANNA PATRICIA CALATAYUD VILLARREAL</t>
  </si>
  <si>
    <t>10.673.007-5</t>
  </si>
  <si>
    <t>ANDREA DEL CARMEN RUIZ HERRERA</t>
  </si>
  <si>
    <t>Arriendo Loza para la Cuenta Pública de la F.L. de Talagante.</t>
  </si>
  <si>
    <t>CLAUDIA QUIÑONES ESPINOZA</t>
  </si>
  <si>
    <t>12.665.153-8</t>
  </si>
  <si>
    <t>8 Clases de zumba. "Comité Prevención de Drogas y Alcohol". Fiscalía Local de Talagante. (LPM)</t>
  </si>
  <si>
    <t>CAROLINA NATALIA REYES ARCE</t>
  </si>
  <si>
    <t>16.075.238-6</t>
  </si>
  <si>
    <t>MARIANGEL SANCHEZ LEIVA</t>
  </si>
  <si>
    <t>16.750.786-7</t>
  </si>
  <si>
    <t>Licitación privada menor, para la contratación de reparaciones menores de gasfitería en el edificio de calle Bandera Nº 655, Santiago Centro.</t>
  </si>
  <si>
    <t>Licitación privada menor por la mantención de quicios de puerta protex en la Fiscalía local de San Bernardo</t>
  </si>
  <si>
    <t>Taller de Capacitación. "Atención de Público", los días 20,21,22 y 23 de Octubre de 2014.</t>
  </si>
  <si>
    <t>AÑAZCO Y LIZANA CAPACITACION LTDA.</t>
  </si>
  <si>
    <t>76.028.883-7</t>
  </si>
  <si>
    <t>Licitación privada menor por el servicio de mantención preventiva del sistema de motobombas de los edificios que albergan a la Fiscalía Regional y Fiscalías locales de Pudahuel, Maipú y Flagrancia.</t>
  </si>
  <si>
    <t>JORGE HUMBERTO QUINTANILLA AREVALO, EQ.</t>
  </si>
  <si>
    <t>76.093.265-5</t>
  </si>
  <si>
    <t>Talleres de Técnicas de Relajación y Manejo de Estrés. "Comité Prevención Uso de Drogas y Alcohol"</t>
  </si>
  <si>
    <t>CENTRO DE CAPACITACION LIMITADA</t>
  </si>
  <si>
    <t>76.731.860-K</t>
  </si>
  <si>
    <t>Provisión e Instalación de Enlaces de Vos y Datos para el piso 9 del edificio de Bandera y para la F.L. de Talagante</t>
  </si>
  <si>
    <t>INGECORP ELECTRICIDAD LIMITADA</t>
  </si>
  <si>
    <t>76.834.570-8</t>
  </si>
  <si>
    <t>Comité de uso de drogas y alcohol "Técnicas descontracturantes en Silla"</t>
  </si>
  <si>
    <t>RECREACION A EMPRESAS LIMITADA</t>
  </si>
  <si>
    <t>76.981.720-4</t>
  </si>
  <si>
    <t>FR(4)Nº 571/2014</t>
  </si>
  <si>
    <t>09.10.2014</t>
  </si>
  <si>
    <t>Contratación directa Resolución FR(4)Nº 571/2014, de fecha 09.10.2014, por el servicio de suministro y cambio de roldana de piola de combinación del 1er piso del ascensor de la Fiscalía local de San Bernardo.</t>
  </si>
  <si>
    <t>SOC. HERMANOS BERRIOS LIMITADA</t>
  </si>
  <si>
    <t>77.897.580-7</t>
  </si>
  <si>
    <t>FR(4)Nº 570/2014</t>
  </si>
  <si>
    <t xml:space="preserve"> 09.10.2014</t>
  </si>
  <si>
    <t>Contratación directa, Resolución FR(4)Nº 570/2014 de fecha 09.10.2014 para la contratación del servicio de reparación de unidad condensadora de equipo split del edificio de calle Bandera Nº 655, Santiago Centro.</t>
  </si>
  <si>
    <t>TECNOFRIO ING LTDA.</t>
  </si>
  <si>
    <t>78.330.550-K</t>
  </si>
  <si>
    <t>FR(4)Nº 569/2014</t>
  </si>
  <si>
    <t>Contratación directa Resolución FR(4)Nº 569/2014 de fecha 09.10.2014, para el servicio de reparación de Fancoil oficina Fiscal Regional en edificio de calle Bandera nº 655, Santiago Centro.</t>
  </si>
  <si>
    <t>Capacitación "Autocuidado y Trabajo en Equipo" para la Fiscalía de Flagrancia. Para el día 06/11/14</t>
  </si>
  <si>
    <t>Actividad de Aniversario Fiscalía Regional</t>
  </si>
  <si>
    <t>HUMBERTO GACITUA MARTINEZ Y CIA. LTDA.</t>
  </si>
  <si>
    <t>79.700.760-9</t>
  </si>
  <si>
    <t>Instalación TV satelital para la Fiscalia Local de Curacaví.</t>
  </si>
  <si>
    <t>DIRECTV CHILE TELEVISION LTDA</t>
  </si>
  <si>
    <t>87.161.100-9</t>
  </si>
  <si>
    <t>Destrucción de especies de la F.L. de Talagante.</t>
  </si>
  <si>
    <t>Res. Nº 558/2014</t>
  </si>
  <si>
    <t>30.09.2014</t>
  </si>
  <si>
    <t>Documento de Compra y N°</t>
  </si>
  <si>
    <t>Capacitación autocuidado y trabajo en equipo en F.L. de Melipilla.-, Contratación Directa autorizada mediante Res. 558 del 30/09/14</t>
  </si>
  <si>
    <t>Pasajes aéreos de Carlos Jorquera de Santiago/Concepción/Santiago. Modelación de los Procesos de Operación Vinculados al modelo de adm. y tramitación de causas (Concepción).</t>
  </si>
  <si>
    <t>Consumo de Electricidad de edificio Bandera 655 período del 29-09-2014 al 28-10-2014. Nº cliente 856170-2.</t>
  </si>
  <si>
    <t>Consumo de Electricidad de edificio Bandera 655 período del 29-09-2014 al 28-10-2014. Nº cliente 2940337-6.-</t>
  </si>
  <si>
    <t>Consumo de electricidad de la F.L. de Curacaví del período del 30-08-2014 al 30-09-2014.</t>
  </si>
  <si>
    <t>Consumo de electricidad de la F.L. de Talagante del período del 29-08-2014 al 29-09-2014.</t>
  </si>
  <si>
    <t>Consumo de electricidad de la F.L. de San Bernardo del período del 30-08-2014 al 30-09-2014.</t>
  </si>
  <si>
    <t>Consumo de agua potable de edificio Bandera 655 del período del 26-08-2014 al 25-09-2014.</t>
  </si>
  <si>
    <t>Consumo de Agua potable de la F.L. de San Bernardo del período del 10-09-2014 al 10-10-2014.</t>
  </si>
  <si>
    <t>Consumo de Agua potable de la F.L. de Melipilla del período del 16-09-2014 al 15-10-2014.</t>
  </si>
  <si>
    <t>Consumo de Agua potable de edificio de Tte. Cruz 770 del período del 16-09-2014 al 16-10-2014.</t>
  </si>
  <si>
    <t>Consumo de electricidad de la F.L. de Melipilla del período del 01-09-2014 al 01-10-2014.- Cliente Nº 3003443.</t>
  </si>
  <si>
    <t>Res. FN/MP Nº1244</t>
  </si>
  <si>
    <t>08.08.2014</t>
  </si>
  <si>
    <t>Arriendo de Vehículos para la Fiscalía Regional Metropolitana Occidente</t>
  </si>
  <si>
    <t>PIAMONTE S.A.</t>
  </si>
  <si>
    <t>96.642.160-6</t>
  </si>
  <si>
    <t>Toner Impresora HP 4600.</t>
  </si>
  <si>
    <t>$3.622.590.- mensuales</t>
  </si>
  <si>
    <t>Actividad recreativa "Comité Prevencion Uso Drogas y Alcohol", Fiscalía Regional Metropolitana Occidente. (LPM)</t>
  </si>
  <si>
    <t>17 Fiscalía Nacional</t>
  </si>
  <si>
    <t>FN/MP Nº 111</t>
  </si>
  <si>
    <t>FN/MP Nº 1.464</t>
  </si>
  <si>
    <t>Servicio de diseño, diagramación e impresión de ejemplares del Manual de Diligencias Internacionales para Fiscales del Ministerio Público.</t>
  </si>
  <si>
    <t>Impresos Jemba S.A.</t>
  </si>
  <si>
    <t>96.896.650-2</t>
  </si>
  <si>
    <t>Pasaje aéreo nacional para César Guillén Elgueta. Santiago/La Serena/Santiago, 10 al 14 de noviembre de 2014.</t>
  </si>
  <si>
    <t>Pasaje aéreo nacional para Gabriel Araya Ibáñez. Santiago/La Serena/Santiago, 10 al 14 de noviembre de 2014.</t>
  </si>
  <si>
    <t>Pasaje aéreo nacional para Eduardo Gallegos Díaz. Santiago/La Serena/Santiago, 10 al 14 de noviembre de 2014.</t>
  </si>
  <si>
    <t>Pasaje aéreo nacional para Pablo Andrade Zúñiga. Santiago/La Serena/Santiago, 10 al 14 de noviembre de 2014.</t>
  </si>
  <si>
    <t>Pasaje aéreo nacional para Carola Vargas Parra. Santiago/La Serena/Santiago, 10 al 17 de noviembre de 2014.</t>
  </si>
  <si>
    <t>Pasaje aéreo nacional para Jaime Estrada Osses, Santiago/La Serena/Santiago, 10 al 14 de noviembre de 2014.</t>
  </si>
  <si>
    <t>Pasaje aéreo nacional para Francisco Céspedes Narváez. Santiago/La Serena/Santiago, 10 al 14 de noviembre de 2014.</t>
  </si>
  <si>
    <t>Pasaje aéreo nacional para Francisco Céspedes Narváez. Santiago/Iquique/Santiago, 24 al 30 de noviembre de 2014.</t>
  </si>
  <si>
    <t>Pasaje aéreo nacional para César Guillén Elgueta, Santiago/Iquique/Santiago, 24 al 28 de noviembre de 2014.</t>
  </si>
  <si>
    <t>Pasaje aéreo nacional para Gabriel Araya Ibáñez. Santiago/Iquique/Santiago, 24 al 28 de noviembre de 2014.</t>
  </si>
  <si>
    <t>Pasaje aéreo nacional para Eduardo Gallegos Díaz. Santiago/Iquique/Santiago, 24 al 28 de noviembre de 2014.</t>
  </si>
  <si>
    <t>Pasaje aéreo nacional para Pablo Andrade Zúñiga. Santiago/Iquique/Santiago, 24 al 28 de noviembre de 2014.</t>
  </si>
  <si>
    <t>Pasaje aéreo nacional para Carola Vargas Parra. Santiago/Iquique/Santiago, 24 al 28 de noviembre de 2014.</t>
  </si>
  <si>
    <t>Pasaje aéreo nacional para Jaime Estrada Osses, Santiago/Iquique/Santiago, 24 al 28 de noviembre de 2014.</t>
  </si>
  <si>
    <t>Pasaje aéreo nacional para Faride Atue Soto, Santiago/Puerto Montt/Santiago, 07 al 10 de octubre de 2014.</t>
  </si>
  <si>
    <t>FN/MP Nº 953 Y Nº 1503</t>
  </si>
  <si>
    <t>11/06/2014        29/09/2014</t>
  </si>
  <si>
    <t>Contratación curso de capacitación "Análisis de problemas y toma de decisiones" para profesionales de la División de Estudios, a realizarse los días 2, 9, 16, 23 y 30 de octubre de 2014.</t>
  </si>
  <si>
    <t>PROQ es más capacitación Ltda.</t>
  </si>
  <si>
    <t>76.085.049-7</t>
  </si>
  <si>
    <t>Taller de "Manejo del Estrés".  Política de drogas.  participantes: ULDECCO.  Fecha: 8 y 9 de octubre del 2014.</t>
  </si>
  <si>
    <t xml:space="preserve">Guillermo Abalos Barros </t>
  </si>
  <si>
    <t>Lisette Solange Álvarez Alquinta</t>
  </si>
  <si>
    <t>9.343.496-K</t>
  </si>
  <si>
    <t>Pasaje aéreo nacional para Ricardo del Canto Mendes, Santiago/Concepción/Santiago, 27 al 28 de octubre de 2014.</t>
  </si>
  <si>
    <t>Pasaje aéreo nacional para Nelson Negrete Cataldo, Santiago/Iquique/Santiago, 24 al 28 de noviembre de 2014.</t>
  </si>
  <si>
    <t>FN/MP Nº 1.508</t>
  </si>
  <si>
    <t>Servicios de actualización y migración de la Base de Datos del Sistema de Apoyo a los Fiscales (SAF), desde la versión de ORACLE 9i a la versión ORACLE 11g.</t>
  </si>
  <si>
    <t>Pragma Informática S.A.</t>
  </si>
  <si>
    <t>77.063.770-8</t>
  </si>
  <si>
    <t>Pasaje aéreo nacional para María Alejandra Alvear, Santiago/La Serena/Santiago, 12 al 14 de noviembre de 2014.</t>
  </si>
  <si>
    <t>Pasaje aéreo nacional para María Alejandra Alvear, Santiago/Iquique/Santiago, 26 al 30 de noviembre de 2014.</t>
  </si>
  <si>
    <t>Pasaje aéreo nacional para Alejandro Ivelic Mancilla, Santiago/Concepción/Santiago, 07 de noviembre de 2014.</t>
  </si>
  <si>
    <t>FN/MP Nº 1.858 Y Nº 253</t>
  </si>
  <si>
    <t>28/08/2009                25/02/2014</t>
  </si>
  <si>
    <t>Servicios por traducción RUC Nº 1300459333-7 delito sabotaje informático, correspondiente al Fiscal Juan Pablo Duhalde de la FRM Oriente, traducido al idioma inglés.</t>
  </si>
  <si>
    <t>Teresa Bulnes Núñez</t>
  </si>
  <si>
    <t>7.063.266-7</t>
  </si>
  <si>
    <t>Pasaje aéreo nacional para Samuel Díaz Medel, Santiago/Concepción/Santiago, 27 al 28 de octubre de 2014.</t>
  </si>
  <si>
    <t>Pasaje aéreo nacional para Marcelo Tapia Contreras, Santiago/Puerto Montt/Santiago, 10 al 12 de noviembre de 2014.</t>
  </si>
  <si>
    <t>Pasaje aéreo nacional para Erika Flores Arevalo, Santiago/Puerto Montt/Santiago, 10 al 12 de noviembre de 2014.</t>
  </si>
  <si>
    <t>Contratación de 150 servicios de coffee break AM y 150 servicios de coffee break PM.  Jornada de capacitación de las Unidades de Flagrancias de las Fiscalías Regionales Metropolitanas.  Actividades a realizarse los días 27 y 29 de octubre; 3 y 5 de noviembre; 10 y 12 de noviembre del 2014.</t>
  </si>
  <si>
    <t>Andrés Bustos Díaz</t>
  </si>
  <si>
    <t>7.982.659-6</t>
  </si>
  <si>
    <t>Pasaje aéreo nacional para Marcelo Tapia Contreras, Santiago/Concepción/Santiago, 03 al 05 de noviembre de 2014.</t>
  </si>
  <si>
    <t>FN/MP Nº 410</t>
  </si>
  <si>
    <t>Adquisición de 24 portalápiz Hand rejilla metal chico.</t>
  </si>
  <si>
    <t>Comercial Red Office Ltda.</t>
  </si>
  <si>
    <t>Adquisición de 500 cintas adhesiva-cinta adhesiva cristal 18x30 mts.; 5 paquetes de mica Ibico lámina termolaminada t/carta 3 229x292 75 cm.100 unidades.</t>
  </si>
  <si>
    <t>Adquisición de 48 corrector Liquid Paper NP-10 lápiz blanco 7cc.; 2.000 funda Adix plástica carta borde blanco.</t>
  </si>
  <si>
    <t>Abatte Productos para Oficina S.A.</t>
  </si>
  <si>
    <t>96.909.950-0</t>
  </si>
  <si>
    <t>Adquisición de 36 tintas Trodat tampón 7011 azul frasco; 2 espiral Diazol máquina espiralera Lassane carta-oficio y 6 papeleros genérica metálico malla negro 27 alto x 25 cms de diámetro.</t>
  </si>
  <si>
    <t>FN/MP Nº 253</t>
  </si>
  <si>
    <t>Servicios por traducción requerimiento causa RUC Nº 1310021172-0, Fiscalía Regional Metropolitana Oriente, correspondiente al Fiscal Liada Secchi Azolas, por delito de promoción del odio y honestidad radical.</t>
  </si>
  <si>
    <t>Contratación Directa (Exceptuada del Reglamento de Compras)</t>
  </si>
  <si>
    <t>Charla en profundización de conocimientos y mejoras en el cumplimiento de funciones.  Capacitación para Fiscales y Abogados Asesores Especialización en Tráfico Ilícito de Estupefacientes y Sustancias Sicotrópicas.  Fecha: 08 de octubre del 2014.</t>
  </si>
  <si>
    <t>Magdalena Ossandon Widow</t>
  </si>
  <si>
    <t>12.222.405-8</t>
  </si>
  <si>
    <t>Charla género y derecho.  Unidad Especializada en Delitos de Violencia Intrafamiliar.  Fecha: 23 de octubre del 2014.</t>
  </si>
  <si>
    <t>Lidia Casas Becerra</t>
  </si>
  <si>
    <t>7.362.308-1</t>
  </si>
  <si>
    <t>FN/MP Nº 1.448</t>
  </si>
  <si>
    <t>Servicio de diseño, producción y montaje de muestra fotográfica del Ministerio Público.</t>
  </si>
  <si>
    <t>Soc. de Comunicación Simple Ltda.</t>
  </si>
  <si>
    <t>76.981.620-8</t>
  </si>
  <si>
    <t>Compra de Gasolina 95 Octanos. carga de "Cupón Electrónico COPEC" para uso en vehículos institucionales placas patentes YK - 7108 y CK CY -96</t>
  </si>
  <si>
    <t>Compañía de Petróleos de Chile COPEC S.A.</t>
  </si>
  <si>
    <t>Licencia de Creative cloud for teams ALL MP suscripción anual.</t>
  </si>
  <si>
    <t>Crecic S.A.</t>
  </si>
  <si>
    <t>87.019.000-k</t>
  </si>
  <si>
    <t>FN/MP Nº 1.031</t>
  </si>
  <si>
    <t>Renovación de dominios en Registro NIC Chile: "minpúblico.cl" / "fiscalíanacional.cl"/"ministerio-público.cl" y "ministeriopúblico.cl"</t>
  </si>
  <si>
    <t>Universidad de Chile</t>
  </si>
  <si>
    <t>60.910.000-1</t>
  </si>
  <si>
    <t>Adquisición de 1 timbre fechador S-827D, tinta azul; 1 timbre sello S-827 (NO ABRIR), tinta color rojo y 3 timbres sello (BIENESTAR) automatik 913, tinta azul.</t>
  </si>
  <si>
    <t>Humberto Garetto e Hijos Limitada</t>
  </si>
  <si>
    <t>Autoriza Pago</t>
  </si>
  <si>
    <t>FN/MP Nº 1.555</t>
  </si>
  <si>
    <t>Pago de licencia para utilización de música en realización de una cena de camaradería para funcionarios de la Fiscalía Nacional.  Actividad a realizarse el día 17 de octubre del 2014.</t>
  </si>
  <si>
    <t>Soc. Chilena del Derecho de Autor (SCD)</t>
  </si>
  <si>
    <t>71.387.800-6</t>
  </si>
  <si>
    <t>FN/MP Nº 458</t>
  </si>
  <si>
    <t>Servicio de diseño e impresión de la Revista "Fiscalía" en su edición 14ª. correspondiente al año 2014.</t>
  </si>
  <si>
    <t>Mallea Impresores Limitada</t>
  </si>
  <si>
    <t>78.880.350-8</t>
  </si>
  <si>
    <t xml:space="preserve">Adquisición de 5 bolígrafos grabados con logo y frase 5 años de servicio.  </t>
  </si>
  <si>
    <t>Bolsos Publicitarios Vargas y Vargas Ltda.</t>
  </si>
  <si>
    <t>FN/MP Nº 1.572</t>
  </si>
  <si>
    <t>Confección de uniformes tela Mallorca, color negro (10 chaquetas cód. 7619 y 10 pantalones cód. 7810).</t>
  </si>
  <si>
    <t>Jorge Carracha y Cía. Ltda.</t>
  </si>
  <si>
    <t>81.434.300-6</t>
  </si>
  <si>
    <t>Pasaje aéreo nacional para Tania Gajardo Orellana, Santiago/Concepción/Santiago, 29 de octubre de 2014.</t>
  </si>
  <si>
    <t>Pasaje aéreo nacional para Alejandro Ivelic Mancilla, Santiago/Iquique/Santiago, 12 y 13 de octubre de 2014.</t>
  </si>
  <si>
    <t>FN/MP Nº 1.553</t>
  </si>
  <si>
    <t>Servicio de configuración de los ambientes de desarrollo de los sistemas SIAU y OPA-MAPVT, y la entrega de certificación de los respectivos códigos fuentes.</t>
  </si>
  <si>
    <t>Integración e Innovación Tecnológica Xintec Ltda.</t>
  </si>
  <si>
    <t>76.017.995-7</t>
  </si>
  <si>
    <t>FN/MP Nº 1.570</t>
  </si>
  <si>
    <t xml:space="preserve">Curso "Procesos de Gestión de Riesgo Integral", para ocho integrantes de la División de Contraloría Interna y dos funcionarios de la División de Estudios, Evaluación, Control y Desarrollo de la Gestión, de la Fiscalía Nacional. Participantes: Alejandra Alvear, Carola Vargas, Pablo Andrade, César Guillén; Eduardo Gallegos; Francisco Céspedes; Jaime Estrada; Gabriel Araya; Adolfo Aravena y Paulina Ávila.  Fecha: 13,14 y 17 de octubre y 3, 6 y 7 de noviembre del 2014. </t>
  </si>
  <si>
    <t>Arriendo por 4 días de camioneta pick up Toyota Hilux o similar para apoyo logístico en actividades de aniversario institucional 2014. martes 14 al sábado 18 de octubre.</t>
  </si>
  <si>
    <t>Vehículos de Renta Ltda.</t>
  </si>
  <si>
    <t>89.135.000-7</t>
  </si>
  <si>
    <t>Contratación de servicios hoteleros, 1 arriendo de salón conferencias entre 01 a 20 personas tipo auditorio jornada completa y 20 servicios de coffee break, opción2 ; arriendo de plasma/LCD. Jornadas de CGI.  Actividad a realizarse los días 14 y 16 de octubre del 2014.</t>
  </si>
  <si>
    <t>Hotelera San Francisco S.A.</t>
  </si>
  <si>
    <t>99.511.100-4</t>
  </si>
  <si>
    <t>Pasaje aéreo internacional para Eduardo Picand Albónico, Santiago/Buenos Aires-Argentina/Santiago, 17 al 21 de noviembre de 2014.</t>
  </si>
  <si>
    <t>Pasaje aéreo nacional para Patricia Muñoz García, Santiago/Coyhaique/Santiago, 19 al 20 de noviembre de 2014.</t>
  </si>
  <si>
    <t>Análisis de la estructura de la empresa a través de los gobiernos corporativos y responsabilidad de sus órganos directivos.  Unidad Especializada de Anticorrupción.  Fecha: 11 de noviembre del 2014.</t>
  </si>
  <si>
    <t>Gonzalo Medina Schulz</t>
  </si>
  <si>
    <t>12.692.174-8</t>
  </si>
  <si>
    <t>Responsabilidad penal de las personas jurídicas: alcances del ilícito penal cometido por la persona jurídica, contenido y función de los modelos de prevención y responsabilidad penal del oficio de cumplimiento.  Unidad Especializada de Anticorrupción.  Fecha: 11 de noviembre del 2014.</t>
  </si>
  <si>
    <t>Rodrigo Aldoney Ramírez</t>
  </si>
  <si>
    <t>7.812.986-7</t>
  </si>
  <si>
    <t>Miguel Cillero Bruñol</t>
  </si>
  <si>
    <t>6.973.961-K</t>
  </si>
  <si>
    <t>Adquisición de 1.000 archivadores impresos.</t>
  </si>
  <si>
    <t>Sistemas de Archivo Mandata Ltda.</t>
  </si>
  <si>
    <t>86.308.900-k</t>
  </si>
  <si>
    <t>Licitación Privada</t>
  </si>
  <si>
    <t>FN/MP Nº 1.577</t>
  </si>
  <si>
    <t>Cóctel de honor para autoridades.  Actividad que se realizara el día 15 de octubre del 2014.  Cóctel con motivo del 15º Aniversario Institucional del Ministerio Público.</t>
  </si>
  <si>
    <t>Cheffco S.A.</t>
  </si>
  <si>
    <t>96.652.280-1</t>
  </si>
  <si>
    <t>Cena de camaradería para funcionarios de la Fiscalía Nacional.  Actividad que se realizara el día 17 de octubre del 2014.  Cena con motivo del 15º Aniversario Institucional del Ministerio Público.</t>
  </si>
  <si>
    <t>Hotelera y Turismo Internacional S.A.</t>
  </si>
  <si>
    <t>93.279.000-9</t>
  </si>
  <si>
    <t>FN/MP Nº 1.599</t>
  </si>
  <si>
    <t>40 servicios de cóctel adicional de honor para autoridades y 120 servicios de coffee break alternativa 4.  Actividad que se realizara el día 15 de octubre del 2014.  Cóctel con motivo del 15º Aniversario Institucional del Ministerio Público.</t>
  </si>
  <si>
    <t>Arriendo de 220 sillas tapiz azul apilables, con traslado y retiro en Castillo Hidalgo, para cóctel de honor a autoridades a realizarse el miércoles 15 de octubre, con motivo del 15º Aniversario institucional.</t>
  </si>
  <si>
    <t>Steward S.A.</t>
  </si>
  <si>
    <t>96.644.100-3</t>
  </si>
  <si>
    <t>Arriendo de amplificación para 220 personas en Castillo Hidalgo, para cóctel de honor a autoridades a realizarse el miércoles 15 de octubre, con motivo del 15º Aniversario institucional.</t>
  </si>
  <si>
    <t>Edmundo Contreras Orellana (VJ Mundy)</t>
  </si>
  <si>
    <t>13.639.560-2</t>
  </si>
  <si>
    <t>Servicio por traducción oficio de Gabinete, dando respuesta a carta de la Fiscalía General de Ucrania.</t>
  </si>
  <si>
    <t>Contratación de 21 servicios de coffee break simples y 21 servicios de coffee break mejorados para taller con Directivos de la Fiscalía Nacional en el marco de fortalecer factores de Clima Organizacional.  Actividad a realizarse con fecha 24 de octubre del 2014.</t>
  </si>
  <si>
    <t>Adquisición de 400 archivadores blancos marca Rhein presentación carta 2 anillos 0,5".</t>
  </si>
  <si>
    <t>Compra de 100 tarjetas de visita institucionales. impresas a 2/2 colores. en papel couché opaco de 350 grs. Con aplicación de polipropileno mate por tiro y retiro. Medidas 9 x 5 cms. (Para Claudia Ortega Forner Abogada de Unidad Especializada Anticorrupción).</t>
  </si>
  <si>
    <t>Arriendo de equipamiento audiovisual para cena de camaradería para funcionarios de la Fiscalía Nacional, con motivo del 15º aniversario institucional.</t>
  </si>
  <si>
    <t>FN/MP Nº 1.575</t>
  </si>
  <si>
    <t>Servicios de soporte técnico de 2 licencias del software Oracle Database Standard Edition-Processor Perpetual, por un periodo de 12 meses.</t>
  </si>
  <si>
    <t>Sistemas Oracle de Chile S.A.</t>
  </si>
  <si>
    <t>96.557.720-3</t>
  </si>
  <si>
    <t>Pasaje aéreo nacional para Ricardo Pérez-Luco Arenas, Temuco/Santiago/Temuco, 19 al 21 de noviembre de 2014.  Participará como expositor en la Jornada Nacional de Responsabilidad Penal Adolescente, actividad a realizarse el día 20 de noviembre del 2014.</t>
  </si>
  <si>
    <t>Pasaje aéreo nacional para Paula Alarcón Bañares, Temuco/Santiago/Temuco, 19 al 21 de noviembre de 2014.  Participará como expositor en la Jornada Nacional de Responsabilidad Penal Adolescente, actividad a realizarse el día 20 de noviembre del 2014.</t>
  </si>
  <si>
    <t>Publicación aviso llamado a Concurso Público para cargo de Profesional Abogado grado iX para la Fiscalía Nacional y cargo Administrativo de Apoyo (suplente) grado XVII URAVIT Fiscalía Regional Metropolitana Sur. El domingo 19 de octubre del 2014. en el Diario El Mercurio. cuerpo E página par. MOD 2x2.</t>
  </si>
  <si>
    <t>Empresa El Mercurio S.A.P.</t>
  </si>
  <si>
    <t>Contratación de servicios hoteleros, 1 arriendo de salón Azapa jornada completa para 25 personas; 25 servicios de café bienvenida; 25 servicios de coffee break AM opción D; 25 servicios de coffee break PM opción B; arriendo de equipos: amplificación, notebook, datashow y pizarra sin costo. Jornada de Monitores VIF.  Actividad a realizarse el día 11 de noviembre del 2014.</t>
  </si>
  <si>
    <t>Hotelera e Inmobiliaria Nueva Ltda.</t>
  </si>
  <si>
    <t>76.153.144-1</t>
  </si>
  <si>
    <t>Publicación aviso llamado al 5º Concurso Público 2014 para Fiscales Adjuntos de las Fiscalías Regionales de la IV, V, VIII y XI regionales, y zonas Centro Norte de la Región Metropolitana. El lunes 20 y martes 21 de octubre del 2014 en el Diario El Aysén de Coyhaique, generales 11 x 2 COL.</t>
  </si>
  <si>
    <t>Diario El Aysén de Coyhaique</t>
  </si>
  <si>
    <t>96.843.890-5</t>
  </si>
  <si>
    <t>Publicación aviso llamado al 5º Concurso Público 2014 para Fiscales Adjuntos de las Fiscalías Regionales de la IV, V, VIII y XI regionales, y zonas Centro Norte de la Región Metropolitana. El domingo 19 y lunes 20 de octubre del 2014 en El Mercurio de Valparaíso, generales 5 x 2 COL.</t>
  </si>
  <si>
    <t>Publicación aviso llamado al 5º Concurso Público 2014 para Fiscales Adjuntos de las Fiscalías Regionales de la IV, V, VIII y XI regionales, y zonas Centro Norte de la Región Metropolitana. El domingo 19 y lunes 20 de octubre del 2014 en El Día de la Serena, generales 11x2 COL.</t>
  </si>
  <si>
    <t xml:space="preserve">Antonio Puga y Cía. Ltda.  </t>
  </si>
  <si>
    <t>Publicación aviso llamado al 5º Concurso Público 2014 para Fiscales Adjuntos de las Fiscalías Regionales de la IV, V, VIII y XI regionales, y zonas Centro Norte de la Región Metropolitana. El lunes 20 de octubre del 2014 en La Tercera, generales 4x3 COL.</t>
  </si>
  <si>
    <t>Empresa Periodística La Tercera S.A.</t>
  </si>
  <si>
    <t>99.579.980-4</t>
  </si>
  <si>
    <t>Publicación aviso llamado al 5º Concurso Público 2014 para Fiscales Adjuntos de las Fiscalías Regionales de la IV, V, VIII y XI regionales, y zonas Centro Norte de la Región Metropolitana. El domingo 19 de octubre del 2014 en El Mercurio, Cuerpo E, página par MOD 4x2 .</t>
  </si>
  <si>
    <t>Monitor LG 20EN33S 20 pulgadas.</t>
  </si>
  <si>
    <t>Carlos Alberto Palma Rivera y Otros Ltda.</t>
  </si>
  <si>
    <t>Taller "Manejo del Stress".  Actividad Política de Drogas, taller de DAF. Fecha: 28 de octubre del 2014.</t>
  </si>
  <si>
    <t>Publicación aviso Licitación Pública "Contratación de pólizas de seguro de inmuebles, contenidos y vehículos del Ministerio Público, año 2014 ". Fecha publicación domingo 19 de octubre del 2014 en el Diario El Mercurio. Generales. MOD 3x2.</t>
  </si>
  <si>
    <t>Adquisición de 2 impresoras láser Xerox 3320V_DNIC Duplex red, Wi Fi.</t>
  </si>
  <si>
    <t>Technosystems Chile S.A.</t>
  </si>
  <si>
    <t>96.678.350-8</t>
  </si>
  <si>
    <t>Contratación de servicios hoteleros, 2 arriendo de salón Azapa jornada completa para 44 personas; 88 servicios de café bienvenida; 88 servicios de coffee break AM opción D; 88 servicios de coffee break PM opción B; arriendo de equipos: amplificación, notebook, datashow y pizarra sin costo. Jornada de Jefes de URAVIT.  Actividad a realizarse los días 28 y 29 de octubre del 2014.</t>
  </si>
  <si>
    <t>Adquisición de 50 lámparas fluorescentes de 3 x 18W.</t>
  </si>
  <si>
    <t>Casa Musa Electrónica Ltda.</t>
  </si>
  <si>
    <t>84.210.100-K</t>
  </si>
  <si>
    <t>Arriendo de 2 notebook HP ProBook 4540s según especificaciones técnicas de cotización Nº 14-406 (del 24/10/2014 al 31/01/2015).  Para ser utilizados por DINF y DIVEST en equipo de Procesos SAGC.</t>
  </si>
  <si>
    <t>PC Service y Cía. Ltda.</t>
  </si>
  <si>
    <t>77.840.820-1</t>
  </si>
  <si>
    <t>FN/MP Nº 930</t>
  </si>
  <si>
    <t>Servicio por traducción de requerimiento internacional RUC Nº 1400269306-3 Fiscal Cristian Andrade de la Fiscalía Local de Valparaíso.</t>
  </si>
  <si>
    <t>Irene de Marchi Zaharija</t>
  </si>
  <si>
    <t>7.190.721-K</t>
  </si>
  <si>
    <t>Servicio por traducción de requerimiento internacional RUC Nº 1200745471-4 Fiscal Ramón Riff, Fiscalía Local de Ñuñoa, delito uso malicioso de instrumento privado-país requerido Estados Unidos.</t>
  </si>
  <si>
    <t>Pasaje aéreo nacional para Daniel Soto Betancourt, Santiago/Coyhaique/Santiago, 26 al 30 de noviembre de 2014.</t>
  </si>
  <si>
    <t xml:space="preserve">2 Empastes tamaño carta en vinilo completo azul con letras doradas en tapa/lomo y separadores.  Comité de Gastos desde el Nº 556 al Nº 570.  </t>
  </si>
  <si>
    <t>Araukaria Impresores Ltda.</t>
  </si>
  <si>
    <t>78.441.650-K</t>
  </si>
  <si>
    <t>FN/MP Nº 1.598</t>
  </si>
  <si>
    <t>Curso normas internacionales de contabilidad del sector público NICSP-Modalidad e-learning.  Participantes: Pablo Andrade Zúñiga, Gabriel Araya Ibáñez y Eduardo Gallegos Díaz.  Fecha: A contar del 6 de octubre del 2014.</t>
  </si>
  <si>
    <t>Deloitte Servicios de Capacitación Ltda.</t>
  </si>
  <si>
    <t>76.089.459-1</t>
  </si>
  <si>
    <t>Charla sobre negociaciones incompatibles.  Unidad Especializada de Anticorrupción.  Actividad a realizarse el día 20 de noviembre del 2014.</t>
  </si>
  <si>
    <t>Juan Pablo Mañalich Raffo</t>
  </si>
  <si>
    <t>13.551.347-4</t>
  </si>
  <si>
    <t>Charla sobre delito omisivo.  Unidad de Asesoría Jurídica.  Actividad a realizarse el día 05 de noviembre del 2014.</t>
  </si>
  <si>
    <t>Jaime Couso Salas</t>
  </si>
  <si>
    <t>10.691.878-3</t>
  </si>
  <si>
    <t>Charla sobre derecho tributario.  Unidad Especializada de Anticorrupción.  Actividad a realizarse el día 25 de noviembre del 2014.</t>
  </si>
  <si>
    <t>Arturo Garnham Bravo</t>
  </si>
  <si>
    <t>8.950.829-0</t>
  </si>
  <si>
    <t>Pasaje aéreo nacional para Magda Fabiola Gajardo Solar, Santiago/Concepción/Santiago, 27 al 28 de octubre de 2014.</t>
  </si>
  <si>
    <t>Publicación aviso Licitación Pública "Adquisición, Desarrollo, Implementación y Soporte de un sistema biométrico de control de asistencia en dependencias de 13 Fiscalías Regionales". Fecha publicación domingo 26 de octubre del 2014 en el Diario El Mercurio.</t>
  </si>
  <si>
    <t>Arriendo de camioneta doble cabina pick up Chevrolet D-max o similar por 4 días, desde el viernes 24 al martes 28 de octubre para apoyo logístico de actividades para el evento institucional en la Plaza de La Constitución.</t>
  </si>
  <si>
    <t>María Isabel Ahumada Real</t>
  </si>
  <si>
    <t>3.874.994-3</t>
  </si>
  <si>
    <t>Contratación de servicios hoteleros arriendo de equipos: telón. Jornada de Monitores VIF.  Actividad a realizarse el día 11 de noviembre del 2014. (Complementa Orden de Servicio Nº 20140821 enviada con fecha 17/10/2014).</t>
  </si>
  <si>
    <t>Contratación de servicios hoteleros arriendo de equipos: telón. Jornada de Jefes de URAVIT.  Actividad a realizarse los días 28 y 29 de octubre del 2014. (Complementa Orden de Servicio Nº 20140822 enviada con fecha 20/10/2014).</t>
  </si>
  <si>
    <t>Pasaje aéreo nacional para Roberto Morales Peña, Santiago/Punta Arenas/Santiago, 02 al 04 de noviembre de 2014.</t>
  </si>
  <si>
    <t>Servicios por traducción expediente Francés que fue respuesta a un requerimiento de asistencia internacional formulado por el Fiscal Adjunto de San Felipe Claudio Meneses, RUC causa Nº 1100534422-2.</t>
  </si>
  <si>
    <t>Virginia Parada Lillo</t>
  </si>
  <si>
    <t>7.616.409-K</t>
  </si>
  <si>
    <t>Seminario auditoria avanzada de mesas de dinero.  Participantes: Claudia González, Nelson Castro Arraño y José Cárcamo Camilla. Actividad a realizarse los días: 17, 18 y 19 de noviembre del 2014.</t>
  </si>
  <si>
    <t xml:space="preserve">Adquisición de 3 cartridge de los siguientes modelos: T596100 Photo Black Plotter Epson 7700; T596200 Photo Cyan Plotter Epson 7700; T596200 Photo Vivid Magenta Plotter Epson 7700; T596200 Photo Yellow Plotter Epson 7700; T596200 Photo Matte Black Plotter Epson 7700 y 3 depósitos de mantenimiento para Plotter Epson Stylus Pro 7700  </t>
  </si>
  <si>
    <t>Farben S.A.</t>
  </si>
  <si>
    <t>76.020.324-6</t>
  </si>
  <si>
    <t xml:space="preserve">Adquisición de 1 toner para impresora HP Código Q2610A. </t>
  </si>
  <si>
    <t>Ricardo Rodríguez y Cía. Ltda.</t>
  </si>
  <si>
    <t>89.912.300-K</t>
  </si>
  <si>
    <t>Pasaje aéreo nacional para Faride Atue Soto, Santiago/Puerto Montt/Santiago, 18 al 21 de noviembre de 2014.</t>
  </si>
  <si>
    <t>Pasaje aéreo nacional para Faride Atue Soto, Santiago/Antofagasta/Santiago, 11 al 14 de noviembre de 2014.</t>
  </si>
  <si>
    <t>Pasaje aéreo nacional para Alejandro Bozzi Acuña, Santiago/Concepción/Santiago, 27 al 28 de octubre de 2014.</t>
  </si>
  <si>
    <t>Pasaje aéreo internacional para el Sr. Alberto Ayala Gutiérrez, Santiago/Uruguay-Montevideo/Santiago, 05 al 08 de noviembre de 2014.</t>
  </si>
  <si>
    <t>Adquisición de 200 pantallas urinarias para WC.</t>
  </si>
  <si>
    <t>Cifuentes y Compañía Ltda.</t>
  </si>
  <si>
    <t>76.234.390-8</t>
  </si>
  <si>
    <t>Diagnostico e intervención en estrategias para favorecer el trabajo en equipo.  Charla para Unidad Especializada de Drogas.  Actividad a realizarse los días 14 y 21 de noviembre del 2014.</t>
  </si>
  <si>
    <t>Germán Morales Farías</t>
  </si>
  <si>
    <t>8.327.431-K</t>
  </si>
  <si>
    <t>Compra de 6 sillones ejecutivos de respaldo alto, Basflex, modelo MIDA M-100Be, ecocuero, para reposición de defectuosos en la FN.</t>
  </si>
  <si>
    <t>Jesús Gracia y Compañía Limitada</t>
  </si>
  <si>
    <t>76.270.519-2</t>
  </si>
  <si>
    <t>Pasaje aéreo nacional para el Fiscal Nacional Sr. Sabas Chahuán Sarrás, Santiago/Copiapó/Santiago, 10 al 12 de noviembre de 2014.</t>
  </si>
  <si>
    <t>Pasaje aéreo nacional para el Fiscal Nacional Sr. Sabas Chahuán Sarrás, Santiago/Coyhaique/Santiago, 05 al 07 de noviembre de 2014.</t>
  </si>
  <si>
    <t>Pasaje aéreo nacional para Sergio Quintana G, Santiago/Copiapó/Santiago, 10 al 12 de noviembre de 2014.</t>
  </si>
  <si>
    <t>Pasaje aéreo nacional para Juan Olivares Pérez, Santiago/Coyhaique/Santiago, 05 al 07 de noviembre de 2014.</t>
  </si>
  <si>
    <t>Arriendo de micrófono inalámbrico adicional.  Complementaria a la Orden de Servicio Nº 20140620 del 28 de agosto del 2014, por Jornada Unidad Especializada en Responsabilidad Penal Adolescente y Delitos Violentos, que se realizo los días 23 y 24 de octubre del 2014.</t>
  </si>
  <si>
    <t>Soc. Hotelera Hoteltours S.A.</t>
  </si>
  <si>
    <t>96.701.100-2</t>
  </si>
  <si>
    <t xml:space="preserve">Taller "Manejo de la ansiedad".  Actividad contemplada dentro de Política de Drogas.  Fecha: 04 de noviembre del 2014. </t>
  </si>
  <si>
    <t>Adquisición de 2 plastificadoras GMP MYLAM-9 23 cms., ancho útil.</t>
  </si>
  <si>
    <t>Comercial e Importadora Vieyor Ltda.</t>
  </si>
  <si>
    <t>77.180.230-3</t>
  </si>
  <si>
    <t>Adquisición de 30 cajas de clips Hand 50mm.punta redonda; 50cajas de clips Hand 28mm. punta redonda; 600 clips Hand apretador doble 15mm.; 36 paquetes de galletas McKay Oblea Alteza Chirimoya 140 grs.; 28 paquetas de galletas McKay Vino 155 grs.; 30 paquetes de galletas McKay Coco 120 grs.y 36 paquetes de galleta McKay Kuky clásica 120 grs.</t>
  </si>
  <si>
    <t>Ingrid del Carmen Riquelme Tobar</t>
  </si>
  <si>
    <t>8.758.031-8</t>
  </si>
  <si>
    <t>Adquisición de 50 cuadernos Torre universitario clásico 100 hojas; 30 tijeras Krearte mango plástico 7.0 17,78 cm y marcador Selloboard plumón pizarra punta redonda.</t>
  </si>
  <si>
    <t>Comercial 3-Aries Ltda.</t>
  </si>
  <si>
    <t>76.061.008-9</t>
  </si>
  <si>
    <t>Adquisición de 240 nota autoadhesiva 3M 653-RP recicladas Post-it colores pastel; 20 cuchillo cartonero Fultons grande con guía y freno a presión; 300 cintas adhesivas 3M Scotch 500 18mm x 30mt.; 36 destacador Stabilo Rhein oficio ancho burdeo; 60 endulzantes Splenda sacarina 100 tabletas; 36 paquetes de galletas McKay chocolate 126 grs. y 36 té Lipton Royal etiqueta negra 100 bolsitas.</t>
  </si>
  <si>
    <t>Dimerc S.A.</t>
  </si>
  <si>
    <t>Adquisición de 500 resma de papel fotocopia Equalit carta láser.</t>
  </si>
  <si>
    <t>Adquisición de 200 rollos de papel higiénico Elite Jumbo; 50 cajas de corchetes Torre 26/6 y 50 cajas de té Lipton hierbas surtido 20 bolsitas.</t>
  </si>
  <si>
    <t>Roland Vorwerk y Cía. Ltda.</t>
  </si>
  <si>
    <t>Pasaje aéreo nacional para Carlos Soto Barrientos, Santiago/Concepción/Santiago, 05 de noviembre de 2014.</t>
  </si>
  <si>
    <t>FN/MP Nº 1.677</t>
  </si>
  <si>
    <t>Consultoría de opinión experta.</t>
  </si>
  <si>
    <t>Pontificia Universidad Católica de Valparaíso</t>
  </si>
  <si>
    <t>81.669.200-8</t>
  </si>
  <si>
    <t>Juan Enrique Dastres Zelada</t>
  </si>
  <si>
    <t>5.163.399-7</t>
  </si>
  <si>
    <t>Pasaje aéreo nacional para Carlos Soto Barrientos, Santiago/Antofagasta/Santiago, 10 de noviembre de 2014.</t>
  </si>
  <si>
    <t>Pasaje aéreo nacional para Juan Carlos Aguilar, Santiago/Antofagasta/Santiago, 10 de noviembre de 2014.</t>
  </si>
  <si>
    <t>FN/MP Nº 1.528</t>
  </si>
  <si>
    <t>-</t>
  </si>
  <si>
    <t>Autoriza Contratación directa para el servicio de monitoreo de noticias. (valor mensual)</t>
  </si>
  <si>
    <t>Litoralpress Media de Información S.A.</t>
  </si>
  <si>
    <t>96.903.430-1</t>
  </si>
  <si>
    <t>FN/MP Nº 1.551</t>
  </si>
  <si>
    <t>Autoriza Contratación directa para el servicio de soporte operacional, mantenimiento correctivo y soporte telefónico de los sistemas informáticos SIAU y OPA-MAPVT</t>
  </si>
  <si>
    <t>FN/MP Nº 1.552</t>
  </si>
  <si>
    <t>Autoriza Contratación directa para el servicio de mantenimiento adaptativo del sistema informático SIAU.</t>
  </si>
  <si>
    <t>FN/MP Nº 1.573</t>
  </si>
  <si>
    <t>Adjudica Licitación Pública para la contratación del servicio de diseño, rediseño, impresión y distribución de material de difusión para atención y protección de usuarios del Ministerio Público, año 2014.</t>
  </si>
  <si>
    <t>Impresora Valus Limitada</t>
  </si>
  <si>
    <t>96.512.580-9</t>
  </si>
  <si>
    <t>FN/MP Nº 1.591</t>
  </si>
  <si>
    <t>Adjudica Licitación Pública Confección de Uniformes Temporada Primavera Verano 2014-2015 y Otoño Invierno 2015, para funcionarios y funcionarias del Ministerio Público de todo el país.</t>
  </si>
  <si>
    <t>Esteva Hermanos Compañía Limitada</t>
  </si>
  <si>
    <t>80.329.000-8</t>
  </si>
  <si>
    <t>FN/MP Nº 1.610</t>
  </si>
  <si>
    <t>Adjudica Licitación Privada para la contratación del servicio de producción de evento, arriendo de equipamiento audiovisual, edición de video corporativo y transmisión streaming para ceremonia institucional en Plaza de la Constitución.</t>
  </si>
  <si>
    <t>Producciones Audiovisuales Multimedia y Eventos Cristian Eduardo Ávila Marin EIRL</t>
  </si>
  <si>
    <t>76.194.802-4</t>
  </si>
  <si>
    <t>FN/MP Nº 1.625</t>
  </si>
  <si>
    <t>Adjudica Licitación Pública para la contratación de servicio de auditoría externa a la ejecución presupuestaria y estados financieros año 2014 del Ministerio Público.</t>
  </si>
  <si>
    <t>Deloitte Auditores y Consultores Limitada</t>
  </si>
  <si>
    <t>80.276.200-3</t>
  </si>
  <si>
    <t>FN/MP Nº 1.629</t>
  </si>
  <si>
    <t>Adjudica Licitación Pública para la contratación de una consultoría para el diseño de una solución de impresión para el Ministerio Público y propuestas de diseño para la implementación de una solución tecnológica de la carpeta investigativa digital.</t>
  </si>
  <si>
    <t>Xerox de Chile S.A.</t>
  </si>
  <si>
    <t>93.360.000-9</t>
  </si>
  <si>
    <t>FN/MP Nº 1.644</t>
  </si>
  <si>
    <t>Autoriza Contratación directa para la contratación de los servicios de integración del sistema informático SIAU con el sistema informático de la empresa de call center ATENTO y la implementación de nuevas funcionalidades del call center del sistema informático SIAU.</t>
  </si>
  <si>
    <t>FN/MP Nº 1.701</t>
  </si>
  <si>
    <t>Autoriza Contratación directa para la contratación de los servicios de arriendo de un total de 16 computadores personales y servicios asociados, adicionales a los ya considerados en el Contrato de Provisión de Servicios Plataforma Tecnológica Usuaria del Ministerio Público y sus anexos. (valor mensual)</t>
  </si>
  <si>
    <t>Espex Ingeniería Limitada</t>
  </si>
  <si>
    <t>77.683.370-3</t>
  </si>
  <si>
    <t xml:space="preserve">Varias facturas </t>
  </si>
  <si>
    <t>12919070-9071-9072-9073-9074-9075-9076-9077-9078-9079-9080-9081 y 9087</t>
  </si>
  <si>
    <t>Gasto en electricidad para la Fiscalía Nacional, correspondiente a las dependencias de General Mackenna 1369, Pisos 2, 3 y 4, Santiago, para el período comprendido entre el 10 de Octubre al 12 de Noviembre de 2014.</t>
  </si>
  <si>
    <t>Chilectra S.A.</t>
  </si>
  <si>
    <t>12858200-8235-8236-8237-8238-8239-8240-8241-8242-8243-8251 y 8252</t>
  </si>
  <si>
    <t>Gasto en electricidad para la Fiscalía Nacional, correspondiente a las dependencias Agustinas 1.070, Piso 5, Santiago, para el período comprendido entre el 29 de Septiembre al 28 de Octubre de 2014.</t>
  </si>
  <si>
    <t>1316647-6646-6645-6643-6641-6639-6637-6635-6634-6632-6629-6627 y 7287</t>
  </si>
  <si>
    <t>Gasto en agua potable y alcantarillado para la Fiscalía Nacional, correspondiente a las dependencias de General Mackenna 1369, Pisos 2, 3 y 4, Santiago, para el período comprendido entre el 25 de Septiembre al 24 de Octubre de 2014.</t>
  </si>
  <si>
    <t>Aguas Andinas S.A.</t>
  </si>
  <si>
    <t xml:space="preserve">Facturas </t>
  </si>
  <si>
    <t>34315713-34315694</t>
  </si>
  <si>
    <t>Servicio telefónico correspondiente a tráfico de larga distancia nacional, internacional, líneas de respaldo y líneas RDSI para la Fiscalía Nacional, instaladas en General Mackenna 1369, para el período de Octubre de 2014.</t>
  </si>
  <si>
    <t>Charla El principio del interés superior del niño.  Unidad Especializada en Delitos Sexuales y Violentos.  Fecha: 16 de octubre del 2014.</t>
  </si>
  <si>
    <t>Adquisición de 50 medallones giratorio de 80mm., de diámetro, logo tipo sobre relieve brillante fondo arenado opaco base brillante cromada en caja</t>
  </si>
  <si>
    <t>Adquisición de 200 cinta de embalaje Tesa café 48mm x 40mt.; 200 cinta de embalaje Tesa transparente 48mm x 40 mt.; 2.000 funda Adix plástica oficio borde blanco; e insumos para servicios de café y 1.250 etiquetas Adetec Láser 106 x 35.</t>
  </si>
  <si>
    <t>Compra  jugos  varios sabores, para evento institucional en la Plaza de la Constitución</t>
  </si>
  <si>
    <t>Adquisición de insumos para servicios de coffe break</t>
  </si>
  <si>
    <t>Compra de Snack saludable taller de manejo de estrés de ULDECCO, el día 8 y 9 de octubre del 2014. Actividad de política de drogas 2014 Bienestar.</t>
  </si>
  <si>
    <t xml:space="preserve">Compra de 500 tarjetas de visita institucionales. impresas a 2/2 colores. en papel couché opaco de 350 grs. Con aplicación de polipropileno mate por tiro y retiro. Medidas 9 x 5 cms. </t>
  </si>
  <si>
    <t>Compra de 13 snack saludables taller de ansiedad, actividad a realizarse el día 4 de noviembre del 2014. Actividad de política de drogas 2014 Bienestar.</t>
  </si>
  <si>
    <t>Compra de 28 snack saludables taller de manejo de estrés, actividad a realizarse el día 28 de octubre del 2014. Actividad de política de drogas 2014 Bienestar.</t>
  </si>
  <si>
    <t>Pasaje aéreo nacional para Fiscal Nacional Sr. Sabas Chahuán Sarrás, Santiago/Arica/Iquique</t>
  </si>
  <si>
    <t>Pasaje aéreo nacional para Fiscal Nacional Sr. Sabas Chahuán Sarrás, Iquique/Antofagasta/Santiago</t>
  </si>
  <si>
    <t>Pasaje aéreo nacional para Gherman Welsch Santiago/Concepción/Santiago, 03 al 05 de noviembre de 2014.</t>
  </si>
  <si>
    <t>Pasaje aéreo internacional para Fiscal Nacional Sr. Sabas Chahuán Sarrás, Santiago/Buenos Aires-Argentina/Santiago</t>
  </si>
  <si>
    <t>Pasaje aéreo nacional para Fiscal Nacional Sr. Sabas Chahuán Sarrás, Santiago/Temuco/Santiago</t>
  </si>
  <si>
    <t>Pasaje aéreo nacional para Sergio Quintana G., Santiago/Temuco/Santiago</t>
  </si>
  <si>
    <t>18 Arica y Parinacota</t>
  </si>
  <si>
    <t xml:space="preserve">Adquisición de resmas de papel fotocopia </t>
  </si>
  <si>
    <t>Distribuidora Nene Ltda.</t>
  </si>
  <si>
    <t>76067436-2</t>
  </si>
  <si>
    <t>Adquisición materales de oficina</t>
  </si>
  <si>
    <t>Adquisicion lectores codigo de barra</t>
  </si>
  <si>
    <t>Lechner y Cia Ltda</t>
  </si>
  <si>
    <t>78114650-1</t>
  </si>
  <si>
    <t>Servicio de arriendo de sillas</t>
  </si>
  <si>
    <t>Sonia Huailla Corasi</t>
  </si>
  <si>
    <t>22434236-5</t>
  </si>
  <si>
    <t>Coffe Break Capacitación Preventiva</t>
  </si>
  <si>
    <t>Maria Nelly Salinas</t>
  </si>
  <si>
    <t>13633549-2</t>
  </si>
  <si>
    <t xml:space="preserve">Adquisición de materiales de aseo </t>
  </si>
  <si>
    <t>ADELCO LTDA</t>
  </si>
  <si>
    <t>84348700-9</t>
  </si>
  <si>
    <t>Adquisición de Kit de Control Acceso</t>
  </si>
  <si>
    <t>Claudio Guerrero Mancilla</t>
  </si>
  <si>
    <t>10087392-3</t>
  </si>
  <si>
    <t>Publicación Concurso Público</t>
  </si>
  <si>
    <t xml:space="preserve">Esa periodistica El Norte </t>
  </si>
  <si>
    <t>84295700-1</t>
  </si>
  <si>
    <t>Adq. Pasaje aereo a STGO- LMA Jornada de Modelamiemto de Procesos</t>
  </si>
  <si>
    <t>Sky Airlines S.A</t>
  </si>
  <si>
    <t>88417000-1</t>
  </si>
  <si>
    <t>Servicio de Coffe Break Cta Pública FLPutre</t>
  </si>
  <si>
    <t>Jubitza Aldunate Torres</t>
  </si>
  <si>
    <t>51090210-6</t>
  </si>
  <si>
    <t>Adquisición de fichas de autoreporte</t>
  </si>
  <si>
    <t>Jaime Aramayo Tapia</t>
  </si>
  <si>
    <t>9063662-6</t>
  </si>
  <si>
    <t>Mantención grupo electrogeno FL Putre</t>
  </si>
  <si>
    <t xml:space="preserve">Juan Morales Bugueño </t>
  </si>
  <si>
    <t>5643590-5</t>
  </si>
  <si>
    <t>Servicio de reparación empalme alcantarillado</t>
  </si>
  <si>
    <t>Flaminio Araneda Cuevas</t>
  </si>
  <si>
    <t>11964360-0</t>
  </si>
  <si>
    <t>Servicio de mantencion vehiculo fiscal</t>
  </si>
  <si>
    <t>Establecimientos Gardilcic</t>
  </si>
  <si>
    <t>96518050-8</t>
  </si>
  <si>
    <t>Adquisición lectores codigo de barra</t>
  </si>
  <si>
    <t>Adq. Pasaje aereo CONCE víctima causa RUC 1300118215-8</t>
  </si>
  <si>
    <t>Informe de Peritaje causa RUC 1400600397-5</t>
  </si>
  <si>
    <t>Ximena Salazar Alvarez</t>
  </si>
  <si>
    <t>13210822-6</t>
  </si>
  <si>
    <t>Adq. Pasaje aereo STGO LGN Capacitación monitores VIF</t>
  </si>
  <si>
    <t>Latam Airlines Group</t>
  </si>
  <si>
    <t>89862200-2</t>
  </si>
  <si>
    <t>Ratificación de informe pericial en juicio oral causa RUC 1400076900-3</t>
  </si>
  <si>
    <t>Ratificación de informe pericial en juicio oral causa RUC 1400076900-4</t>
  </si>
  <si>
    <t>Adq. Pasaje aereo ARI CB Capacitación Trabajo en equipo</t>
  </si>
  <si>
    <t>no Aplica</t>
  </si>
  <si>
    <t>Adq. Tarjetas de Navidad</t>
  </si>
  <si>
    <t>Fundación Benef. Hogar de Cristo</t>
  </si>
  <si>
    <t>81496800-6</t>
  </si>
  <si>
    <t>Res. FN/MP Nº1670</t>
  </si>
  <si>
    <t>Servicio de Peritaje Privado</t>
  </si>
  <si>
    <t xml:space="preserve">Universidad de Chile </t>
  </si>
  <si>
    <t>60910000-1</t>
  </si>
  <si>
    <t>Aqd combustible para vehiculos institucionales</t>
  </si>
  <si>
    <t>Compañía de Petroleos de Chile</t>
  </si>
  <si>
    <t>99520000-7</t>
  </si>
  <si>
    <t>Adq. Pasaje aereo victima RUC 1400863858-7</t>
  </si>
  <si>
    <t>Adq. Pasaje aereo testigo RUC 130011055915-9</t>
  </si>
  <si>
    <t>Adq, vales de reposición bidones de agua 20 ltrs</t>
  </si>
  <si>
    <t>Agua DELZAR Arica</t>
  </si>
  <si>
    <t>52001509-4</t>
  </si>
  <si>
    <t>s/n</t>
  </si>
  <si>
    <t>Consumo Agua Potable</t>
  </si>
  <si>
    <t>Aguas del Altiplano S.A</t>
  </si>
  <si>
    <t>76215634-2</t>
  </si>
  <si>
    <t>Consumo Energía Electrica</t>
  </si>
  <si>
    <t>EMELARI S.A/ Coopersol Ltda.</t>
  </si>
  <si>
    <t>96542120-3</t>
  </si>
  <si>
    <t>Correspondencia</t>
  </si>
  <si>
    <t>Esa de Correos de Chile</t>
  </si>
  <si>
    <t>60503000-9</t>
  </si>
  <si>
    <t>Consumo de gas de la Fiscalia Local de San José</t>
  </si>
  <si>
    <t>ABASTECEDORA DE COMBUSTIBLES S.A.</t>
  </si>
  <si>
    <t>3417083,3420850,3415326</t>
  </si>
  <si>
    <t>Se cancela consumo de electricidad de la Fiscalia Local de Paillaco, Regional y Rio Bueno</t>
  </si>
  <si>
    <t>SOCIEDAD AUSTRAL DE ELECTRICIDAD</t>
  </si>
  <si>
    <t>76.076.162-5</t>
  </si>
  <si>
    <t>3424663,3424662,3424661,3424660,3424659,3424658,3424657,3424656</t>
  </si>
  <si>
    <t>Se cancela consumo de electricidad de la Fiscalia Local de Los Lagos</t>
  </si>
  <si>
    <t>Franqueo convenido mes de Septiembre  2014 Fiscalía Region</t>
  </si>
  <si>
    <t>Consumo telefónico de banda ancha y telefonia fija del mes de Septiembre  de la Fiscalía Regional</t>
  </si>
  <si>
    <t>TELEFONICA DEL SUR S.A.</t>
  </si>
  <si>
    <t>90.299.000-3</t>
  </si>
  <si>
    <t>Adquisición de pasaje aéreo para relatores de la Fiscalia Nacional</t>
  </si>
  <si>
    <t>Consumo de Agua  de la Fiscalía Regional de los Ríos</t>
  </si>
  <si>
    <t>AGUAS DECIMAS</t>
  </si>
  <si>
    <t>96.703.230-1</t>
  </si>
  <si>
    <t>Servicio de cena aniversario para funcionarios de la Fiscalia XIV Región</t>
  </si>
  <si>
    <t>TURISMO VILLA DEL RIO S.A.</t>
  </si>
  <si>
    <t>81.380.500-6</t>
  </si>
  <si>
    <t>Diferencia de cambio de pasajes aereos para relatores de la Fiscalia Nacional</t>
  </si>
  <si>
    <t>Suscripción anual del diario el mercurio por periodo 11 de Octubre de 2014 al 10 de Octubre de 2015</t>
  </si>
  <si>
    <t>EMPRESA EL MERCURIO S.A.P</t>
  </si>
  <si>
    <t>Renovación anual del Diario Austral para la Fiscalia XIV Región</t>
  </si>
  <si>
    <t>SOCIEDAD PERIODISTICA ARAUCANIA S.A.</t>
  </si>
  <si>
    <t>87.778.800-8</t>
  </si>
  <si>
    <t>Publicación de licitación de servicios de guardias para Ministerio Publico de la Región de los Ríos</t>
  </si>
  <si>
    <t>3429723,3429722,3429724</t>
  </si>
  <si>
    <t>Se cancela consumo de electricidad de la Fiscalia Local de Panguipulli</t>
  </si>
  <si>
    <t>Servicio de coffe para capacitacion de funcionarios de la Fiscalia Regional de los Ríos</t>
  </si>
  <si>
    <t>SOC. CIAL INDUS. Y DE TURISMO NAGUILAN LTDA.</t>
  </si>
  <si>
    <t>86.137.400-9</t>
  </si>
  <si>
    <t>FN/MP N° 1569</t>
  </si>
  <si>
    <t>Servicio mensual de almacenamiento en containers con seguridad de especies para la Fiscalia Local de Valdivia</t>
  </si>
  <si>
    <t>SAAM S.A.</t>
  </si>
  <si>
    <t>92.048.000-4</t>
  </si>
  <si>
    <t xml:space="preserve">Consumo de Agua  de la Fiscalía Local de Valdivia </t>
  </si>
  <si>
    <t>Orden de  Compra</t>
  </si>
  <si>
    <t>Adquisición de botellas de agua para corrida familiar por programa de drogas de la Fiscalia XIV Región</t>
  </si>
  <si>
    <t>EDUARDO ANTONIO SALDIAS ANDAHUR</t>
  </si>
  <si>
    <t>10.850.047-6</t>
  </si>
  <si>
    <t>Servicio de juez, cronometros, banderilleros para corrida familiar por programa familar de la unidad de Prevención de drogas</t>
  </si>
  <si>
    <t>ROBERTO ANDRES BUCHHORSTS VARGAS</t>
  </si>
  <si>
    <t>13.929.152-2</t>
  </si>
  <si>
    <t>Consumo de electricidad de la Fiscalía Local de Valdivia y San José</t>
  </si>
  <si>
    <t>Adquisición de timbre automatico para la Fiscalia Regional de los Ríos</t>
  </si>
  <si>
    <t>SOCIEDAD MUÑOZ Y OSSES LTDA.</t>
  </si>
  <si>
    <t>76.061.175-1</t>
  </si>
  <si>
    <t>Revisión de instalaciones electricas en un tablero en la Fiscalia Local La Unión</t>
  </si>
  <si>
    <t>LEONARDO ABEL CARILLANCA CARILLANCA</t>
  </si>
  <si>
    <t>17.604.920-0</t>
  </si>
  <si>
    <t>Servicio de instalación de alfombra de alto trafico para oficina de Paillaco</t>
  </si>
  <si>
    <t>MARIO ALEXANDER PAZ FERNANDEZ</t>
  </si>
  <si>
    <t>13.320.284-6</t>
  </si>
  <si>
    <t>Adquisición de pasaje aéreo para comisión de servicio de funcionario XIV Región</t>
  </si>
  <si>
    <t>Taller de cocina saludable para programa de drogas de la Fiscalia Regional de los Ríos</t>
  </si>
  <si>
    <t>ESPACIO DE COCINA LTDA.</t>
  </si>
  <si>
    <t>76.201.481-5</t>
  </si>
  <si>
    <t>Consumo de gas de la Fiscalia Local de Paillaco y la Unión</t>
  </si>
  <si>
    <t xml:space="preserve">Consumo de electricidad de la Fiscalía Local de La Unión </t>
  </si>
  <si>
    <t>19-FR Nº 34</t>
  </si>
  <si>
    <t>Servicio de relator para taller sobre rol parental por programa de prevencion de drogas de la Fiscalia Regional de los Ríos</t>
  </si>
  <si>
    <t>RODRIGO HORACIO REYES PAYERA</t>
  </si>
  <si>
    <t>9.876.730-4</t>
  </si>
  <si>
    <t>Insumos de cafeteria para la Fiscalia XIV Región</t>
  </si>
  <si>
    <t>DISREVAL LTDA.</t>
  </si>
  <si>
    <t>79.542.000-2</t>
  </si>
  <si>
    <t>Servicio de mantención para mejoramiento de alumbrado electrico para edificio de la Fiscalia Local de Los Lagos</t>
  </si>
  <si>
    <t>19 Los Ríos</t>
  </si>
</sst>
</file>

<file path=xl/styles.xml><?xml version="1.0" encoding="utf-8"?>
<styleSheet xmlns="http://schemas.openxmlformats.org/spreadsheetml/2006/main">
  <numFmts count="3">
    <numFmt numFmtId="164" formatCode="&quot;$&quot;\ #,##0"/>
    <numFmt numFmtId="165" formatCode="dd/mm/yyyy;@"/>
    <numFmt numFmtId="166" formatCode="[$$-340A]\ #,##0"/>
  </numFmts>
  <fonts count="8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8"/>
      <color indexed="30"/>
      <name val="Trebuchet MS"/>
      <family val="2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1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2" borderId="6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1" fontId="4" fillId="0" borderId="2" xfId="0" applyNumberFormat="1" applyFont="1" applyBorder="1" applyAlignment="1">
      <alignment horizontal="justify" vertical="top"/>
    </xf>
    <xf numFmtId="0" fontId="4" fillId="0" borderId="7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166" fontId="4" fillId="0" borderId="2" xfId="0" applyNumberFormat="1" applyFont="1" applyBorder="1" applyAlignment="1">
      <alignment horizontal="right" vertical="top"/>
    </xf>
    <xf numFmtId="166" fontId="4" fillId="0" borderId="2" xfId="0" applyNumberFormat="1" applyFont="1" applyBorder="1" applyAlignment="1">
      <alignment horizontal="justify" vertical="top"/>
    </xf>
    <xf numFmtId="165" fontId="4" fillId="0" borderId="0" xfId="0" applyNumberFormat="1" applyFont="1"/>
    <xf numFmtId="165" fontId="5" fillId="0" borderId="0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top" wrapText="1"/>
    </xf>
    <xf numFmtId="165" fontId="4" fillId="0" borderId="2" xfId="0" applyNumberFormat="1" applyFont="1" applyFill="1" applyBorder="1" applyAlignment="1">
      <alignment horizontal="justify" vertical="top" wrapText="1"/>
    </xf>
    <xf numFmtId="165" fontId="4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justify" vertical="top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1302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5"/>
  <cols>
    <col min="1" max="1" width="18.28515625" style="5" customWidth="1"/>
    <col min="2" max="2" width="22.140625" style="5" customWidth="1"/>
    <col min="3" max="3" width="14.28515625" style="5" customWidth="1"/>
    <col min="4" max="4" width="13.140625" style="27" customWidth="1"/>
    <col min="5" max="5" width="14" style="5" customWidth="1"/>
    <col min="6" max="6" width="11" style="17" bestFit="1" customWidth="1"/>
    <col min="7" max="7" width="11.5703125" style="31" customWidth="1"/>
    <col min="8" max="8" width="53.85546875" style="5" customWidth="1"/>
    <col min="9" max="9" width="34.140625" style="8" customWidth="1"/>
    <col min="10" max="10" width="13.140625" style="14" customWidth="1"/>
    <col min="11" max="11" width="19.28515625" style="9" customWidth="1"/>
    <col min="12" max="28" width="11.42578125" style="5"/>
    <col min="29" max="29" width="17.7109375" style="5" customWidth="1"/>
    <col min="30" max="30" width="14.7109375" style="5" customWidth="1"/>
    <col min="31" max="16384" width="11.42578125" style="5"/>
  </cols>
  <sheetData>
    <row r="2" spans="1:32" ht="18">
      <c r="A2" s="34" t="s">
        <v>91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32" ht="18.75" thickBot="1">
      <c r="A3" s="6"/>
      <c r="B3" s="6"/>
      <c r="C3" s="6"/>
      <c r="D3" s="28"/>
      <c r="E3" s="6"/>
      <c r="F3" s="16"/>
      <c r="G3" s="28"/>
      <c r="H3" s="6"/>
      <c r="I3" s="7"/>
      <c r="J3" s="6"/>
      <c r="K3" s="5"/>
    </row>
    <row r="4" spans="1:32" s="2" customFormat="1" ht="68.25" thickBot="1">
      <c r="A4" s="1" t="s">
        <v>0</v>
      </c>
      <c r="B4" s="10" t="s">
        <v>1</v>
      </c>
      <c r="C4" s="11" t="s">
        <v>2</v>
      </c>
      <c r="D4" s="29" t="s">
        <v>3</v>
      </c>
      <c r="E4" s="1" t="s">
        <v>4</v>
      </c>
      <c r="F4" s="18" t="s">
        <v>5</v>
      </c>
      <c r="G4" s="32" t="s">
        <v>6</v>
      </c>
      <c r="H4" s="12" t="s">
        <v>7</v>
      </c>
      <c r="I4" s="11" t="s">
        <v>8</v>
      </c>
      <c r="J4" s="11" t="s">
        <v>9</v>
      </c>
      <c r="K4" s="13" t="s">
        <v>10</v>
      </c>
      <c r="AC4" s="3" t="s">
        <v>0</v>
      </c>
      <c r="AD4" s="3" t="s">
        <v>1</v>
      </c>
      <c r="AE4" s="4" t="s">
        <v>11</v>
      </c>
      <c r="AF4" s="4" t="s">
        <v>12</v>
      </c>
    </row>
    <row r="5" spans="1:32" s="15" customFormat="1" ht="30">
      <c r="A5" s="19" t="s">
        <v>27</v>
      </c>
      <c r="B5" s="19" t="s">
        <v>13</v>
      </c>
      <c r="C5" s="20" t="s">
        <v>18</v>
      </c>
      <c r="D5" s="30" t="s">
        <v>18</v>
      </c>
      <c r="E5" s="21" t="s">
        <v>14</v>
      </c>
      <c r="F5" s="22">
        <v>20140081</v>
      </c>
      <c r="G5" s="33">
        <v>41919</v>
      </c>
      <c r="H5" s="21" t="s">
        <v>50</v>
      </c>
      <c r="I5" s="23" t="s">
        <v>51</v>
      </c>
      <c r="J5" s="24" t="s">
        <v>52</v>
      </c>
      <c r="K5" s="25">
        <v>1093848</v>
      </c>
    </row>
    <row r="6" spans="1:32" s="15" customFormat="1" ht="45">
      <c r="A6" s="19" t="s">
        <v>27</v>
      </c>
      <c r="B6" s="19" t="s">
        <v>13</v>
      </c>
      <c r="C6" s="20" t="s">
        <v>18</v>
      </c>
      <c r="D6" s="30" t="s">
        <v>18</v>
      </c>
      <c r="E6" s="21" t="s">
        <v>15</v>
      </c>
      <c r="F6" s="22">
        <v>20140057</v>
      </c>
      <c r="G6" s="33">
        <v>41920</v>
      </c>
      <c r="H6" s="21" t="s">
        <v>53</v>
      </c>
      <c r="I6" s="23" t="s">
        <v>39</v>
      </c>
      <c r="J6" s="24" t="s">
        <v>40</v>
      </c>
      <c r="K6" s="25">
        <v>245000</v>
      </c>
    </row>
    <row r="7" spans="1:32" s="15" customFormat="1" ht="30">
      <c r="A7" s="19" t="s">
        <v>27</v>
      </c>
      <c r="B7" s="19" t="s">
        <v>13</v>
      </c>
      <c r="C7" s="20" t="s">
        <v>18</v>
      </c>
      <c r="D7" s="30" t="s">
        <v>18</v>
      </c>
      <c r="E7" s="21" t="s">
        <v>15</v>
      </c>
      <c r="F7" s="22">
        <v>20140058</v>
      </c>
      <c r="G7" s="33">
        <v>41922</v>
      </c>
      <c r="H7" s="21" t="s">
        <v>54</v>
      </c>
      <c r="I7" s="23" t="s">
        <v>55</v>
      </c>
      <c r="J7" s="24" t="s">
        <v>56</v>
      </c>
      <c r="K7" s="25">
        <v>1523720</v>
      </c>
    </row>
    <row r="8" spans="1:32" s="15" customFormat="1" ht="30">
      <c r="A8" s="19" t="s">
        <v>27</v>
      </c>
      <c r="B8" s="19" t="s">
        <v>13</v>
      </c>
      <c r="C8" s="20" t="s">
        <v>18</v>
      </c>
      <c r="D8" s="30" t="s">
        <v>18</v>
      </c>
      <c r="E8" s="21" t="s">
        <v>14</v>
      </c>
      <c r="F8" s="22">
        <v>20140084</v>
      </c>
      <c r="G8" s="33">
        <v>41927</v>
      </c>
      <c r="H8" s="21" t="s">
        <v>57</v>
      </c>
      <c r="I8" s="23" t="s">
        <v>58</v>
      </c>
      <c r="J8" s="24" t="s">
        <v>59</v>
      </c>
      <c r="K8" s="25">
        <v>40972</v>
      </c>
    </row>
    <row r="9" spans="1:32" s="15" customFormat="1" ht="30">
      <c r="A9" s="19" t="s">
        <v>27</v>
      </c>
      <c r="B9" s="19" t="s">
        <v>13</v>
      </c>
      <c r="C9" s="20" t="s">
        <v>18</v>
      </c>
      <c r="D9" s="30" t="s">
        <v>18</v>
      </c>
      <c r="E9" s="21" t="s">
        <v>15</v>
      </c>
      <c r="F9" s="22">
        <v>20140059</v>
      </c>
      <c r="G9" s="33">
        <v>41927</v>
      </c>
      <c r="H9" s="21" t="s">
        <v>60</v>
      </c>
      <c r="I9" s="23" t="s">
        <v>61</v>
      </c>
      <c r="J9" s="24" t="s">
        <v>62</v>
      </c>
      <c r="K9" s="25">
        <v>178500</v>
      </c>
    </row>
    <row r="10" spans="1:32" s="15" customFormat="1" ht="30">
      <c r="A10" s="19" t="s">
        <v>27</v>
      </c>
      <c r="B10" s="19" t="s">
        <v>13</v>
      </c>
      <c r="C10" s="20" t="s">
        <v>18</v>
      </c>
      <c r="D10" s="30" t="s">
        <v>18</v>
      </c>
      <c r="E10" s="21" t="s">
        <v>15</v>
      </c>
      <c r="F10" s="22">
        <v>20140060</v>
      </c>
      <c r="G10" s="33">
        <v>41927</v>
      </c>
      <c r="H10" s="21" t="s">
        <v>63</v>
      </c>
      <c r="I10" s="23" t="s">
        <v>64</v>
      </c>
      <c r="J10" s="24" t="s">
        <v>65</v>
      </c>
      <c r="K10" s="25">
        <v>148750</v>
      </c>
    </row>
    <row r="11" spans="1:32" s="15" customFormat="1" ht="30">
      <c r="A11" s="19" t="s">
        <v>27</v>
      </c>
      <c r="B11" s="19" t="s">
        <v>13</v>
      </c>
      <c r="C11" s="20" t="s">
        <v>18</v>
      </c>
      <c r="D11" s="30" t="s">
        <v>18</v>
      </c>
      <c r="E11" s="21" t="s">
        <v>14</v>
      </c>
      <c r="F11" s="22">
        <v>20140061</v>
      </c>
      <c r="G11" s="33">
        <v>41919</v>
      </c>
      <c r="H11" s="21" t="s">
        <v>66</v>
      </c>
      <c r="I11" s="23" t="s">
        <v>31</v>
      </c>
      <c r="J11" s="24" t="s">
        <v>32</v>
      </c>
      <c r="K11" s="25">
        <v>357129</v>
      </c>
    </row>
    <row r="12" spans="1:32" s="15" customFormat="1" ht="30">
      <c r="A12" s="19" t="s">
        <v>27</v>
      </c>
      <c r="B12" s="19" t="s">
        <v>13</v>
      </c>
      <c r="C12" s="20" t="s">
        <v>18</v>
      </c>
      <c r="D12" s="30" t="s">
        <v>18</v>
      </c>
      <c r="E12" s="21" t="s">
        <v>14</v>
      </c>
      <c r="F12" s="22">
        <v>20140062</v>
      </c>
      <c r="G12" s="33">
        <v>41919</v>
      </c>
      <c r="H12" s="21" t="s">
        <v>67</v>
      </c>
      <c r="I12" s="23" t="s">
        <v>41</v>
      </c>
      <c r="J12" s="24" t="s">
        <v>42</v>
      </c>
      <c r="K12" s="25">
        <v>450106</v>
      </c>
    </row>
    <row r="13" spans="1:32" s="15" customFormat="1">
      <c r="A13" s="19" t="s">
        <v>27</v>
      </c>
      <c r="B13" s="19" t="s">
        <v>16</v>
      </c>
      <c r="C13" s="20" t="s">
        <v>18</v>
      </c>
      <c r="D13" s="30" t="s">
        <v>18</v>
      </c>
      <c r="E13" s="21" t="s">
        <v>17</v>
      </c>
      <c r="F13" s="22">
        <v>772</v>
      </c>
      <c r="G13" s="33">
        <v>41921</v>
      </c>
      <c r="H13" s="21" t="s">
        <v>33</v>
      </c>
      <c r="I13" s="23" t="s">
        <v>24</v>
      </c>
      <c r="J13" s="24" t="s">
        <v>20</v>
      </c>
      <c r="K13" s="25">
        <v>52100</v>
      </c>
    </row>
    <row r="14" spans="1:32" s="15" customFormat="1">
      <c r="A14" s="19" t="s">
        <v>27</v>
      </c>
      <c r="B14" s="19" t="s">
        <v>16</v>
      </c>
      <c r="C14" s="20" t="s">
        <v>18</v>
      </c>
      <c r="D14" s="30" t="s">
        <v>18</v>
      </c>
      <c r="E14" s="21" t="s">
        <v>17</v>
      </c>
      <c r="F14" s="22">
        <v>772</v>
      </c>
      <c r="G14" s="33">
        <v>41921</v>
      </c>
      <c r="H14" s="21" t="s">
        <v>34</v>
      </c>
      <c r="I14" s="23" t="s">
        <v>24</v>
      </c>
      <c r="J14" s="24" t="s">
        <v>20</v>
      </c>
      <c r="K14" s="25">
        <v>38600</v>
      </c>
    </row>
    <row r="15" spans="1:32" s="15" customFormat="1">
      <c r="A15" s="19" t="s">
        <v>27</v>
      </c>
      <c r="B15" s="19" t="s">
        <v>16</v>
      </c>
      <c r="C15" s="20" t="s">
        <v>18</v>
      </c>
      <c r="D15" s="30" t="s">
        <v>18</v>
      </c>
      <c r="E15" s="21" t="s">
        <v>17</v>
      </c>
      <c r="F15" s="22">
        <v>772</v>
      </c>
      <c r="G15" s="33">
        <v>41921</v>
      </c>
      <c r="H15" s="21" t="s">
        <v>35</v>
      </c>
      <c r="I15" s="23" t="s">
        <v>24</v>
      </c>
      <c r="J15" s="24" t="s">
        <v>20</v>
      </c>
      <c r="K15" s="25">
        <v>45350</v>
      </c>
    </row>
    <row r="16" spans="1:32" s="15" customFormat="1">
      <c r="A16" s="19" t="s">
        <v>27</v>
      </c>
      <c r="B16" s="19" t="s">
        <v>16</v>
      </c>
      <c r="C16" s="20" t="s">
        <v>18</v>
      </c>
      <c r="D16" s="30" t="s">
        <v>18</v>
      </c>
      <c r="E16" s="21" t="s">
        <v>17</v>
      </c>
      <c r="F16" s="22">
        <v>772</v>
      </c>
      <c r="G16" s="33">
        <v>41921</v>
      </c>
      <c r="H16" s="21" t="s">
        <v>36</v>
      </c>
      <c r="I16" s="23" t="s">
        <v>24</v>
      </c>
      <c r="J16" s="24" t="s">
        <v>20</v>
      </c>
      <c r="K16" s="25">
        <v>37250</v>
      </c>
    </row>
    <row r="17" spans="1:11" s="15" customFormat="1">
      <c r="A17" s="19" t="s">
        <v>27</v>
      </c>
      <c r="B17" s="19" t="s">
        <v>16</v>
      </c>
      <c r="C17" s="20" t="s">
        <v>18</v>
      </c>
      <c r="D17" s="30" t="s">
        <v>18</v>
      </c>
      <c r="E17" s="21" t="s">
        <v>17</v>
      </c>
      <c r="F17" s="22">
        <v>778</v>
      </c>
      <c r="G17" s="33">
        <v>41921</v>
      </c>
      <c r="H17" s="21" t="s">
        <v>43</v>
      </c>
      <c r="I17" s="23" t="s">
        <v>44</v>
      </c>
      <c r="J17" s="24" t="s">
        <v>45</v>
      </c>
      <c r="K17" s="25">
        <v>596300</v>
      </c>
    </row>
    <row r="18" spans="1:11" s="15" customFormat="1">
      <c r="A18" s="19" t="s">
        <v>27</v>
      </c>
      <c r="B18" s="19" t="s">
        <v>16</v>
      </c>
      <c r="C18" s="20" t="s">
        <v>18</v>
      </c>
      <c r="D18" s="30" t="s">
        <v>18</v>
      </c>
      <c r="E18" s="21" t="s">
        <v>17</v>
      </c>
      <c r="F18" s="22">
        <v>778</v>
      </c>
      <c r="G18" s="33">
        <v>41921</v>
      </c>
      <c r="H18" s="21" t="s">
        <v>46</v>
      </c>
      <c r="I18" s="23" t="s">
        <v>44</v>
      </c>
      <c r="J18" s="24" t="s">
        <v>45</v>
      </c>
      <c r="K18" s="25">
        <v>188900</v>
      </c>
    </row>
    <row r="19" spans="1:11" s="15" customFormat="1">
      <c r="A19" s="19" t="s">
        <v>27</v>
      </c>
      <c r="B19" s="19" t="s">
        <v>16</v>
      </c>
      <c r="C19" s="20" t="s">
        <v>18</v>
      </c>
      <c r="D19" s="30" t="s">
        <v>18</v>
      </c>
      <c r="E19" s="21" t="s">
        <v>17</v>
      </c>
      <c r="F19" s="22">
        <v>778</v>
      </c>
      <c r="G19" s="33">
        <v>41921</v>
      </c>
      <c r="H19" s="21" t="s">
        <v>47</v>
      </c>
      <c r="I19" s="23" t="s">
        <v>44</v>
      </c>
      <c r="J19" s="24" t="s">
        <v>45</v>
      </c>
      <c r="K19" s="25">
        <v>409700</v>
      </c>
    </row>
    <row r="20" spans="1:11" s="15" customFormat="1">
      <c r="A20" s="19" t="s">
        <v>27</v>
      </c>
      <c r="B20" s="19" t="s">
        <v>16</v>
      </c>
      <c r="C20" s="20" t="s">
        <v>18</v>
      </c>
      <c r="D20" s="30" t="s">
        <v>18</v>
      </c>
      <c r="E20" s="21" t="s">
        <v>17</v>
      </c>
      <c r="F20" s="22">
        <v>778</v>
      </c>
      <c r="G20" s="33">
        <v>41921</v>
      </c>
      <c r="H20" s="21" t="s">
        <v>48</v>
      </c>
      <c r="I20" s="23" t="s">
        <v>44</v>
      </c>
      <c r="J20" s="24" t="s">
        <v>45</v>
      </c>
      <c r="K20" s="25">
        <v>221800</v>
      </c>
    </row>
    <row r="21" spans="1:11" s="15" customFormat="1">
      <c r="A21" s="19" t="s">
        <v>27</v>
      </c>
      <c r="B21" s="19" t="s">
        <v>16</v>
      </c>
      <c r="C21" s="20" t="s">
        <v>18</v>
      </c>
      <c r="D21" s="30" t="s">
        <v>18</v>
      </c>
      <c r="E21" s="21" t="s">
        <v>17</v>
      </c>
      <c r="F21" s="22">
        <v>778</v>
      </c>
      <c r="G21" s="33">
        <v>41921</v>
      </c>
      <c r="H21" s="21" t="s">
        <v>49</v>
      </c>
      <c r="I21" s="23" t="s">
        <v>44</v>
      </c>
      <c r="J21" s="24" t="s">
        <v>45</v>
      </c>
      <c r="K21" s="25">
        <v>174900</v>
      </c>
    </row>
    <row r="22" spans="1:11" s="15" customFormat="1">
      <c r="A22" s="19" t="s">
        <v>27</v>
      </c>
      <c r="B22" s="19" t="s">
        <v>16</v>
      </c>
      <c r="C22" s="20" t="s">
        <v>18</v>
      </c>
      <c r="D22" s="30" t="s">
        <v>18</v>
      </c>
      <c r="E22" s="21" t="s">
        <v>17</v>
      </c>
      <c r="F22" s="22">
        <v>791</v>
      </c>
      <c r="G22" s="33">
        <v>41927</v>
      </c>
      <c r="H22" s="21" t="s">
        <v>26</v>
      </c>
      <c r="I22" s="23" t="s">
        <v>24</v>
      </c>
      <c r="J22" s="24" t="s">
        <v>20</v>
      </c>
      <c r="K22" s="25">
        <v>32050</v>
      </c>
    </row>
    <row r="23" spans="1:11" s="15" customFormat="1" ht="30">
      <c r="A23" s="19" t="s">
        <v>27</v>
      </c>
      <c r="B23" s="19" t="s">
        <v>13</v>
      </c>
      <c r="C23" s="20" t="s">
        <v>18</v>
      </c>
      <c r="D23" s="30" t="s">
        <v>18</v>
      </c>
      <c r="E23" s="21" t="s">
        <v>14</v>
      </c>
      <c r="F23" s="22">
        <v>20140085</v>
      </c>
      <c r="G23" s="33">
        <v>41932</v>
      </c>
      <c r="H23" s="21" t="s">
        <v>68</v>
      </c>
      <c r="I23" s="23" t="s">
        <v>31</v>
      </c>
      <c r="J23" s="24" t="s">
        <v>32</v>
      </c>
      <c r="K23" s="25">
        <v>80534</v>
      </c>
    </row>
    <row r="24" spans="1:11" s="15" customFormat="1" ht="30">
      <c r="A24" s="19" t="s">
        <v>27</v>
      </c>
      <c r="B24" s="19" t="s">
        <v>13</v>
      </c>
      <c r="C24" s="20" t="s">
        <v>18</v>
      </c>
      <c r="D24" s="30" t="s">
        <v>18</v>
      </c>
      <c r="E24" s="21" t="s">
        <v>15</v>
      </c>
      <c r="F24" s="22">
        <v>20140063</v>
      </c>
      <c r="G24" s="33">
        <v>41932</v>
      </c>
      <c r="H24" s="21" t="s">
        <v>92</v>
      </c>
      <c r="I24" s="23" t="s">
        <v>69</v>
      </c>
      <c r="J24" s="24" t="s">
        <v>70</v>
      </c>
      <c r="K24" s="25">
        <v>130900</v>
      </c>
    </row>
    <row r="25" spans="1:11" s="15" customFormat="1" ht="45">
      <c r="A25" s="19" t="s">
        <v>27</v>
      </c>
      <c r="B25" s="19" t="s">
        <v>13</v>
      </c>
      <c r="C25" s="20" t="s">
        <v>18</v>
      </c>
      <c r="D25" s="30" t="s">
        <v>18</v>
      </c>
      <c r="E25" s="21" t="s">
        <v>15</v>
      </c>
      <c r="F25" s="22">
        <v>20140064</v>
      </c>
      <c r="G25" s="33">
        <v>41934</v>
      </c>
      <c r="H25" s="21" t="s">
        <v>71</v>
      </c>
      <c r="I25" s="23" t="s">
        <v>39</v>
      </c>
      <c r="J25" s="24" t="s">
        <v>40</v>
      </c>
      <c r="K25" s="25">
        <v>87500</v>
      </c>
    </row>
    <row r="26" spans="1:11" s="15" customFormat="1">
      <c r="A26" s="19" t="s">
        <v>27</v>
      </c>
      <c r="B26" s="19" t="s">
        <v>16</v>
      </c>
      <c r="C26" s="20" t="s">
        <v>18</v>
      </c>
      <c r="D26" s="30" t="s">
        <v>18</v>
      </c>
      <c r="E26" s="21" t="s">
        <v>17</v>
      </c>
      <c r="F26" s="22">
        <v>809</v>
      </c>
      <c r="G26" s="33">
        <v>41934</v>
      </c>
      <c r="H26" s="21" t="s">
        <v>23</v>
      </c>
      <c r="I26" s="23" t="s">
        <v>21</v>
      </c>
      <c r="J26" s="24" t="s">
        <v>22</v>
      </c>
      <c r="K26" s="25">
        <v>512648</v>
      </c>
    </row>
    <row r="27" spans="1:11" s="15" customFormat="1" ht="45">
      <c r="A27" s="19" t="s">
        <v>27</v>
      </c>
      <c r="B27" s="19" t="s">
        <v>28</v>
      </c>
      <c r="C27" s="20" t="s">
        <v>18</v>
      </c>
      <c r="D27" s="30" t="s">
        <v>18</v>
      </c>
      <c r="E27" s="21" t="s">
        <v>15</v>
      </c>
      <c r="F27" s="22">
        <v>20140065</v>
      </c>
      <c r="G27" s="33">
        <v>41935</v>
      </c>
      <c r="H27" s="21" t="s">
        <v>72</v>
      </c>
      <c r="I27" s="23" t="s">
        <v>37</v>
      </c>
      <c r="J27" s="24" t="s">
        <v>38</v>
      </c>
      <c r="K27" s="25">
        <v>3158400</v>
      </c>
    </row>
    <row r="28" spans="1:11" s="15" customFormat="1" ht="45">
      <c r="A28" s="19" t="s">
        <v>27</v>
      </c>
      <c r="B28" s="19" t="s">
        <v>13</v>
      </c>
      <c r="C28" s="20" t="s">
        <v>18</v>
      </c>
      <c r="D28" s="30" t="s">
        <v>18</v>
      </c>
      <c r="E28" s="21" t="s">
        <v>15</v>
      </c>
      <c r="F28" s="22">
        <v>20140066</v>
      </c>
      <c r="G28" s="33">
        <v>41936</v>
      </c>
      <c r="H28" s="21" t="s">
        <v>73</v>
      </c>
      <c r="I28" s="23" t="s">
        <v>74</v>
      </c>
      <c r="J28" s="24" t="s">
        <v>75</v>
      </c>
      <c r="K28" s="25">
        <v>333200</v>
      </c>
    </row>
    <row r="29" spans="1:11" s="15" customFormat="1" ht="30">
      <c r="A29" s="19" t="s">
        <v>27</v>
      </c>
      <c r="B29" s="19" t="s">
        <v>13</v>
      </c>
      <c r="C29" s="20" t="s">
        <v>18</v>
      </c>
      <c r="D29" s="30" t="s">
        <v>18</v>
      </c>
      <c r="E29" s="21" t="s">
        <v>15</v>
      </c>
      <c r="F29" s="22">
        <v>20140067</v>
      </c>
      <c r="G29" s="33">
        <v>41939</v>
      </c>
      <c r="H29" s="21" t="s">
        <v>76</v>
      </c>
      <c r="I29" s="23" t="s">
        <v>39</v>
      </c>
      <c r="J29" s="24" t="s">
        <v>40</v>
      </c>
      <c r="K29" s="25">
        <v>112000</v>
      </c>
    </row>
    <row r="30" spans="1:11" s="15" customFormat="1" ht="30">
      <c r="A30" s="19" t="s">
        <v>27</v>
      </c>
      <c r="B30" s="19" t="s">
        <v>13</v>
      </c>
      <c r="C30" s="20" t="s">
        <v>18</v>
      </c>
      <c r="D30" s="30" t="s">
        <v>18</v>
      </c>
      <c r="E30" s="21" t="s">
        <v>14</v>
      </c>
      <c r="F30" s="22">
        <v>20140086</v>
      </c>
      <c r="G30" s="33">
        <v>41939</v>
      </c>
      <c r="H30" s="21" t="s">
        <v>77</v>
      </c>
      <c r="I30" s="23" t="s">
        <v>31</v>
      </c>
      <c r="J30" s="24" t="s">
        <v>32</v>
      </c>
      <c r="K30" s="25">
        <v>39978</v>
      </c>
    </row>
    <row r="31" spans="1:11" s="15" customFormat="1" ht="30">
      <c r="A31" s="19" t="s">
        <v>27</v>
      </c>
      <c r="B31" s="19" t="s">
        <v>13</v>
      </c>
      <c r="C31" s="20" t="s">
        <v>18</v>
      </c>
      <c r="D31" s="30" t="s">
        <v>18</v>
      </c>
      <c r="E31" s="21" t="s">
        <v>14</v>
      </c>
      <c r="F31" s="22">
        <v>20140068</v>
      </c>
      <c r="G31" s="33">
        <v>41940</v>
      </c>
      <c r="H31" s="21" t="s">
        <v>78</v>
      </c>
      <c r="I31" s="23" t="s">
        <v>79</v>
      </c>
      <c r="J31" s="24" t="s">
        <v>80</v>
      </c>
      <c r="K31" s="25">
        <v>25800</v>
      </c>
    </row>
    <row r="32" spans="1:11" s="15" customFormat="1" ht="45">
      <c r="A32" s="19" t="s">
        <v>27</v>
      </c>
      <c r="B32" s="19" t="s">
        <v>28</v>
      </c>
      <c r="C32" s="20" t="s">
        <v>18</v>
      </c>
      <c r="D32" s="30" t="s">
        <v>18</v>
      </c>
      <c r="E32" s="21" t="s">
        <v>15</v>
      </c>
      <c r="F32" s="22">
        <v>20140070</v>
      </c>
      <c r="G32" s="33">
        <v>41941</v>
      </c>
      <c r="H32" s="21" t="s">
        <v>81</v>
      </c>
      <c r="I32" s="23" t="s">
        <v>29</v>
      </c>
      <c r="J32" s="24" t="s">
        <v>30</v>
      </c>
      <c r="K32" s="25">
        <v>42098</v>
      </c>
    </row>
    <row r="33" spans="1:11" s="15" customFormat="1" ht="45">
      <c r="A33" s="19" t="s">
        <v>27</v>
      </c>
      <c r="B33" s="19" t="s">
        <v>28</v>
      </c>
      <c r="C33" s="20" t="s">
        <v>18</v>
      </c>
      <c r="D33" s="30" t="s">
        <v>18</v>
      </c>
      <c r="E33" s="21" t="s">
        <v>15</v>
      </c>
      <c r="F33" s="22">
        <v>20140071</v>
      </c>
      <c r="G33" s="33">
        <v>41941</v>
      </c>
      <c r="H33" s="21" t="s">
        <v>82</v>
      </c>
      <c r="I33" s="23" t="s">
        <v>25</v>
      </c>
      <c r="J33" s="24" t="s">
        <v>19</v>
      </c>
      <c r="K33" s="25">
        <v>1325786</v>
      </c>
    </row>
    <row r="34" spans="1:11" s="15" customFormat="1" ht="45">
      <c r="A34" s="19" t="s">
        <v>27</v>
      </c>
      <c r="B34" s="19" t="s">
        <v>28</v>
      </c>
      <c r="C34" s="20" t="s">
        <v>18</v>
      </c>
      <c r="D34" s="30" t="s">
        <v>18</v>
      </c>
      <c r="E34" s="21" t="s">
        <v>15</v>
      </c>
      <c r="F34" s="22">
        <v>20140072</v>
      </c>
      <c r="G34" s="33">
        <v>41941</v>
      </c>
      <c r="H34" s="21" t="s">
        <v>83</v>
      </c>
      <c r="I34" s="23" t="s">
        <v>25</v>
      </c>
      <c r="J34" s="24" t="s">
        <v>19</v>
      </c>
      <c r="K34" s="25">
        <v>472984</v>
      </c>
    </row>
    <row r="35" spans="1:11" s="15" customFormat="1" ht="45">
      <c r="A35" s="19" t="s">
        <v>27</v>
      </c>
      <c r="B35" s="19" t="s">
        <v>13</v>
      </c>
      <c r="C35" s="20" t="s">
        <v>18</v>
      </c>
      <c r="D35" s="30" t="s">
        <v>18</v>
      </c>
      <c r="E35" s="21" t="s">
        <v>15</v>
      </c>
      <c r="F35" s="22">
        <v>20140073</v>
      </c>
      <c r="G35" s="33">
        <v>41941</v>
      </c>
      <c r="H35" s="21" t="s">
        <v>84</v>
      </c>
      <c r="I35" s="23" t="s">
        <v>61</v>
      </c>
      <c r="J35" s="24" t="s">
        <v>62</v>
      </c>
      <c r="K35" s="25">
        <v>1184290</v>
      </c>
    </row>
    <row r="36" spans="1:11" s="15" customFormat="1" ht="30">
      <c r="A36" s="19" t="s">
        <v>27</v>
      </c>
      <c r="B36" s="19" t="s">
        <v>13</v>
      </c>
      <c r="C36" s="20" t="s">
        <v>18</v>
      </c>
      <c r="D36" s="30" t="s">
        <v>18</v>
      </c>
      <c r="E36" s="21" t="s">
        <v>14</v>
      </c>
      <c r="F36" s="22">
        <v>20140087</v>
      </c>
      <c r="G36" s="33">
        <v>41941</v>
      </c>
      <c r="H36" s="21" t="s">
        <v>85</v>
      </c>
      <c r="I36" s="23" t="s">
        <v>86</v>
      </c>
      <c r="J36" s="24" t="s">
        <v>87</v>
      </c>
      <c r="K36" s="25">
        <v>2069529</v>
      </c>
    </row>
    <row r="37" spans="1:11" s="15" customFormat="1" ht="45">
      <c r="A37" s="19" t="s">
        <v>27</v>
      </c>
      <c r="B37" s="19" t="s">
        <v>13</v>
      </c>
      <c r="C37" s="20" t="s">
        <v>18</v>
      </c>
      <c r="D37" s="30" t="s">
        <v>18</v>
      </c>
      <c r="E37" s="21" t="s">
        <v>15</v>
      </c>
      <c r="F37" s="22">
        <v>20140074</v>
      </c>
      <c r="G37" s="33">
        <v>41941</v>
      </c>
      <c r="H37" s="21" t="s">
        <v>88</v>
      </c>
      <c r="I37" s="23" t="s">
        <v>89</v>
      </c>
      <c r="J37" s="24" t="s">
        <v>90</v>
      </c>
      <c r="K37" s="25">
        <v>300000</v>
      </c>
    </row>
    <row r="38" spans="1:11" s="15" customFormat="1" ht="30">
      <c r="A38" s="19" t="s">
        <v>93</v>
      </c>
      <c r="B38" s="19" t="s">
        <v>13</v>
      </c>
      <c r="C38" s="20" t="s">
        <v>94</v>
      </c>
      <c r="D38" s="30" t="s">
        <v>94</v>
      </c>
      <c r="E38" s="21" t="s">
        <v>95</v>
      </c>
      <c r="F38" s="22">
        <v>20140346</v>
      </c>
      <c r="G38" s="33">
        <v>41940</v>
      </c>
      <c r="H38" s="21" t="s">
        <v>96</v>
      </c>
      <c r="I38" s="23" t="s">
        <v>97</v>
      </c>
      <c r="J38" s="24" t="s">
        <v>98</v>
      </c>
      <c r="K38" s="25">
        <v>27370</v>
      </c>
    </row>
    <row r="39" spans="1:11" s="15" customFormat="1" ht="30">
      <c r="A39" s="19" t="s">
        <v>93</v>
      </c>
      <c r="B39" s="19" t="s">
        <v>13</v>
      </c>
      <c r="C39" s="20" t="s">
        <v>94</v>
      </c>
      <c r="D39" s="30" t="s">
        <v>94</v>
      </c>
      <c r="E39" s="21" t="s">
        <v>99</v>
      </c>
      <c r="F39" s="22">
        <v>20140066</v>
      </c>
      <c r="G39" s="33">
        <v>41932</v>
      </c>
      <c r="H39" s="21" t="s">
        <v>100</v>
      </c>
      <c r="I39" s="23" t="s">
        <v>101</v>
      </c>
      <c r="J39" s="24" t="s">
        <v>102</v>
      </c>
      <c r="K39" s="25">
        <v>207941</v>
      </c>
    </row>
    <row r="40" spans="1:11" s="15" customFormat="1" ht="30">
      <c r="A40" s="19" t="s">
        <v>93</v>
      </c>
      <c r="B40" s="19" t="s">
        <v>13</v>
      </c>
      <c r="C40" s="20" t="s">
        <v>94</v>
      </c>
      <c r="D40" s="30" t="s">
        <v>94</v>
      </c>
      <c r="E40" s="21" t="s">
        <v>99</v>
      </c>
      <c r="F40" s="22">
        <v>20140058</v>
      </c>
      <c r="G40" s="33">
        <v>41921</v>
      </c>
      <c r="H40" s="21" t="s">
        <v>103</v>
      </c>
      <c r="I40" s="23" t="s">
        <v>101</v>
      </c>
      <c r="J40" s="24" t="s">
        <v>102</v>
      </c>
      <c r="K40" s="25">
        <f>60490+30245</f>
        <v>90735</v>
      </c>
    </row>
    <row r="41" spans="1:11" s="15" customFormat="1" ht="30">
      <c r="A41" s="19" t="s">
        <v>93</v>
      </c>
      <c r="B41" s="19" t="s">
        <v>13</v>
      </c>
      <c r="C41" s="20" t="s">
        <v>94</v>
      </c>
      <c r="D41" s="30" t="s">
        <v>94</v>
      </c>
      <c r="E41" s="21" t="s">
        <v>99</v>
      </c>
      <c r="F41" s="22">
        <v>20140062</v>
      </c>
      <c r="G41" s="33">
        <v>41926</v>
      </c>
      <c r="H41" s="21" t="s">
        <v>104</v>
      </c>
      <c r="I41" s="23" t="s">
        <v>105</v>
      </c>
      <c r="J41" s="24" t="s">
        <v>106</v>
      </c>
      <c r="K41" s="25">
        <f>163196+176388+293999+335999+126000+97640+44153</f>
        <v>1237375</v>
      </c>
    </row>
    <row r="42" spans="1:11" s="15" customFormat="1" ht="30">
      <c r="A42" s="19" t="s">
        <v>93</v>
      </c>
      <c r="B42" s="19" t="s">
        <v>13</v>
      </c>
      <c r="C42" s="20" t="s">
        <v>94</v>
      </c>
      <c r="D42" s="30" t="s">
        <v>94</v>
      </c>
      <c r="E42" s="21" t="s">
        <v>99</v>
      </c>
      <c r="F42" s="22">
        <v>20140070</v>
      </c>
      <c r="G42" s="33">
        <v>41935</v>
      </c>
      <c r="H42" s="21" t="s">
        <v>107</v>
      </c>
      <c r="I42" s="23" t="s">
        <v>105</v>
      </c>
      <c r="J42" s="24" t="s">
        <v>106</v>
      </c>
      <c r="K42" s="25">
        <v>491998</v>
      </c>
    </row>
    <row r="43" spans="1:11" s="15" customFormat="1">
      <c r="A43" s="19" t="s">
        <v>93</v>
      </c>
      <c r="B43" s="19" t="s">
        <v>108</v>
      </c>
      <c r="C43" s="20" t="s">
        <v>94</v>
      </c>
      <c r="D43" s="30" t="s">
        <v>94</v>
      </c>
      <c r="E43" s="21" t="s">
        <v>109</v>
      </c>
      <c r="F43" s="22">
        <v>34125997</v>
      </c>
      <c r="G43" s="33">
        <v>41913</v>
      </c>
      <c r="H43" s="21" t="s">
        <v>110</v>
      </c>
      <c r="I43" s="23" t="s">
        <v>111</v>
      </c>
      <c r="J43" s="24" t="s">
        <v>112</v>
      </c>
      <c r="K43" s="25">
        <v>30526</v>
      </c>
    </row>
    <row r="44" spans="1:11" s="15" customFormat="1">
      <c r="A44" s="19" t="s">
        <v>93</v>
      </c>
      <c r="B44" s="19" t="s">
        <v>108</v>
      </c>
      <c r="C44" s="20" t="s">
        <v>94</v>
      </c>
      <c r="D44" s="30" t="s">
        <v>94</v>
      </c>
      <c r="E44" s="21" t="s">
        <v>109</v>
      </c>
      <c r="F44" s="22">
        <v>34126005</v>
      </c>
      <c r="G44" s="33">
        <v>41913</v>
      </c>
      <c r="H44" s="21" t="s">
        <v>113</v>
      </c>
      <c r="I44" s="23" t="s">
        <v>111</v>
      </c>
      <c r="J44" s="24" t="s">
        <v>112</v>
      </c>
      <c r="K44" s="25">
        <v>29688</v>
      </c>
    </row>
    <row r="45" spans="1:11" s="15" customFormat="1">
      <c r="A45" s="19" t="s">
        <v>93</v>
      </c>
      <c r="B45" s="19" t="s">
        <v>108</v>
      </c>
      <c r="C45" s="20" t="s">
        <v>94</v>
      </c>
      <c r="D45" s="30" t="s">
        <v>94</v>
      </c>
      <c r="E45" s="21" t="s">
        <v>109</v>
      </c>
      <c r="F45" s="22">
        <v>34126012</v>
      </c>
      <c r="G45" s="33">
        <v>41913</v>
      </c>
      <c r="H45" s="21" t="s">
        <v>114</v>
      </c>
      <c r="I45" s="23" t="s">
        <v>111</v>
      </c>
      <c r="J45" s="24" t="s">
        <v>112</v>
      </c>
      <c r="K45" s="25">
        <v>69819</v>
      </c>
    </row>
    <row r="46" spans="1:11" s="15" customFormat="1">
      <c r="A46" s="19" t="s">
        <v>93</v>
      </c>
      <c r="B46" s="19" t="s">
        <v>108</v>
      </c>
      <c r="C46" s="20" t="s">
        <v>94</v>
      </c>
      <c r="D46" s="30" t="s">
        <v>94</v>
      </c>
      <c r="E46" s="21" t="s">
        <v>109</v>
      </c>
      <c r="F46" s="22">
        <v>34126015</v>
      </c>
      <c r="G46" s="33">
        <v>41913</v>
      </c>
      <c r="H46" s="21" t="s">
        <v>115</v>
      </c>
      <c r="I46" s="23" t="s">
        <v>111</v>
      </c>
      <c r="J46" s="24" t="s">
        <v>112</v>
      </c>
      <c r="K46" s="25">
        <v>30526</v>
      </c>
    </row>
    <row r="47" spans="1:11" s="15" customFormat="1" ht="30">
      <c r="A47" s="19" t="s">
        <v>93</v>
      </c>
      <c r="B47" s="19" t="s">
        <v>116</v>
      </c>
      <c r="C47" s="20" t="s">
        <v>117</v>
      </c>
      <c r="D47" s="30">
        <v>41912</v>
      </c>
      <c r="E47" s="21" t="s">
        <v>95</v>
      </c>
      <c r="F47" s="22">
        <v>20140324</v>
      </c>
      <c r="G47" s="33">
        <v>41926</v>
      </c>
      <c r="H47" s="21" t="s">
        <v>118</v>
      </c>
      <c r="I47" s="23" t="s">
        <v>119</v>
      </c>
      <c r="J47" s="24" t="s">
        <v>120</v>
      </c>
      <c r="K47" s="25">
        <v>5664400</v>
      </c>
    </row>
    <row r="48" spans="1:11" s="15" customFormat="1" ht="45">
      <c r="A48" s="19" t="s">
        <v>93</v>
      </c>
      <c r="B48" s="19" t="s">
        <v>121</v>
      </c>
      <c r="C48" s="20" t="s">
        <v>94</v>
      </c>
      <c r="D48" s="30" t="s">
        <v>94</v>
      </c>
      <c r="E48" s="21" t="s">
        <v>95</v>
      </c>
      <c r="F48" s="22">
        <v>20140311</v>
      </c>
      <c r="G48" s="33">
        <v>41921</v>
      </c>
      <c r="H48" s="21" t="s">
        <v>122</v>
      </c>
      <c r="I48" s="23" t="s">
        <v>123</v>
      </c>
      <c r="J48" s="24" t="s">
        <v>19</v>
      </c>
      <c r="K48" s="25">
        <v>146398</v>
      </c>
    </row>
    <row r="49" spans="1:11" s="15" customFormat="1" ht="45">
      <c r="A49" s="19" t="s">
        <v>93</v>
      </c>
      <c r="B49" s="19" t="s">
        <v>121</v>
      </c>
      <c r="C49" s="20" t="s">
        <v>94</v>
      </c>
      <c r="D49" s="30" t="s">
        <v>94</v>
      </c>
      <c r="E49" s="21" t="s">
        <v>95</v>
      </c>
      <c r="F49" s="22">
        <v>20140313</v>
      </c>
      <c r="G49" s="33">
        <v>41921</v>
      </c>
      <c r="H49" s="21" t="s">
        <v>122</v>
      </c>
      <c r="I49" s="23" t="s">
        <v>123</v>
      </c>
      <c r="J49" s="24" t="s">
        <v>19</v>
      </c>
      <c r="K49" s="25">
        <v>434296</v>
      </c>
    </row>
    <row r="50" spans="1:11" s="15" customFormat="1" ht="45">
      <c r="A50" s="19" t="s">
        <v>93</v>
      </c>
      <c r="B50" s="19" t="s">
        <v>121</v>
      </c>
      <c r="C50" s="20" t="s">
        <v>94</v>
      </c>
      <c r="D50" s="30" t="s">
        <v>94</v>
      </c>
      <c r="E50" s="21" t="s">
        <v>95</v>
      </c>
      <c r="F50" s="22">
        <v>20140314</v>
      </c>
      <c r="G50" s="33">
        <v>41921</v>
      </c>
      <c r="H50" s="21" t="s">
        <v>122</v>
      </c>
      <c r="I50" s="23" t="s">
        <v>123</v>
      </c>
      <c r="J50" s="24" t="s">
        <v>19</v>
      </c>
      <c r="K50" s="25">
        <v>146398</v>
      </c>
    </row>
    <row r="51" spans="1:11" s="15" customFormat="1" ht="45">
      <c r="A51" s="19" t="s">
        <v>93</v>
      </c>
      <c r="B51" s="19" t="s">
        <v>121</v>
      </c>
      <c r="C51" s="20" t="s">
        <v>94</v>
      </c>
      <c r="D51" s="30" t="s">
        <v>94</v>
      </c>
      <c r="E51" s="21" t="s">
        <v>95</v>
      </c>
      <c r="F51" s="22">
        <v>20140316</v>
      </c>
      <c r="G51" s="33">
        <v>41921</v>
      </c>
      <c r="H51" s="21" t="s">
        <v>122</v>
      </c>
      <c r="I51" s="23" t="s">
        <v>124</v>
      </c>
      <c r="J51" s="24" t="s">
        <v>19</v>
      </c>
      <c r="K51" s="25">
        <v>410296</v>
      </c>
    </row>
    <row r="52" spans="1:11" s="15" customFormat="1" ht="45">
      <c r="A52" s="19" t="s">
        <v>93</v>
      </c>
      <c r="B52" s="19" t="s">
        <v>121</v>
      </c>
      <c r="C52" s="20" t="s">
        <v>94</v>
      </c>
      <c r="D52" s="30" t="s">
        <v>94</v>
      </c>
      <c r="E52" s="21" t="s">
        <v>95</v>
      </c>
      <c r="F52" s="22">
        <v>20140317</v>
      </c>
      <c r="G52" s="33">
        <v>41920</v>
      </c>
      <c r="H52" s="21" t="s">
        <v>122</v>
      </c>
      <c r="I52" s="23" t="s">
        <v>124</v>
      </c>
      <c r="J52" s="24" t="s">
        <v>19</v>
      </c>
      <c r="K52" s="25">
        <v>146398</v>
      </c>
    </row>
    <row r="53" spans="1:11" s="15" customFormat="1" ht="45">
      <c r="A53" s="19" t="s">
        <v>93</v>
      </c>
      <c r="B53" s="19" t="s">
        <v>121</v>
      </c>
      <c r="C53" s="20" t="s">
        <v>94</v>
      </c>
      <c r="D53" s="30" t="s">
        <v>94</v>
      </c>
      <c r="E53" s="21" t="s">
        <v>95</v>
      </c>
      <c r="F53" s="22">
        <v>20140318</v>
      </c>
      <c r="G53" s="33">
        <v>41920</v>
      </c>
      <c r="H53" s="21" t="s">
        <v>122</v>
      </c>
      <c r="I53" s="23" t="s">
        <v>124</v>
      </c>
      <c r="J53" s="24" t="s">
        <v>19</v>
      </c>
      <c r="K53" s="25">
        <v>270398</v>
      </c>
    </row>
    <row r="54" spans="1:11" s="15" customFormat="1" ht="45">
      <c r="A54" s="19" t="s">
        <v>93</v>
      </c>
      <c r="B54" s="19" t="s">
        <v>121</v>
      </c>
      <c r="C54" s="20" t="s">
        <v>94</v>
      </c>
      <c r="D54" s="30" t="s">
        <v>94</v>
      </c>
      <c r="E54" s="21" t="s">
        <v>95</v>
      </c>
      <c r="F54" s="22">
        <v>20140319</v>
      </c>
      <c r="G54" s="33">
        <v>41922</v>
      </c>
      <c r="H54" s="21" t="s">
        <v>122</v>
      </c>
      <c r="I54" s="23" t="s">
        <v>124</v>
      </c>
      <c r="J54" s="24" t="s">
        <v>19</v>
      </c>
      <c r="K54" s="25">
        <v>233586</v>
      </c>
    </row>
    <row r="55" spans="1:11" s="15" customFormat="1" ht="45">
      <c r="A55" s="19" t="s">
        <v>93</v>
      </c>
      <c r="B55" s="19" t="s">
        <v>121</v>
      </c>
      <c r="C55" s="20" t="s">
        <v>94</v>
      </c>
      <c r="D55" s="30" t="s">
        <v>94</v>
      </c>
      <c r="E55" s="21" t="s">
        <v>95</v>
      </c>
      <c r="F55" s="22">
        <v>20140320</v>
      </c>
      <c r="G55" s="33">
        <v>41922</v>
      </c>
      <c r="H55" s="21" t="s">
        <v>122</v>
      </c>
      <c r="I55" s="23" t="s">
        <v>124</v>
      </c>
      <c r="J55" s="24" t="s">
        <v>19</v>
      </c>
      <c r="K55" s="25">
        <v>180586</v>
      </c>
    </row>
    <row r="56" spans="1:11" s="15" customFormat="1" ht="45">
      <c r="A56" s="19" t="s">
        <v>93</v>
      </c>
      <c r="B56" s="19" t="s">
        <v>121</v>
      </c>
      <c r="C56" s="20" t="s">
        <v>94</v>
      </c>
      <c r="D56" s="30" t="s">
        <v>94</v>
      </c>
      <c r="E56" s="21" t="s">
        <v>95</v>
      </c>
      <c r="F56" s="22">
        <v>20140323</v>
      </c>
      <c r="G56" s="33">
        <v>41926</v>
      </c>
      <c r="H56" s="21" t="s">
        <v>122</v>
      </c>
      <c r="I56" s="23" t="s">
        <v>125</v>
      </c>
      <c r="J56" s="24" t="s">
        <v>30</v>
      </c>
      <c r="K56" s="25">
        <v>87869</v>
      </c>
    </row>
    <row r="57" spans="1:11" s="15" customFormat="1" ht="45">
      <c r="A57" s="19" t="s">
        <v>93</v>
      </c>
      <c r="B57" s="19" t="s">
        <v>121</v>
      </c>
      <c r="C57" s="20" t="s">
        <v>94</v>
      </c>
      <c r="D57" s="30" t="s">
        <v>94</v>
      </c>
      <c r="E57" s="21" t="s">
        <v>95</v>
      </c>
      <c r="F57" s="22">
        <v>20140325</v>
      </c>
      <c r="G57" s="33">
        <v>41926</v>
      </c>
      <c r="H57" s="21" t="s">
        <v>122</v>
      </c>
      <c r="I57" s="23" t="s">
        <v>124</v>
      </c>
      <c r="J57" s="24" t="s">
        <v>19</v>
      </c>
      <c r="K57" s="25">
        <v>216586</v>
      </c>
    </row>
    <row r="58" spans="1:11" s="15" customFormat="1" ht="45">
      <c r="A58" s="19" t="s">
        <v>93</v>
      </c>
      <c r="B58" s="19" t="s">
        <v>121</v>
      </c>
      <c r="C58" s="20" t="s">
        <v>94</v>
      </c>
      <c r="D58" s="30" t="s">
        <v>94</v>
      </c>
      <c r="E58" s="21" t="s">
        <v>95</v>
      </c>
      <c r="F58" s="22">
        <v>20140328</v>
      </c>
      <c r="G58" s="33">
        <v>41927</v>
      </c>
      <c r="H58" s="21" t="s">
        <v>122</v>
      </c>
      <c r="I58" s="23" t="s">
        <v>126</v>
      </c>
      <c r="J58" s="24" t="s">
        <v>19</v>
      </c>
      <c r="K58" s="25">
        <v>336172</v>
      </c>
    </row>
    <row r="59" spans="1:11" s="15" customFormat="1" ht="45">
      <c r="A59" s="19" t="s">
        <v>93</v>
      </c>
      <c r="B59" s="19" t="s">
        <v>121</v>
      </c>
      <c r="C59" s="20" t="s">
        <v>94</v>
      </c>
      <c r="D59" s="30" t="s">
        <v>94</v>
      </c>
      <c r="E59" s="21" t="s">
        <v>95</v>
      </c>
      <c r="F59" s="22">
        <v>20140329</v>
      </c>
      <c r="G59" s="33">
        <v>41927</v>
      </c>
      <c r="H59" s="21" t="s">
        <v>122</v>
      </c>
      <c r="I59" s="23" t="s">
        <v>125</v>
      </c>
      <c r="J59" s="24" t="s">
        <v>30</v>
      </c>
      <c r="K59" s="25">
        <v>108366</v>
      </c>
    </row>
    <row r="60" spans="1:11" s="15" customFormat="1" ht="45">
      <c r="A60" s="19" t="s">
        <v>93</v>
      </c>
      <c r="B60" s="19" t="s">
        <v>121</v>
      </c>
      <c r="C60" s="20" t="s">
        <v>94</v>
      </c>
      <c r="D60" s="30" t="s">
        <v>94</v>
      </c>
      <c r="E60" s="21" t="s">
        <v>95</v>
      </c>
      <c r="F60" s="22">
        <v>20140330</v>
      </c>
      <c r="G60" s="33">
        <v>41928</v>
      </c>
      <c r="H60" s="21" t="s">
        <v>122</v>
      </c>
      <c r="I60" s="23" t="s">
        <v>124</v>
      </c>
      <c r="J60" s="24" t="s">
        <v>19</v>
      </c>
      <c r="K60" s="25">
        <v>748258</v>
      </c>
    </row>
    <row r="61" spans="1:11" s="15" customFormat="1" ht="45">
      <c r="A61" s="19" t="s">
        <v>93</v>
      </c>
      <c r="B61" s="19" t="s">
        <v>121</v>
      </c>
      <c r="C61" s="20" t="s">
        <v>94</v>
      </c>
      <c r="D61" s="30" t="s">
        <v>94</v>
      </c>
      <c r="E61" s="21" t="s">
        <v>95</v>
      </c>
      <c r="F61" s="22">
        <v>20140332</v>
      </c>
      <c r="G61" s="33">
        <v>41933</v>
      </c>
      <c r="H61" s="21" t="s">
        <v>122</v>
      </c>
      <c r="I61" s="23" t="s">
        <v>124</v>
      </c>
      <c r="J61" s="24" t="s">
        <v>19</v>
      </c>
      <c r="K61" s="25">
        <v>503258</v>
      </c>
    </row>
    <row r="62" spans="1:11" s="15" customFormat="1" ht="45">
      <c r="A62" s="19" t="s">
        <v>93</v>
      </c>
      <c r="B62" s="19" t="s">
        <v>121</v>
      </c>
      <c r="C62" s="20" t="s">
        <v>94</v>
      </c>
      <c r="D62" s="30" t="s">
        <v>94</v>
      </c>
      <c r="E62" s="21" t="s">
        <v>95</v>
      </c>
      <c r="F62" s="22">
        <v>20140333</v>
      </c>
      <c r="G62" s="33">
        <v>41933</v>
      </c>
      <c r="H62" s="21" t="s">
        <v>122</v>
      </c>
      <c r="I62" s="23" t="s">
        <v>124</v>
      </c>
      <c r="J62" s="24" t="s">
        <v>19</v>
      </c>
      <c r="K62" s="25">
        <v>250586</v>
      </c>
    </row>
    <row r="63" spans="1:11" s="15" customFormat="1" ht="45">
      <c r="A63" s="19" t="s">
        <v>93</v>
      </c>
      <c r="B63" s="19" t="s">
        <v>121</v>
      </c>
      <c r="C63" s="20" t="s">
        <v>94</v>
      </c>
      <c r="D63" s="30" t="s">
        <v>94</v>
      </c>
      <c r="E63" s="21" t="s">
        <v>95</v>
      </c>
      <c r="F63" s="22">
        <v>20140334</v>
      </c>
      <c r="G63" s="33">
        <v>41934</v>
      </c>
      <c r="H63" s="21" t="s">
        <v>122</v>
      </c>
      <c r="I63" s="23" t="s">
        <v>125</v>
      </c>
      <c r="J63" s="24" t="s">
        <v>30</v>
      </c>
      <c r="K63" s="25">
        <v>139539</v>
      </c>
    </row>
    <row r="64" spans="1:11" s="15" customFormat="1" ht="45">
      <c r="A64" s="19" t="s">
        <v>93</v>
      </c>
      <c r="B64" s="19" t="s">
        <v>121</v>
      </c>
      <c r="C64" s="20" t="s">
        <v>94</v>
      </c>
      <c r="D64" s="30" t="s">
        <v>94</v>
      </c>
      <c r="E64" s="21" t="s">
        <v>95</v>
      </c>
      <c r="F64" s="22">
        <v>20140335</v>
      </c>
      <c r="G64" s="33">
        <v>41934</v>
      </c>
      <c r="H64" s="21" t="s">
        <v>122</v>
      </c>
      <c r="I64" s="23" t="s">
        <v>124</v>
      </c>
      <c r="J64" s="24" t="s">
        <v>19</v>
      </c>
      <c r="K64" s="25">
        <v>254086</v>
      </c>
    </row>
    <row r="65" spans="1:11" s="15" customFormat="1" ht="45">
      <c r="A65" s="19" t="s">
        <v>93</v>
      </c>
      <c r="B65" s="19" t="s">
        <v>121</v>
      </c>
      <c r="C65" s="20" t="s">
        <v>94</v>
      </c>
      <c r="D65" s="30" t="s">
        <v>94</v>
      </c>
      <c r="E65" s="21" t="s">
        <v>95</v>
      </c>
      <c r="F65" s="22">
        <v>20140339</v>
      </c>
      <c r="G65" s="33">
        <v>41935</v>
      </c>
      <c r="H65" s="21" t="s">
        <v>122</v>
      </c>
      <c r="I65" s="23" t="s">
        <v>124</v>
      </c>
      <c r="J65" s="24" t="s">
        <v>19</v>
      </c>
      <c r="K65" s="25">
        <v>247086</v>
      </c>
    </row>
    <row r="66" spans="1:11" s="15" customFormat="1" ht="45">
      <c r="A66" s="19" t="s">
        <v>93</v>
      </c>
      <c r="B66" s="19" t="s">
        <v>121</v>
      </c>
      <c r="C66" s="20" t="s">
        <v>94</v>
      </c>
      <c r="D66" s="30" t="s">
        <v>94</v>
      </c>
      <c r="E66" s="21" t="s">
        <v>95</v>
      </c>
      <c r="F66" s="22">
        <v>20140342</v>
      </c>
      <c r="G66" s="33">
        <v>41936</v>
      </c>
      <c r="H66" s="21" t="s">
        <v>122</v>
      </c>
      <c r="I66" s="23" t="s">
        <v>124</v>
      </c>
      <c r="J66" s="24" t="s">
        <v>19</v>
      </c>
      <c r="K66" s="25">
        <v>247086</v>
      </c>
    </row>
    <row r="67" spans="1:11" s="15" customFormat="1" ht="45">
      <c r="A67" s="19" t="s">
        <v>93</v>
      </c>
      <c r="B67" s="19" t="s">
        <v>121</v>
      </c>
      <c r="C67" s="20" t="s">
        <v>94</v>
      </c>
      <c r="D67" s="30" t="s">
        <v>94</v>
      </c>
      <c r="E67" s="21" t="s">
        <v>95</v>
      </c>
      <c r="F67" s="22">
        <v>20140344</v>
      </c>
      <c r="G67" s="33">
        <v>41940</v>
      </c>
      <c r="H67" s="21" t="s">
        <v>122</v>
      </c>
      <c r="I67" s="23" t="s">
        <v>124</v>
      </c>
      <c r="J67" s="24" t="s">
        <v>19</v>
      </c>
      <c r="K67" s="25">
        <v>292086</v>
      </c>
    </row>
    <row r="68" spans="1:11" s="15" customFormat="1" ht="45">
      <c r="A68" s="19" t="s">
        <v>93</v>
      </c>
      <c r="B68" s="19" t="s">
        <v>121</v>
      </c>
      <c r="C68" s="20" t="s">
        <v>94</v>
      </c>
      <c r="D68" s="30" t="s">
        <v>94</v>
      </c>
      <c r="E68" s="21" t="s">
        <v>95</v>
      </c>
      <c r="F68" s="22">
        <v>20140345</v>
      </c>
      <c r="G68" s="33">
        <v>41940</v>
      </c>
      <c r="H68" s="21" t="s">
        <v>122</v>
      </c>
      <c r="I68" s="23" t="s">
        <v>124</v>
      </c>
      <c r="J68" s="24" t="s">
        <v>19</v>
      </c>
      <c r="K68" s="25">
        <v>158586</v>
      </c>
    </row>
    <row r="69" spans="1:11" s="15" customFormat="1" ht="30">
      <c r="A69" s="19" t="s">
        <v>93</v>
      </c>
      <c r="B69" s="19" t="s">
        <v>13</v>
      </c>
      <c r="C69" s="20" t="s">
        <v>94</v>
      </c>
      <c r="D69" s="30" t="s">
        <v>94</v>
      </c>
      <c r="E69" s="21" t="s">
        <v>95</v>
      </c>
      <c r="F69" s="22">
        <v>20140340</v>
      </c>
      <c r="G69" s="33">
        <v>41935</v>
      </c>
      <c r="H69" s="21" t="s">
        <v>127</v>
      </c>
      <c r="I69" s="23" t="s">
        <v>128</v>
      </c>
      <c r="J69" s="24" t="s">
        <v>129</v>
      </c>
      <c r="K69" s="25">
        <v>652715</v>
      </c>
    </row>
    <row r="70" spans="1:11" s="15" customFormat="1" ht="30">
      <c r="A70" s="19" t="s">
        <v>93</v>
      </c>
      <c r="B70" s="19" t="s">
        <v>13</v>
      </c>
      <c r="C70" s="20" t="s">
        <v>94</v>
      </c>
      <c r="D70" s="30" t="s">
        <v>94</v>
      </c>
      <c r="E70" s="21" t="s">
        <v>95</v>
      </c>
      <c r="F70" s="22">
        <v>20140343</v>
      </c>
      <c r="G70" s="33">
        <v>41936</v>
      </c>
      <c r="H70" s="21" t="s">
        <v>130</v>
      </c>
      <c r="I70" s="23" t="s">
        <v>131</v>
      </c>
      <c r="J70" s="24" t="s">
        <v>132</v>
      </c>
      <c r="K70" s="25">
        <v>119000</v>
      </c>
    </row>
    <row r="71" spans="1:11" s="15" customFormat="1" ht="30">
      <c r="A71" s="19" t="s">
        <v>93</v>
      </c>
      <c r="B71" s="19" t="s">
        <v>13</v>
      </c>
      <c r="C71" s="20" t="s">
        <v>94</v>
      </c>
      <c r="D71" s="30" t="s">
        <v>94</v>
      </c>
      <c r="E71" s="21" t="s">
        <v>95</v>
      </c>
      <c r="F71" s="22">
        <v>20140331</v>
      </c>
      <c r="G71" s="33">
        <v>41928</v>
      </c>
      <c r="H71" s="21" t="s">
        <v>133</v>
      </c>
      <c r="I71" s="23" t="s">
        <v>134</v>
      </c>
      <c r="J71" s="24" t="s">
        <v>135</v>
      </c>
      <c r="K71" s="25">
        <v>66000</v>
      </c>
    </row>
    <row r="72" spans="1:11" s="15" customFormat="1" ht="30">
      <c r="A72" s="19" t="s">
        <v>93</v>
      </c>
      <c r="B72" s="19" t="s">
        <v>13</v>
      </c>
      <c r="C72" s="20" t="s">
        <v>94</v>
      </c>
      <c r="D72" s="30" t="s">
        <v>94</v>
      </c>
      <c r="E72" s="21" t="s">
        <v>95</v>
      </c>
      <c r="F72" s="22">
        <v>20140059</v>
      </c>
      <c r="G72" s="33">
        <v>41921</v>
      </c>
      <c r="H72" s="21" t="s">
        <v>160</v>
      </c>
      <c r="I72" s="23" t="s">
        <v>136</v>
      </c>
      <c r="J72" s="24" t="s">
        <v>137</v>
      </c>
      <c r="K72" s="25">
        <v>166666</v>
      </c>
    </row>
    <row r="73" spans="1:11" s="15" customFormat="1" ht="45">
      <c r="A73" s="19" t="s">
        <v>93</v>
      </c>
      <c r="B73" s="19" t="s">
        <v>121</v>
      </c>
      <c r="C73" s="20" t="s">
        <v>94</v>
      </c>
      <c r="D73" s="30" t="s">
        <v>94</v>
      </c>
      <c r="E73" s="21" t="s">
        <v>95</v>
      </c>
      <c r="F73" s="22">
        <v>20140067</v>
      </c>
      <c r="G73" s="33">
        <v>41933</v>
      </c>
      <c r="H73" s="21" t="s">
        <v>138</v>
      </c>
      <c r="I73" s="23" t="s">
        <v>97</v>
      </c>
      <c r="J73" s="24" t="s">
        <v>98</v>
      </c>
      <c r="K73" s="25">
        <v>300000</v>
      </c>
    </row>
    <row r="74" spans="1:11" s="15" customFormat="1" ht="45">
      <c r="A74" s="19" t="s">
        <v>93</v>
      </c>
      <c r="B74" s="19" t="s">
        <v>121</v>
      </c>
      <c r="C74" s="20" t="s">
        <v>94</v>
      </c>
      <c r="D74" s="30" t="s">
        <v>94</v>
      </c>
      <c r="E74" s="21" t="s">
        <v>95</v>
      </c>
      <c r="F74" s="22">
        <v>20140341</v>
      </c>
      <c r="G74" s="33">
        <v>41935</v>
      </c>
      <c r="H74" s="21" t="s">
        <v>139</v>
      </c>
      <c r="I74" s="23" t="s">
        <v>140</v>
      </c>
      <c r="J74" s="24" t="s">
        <v>129</v>
      </c>
      <c r="K74" s="25">
        <v>2293957</v>
      </c>
    </row>
    <row r="75" spans="1:11" s="15" customFormat="1" ht="30">
      <c r="A75" s="19" t="s">
        <v>93</v>
      </c>
      <c r="B75" s="19" t="s">
        <v>141</v>
      </c>
      <c r="C75" s="20" t="s">
        <v>142</v>
      </c>
      <c r="D75" s="30">
        <v>41183</v>
      </c>
      <c r="E75" s="21" t="s">
        <v>143</v>
      </c>
      <c r="F75" s="22">
        <v>111</v>
      </c>
      <c r="G75" s="33">
        <v>41925</v>
      </c>
      <c r="H75" s="21" t="s">
        <v>144</v>
      </c>
      <c r="I75" s="23" t="s">
        <v>145</v>
      </c>
      <c r="J75" s="24" t="s">
        <v>146</v>
      </c>
      <c r="K75" s="25">
        <v>91048</v>
      </c>
    </row>
    <row r="76" spans="1:11" s="15" customFormat="1" ht="30">
      <c r="A76" s="19" t="s">
        <v>93</v>
      </c>
      <c r="B76" s="19" t="s">
        <v>141</v>
      </c>
      <c r="C76" s="20" t="s">
        <v>142</v>
      </c>
      <c r="D76" s="30">
        <v>41183</v>
      </c>
      <c r="E76" s="21" t="s">
        <v>143</v>
      </c>
      <c r="F76" s="22">
        <v>5097</v>
      </c>
      <c r="G76" s="33">
        <v>41934</v>
      </c>
      <c r="H76" s="21" t="s">
        <v>144</v>
      </c>
      <c r="I76" s="23" t="s">
        <v>147</v>
      </c>
      <c r="J76" s="24" t="s">
        <v>148</v>
      </c>
      <c r="K76" s="25">
        <v>120000</v>
      </c>
    </row>
    <row r="77" spans="1:11" s="15" customFormat="1" ht="30">
      <c r="A77" s="19" t="s">
        <v>93</v>
      </c>
      <c r="B77" s="19" t="s">
        <v>141</v>
      </c>
      <c r="C77" s="20" t="s">
        <v>142</v>
      </c>
      <c r="D77" s="30">
        <v>41183</v>
      </c>
      <c r="E77" s="21" t="s">
        <v>143</v>
      </c>
      <c r="F77" s="22">
        <v>5098</v>
      </c>
      <c r="G77" s="33">
        <v>41934</v>
      </c>
      <c r="H77" s="21" t="s">
        <v>144</v>
      </c>
      <c r="I77" s="23" t="s">
        <v>147</v>
      </c>
      <c r="J77" s="24" t="s">
        <v>148</v>
      </c>
      <c r="K77" s="25">
        <v>120000</v>
      </c>
    </row>
    <row r="78" spans="1:11" s="15" customFormat="1" ht="45">
      <c r="A78" s="19" t="s">
        <v>93</v>
      </c>
      <c r="B78" s="19" t="s">
        <v>121</v>
      </c>
      <c r="C78" s="20" t="s">
        <v>94</v>
      </c>
      <c r="D78" s="30" t="s">
        <v>94</v>
      </c>
      <c r="E78" s="21" t="s">
        <v>95</v>
      </c>
      <c r="F78" s="22">
        <v>20140327</v>
      </c>
      <c r="G78" s="33">
        <v>41926</v>
      </c>
      <c r="H78" s="21" t="s">
        <v>149</v>
      </c>
      <c r="I78" s="23" t="s">
        <v>124</v>
      </c>
      <c r="J78" s="24" t="s">
        <v>19</v>
      </c>
      <c r="K78" s="25">
        <v>187586</v>
      </c>
    </row>
    <row r="79" spans="1:11" s="15" customFormat="1" ht="30">
      <c r="A79" s="19" t="s">
        <v>93</v>
      </c>
      <c r="B79" s="19" t="s">
        <v>13</v>
      </c>
      <c r="C79" s="20" t="s">
        <v>94</v>
      </c>
      <c r="D79" s="30" t="s">
        <v>94</v>
      </c>
      <c r="E79" s="21" t="s">
        <v>99</v>
      </c>
      <c r="F79" s="22">
        <v>20140064</v>
      </c>
      <c r="G79" s="33">
        <v>41928</v>
      </c>
      <c r="H79" s="21" t="s">
        <v>150</v>
      </c>
      <c r="I79" s="23" t="s">
        <v>151</v>
      </c>
      <c r="J79" s="24" t="s">
        <v>152</v>
      </c>
      <c r="K79" s="25">
        <v>1348389</v>
      </c>
    </row>
    <row r="80" spans="1:11" s="15" customFormat="1" ht="30">
      <c r="A80" s="19" t="s">
        <v>93</v>
      </c>
      <c r="B80" s="19" t="s">
        <v>108</v>
      </c>
      <c r="C80" s="20" t="s">
        <v>94</v>
      </c>
      <c r="D80" s="30" t="s">
        <v>94</v>
      </c>
      <c r="E80" s="21" t="s">
        <v>109</v>
      </c>
      <c r="F80" s="22">
        <v>3145210</v>
      </c>
      <c r="G80" s="33">
        <v>41928</v>
      </c>
      <c r="H80" s="21" t="s">
        <v>153</v>
      </c>
      <c r="I80" s="23" t="s">
        <v>154</v>
      </c>
      <c r="J80" s="24" t="s">
        <v>155</v>
      </c>
      <c r="K80" s="25">
        <v>1174200</v>
      </c>
    </row>
    <row r="81" spans="1:11" s="15" customFormat="1" ht="30">
      <c r="A81" s="19" t="s">
        <v>93</v>
      </c>
      <c r="B81" s="19" t="s">
        <v>108</v>
      </c>
      <c r="C81" s="20" t="s">
        <v>94</v>
      </c>
      <c r="D81" s="30" t="s">
        <v>94</v>
      </c>
      <c r="E81" s="21" t="s">
        <v>156</v>
      </c>
      <c r="F81" s="22">
        <v>474239</v>
      </c>
      <c r="G81" s="33">
        <v>41942</v>
      </c>
      <c r="H81" s="21" t="s">
        <v>157</v>
      </c>
      <c r="I81" s="23" t="s">
        <v>158</v>
      </c>
      <c r="J81" s="24" t="s">
        <v>159</v>
      </c>
      <c r="K81" s="25">
        <v>1015517</v>
      </c>
    </row>
    <row r="82" spans="1:11" s="15" customFormat="1" ht="45">
      <c r="A82" s="19" t="s">
        <v>1238</v>
      </c>
      <c r="B82" s="19" t="s">
        <v>16</v>
      </c>
      <c r="C82" s="20" t="s">
        <v>94</v>
      </c>
      <c r="D82" s="30" t="s">
        <v>94</v>
      </c>
      <c r="E82" s="21" t="s">
        <v>94</v>
      </c>
      <c r="F82" s="22" t="s">
        <v>94</v>
      </c>
      <c r="G82" s="33">
        <v>41940</v>
      </c>
      <c r="H82" s="21" t="s">
        <v>1239</v>
      </c>
      <c r="I82" s="23" t="s">
        <v>1240</v>
      </c>
      <c r="J82" s="24" t="s">
        <v>1241</v>
      </c>
      <c r="K82" s="25">
        <v>85100</v>
      </c>
    </row>
    <row r="83" spans="1:11" s="15" customFormat="1" ht="45">
      <c r="A83" s="19" t="s">
        <v>1238</v>
      </c>
      <c r="B83" s="19" t="s">
        <v>16</v>
      </c>
      <c r="C83" s="20" t="s">
        <v>94</v>
      </c>
      <c r="D83" s="30" t="s">
        <v>94</v>
      </c>
      <c r="E83" s="21" t="s">
        <v>94</v>
      </c>
      <c r="F83" s="22" t="s">
        <v>94</v>
      </c>
      <c r="G83" s="33">
        <v>41942</v>
      </c>
      <c r="H83" s="21" t="s">
        <v>1242</v>
      </c>
      <c r="I83" s="23" t="s">
        <v>1240</v>
      </c>
      <c r="J83" s="24" t="s">
        <v>1241</v>
      </c>
      <c r="K83" s="25">
        <v>271400</v>
      </c>
    </row>
    <row r="84" spans="1:11" s="15" customFormat="1" ht="45">
      <c r="A84" s="19" t="s">
        <v>1238</v>
      </c>
      <c r="B84" s="19" t="s">
        <v>16</v>
      </c>
      <c r="C84" s="20" t="s">
        <v>94</v>
      </c>
      <c r="D84" s="30" t="s">
        <v>94</v>
      </c>
      <c r="E84" s="21" t="s">
        <v>94</v>
      </c>
      <c r="F84" s="22" t="s">
        <v>94</v>
      </c>
      <c r="G84" s="33">
        <v>41940</v>
      </c>
      <c r="H84" s="21" t="s">
        <v>1243</v>
      </c>
      <c r="I84" s="23" t="s">
        <v>1240</v>
      </c>
      <c r="J84" s="24" t="s">
        <v>1241</v>
      </c>
      <c r="K84" s="25">
        <v>35000</v>
      </c>
    </row>
    <row r="85" spans="1:11" s="15" customFormat="1" ht="45">
      <c r="A85" s="19" t="s">
        <v>1238</v>
      </c>
      <c r="B85" s="19" t="s">
        <v>16</v>
      </c>
      <c r="C85" s="20" t="s">
        <v>94</v>
      </c>
      <c r="D85" s="30" t="s">
        <v>94</v>
      </c>
      <c r="E85" s="21" t="s">
        <v>94</v>
      </c>
      <c r="F85" s="22" t="s">
        <v>94</v>
      </c>
      <c r="G85" s="33">
        <v>41940</v>
      </c>
      <c r="H85" s="21" t="s">
        <v>1244</v>
      </c>
      <c r="I85" s="23" t="s">
        <v>1240</v>
      </c>
      <c r="J85" s="24" t="s">
        <v>1241</v>
      </c>
      <c r="K85" s="25">
        <v>67500</v>
      </c>
    </row>
    <row r="86" spans="1:11" s="15" customFormat="1" ht="45">
      <c r="A86" s="19" t="s">
        <v>1238</v>
      </c>
      <c r="B86" s="19" t="s">
        <v>16</v>
      </c>
      <c r="C86" s="20" t="s">
        <v>94</v>
      </c>
      <c r="D86" s="30" t="s">
        <v>94</v>
      </c>
      <c r="E86" s="21" t="s">
        <v>94</v>
      </c>
      <c r="F86" s="22" t="s">
        <v>94</v>
      </c>
      <c r="G86" s="33">
        <v>41942</v>
      </c>
      <c r="H86" s="21" t="s">
        <v>1245</v>
      </c>
      <c r="I86" s="23" t="s">
        <v>1240</v>
      </c>
      <c r="J86" s="24" t="s">
        <v>1241</v>
      </c>
      <c r="K86" s="25">
        <v>145500</v>
      </c>
    </row>
    <row r="87" spans="1:11" s="15" customFormat="1" ht="45">
      <c r="A87" s="19" t="s">
        <v>1238</v>
      </c>
      <c r="B87" s="19" t="s">
        <v>16</v>
      </c>
      <c r="C87" s="20" t="s">
        <v>94</v>
      </c>
      <c r="D87" s="30" t="s">
        <v>94</v>
      </c>
      <c r="E87" s="21" t="s">
        <v>94</v>
      </c>
      <c r="F87" s="22" t="s">
        <v>94</v>
      </c>
      <c r="G87" s="33">
        <v>41942</v>
      </c>
      <c r="H87" s="21" t="s">
        <v>1246</v>
      </c>
      <c r="I87" s="23" t="s">
        <v>1240</v>
      </c>
      <c r="J87" s="24" t="s">
        <v>1241</v>
      </c>
      <c r="K87" s="25">
        <v>483200</v>
      </c>
    </row>
    <row r="88" spans="1:11" s="15" customFormat="1" ht="45">
      <c r="A88" s="19" t="s">
        <v>1238</v>
      </c>
      <c r="B88" s="19" t="s">
        <v>16</v>
      </c>
      <c r="C88" s="20" t="s">
        <v>94</v>
      </c>
      <c r="D88" s="30" t="s">
        <v>94</v>
      </c>
      <c r="E88" s="21" t="s">
        <v>94</v>
      </c>
      <c r="F88" s="22" t="s">
        <v>94</v>
      </c>
      <c r="G88" s="33">
        <v>41942</v>
      </c>
      <c r="H88" s="21" t="s">
        <v>1247</v>
      </c>
      <c r="I88" s="23" t="s">
        <v>1240</v>
      </c>
      <c r="J88" s="24" t="s">
        <v>1241</v>
      </c>
      <c r="K88" s="25">
        <v>598300</v>
      </c>
    </row>
    <row r="89" spans="1:11" s="15" customFormat="1" ht="45">
      <c r="A89" s="19" t="s">
        <v>1238</v>
      </c>
      <c r="B89" s="19" t="s">
        <v>16</v>
      </c>
      <c r="C89" s="20" t="s">
        <v>94</v>
      </c>
      <c r="D89" s="30" t="s">
        <v>94</v>
      </c>
      <c r="E89" s="21" t="s">
        <v>94</v>
      </c>
      <c r="F89" s="22" t="s">
        <v>94</v>
      </c>
      <c r="G89" s="33">
        <v>41942</v>
      </c>
      <c r="H89" s="21" t="s">
        <v>1248</v>
      </c>
      <c r="I89" s="23" t="s">
        <v>1249</v>
      </c>
      <c r="J89" s="24" t="s">
        <v>410</v>
      </c>
      <c r="K89" s="25">
        <v>3635715</v>
      </c>
    </row>
    <row r="90" spans="1:11" s="15" customFormat="1" ht="45">
      <c r="A90" s="19" t="s">
        <v>1238</v>
      </c>
      <c r="B90" s="19" t="s">
        <v>16</v>
      </c>
      <c r="C90" s="20" t="s">
        <v>94</v>
      </c>
      <c r="D90" s="30" t="s">
        <v>94</v>
      </c>
      <c r="E90" s="21" t="s">
        <v>94</v>
      </c>
      <c r="F90" s="22" t="s">
        <v>94</v>
      </c>
      <c r="G90" s="33">
        <v>41927</v>
      </c>
      <c r="H90" s="21" t="s">
        <v>1250</v>
      </c>
      <c r="I90" s="23" t="s">
        <v>181</v>
      </c>
      <c r="J90" s="24" t="s">
        <v>112</v>
      </c>
      <c r="K90" s="25">
        <v>30526</v>
      </c>
    </row>
    <row r="91" spans="1:11" s="15" customFormat="1" ht="45">
      <c r="A91" s="19" t="s">
        <v>1238</v>
      </c>
      <c r="B91" s="19" t="s">
        <v>16</v>
      </c>
      <c r="C91" s="20" t="s">
        <v>94</v>
      </c>
      <c r="D91" s="30" t="s">
        <v>94</v>
      </c>
      <c r="E91" s="21" t="s">
        <v>94</v>
      </c>
      <c r="F91" s="22" t="s">
        <v>94</v>
      </c>
      <c r="G91" s="33">
        <v>41932</v>
      </c>
      <c r="H91" s="21" t="s">
        <v>1251</v>
      </c>
      <c r="I91" s="23" t="s">
        <v>1329</v>
      </c>
      <c r="J91" s="24" t="s">
        <v>1252</v>
      </c>
      <c r="K91" s="25">
        <v>16520</v>
      </c>
    </row>
    <row r="92" spans="1:11" s="15" customFormat="1" ht="45">
      <c r="A92" s="19" t="s">
        <v>1238</v>
      </c>
      <c r="B92" s="19" t="s">
        <v>16</v>
      </c>
      <c r="C92" s="20" t="s">
        <v>94</v>
      </c>
      <c r="D92" s="30" t="s">
        <v>94</v>
      </c>
      <c r="E92" s="21" t="s">
        <v>94</v>
      </c>
      <c r="F92" s="22" t="s">
        <v>94</v>
      </c>
      <c r="G92" s="33">
        <v>41932</v>
      </c>
      <c r="H92" s="21" t="s">
        <v>1253</v>
      </c>
      <c r="I92" s="23" t="s">
        <v>1329</v>
      </c>
      <c r="J92" s="24" t="s">
        <v>1252</v>
      </c>
      <c r="K92" s="25">
        <v>28609</v>
      </c>
    </row>
    <row r="93" spans="1:11" s="15" customFormat="1" ht="45">
      <c r="A93" s="19" t="s">
        <v>1238</v>
      </c>
      <c r="B93" s="19" t="s">
        <v>16</v>
      </c>
      <c r="C93" s="20" t="s">
        <v>94</v>
      </c>
      <c r="D93" s="30" t="s">
        <v>94</v>
      </c>
      <c r="E93" s="21" t="s">
        <v>94</v>
      </c>
      <c r="F93" s="22" t="s">
        <v>94</v>
      </c>
      <c r="G93" s="33">
        <v>41932</v>
      </c>
      <c r="H93" s="21" t="s">
        <v>1254</v>
      </c>
      <c r="I93" s="23" t="s">
        <v>1329</v>
      </c>
      <c r="J93" s="24" t="s">
        <v>1252</v>
      </c>
      <c r="K93" s="25">
        <v>13260</v>
      </c>
    </row>
    <row r="94" spans="1:11" s="15" customFormat="1" ht="45">
      <c r="A94" s="19" t="s">
        <v>1238</v>
      </c>
      <c r="B94" s="19" t="s">
        <v>16</v>
      </c>
      <c r="C94" s="20" t="s">
        <v>94</v>
      </c>
      <c r="D94" s="30" t="s">
        <v>94</v>
      </c>
      <c r="E94" s="21" t="s">
        <v>94</v>
      </c>
      <c r="F94" s="22" t="s">
        <v>94</v>
      </c>
      <c r="G94" s="33">
        <v>41932</v>
      </c>
      <c r="H94" s="21" t="s">
        <v>1255</v>
      </c>
      <c r="I94" s="23" t="s">
        <v>1329</v>
      </c>
      <c r="J94" s="24" t="s">
        <v>1252</v>
      </c>
      <c r="K94" s="25">
        <v>26460</v>
      </c>
    </row>
    <row r="95" spans="1:11" s="15" customFormat="1" ht="45">
      <c r="A95" s="19" t="s">
        <v>1238</v>
      </c>
      <c r="B95" s="19" t="s">
        <v>16</v>
      </c>
      <c r="C95" s="20" t="s">
        <v>94</v>
      </c>
      <c r="D95" s="30" t="s">
        <v>94</v>
      </c>
      <c r="E95" s="21" t="s">
        <v>94</v>
      </c>
      <c r="F95" s="22" t="s">
        <v>94</v>
      </c>
      <c r="G95" s="33">
        <v>41932</v>
      </c>
      <c r="H95" s="21" t="s">
        <v>1256</v>
      </c>
      <c r="I95" s="23" t="s">
        <v>1329</v>
      </c>
      <c r="J95" s="24" t="s">
        <v>1252</v>
      </c>
      <c r="K95" s="25">
        <v>96590</v>
      </c>
    </row>
    <row r="96" spans="1:11" s="15" customFormat="1" ht="45">
      <c r="A96" s="19" t="s">
        <v>1238</v>
      </c>
      <c r="B96" s="19" t="s">
        <v>16</v>
      </c>
      <c r="C96" s="20" t="s">
        <v>94</v>
      </c>
      <c r="D96" s="30" t="s">
        <v>94</v>
      </c>
      <c r="E96" s="21" t="s">
        <v>94</v>
      </c>
      <c r="F96" s="22" t="s">
        <v>94</v>
      </c>
      <c r="G96" s="33">
        <v>41935</v>
      </c>
      <c r="H96" s="21" t="s">
        <v>1257</v>
      </c>
      <c r="I96" s="23" t="s">
        <v>21</v>
      </c>
      <c r="J96" s="24" t="s">
        <v>22</v>
      </c>
      <c r="K96" s="25">
        <v>109165</v>
      </c>
    </row>
    <row r="97" spans="1:11" s="15" customFormat="1" ht="45">
      <c r="A97" s="19" t="s">
        <v>1238</v>
      </c>
      <c r="B97" s="19" t="s">
        <v>16</v>
      </c>
      <c r="C97" s="20" t="s">
        <v>94</v>
      </c>
      <c r="D97" s="30" t="s">
        <v>94</v>
      </c>
      <c r="E97" s="21" t="s">
        <v>94</v>
      </c>
      <c r="F97" s="22" t="s">
        <v>94</v>
      </c>
      <c r="G97" s="33">
        <v>41935</v>
      </c>
      <c r="H97" s="21" t="s">
        <v>1258</v>
      </c>
      <c r="I97" s="23" t="s">
        <v>21</v>
      </c>
      <c r="J97" s="24" t="s">
        <v>22</v>
      </c>
      <c r="K97" s="25">
        <v>29458</v>
      </c>
    </row>
    <row r="98" spans="1:11" s="15" customFormat="1" ht="45">
      <c r="A98" s="19" t="s">
        <v>1238</v>
      </c>
      <c r="B98" s="19" t="s">
        <v>16</v>
      </c>
      <c r="C98" s="20" t="s">
        <v>94</v>
      </c>
      <c r="D98" s="30" t="s">
        <v>94</v>
      </c>
      <c r="E98" s="21" t="s">
        <v>94</v>
      </c>
      <c r="F98" s="22" t="s">
        <v>94</v>
      </c>
      <c r="G98" s="33">
        <v>41935</v>
      </c>
      <c r="H98" s="21" t="s">
        <v>1259</v>
      </c>
      <c r="I98" s="23" t="s">
        <v>21</v>
      </c>
      <c r="J98" s="24" t="s">
        <v>22</v>
      </c>
      <c r="K98" s="25">
        <v>26832</v>
      </c>
    </row>
    <row r="99" spans="1:11" s="15" customFormat="1" ht="45">
      <c r="A99" s="19" t="s">
        <v>1238</v>
      </c>
      <c r="B99" s="19" t="s">
        <v>16</v>
      </c>
      <c r="C99" s="20" t="s">
        <v>94</v>
      </c>
      <c r="D99" s="30" t="s">
        <v>94</v>
      </c>
      <c r="E99" s="21" t="s">
        <v>94</v>
      </c>
      <c r="F99" s="22" t="s">
        <v>94</v>
      </c>
      <c r="G99" s="33">
        <v>41935</v>
      </c>
      <c r="H99" s="21" t="s">
        <v>1260</v>
      </c>
      <c r="I99" s="23" t="s">
        <v>21</v>
      </c>
      <c r="J99" s="24" t="s">
        <v>22</v>
      </c>
      <c r="K99" s="25">
        <v>197438</v>
      </c>
    </row>
    <row r="100" spans="1:11" s="15" customFormat="1" ht="45">
      <c r="A100" s="19" t="s">
        <v>1238</v>
      </c>
      <c r="B100" s="19" t="s">
        <v>16</v>
      </c>
      <c r="C100" s="20" t="s">
        <v>94</v>
      </c>
      <c r="D100" s="30" t="s">
        <v>94</v>
      </c>
      <c r="E100" s="21" t="s">
        <v>94</v>
      </c>
      <c r="F100" s="22" t="s">
        <v>94</v>
      </c>
      <c r="G100" s="33">
        <v>41935</v>
      </c>
      <c r="H100" s="21" t="s">
        <v>1261</v>
      </c>
      <c r="I100" s="23" t="s">
        <v>21</v>
      </c>
      <c r="J100" s="24" t="s">
        <v>22</v>
      </c>
      <c r="K100" s="25">
        <v>51090</v>
      </c>
    </row>
    <row r="101" spans="1:11" s="15" customFormat="1" ht="45">
      <c r="A101" s="19" t="s">
        <v>1238</v>
      </c>
      <c r="B101" s="19" t="s">
        <v>16</v>
      </c>
      <c r="C101" s="20" t="s">
        <v>94</v>
      </c>
      <c r="D101" s="30" t="s">
        <v>94</v>
      </c>
      <c r="E101" s="21" t="s">
        <v>94</v>
      </c>
      <c r="F101" s="22" t="s">
        <v>94</v>
      </c>
      <c r="G101" s="33">
        <v>41935</v>
      </c>
      <c r="H101" s="21" t="s">
        <v>1262</v>
      </c>
      <c r="I101" s="23" t="s">
        <v>21</v>
      </c>
      <c r="J101" s="24" t="s">
        <v>22</v>
      </c>
      <c r="K101" s="25">
        <v>78154</v>
      </c>
    </row>
    <row r="102" spans="1:11" s="15" customFormat="1" ht="45">
      <c r="A102" s="19" t="s">
        <v>1238</v>
      </c>
      <c r="B102" s="19" t="s">
        <v>16</v>
      </c>
      <c r="C102" s="20" t="s">
        <v>94</v>
      </c>
      <c r="D102" s="30" t="s">
        <v>94</v>
      </c>
      <c r="E102" s="21" t="s">
        <v>94</v>
      </c>
      <c r="F102" s="22" t="s">
        <v>94</v>
      </c>
      <c r="G102" s="33">
        <v>41935</v>
      </c>
      <c r="H102" s="21" t="s">
        <v>1263</v>
      </c>
      <c r="I102" s="23" t="s">
        <v>21</v>
      </c>
      <c r="J102" s="24" t="s">
        <v>22</v>
      </c>
      <c r="K102" s="25">
        <v>49264</v>
      </c>
    </row>
    <row r="103" spans="1:11" s="15" customFormat="1" ht="45">
      <c r="A103" s="19" t="s">
        <v>1238</v>
      </c>
      <c r="B103" s="19" t="s">
        <v>16</v>
      </c>
      <c r="C103" s="20" t="s">
        <v>94</v>
      </c>
      <c r="D103" s="30" t="s">
        <v>94</v>
      </c>
      <c r="E103" s="21" t="s">
        <v>94</v>
      </c>
      <c r="F103" s="22" t="s">
        <v>94</v>
      </c>
      <c r="G103" s="33">
        <v>41935</v>
      </c>
      <c r="H103" s="21" t="s">
        <v>1264</v>
      </c>
      <c r="I103" s="23" t="s">
        <v>21</v>
      </c>
      <c r="J103" s="24" t="s">
        <v>22</v>
      </c>
      <c r="K103" s="25">
        <v>57754</v>
      </c>
    </row>
    <row r="104" spans="1:11" s="15" customFormat="1" ht="45">
      <c r="A104" s="19" t="s">
        <v>1238</v>
      </c>
      <c r="B104" s="19" t="s">
        <v>16</v>
      </c>
      <c r="C104" s="20" t="s">
        <v>94</v>
      </c>
      <c r="D104" s="30" t="s">
        <v>94</v>
      </c>
      <c r="E104" s="21" t="s">
        <v>94</v>
      </c>
      <c r="F104" s="22" t="s">
        <v>94</v>
      </c>
      <c r="G104" s="33">
        <v>41935</v>
      </c>
      <c r="H104" s="21" t="s">
        <v>1265</v>
      </c>
      <c r="I104" s="23" t="s">
        <v>21</v>
      </c>
      <c r="J104" s="24" t="s">
        <v>22</v>
      </c>
      <c r="K104" s="25">
        <v>272690</v>
      </c>
    </row>
    <row r="105" spans="1:11" s="15" customFormat="1" ht="45">
      <c r="A105" s="19" t="s">
        <v>1238</v>
      </c>
      <c r="B105" s="19" t="s">
        <v>1266</v>
      </c>
      <c r="C105" s="20" t="s">
        <v>94</v>
      </c>
      <c r="D105" s="30" t="s">
        <v>94</v>
      </c>
      <c r="E105" s="21" t="s">
        <v>1267</v>
      </c>
      <c r="F105" s="22">
        <v>20140125</v>
      </c>
      <c r="G105" s="33">
        <v>41928</v>
      </c>
      <c r="H105" s="21" t="s">
        <v>1268</v>
      </c>
      <c r="I105" s="23" t="s">
        <v>1269</v>
      </c>
      <c r="J105" s="24" t="s">
        <v>1270</v>
      </c>
      <c r="K105" s="25">
        <v>296796</v>
      </c>
    </row>
    <row r="106" spans="1:11" s="15" customFormat="1" ht="45">
      <c r="A106" s="19" t="s">
        <v>1238</v>
      </c>
      <c r="B106" s="19" t="s">
        <v>1266</v>
      </c>
      <c r="C106" s="20" t="s">
        <v>94</v>
      </c>
      <c r="D106" s="30" t="s">
        <v>94</v>
      </c>
      <c r="E106" s="21" t="s">
        <v>1267</v>
      </c>
      <c r="F106" s="22">
        <v>20140126</v>
      </c>
      <c r="G106" s="33">
        <v>41928</v>
      </c>
      <c r="H106" s="21" t="s">
        <v>1271</v>
      </c>
      <c r="I106" s="23" t="s">
        <v>1269</v>
      </c>
      <c r="J106" s="24" t="s">
        <v>1270</v>
      </c>
      <c r="K106" s="25">
        <v>161898</v>
      </c>
    </row>
    <row r="107" spans="1:11" s="15" customFormat="1" ht="60">
      <c r="A107" s="19" t="s">
        <v>1238</v>
      </c>
      <c r="B107" s="19" t="s">
        <v>1266</v>
      </c>
      <c r="C107" s="20" t="s">
        <v>94</v>
      </c>
      <c r="D107" s="30" t="s">
        <v>94</v>
      </c>
      <c r="E107" s="21" t="s">
        <v>1267</v>
      </c>
      <c r="F107" s="22">
        <v>20140127</v>
      </c>
      <c r="G107" s="33">
        <v>41928</v>
      </c>
      <c r="H107" s="21" t="s">
        <v>1272</v>
      </c>
      <c r="I107" s="23" t="s">
        <v>1269</v>
      </c>
      <c r="J107" s="24" t="s">
        <v>1270</v>
      </c>
      <c r="K107" s="25">
        <v>148586</v>
      </c>
    </row>
    <row r="108" spans="1:11" s="15" customFormat="1" ht="60">
      <c r="A108" s="19" t="s">
        <v>1238</v>
      </c>
      <c r="B108" s="19" t="s">
        <v>1266</v>
      </c>
      <c r="C108" s="20" t="s">
        <v>94</v>
      </c>
      <c r="D108" s="30" t="s">
        <v>94</v>
      </c>
      <c r="E108" s="21" t="s">
        <v>1267</v>
      </c>
      <c r="F108" s="22">
        <v>20140129</v>
      </c>
      <c r="G108" s="33">
        <v>41928</v>
      </c>
      <c r="H108" s="21" t="s">
        <v>1273</v>
      </c>
      <c r="I108" s="23" t="s">
        <v>1269</v>
      </c>
      <c r="J108" s="24" t="s">
        <v>1270</v>
      </c>
      <c r="K108" s="25">
        <v>225484</v>
      </c>
    </row>
    <row r="109" spans="1:11" s="15" customFormat="1" ht="45">
      <c r="A109" s="19" t="s">
        <v>1238</v>
      </c>
      <c r="B109" s="19" t="s">
        <v>1266</v>
      </c>
      <c r="C109" s="20" t="s">
        <v>94</v>
      </c>
      <c r="D109" s="30" t="s">
        <v>94</v>
      </c>
      <c r="E109" s="21" t="s">
        <v>1267</v>
      </c>
      <c r="F109" s="22">
        <v>20140130</v>
      </c>
      <c r="G109" s="33">
        <v>41928</v>
      </c>
      <c r="H109" s="21" t="s">
        <v>1274</v>
      </c>
      <c r="I109" s="23" t="s">
        <v>1269</v>
      </c>
      <c r="J109" s="24" t="s">
        <v>1270</v>
      </c>
      <c r="K109" s="25">
        <v>216172</v>
      </c>
    </row>
    <row r="110" spans="1:11" s="15" customFormat="1" ht="45">
      <c r="A110" s="19" t="s">
        <v>1238</v>
      </c>
      <c r="B110" s="19" t="s">
        <v>1266</v>
      </c>
      <c r="C110" s="20" t="s">
        <v>94</v>
      </c>
      <c r="D110" s="30" t="s">
        <v>94</v>
      </c>
      <c r="E110" s="21" t="s">
        <v>1267</v>
      </c>
      <c r="F110" s="22">
        <v>20140133</v>
      </c>
      <c r="G110" s="33">
        <v>41933</v>
      </c>
      <c r="H110" s="21" t="s">
        <v>1275</v>
      </c>
      <c r="I110" s="23" t="s">
        <v>1269</v>
      </c>
      <c r="J110" s="24" t="s">
        <v>1270</v>
      </c>
      <c r="K110" s="25">
        <v>506344</v>
      </c>
    </row>
    <row r="111" spans="1:11" s="15" customFormat="1" ht="45">
      <c r="A111" s="19" t="s">
        <v>1238</v>
      </c>
      <c r="B111" s="19" t="s">
        <v>1266</v>
      </c>
      <c r="C111" s="20" t="s">
        <v>94</v>
      </c>
      <c r="D111" s="30" t="s">
        <v>94</v>
      </c>
      <c r="E111" s="21" t="s">
        <v>1267</v>
      </c>
      <c r="F111" s="22">
        <v>20140136</v>
      </c>
      <c r="G111" s="33">
        <v>41935</v>
      </c>
      <c r="H111" s="21" t="s">
        <v>1276</v>
      </c>
      <c r="I111" s="23" t="s">
        <v>1269</v>
      </c>
      <c r="J111" s="24" t="s">
        <v>1270</v>
      </c>
      <c r="K111" s="25">
        <v>122586</v>
      </c>
    </row>
    <row r="112" spans="1:11" s="15" customFormat="1" ht="60">
      <c r="A112" s="19" t="s">
        <v>1238</v>
      </c>
      <c r="B112" s="19" t="s">
        <v>1266</v>
      </c>
      <c r="C112" s="20" t="s">
        <v>94</v>
      </c>
      <c r="D112" s="30" t="s">
        <v>94</v>
      </c>
      <c r="E112" s="21" t="s">
        <v>1267</v>
      </c>
      <c r="F112" s="22">
        <v>20140137</v>
      </c>
      <c r="G112" s="33">
        <v>41935</v>
      </c>
      <c r="H112" s="21" t="s">
        <v>1277</v>
      </c>
      <c r="I112" s="23" t="s">
        <v>1269</v>
      </c>
      <c r="J112" s="24" t="s">
        <v>1270</v>
      </c>
      <c r="K112" s="25">
        <v>396172</v>
      </c>
    </row>
    <row r="113" spans="1:11" s="15" customFormat="1" ht="45">
      <c r="A113" s="19" t="s">
        <v>1238</v>
      </c>
      <c r="B113" s="19" t="s">
        <v>1266</v>
      </c>
      <c r="C113" s="20" t="s">
        <v>94</v>
      </c>
      <c r="D113" s="30" t="s">
        <v>94</v>
      </c>
      <c r="E113" s="21" t="s">
        <v>1267</v>
      </c>
      <c r="F113" s="22">
        <v>20140138</v>
      </c>
      <c r="G113" s="33">
        <v>41935</v>
      </c>
      <c r="H113" s="21" t="s">
        <v>1278</v>
      </c>
      <c r="I113" s="23" t="s">
        <v>1269</v>
      </c>
      <c r="J113" s="24" t="s">
        <v>1270</v>
      </c>
      <c r="K113" s="25">
        <v>94586</v>
      </c>
    </row>
    <row r="114" spans="1:11" s="15" customFormat="1" ht="45">
      <c r="A114" s="19" t="s">
        <v>1238</v>
      </c>
      <c r="B114" s="19" t="s">
        <v>1266</v>
      </c>
      <c r="C114" s="20" t="s">
        <v>94</v>
      </c>
      <c r="D114" s="30" t="s">
        <v>94</v>
      </c>
      <c r="E114" s="21" t="s">
        <v>1267</v>
      </c>
      <c r="F114" s="22">
        <v>20140139</v>
      </c>
      <c r="G114" s="33">
        <v>41936</v>
      </c>
      <c r="H114" s="21" t="s">
        <v>1279</v>
      </c>
      <c r="I114" s="23" t="s">
        <v>1269</v>
      </c>
      <c r="J114" s="24" t="s">
        <v>1270</v>
      </c>
      <c r="K114" s="25">
        <v>180586</v>
      </c>
    </row>
    <row r="115" spans="1:11" s="15" customFormat="1" ht="60">
      <c r="A115" s="19" t="s">
        <v>1238</v>
      </c>
      <c r="B115" s="19" t="s">
        <v>1266</v>
      </c>
      <c r="C115" s="20" t="s">
        <v>94</v>
      </c>
      <c r="D115" s="30" t="s">
        <v>94</v>
      </c>
      <c r="E115" s="21" t="s">
        <v>1267</v>
      </c>
      <c r="F115" s="22">
        <v>20140140</v>
      </c>
      <c r="G115" s="33">
        <v>41939</v>
      </c>
      <c r="H115" s="21" t="s">
        <v>1280</v>
      </c>
      <c r="I115" s="23" t="s">
        <v>1269</v>
      </c>
      <c r="J115" s="24" t="s">
        <v>1270</v>
      </c>
      <c r="K115" s="25">
        <v>185172</v>
      </c>
    </row>
    <row r="116" spans="1:11" s="15" customFormat="1" ht="45">
      <c r="A116" s="19" t="s">
        <v>1238</v>
      </c>
      <c r="B116" s="19" t="s">
        <v>1266</v>
      </c>
      <c r="C116" s="20" t="s">
        <v>94</v>
      </c>
      <c r="D116" s="30" t="s">
        <v>94</v>
      </c>
      <c r="E116" s="21" t="s">
        <v>1267</v>
      </c>
      <c r="F116" s="22">
        <v>20140143</v>
      </c>
      <c r="G116" s="33">
        <v>41941</v>
      </c>
      <c r="H116" s="21" t="s">
        <v>1281</v>
      </c>
      <c r="I116" s="23" t="s">
        <v>1269</v>
      </c>
      <c r="J116" s="24" t="s">
        <v>1270</v>
      </c>
      <c r="K116" s="25">
        <v>286796</v>
      </c>
    </row>
    <row r="117" spans="1:11" s="15" customFormat="1" ht="30">
      <c r="A117" s="19" t="s">
        <v>1238</v>
      </c>
      <c r="B117" s="19" t="s">
        <v>1266</v>
      </c>
      <c r="C117" s="20" t="s">
        <v>94</v>
      </c>
      <c r="D117" s="30" t="s">
        <v>94</v>
      </c>
      <c r="E117" s="21" t="s">
        <v>1267</v>
      </c>
      <c r="F117" s="22">
        <v>20140144</v>
      </c>
      <c r="G117" s="33">
        <v>41941</v>
      </c>
      <c r="H117" s="21" t="s">
        <v>1282</v>
      </c>
      <c r="I117" s="23" t="s">
        <v>1269</v>
      </c>
      <c r="J117" s="24" t="s">
        <v>1270</v>
      </c>
      <c r="K117" s="25">
        <v>393594</v>
      </c>
    </row>
    <row r="118" spans="1:11" s="15" customFormat="1" ht="45">
      <c r="A118" s="19" t="s">
        <v>1238</v>
      </c>
      <c r="B118" s="19" t="s">
        <v>483</v>
      </c>
      <c r="C118" s="20" t="s">
        <v>94</v>
      </c>
      <c r="D118" s="30" t="s">
        <v>94</v>
      </c>
      <c r="E118" s="21" t="s">
        <v>1267</v>
      </c>
      <c r="F118" s="22">
        <v>20140122</v>
      </c>
      <c r="G118" s="33">
        <v>41913</v>
      </c>
      <c r="H118" s="21" t="s">
        <v>1283</v>
      </c>
      <c r="I118" s="23" t="s">
        <v>1284</v>
      </c>
      <c r="J118" s="24" t="s">
        <v>1285</v>
      </c>
      <c r="K118" s="25">
        <v>632783</v>
      </c>
    </row>
    <row r="119" spans="1:11" s="15" customFormat="1" ht="45">
      <c r="A119" s="19" t="s">
        <v>1238</v>
      </c>
      <c r="B119" s="19" t="s">
        <v>13</v>
      </c>
      <c r="C119" s="20" t="s">
        <v>94</v>
      </c>
      <c r="D119" s="30" t="s">
        <v>94</v>
      </c>
      <c r="E119" s="21" t="s">
        <v>1267</v>
      </c>
      <c r="F119" s="22">
        <v>20140135</v>
      </c>
      <c r="G119" s="33">
        <v>41929</v>
      </c>
      <c r="H119" s="21" t="s">
        <v>1286</v>
      </c>
      <c r="I119" s="23" t="s">
        <v>1287</v>
      </c>
      <c r="J119" s="24" t="s">
        <v>1288</v>
      </c>
      <c r="K119" s="25">
        <v>105000</v>
      </c>
    </row>
    <row r="120" spans="1:11" s="15" customFormat="1" ht="60">
      <c r="A120" s="19" t="s">
        <v>1238</v>
      </c>
      <c r="B120" s="19" t="s">
        <v>13</v>
      </c>
      <c r="C120" s="20" t="s">
        <v>94</v>
      </c>
      <c r="D120" s="30" t="s">
        <v>94</v>
      </c>
      <c r="E120" s="21" t="s">
        <v>1267</v>
      </c>
      <c r="F120" s="22">
        <v>20140142</v>
      </c>
      <c r="G120" s="33">
        <v>41941</v>
      </c>
      <c r="H120" s="21" t="s">
        <v>1289</v>
      </c>
      <c r="I120" s="23" t="s">
        <v>1290</v>
      </c>
      <c r="J120" s="24" t="s">
        <v>1291</v>
      </c>
      <c r="K120" s="25">
        <v>150000</v>
      </c>
    </row>
    <row r="121" spans="1:11" s="15" customFormat="1" ht="45">
      <c r="A121" s="19" t="s">
        <v>1238</v>
      </c>
      <c r="B121" s="19" t="s">
        <v>13</v>
      </c>
      <c r="C121" s="20" t="s">
        <v>94</v>
      </c>
      <c r="D121" s="30" t="s">
        <v>94</v>
      </c>
      <c r="E121" s="21" t="s">
        <v>1267</v>
      </c>
      <c r="F121" s="22">
        <v>20140134</v>
      </c>
      <c r="G121" s="33">
        <v>41929</v>
      </c>
      <c r="H121" s="21" t="s">
        <v>1292</v>
      </c>
      <c r="I121" s="23" t="s">
        <v>1293</v>
      </c>
      <c r="J121" s="24" t="s">
        <v>1294</v>
      </c>
      <c r="K121" s="25">
        <v>586000</v>
      </c>
    </row>
    <row r="122" spans="1:11" s="15" customFormat="1" ht="60">
      <c r="A122" s="19" t="s">
        <v>1238</v>
      </c>
      <c r="B122" s="19" t="s">
        <v>13</v>
      </c>
      <c r="C122" s="20" t="s">
        <v>94</v>
      </c>
      <c r="D122" s="30" t="s">
        <v>94</v>
      </c>
      <c r="E122" s="21" t="s">
        <v>1267</v>
      </c>
      <c r="F122" s="22">
        <v>20140131</v>
      </c>
      <c r="G122" s="33">
        <v>41933</v>
      </c>
      <c r="H122" s="21" t="s">
        <v>1295</v>
      </c>
      <c r="I122" s="23" t="s">
        <v>526</v>
      </c>
      <c r="J122" s="24" t="s">
        <v>527</v>
      </c>
      <c r="K122" s="25">
        <v>600000</v>
      </c>
    </row>
    <row r="123" spans="1:11" s="15" customFormat="1" ht="45">
      <c r="A123" s="19" t="s">
        <v>1238</v>
      </c>
      <c r="B123" s="19" t="s">
        <v>13</v>
      </c>
      <c r="C123" s="20" t="s">
        <v>94</v>
      </c>
      <c r="D123" s="30" t="s">
        <v>94</v>
      </c>
      <c r="E123" s="21" t="s">
        <v>1267</v>
      </c>
      <c r="F123" s="22">
        <v>20140128</v>
      </c>
      <c r="G123" s="33">
        <v>41928</v>
      </c>
      <c r="H123" s="21" t="s">
        <v>1296</v>
      </c>
      <c r="I123" s="23" t="s">
        <v>1297</v>
      </c>
      <c r="J123" s="24" t="s">
        <v>1298</v>
      </c>
      <c r="K123" s="25">
        <v>957950</v>
      </c>
    </row>
    <row r="124" spans="1:11" s="15" customFormat="1" ht="45">
      <c r="A124" s="19" t="s">
        <v>1238</v>
      </c>
      <c r="B124" s="19" t="s">
        <v>13</v>
      </c>
      <c r="C124" s="20" t="s">
        <v>94</v>
      </c>
      <c r="D124" s="30" t="s">
        <v>94</v>
      </c>
      <c r="E124" s="21" t="s">
        <v>1267</v>
      </c>
      <c r="F124" s="22">
        <v>20140123</v>
      </c>
      <c r="G124" s="33">
        <v>41913</v>
      </c>
      <c r="H124" s="21" t="s">
        <v>1299</v>
      </c>
      <c r="I124" s="23" t="s">
        <v>1300</v>
      </c>
      <c r="J124" s="24" t="s">
        <v>1301</v>
      </c>
      <c r="K124" s="25">
        <v>119000</v>
      </c>
    </row>
    <row r="125" spans="1:11" s="15" customFormat="1" ht="30">
      <c r="A125" s="19" t="s">
        <v>1238</v>
      </c>
      <c r="B125" s="19" t="s">
        <v>13</v>
      </c>
      <c r="C125" s="20" t="s">
        <v>94</v>
      </c>
      <c r="D125" s="30" t="s">
        <v>94</v>
      </c>
      <c r="E125" s="21" t="s">
        <v>1267</v>
      </c>
      <c r="F125" s="22">
        <v>20140141</v>
      </c>
      <c r="G125" s="33">
        <v>41941</v>
      </c>
      <c r="H125" s="21" t="s">
        <v>1302</v>
      </c>
      <c r="I125" s="23" t="s">
        <v>1303</v>
      </c>
      <c r="J125" s="24" t="s">
        <v>1304</v>
      </c>
      <c r="K125" s="25">
        <v>1666000</v>
      </c>
    </row>
    <row r="126" spans="1:11" s="15" customFormat="1" ht="45">
      <c r="A126" s="19" t="s">
        <v>1238</v>
      </c>
      <c r="B126" s="19" t="s">
        <v>13</v>
      </c>
      <c r="C126" s="20" t="s">
        <v>94</v>
      </c>
      <c r="D126" s="30" t="s">
        <v>94</v>
      </c>
      <c r="E126" s="21" t="s">
        <v>1267</v>
      </c>
      <c r="F126" s="22">
        <v>20140145</v>
      </c>
      <c r="G126" s="33">
        <v>41941</v>
      </c>
      <c r="H126" s="21" t="s">
        <v>1305</v>
      </c>
      <c r="I126" s="23" t="s">
        <v>1303</v>
      </c>
      <c r="J126" s="24" t="s">
        <v>1304</v>
      </c>
      <c r="K126" s="25">
        <v>333200</v>
      </c>
    </row>
    <row r="127" spans="1:11" s="15" customFormat="1" ht="60">
      <c r="A127" s="19" t="s">
        <v>1238</v>
      </c>
      <c r="B127" s="19" t="s">
        <v>13</v>
      </c>
      <c r="C127" s="20" t="s">
        <v>94</v>
      </c>
      <c r="D127" s="30" t="s">
        <v>94</v>
      </c>
      <c r="E127" s="21" t="s">
        <v>1267</v>
      </c>
      <c r="F127" s="22">
        <v>20140124</v>
      </c>
      <c r="G127" s="33">
        <v>41913</v>
      </c>
      <c r="H127" s="21" t="s">
        <v>1330</v>
      </c>
      <c r="I127" s="23" t="s">
        <v>1306</v>
      </c>
      <c r="J127" s="24" t="s">
        <v>1307</v>
      </c>
      <c r="K127" s="25">
        <v>44800</v>
      </c>
    </row>
    <row r="128" spans="1:11" s="15" customFormat="1" ht="45">
      <c r="A128" s="19" t="s">
        <v>1238</v>
      </c>
      <c r="B128" s="19" t="s">
        <v>13</v>
      </c>
      <c r="C128" s="20" t="s">
        <v>94</v>
      </c>
      <c r="D128" s="30" t="s">
        <v>94</v>
      </c>
      <c r="E128" s="21" t="s">
        <v>99</v>
      </c>
      <c r="F128" s="22">
        <v>20140078</v>
      </c>
      <c r="G128" s="33">
        <v>41919</v>
      </c>
      <c r="H128" s="21" t="s">
        <v>1308</v>
      </c>
      <c r="I128" s="23" t="s">
        <v>1309</v>
      </c>
      <c r="J128" s="24" t="s">
        <v>1310</v>
      </c>
      <c r="K128" s="25">
        <v>271320</v>
      </c>
    </row>
    <row r="129" spans="1:11" s="15" customFormat="1" ht="30">
      <c r="A129" s="19" t="s">
        <v>1238</v>
      </c>
      <c r="B129" s="19" t="s">
        <v>13</v>
      </c>
      <c r="C129" s="20" t="s">
        <v>94</v>
      </c>
      <c r="D129" s="30" t="s">
        <v>94</v>
      </c>
      <c r="E129" s="21" t="s">
        <v>99</v>
      </c>
      <c r="F129" s="22">
        <v>20140080</v>
      </c>
      <c r="G129" s="33">
        <v>41934</v>
      </c>
      <c r="H129" s="21" t="s">
        <v>1311</v>
      </c>
      <c r="I129" s="23" t="s">
        <v>1312</v>
      </c>
      <c r="J129" s="24" t="s">
        <v>1313</v>
      </c>
      <c r="K129" s="25">
        <v>47980</v>
      </c>
    </row>
    <row r="130" spans="1:11" s="15" customFormat="1" ht="45">
      <c r="A130" s="19" t="s">
        <v>1238</v>
      </c>
      <c r="B130" s="19" t="s">
        <v>13</v>
      </c>
      <c r="C130" s="20" t="s">
        <v>94</v>
      </c>
      <c r="D130" s="30" t="s">
        <v>94</v>
      </c>
      <c r="E130" s="21" t="s">
        <v>99</v>
      </c>
      <c r="F130" s="22">
        <v>20140075</v>
      </c>
      <c r="G130" s="33">
        <v>41913</v>
      </c>
      <c r="H130" s="21" t="s">
        <v>1314</v>
      </c>
      <c r="I130" s="23" t="s">
        <v>1315</v>
      </c>
      <c r="J130" s="24" t="s">
        <v>1316</v>
      </c>
      <c r="K130" s="25">
        <v>144652</v>
      </c>
    </row>
    <row r="131" spans="1:11" s="15" customFormat="1" ht="30">
      <c r="A131" s="19" t="s">
        <v>1238</v>
      </c>
      <c r="B131" s="19" t="s">
        <v>13</v>
      </c>
      <c r="C131" s="20" t="s">
        <v>94</v>
      </c>
      <c r="D131" s="30" t="s">
        <v>94</v>
      </c>
      <c r="E131" s="21" t="s">
        <v>99</v>
      </c>
      <c r="F131" s="22">
        <v>20140079</v>
      </c>
      <c r="G131" s="33">
        <v>41928</v>
      </c>
      <c r="H131" s="21" t="s">
        <v>1317</v>
      </c>
      <c r="I131" s="23" t="s">
        <v>1318</v>
      </c>
      <c r="J131" s="24" t="s">
        <v>1319</v>
      </c>
      <c r="K131" s="25">
        <v>26537</v>
      </c>
    </row>
    <row r="132" spans="1:11" s="15" customFormat="1" ht="60">
      <c r="A132" s="19" t="s">
        <v>1238</v>
      </c>
      <c r="B132" s="19" t="s">
        <v>13</v>
      </c>
      <c r="C132" s="20" t="s">
        <v>94</v>
      </c>
      <c r="D132" s="30" t="s">
        <v>94</v>
      </c>
      <c r="E132" s="21" t="s">
        <v>99</v>
      </c>
      <c r="F132" s="22">
        <v>20140082</v>
      </c>
      <c r="G132" s="33">
        <v>41941</v>
      </c>
      <c r="H132" s="21" t="s">
        <v>1320</v>
      </c>
      <c r="I132" s="23" t="s">
        <v>1321</v>
      </c>
      <c r="J132" s="24" t="s">
        <v>1322</v>
      </c>
      <c r="K132" s="25">
        <v>108699</v>
      </c>
    </row>
    <row r="133" spans="1:11" s="15" customFormat="1" ht="30">
      <c r="A133" s="19" t="s">
        <v>1238</v>
      </c>
      <c r="B133" s="19" t="s">
        <v>13</v>
      </c>
      <c r="C133" s="20" t="s">
        <v>94</v>
      </c>
      <c r="D133" s="30" t="s">
        <v>94</v>
      </c>
      <c r="E133" s="21" t="s">
        <v>99</v>
      </c>
      <c r="F133" s="22">
        <v>20140076</v>
      </c>
      <c r="G133" s="33">
        <v>41914</v>
      </c>
      <c r="H133" s="21" t="s">
        <v>1323</v>
      </c>
      <c r="I133" s="23" t="s">
        <v>348</v>
      </c>
      <c r="J133" s="24" t="s">
        <v>222</v>
      </c>
      <c r="K133" s="25">
        <v>135803</v>
      </c>
    </row>
    <row r="134" spans="1:11" s="15" customFormat="1" ht="30">
      <c r="A134" s="19" t="s">
        <v>1238</v>
      </c>
      <c r="B134" s="19" t="s">
        <v>13</v>
      </c>
      <c r="C134" s="20" t="s">
        <v>94</v>
      </c>
      <c r="D134" s="30" t="s">
        <v>94</v>
      </c>
      <c r="E134" s="21" t="s">
        <v>99</v>
      </c>
      <c r="F134" s="22">
        <v>20140077</v>
      </c>
      <c r="G134" s="33">
        <v>41913</v>
      </c>
      <c r="H134" s="21" t="s">
        <v>1324</v>
      </c>
      <c r="I134" s="23" t="s">
        <v>348</v>
      </c>
      <c r="J134" s="24" t="s">
        <v>222</v>
      </c>
      <c r="K134" s="25">
        <v>39588</v>
      </c>
    </row>
    <row r="135" spans="1:11" s="15" customFormat="1" ht="30">
      <c r="A135" s="19" t="s">
        <v>1238</v>
      </c>
      <c r="B135" s="19" t="s">
        <v>116</v>
      </c>
      <c r="C135" s="20" t="s">
        <v>1325</v>
      </c>
      <c r="D135" s="30">
        <v>41925</v>
      </c>
      <c r="E135" s="21" t="s">
        <v>94</v>
      </c>
      <c r="F135" s="22" t="s">
        <v>94</v>
      </c>
      <c r="G135" s="33" t="s">
        <v>94</v>
      </c>
      <c r="H135" s="21" t="s">
        <v>1326</v>
      </c>
      <c r="I135" s="23" t="s">
        <v>1327</v>
      </c>
      <c r="J135" s="24" t="s">
        <v>1328</v>
      </c>
      <c r="K135" s="25">
        <v>2115200</v>
      </c>
    </row>
    <row r="136" spans="1:11" s="15" customFormat="1" ht="30">
      <c r="A136" s="19" t="s">
        <v>161</v>
      </c>
      <c r="B136" s="19" t="s">
        <v>16</v>
      </c>
      <c r="C136" s="20" t="s">
        <v>94</v>
      </c>
      <c r="D136" s="30" t="s">
        <v>94</v>
      </c>
      <c r="E136" s="21" t="s">
        <v>162</v>
      </c>
      <c r="F136" s="22">
        <v>237</v>
      </c>
      <c r="G136" s="33">
        <v>41918</v>
      </c>
      <c r="H136" s="21" t="s">
        <v>163</v>
      </c>
      <c r="I136" s="23" t="s">
        <v>164</v>
      </c>
      <c r="J136" s="24" t="s">
        <v>165</v>
      </c>
      <c r="K136" s="25">
        <v>795900</v>
      </c>
    </row>
    <row r="137" spans="1:11" s="15" customFormat="1" ht="30">
      <c r="A137" s="19" t="s">
        <v>161</v>
      </c>
      <c r="B137" s="19" t="s">
        <v>16</v>
      </c>
      <c r="C137" s="20" t="s">
        <v>94</v>
      </c>
      <c r="D137" s="30" t="s">
        <v>94</v>
      </c>
      <c r="E137" s="21" t="s">
        <v>162</v>
      </c>
      <c r="F137" s="22">
        <v>238</v>
      </c>
      <c r="G137" s="33">
        <v>41918</v>
      </c>
      <c r="H137" s="21" t="s">
        <v>166</v>
      </c>
      <c r="I137" s="23" t="s">
        <v>164</v>
      </c>
      <c r="J137" s="24" t="s">
        <v>165</v>
      </c>
      <c r="K137" s="25">
        <v>511800</v>
      </c>
    </row>
    <row r="138" spans="1:11" s="15" customFormat="1" ht="30">
      <c r="A138" s="19" t="s">
        <v>161</v>
      </c>
      <c r="B138" s="19" t="s">
        <v>16</v>
      </c>
      <c r="C138" s="20" t="s">
        <v>94</v>
      </c>
      <c r="D138" s="30" t="s">
        <v>94</v>
      </c>
      <c r="E138" s="21" t="s">
        <v>162</v>
      </c>
      <c r="F138" s="22">
        <v>239</v>
      </c>
      <c r="G138" s="33">
        <v>41918</v>
      </c>
      <c r="H138" s="21" t="s">
        <v>167</v>
      </c>
      <c r="I138" s="23" t="s">
        <v>164</v>
      </c>
      <c r="J138" s="24" t="s">
        <v>165</v>
      </c>
      <c r="K138" s="25">
        <v>528700</v>
      </c>
    </row>
    <row r="139" spans="1:11" s="15" customFormat="1" ht="30">
      <c r="A139" s="19" t="s">
        <v>161</v>
      </c>
      <c r="B139" s="19" t="s">
        <v>16</v>
      </c>
      <c r="C139" s="20" t="s">
        <v>94</v>
      </c>
      <c r="D139" s="30" t="s">
        <v>94</v>
      </c>
      <c r="E139" s="21" t="s">
        <v>162</v>
      </c>
      <c r="F139" s="22">
        <v>240</v>
      </c>
      <c r="G139" s="33">
        <v>41918</v>
      </c>
      <c r="H139" s="21" t="s">
        <v>168</v>
      </c>
      <c r="I139" s="23" t="s">
        <v>164</v>
      </c>
      <c r="J139" s="24" t="s">
        <v>165</v>
      </c>
      <c r="K139" s="25">
        <v>446700</v>
      </c>
    </row>
    <row r="140" spans="1:11" s="15" customFormat="1" ht="30">
      <c r="A140" s="19" t="s">
        <v>161</v>
      </c>
      <c r="B140" s="19" t="s">
        <v>16</v>
      </c>
      <c r="C140" s="20" t="s">
        <v>94</v>
      </c>
      <c r="D140" s="30" t="s">
        <v>94</v>
      </c>
      <c r="E140" s="21" t="s">
        <v>162</v>
      </c>
      <c r="F140" s="22">
        <v>241</v>
      </c>
      <c r="G140" s="33">
        <v>41918</v>
      </c>
      <c r="H140" s="21" t="s">
        <v>169</v>
      </c>
      <c r="I140" s="23" t="s">
        <v>164</v>
      </c>
      <c r="J140" s="24" t="s">
        <v>165</v>
      </c>
      <c r="K140" s="25">
        <v>155300</v>
      </c>
    </row>
    <row r="141" spans="1:11" s="15" customFormat="1" ht="30">
      <c r="A141" s="19" t="s">
        <v>161</v>
      </c>
      <c r="B141" s="19" t="s">
        <v>16</v>
      </c>
      <c r="C141" s="20" t="s">
        <v>94</v>
      </c>
      <c r="D141" s="30" t="s">
        <v>94</v>
      </c>
      <c r="E141" s="21" t="s">
        <v>162</v>
      </c>
      <c r="F141" s="22">
        <v>242</v>
      </c>
      <c r="G141" s="33">
        <v>41918</v>
      </c>
      <c r="H141" s="21" t="s">
        <v>170</v>
      </c>
      <c r="I141" s="23" t="s">
        <v>164</v>
      </c>
      <c r="J141" s="24" t="s">
        <v>165</v>
      </c>
      <c r="K141" s="25">
        <v>133700</v>
      </c>
    </row>
    <row r="142" spans="1:11" s="15" customFormat="1" ht="30">
      <c r="A142" s="19" t="s">
        <v>161</v>
      </c>
      <c r="B142" s="19" t="s">
        <v>16</v>
      </c>
      <c r="C142" s="20" t="s">
        <v>94</v>
      </c>
      <c r="D142" s="30" t="s">
        <v>94</v>
      </c>
      <c r="E142" s="21" t="s">
        <v>162</v>
      </c>
      <c r="F142" s="22">
        <v>243</v>
      </c>
      <c r="G142" s="33">
        <v>41918</v>
      </c>
      <c r="H142" s="21" t="s">
        <v>171</v>
      </c>
      <c r="I142" s="23" t="s">
        <v>164</v>
      </c>
      <c r="J142" s="24" t="s">
        <v>165</v>
      </c>
      <c r="K142" s="25">
        <v>196700</v>
      </c>
    </row>
    <row r="143" spans="1:11" s="15" customFormat="1" ht="30">
      <c r="A143" s="19" t="s">
        <v>161</v>
      </c>
      <c r="B143" s="19" t="s">
        <v>16</v>
      </c>
      <c r="C143" s="20" t="s">
        <v>94</v>
      </c>
      <c r="D143" s="30" t="s">
        <v>94</v>
      </c>
      <c r="E143" s="21" t="s">
        <v>162</v>
      </c>
      <c r="F143" s="22">
        <v>244</v>
      </c>
      <c r="G143" s="33">
        <v>41918</v>
      </c>
      <c r="H143" s="21" t="s">
        <v>172</v>
      </c>
      <c r="I143" s="23" t="s">
        <v>164</v>
      </c>
      <c r="J143" s="24" t="s">
        <v>165</v>
      </c>
      <c r="K143" s="25">
        <v>103000</v>
      </c>
    </row>
    <row r="144" spans="1:11" s="15" customFormat="1" ht="30">
      <c r="A144" s="19" t="s">
        <v>161</v>
      </c>
      <c r="B144" s="19" t="s">
        <v>16</v>
      </c>
      <c r="C144" s="20" t="s">
        <v>94</v>
      </c>
      <c r="D144" s="30" t="s">
        <v>94</v>
      </c>
      <c r="E144" s="21" t="s">
        <v>162</v>
      </c>
      <c r="F144" s="22">
        <v>245</v>
      </c>
      <c r="G144" s="33">
        <v>41920</v>
      </c>
      <c r="H144" s="21" t="s">
        <v>173</v>
      </c>
      <c r="I144" s="23" t="s">
        <v>164</v>
      </c>
      <c r="J144" s="24" t="s">
        <v>165</v>
      </c>
      <c r="K144" s="25">
        <v>69600</v>
      </c>
    </row>
    <row r="145" spans="1:11" s="15" customFormat="1" ht="30">
      <c r="A145" s="19" t="s">
        <v>161</v>
      </c>
      <c r="B145" s="19" t="s">
        <v>16</v>
      </c>
      <c r="C145" s="20" t="s">
        <v>94</v>
      </c>
      <c r="D145" s="30" t="s">
        <v>94</v>
      </c>
      <c r="E145" s="21" t="s">
        <v>162</v>
      </c>
      <c r="F145" s="22">
        <v>246</v>
      </c>
      <c r="G145" s="33">
        <v>41920</v>
      </c>
      <c r="H145" s="21" t="s">
        <v>174</v>
      </c>
      <c r="I145" s="23" t="s">
        <v>175</v>
      </c>
      <c r="J145" s="24" t="s">
        <v>176</v>
      </c>
      <c r="K145" s="25">
        <v>110991</v>
      </c>
    </row>
    <row r="146" spans="1:11" s="15" customFormat="1" ht="30">
      <c r="A146" s="19" t="s">
        <v>161</v>
      </c>
      <c r="B146" s="19" t="s">
        <v>16</v>
      </c>
      <c r="C146" s="20" t="s">
        <v>94</v>
      </c>
      <c r="D146" s="30" t="s">
        <v>94</v>
      </c>
      <c r="E146" s="21" t="s">
        <v>162</v>
      </c>
      <c r="F146" s="22">
        <v>247</v>
      </c>
      <c r="G146" s="33">
        <v>41920</v>
      </c>
      <c r="H146" s="21" t="s">
        <v>177</v>
      </c>
      <c r="I146" s="23" t="s">
        <v>175</v>
      </c>
      <c r="J146" s="24" t="s">
        <v>176</v>
      </c>
      <c r="K146" s="25">
        <v>43691</v>
      </c>
    </row>
    <row r="147" spans="1:11" s="15" customFormat="1" ht="30">
      <c r="A147" s="19" t="s">
        <v>161</v>
      </c>
      <c r="B147" s="19" t="s">
        <v>16</v>
      </c>
      <c r="C147" s="20" t="s">
        <v>94</v>
      </c>
      <c r="D147" s="30" t="s">
        <v>94</v>
      </c>
      <c r="E147" s="21" t="s">
        <v>162</v>
      </c>
      <c r="F147" s="22">
        <v>248</v>
      </c>
      <c r="G147" s="33">
        <v>41921</v>
      </c>
      <c r="H147" s="21" t="s">
        <v>178</v>
      </c>
      <c r="I147" s="23" t="s">
        <v>175</v>
      </c>
      <c r="J147" s="24" t="s">
        <v>176</v>
      </c>
      <c r="K147" s="25">
        <v>38912</v>
      </c>
    </row>
    <row r="148" spans="1:11" s="15" customFormat="1" ht="30">
      <c r="A148" s="19" t="s">
        <v>161</v>
      </c>
      <c r="B148" s="19" t="s">
        <v>16</v>
      </c>
      <c r="C148" s="20" t="s">
        <v>94</v>
      </c>
      <c r="D148" s="30" t="s">
        <v>94</v>
      </c>
      <c r="E148" s="21" t="s">
        <v>162</v>
      </c>
      <c r="F148" s="22">
        <v>249</v>
      </c>
      <c r="G148" s="33">
        <v>41921</v>
      </c>
      <c r="H148" s="21" t="s">
        <v>179</v>
      </c>
      <c r="I148" s="23" t="s">
        <v>175</v>
      </c>
      <c r="J148" s="24" t="s">
        <v>176</v>
      </c>
      <c r="K148" s="25">
        <v>39314</v>
      </c>
    </row>
    <row r="149" spans="1:11" s="15" customFormat="1" ht="30">
      <c r="A149" s="19" t="s">
        <v>161</v>
      </c>
      <c r="B149" s="19" t="s">
        <v>16</v>
      </c>
      <c r="C149" s="20" t="s">
        <v>94</v>
      </c>
      <c r="D149" s="30" t="s">
        <v>94</v>
      </c>
      <c r="E149" s="21" t="s">
        <v>162</v>
      </c>
      <c r="F149" s="22">
        <v>250</v>
      </c>
      <c r="G149" s="33">
        <v>41922</v>
      </c>
      <c r="H149" s="21" t="s">
        <v>180</v>
      </c>
      <c r="I149" s="23" t="s">
        <v>181</v>
      </c>
      <c r="J149" s="24" t="s">
        <v>112</v>
      </c>
      <c r="K149" s="25">
        <v>15458</v>
      </c>
    </row>
    <row r="150" spans="1:11" s="15" customFormat="1" ht="30">
      <c r="A150" s="19" t="s">
        <v>161</v>
      </c>
      <c r="B150" s="19" t="s">
        <v>16</v>
      </c>
      <c r="C150" s="20" t="s">
        <v>94</v>
      </c>
      <c r="D150" s="30" t="s">
        <v>94</v>
      </c>
      <c r="E150" s="21" t="s">
        <v>162</v>
      </c>
      <c r="F150" s="22">
        <v>251</v>
      </c>
      <c r="G150" s="33">
        <v>41922</v>
      </c>
      <c r="H150" s="21" t="s">
        <v>182</v>
      </c>
      <c r="I150" s="23" t="s">
        <v>181</v>
      </c>
      <c r="J150" s="24" t="s">
        <v>112</v>
      </c>
      <c r="K150" s="25">
        <v>47682</v>
      </c>
    </row>
    <row r="151" spans="1:11" s="15" customFormat="1" ht="30">
      <c r="A151" s="19" t="s">
        <v>161</v>
      </c>
      <c r="B151" s="19" t="s">
        <v>16</v>
      </c>
      <c r="C151" s="20" t="s">
        <v>94</v>
      </c>
      <c r="D151" s="30" t="s">
        <v>94</v>
      </c>
      <c r="E151" s="21" t="s">
        <v>162</v>
      </c>
      <c r="F151" s="22">
        <v>252</v>
      </c>
      <c r="G151" s="33">
        <v>41922</v>
      </c>
      <c r="H151" s="21" t="s">
        <v>183</v>
      </c>
      <c r="I151" s="23" t="s">
        <v>181</v>
      </c>
      <c r="J151" s="24" t="s">
        <v>112</v>
      </c>
      <c r="K151" s="25">
        <v>15317</v>
      </c>
    </row>
    <row r="152" spans="1:11" s="15" customFormat="1" ht="30">
      <c r="A152" s="19" t="s">
        <v>161</v>
      </c>
      <c r="B152" s="19" t="s">
        <v>16</v>
      </c>
      <c r="C152" s="20" t="s">
        <v>94</v>
      </c>
      <c r="D152" s="30" t="s">
        <v>94</v>
      </c>
      <c r="E152" s="21" t="s">
        <v>162</v>
      </c>
      <c r="F152" s="22">
        <v>253</v>
      </c>
      <c r="G152" s="33">
        <v>41922</v>
      </c>
      <c r="H152" s="21" t="s">
        <v>184</v>
      </c>
      <c r="I152" s="23" t="s">
        <v>181</v>
      </c>
      <c r="J152" s="24" t="s">
        <v>112</v>
      </c>
      <c r="K152" s="25">
        <v>52186</v>
      </c>
    </row>
    <row r="153" spans="1:11" s="15" customFormat="1" ht="30">
      <c r="A153" s="19" t="s">
        <v>161</v>
      </c>
      <c r="B153" s="19" t="s">
        <v>16</v>
      </c>
      <c r="C153" s="20" t="s">
        <v>94</v>
      </c>
      <c r="D153" s="30" t="s">
        <v>94</v>
      </c>
      <c r="E153" s="21" t="s">
        <v>162</v>
      </c>
      <c r="F153" s="22">
        <v>254</v>
      </c>
      <c r="G153" s="33">
        <v>41922</v>
      </c>
      <c r="H153" s="21" t="s">
        <v>185</v>
      </c>
      <c r="I153" s="23" t="s">
        <v>181</v>
      </c>
      <c r="J153" s="24" t="s">
        <v>112</v>
      </c>
      <c r="K153" s="25">
        <v>15467</v>
      </c>
    </row>
    <row r="154" spans="1:11" s="15" customFormat="1" ht="30">
      <c r="A154" s="19" t="s">
        <v>161</v>
      </c>
      <c r="B154" s="19" t="s">
        <v>16</v>
      </c>
      <c r="C154" s="20" t="s">
        <v>94</v>
      </c>
      <c r="D154" s="30" t="s">
        <v>94</v>
      </c>
      <c r="E154" s="21" t="s">
        <v>162</v>
      </c>
      <c r="F154" s="22">
        <v>255</v>
      </c>
      <c r="G154" s="33">
        <v>41922</v>
      </c>
      <c r="H154" s="21" t="s">
        <v>186</v>
      </c>
      <c r="I154" s="23" t="s">
        <v>181</v>
      </c>
      <c r="J154" s="24" t="s">
        <v>112</v>
      </c>
      <c r="K154" s="25">
        <v>21239</v>
      </c>
    </row>
    <row r="155" spans="1:11" s="15" customFormat="1" ht="30">
      <c r="A155" s="19" t="s">
        <v>161</v>
      </c>
      <c r="B155" s="19" t="s">
        <v>16</v>
      </c>
      <c r="C155" s="20" t="s">
        <v>94</v>
      </c>
      <c r="D155" s="30" t="s">
        <v>94</v>
      </c>
      <c r="E155" s="21" t="s">
        <v>162</v>
      </c>
      <c r="F155" s="22">
        <v>256</v>
      </c>
      <c r="G155" s="33">
        <v>41922</v>
      </c>
      <c r="H155" s="21" t="s">
        <v>187</v>
      </c>
      <c r="I155" s="23" t="s">
        <v>181</v>
      </c>
      <c r="J155" s="24" t="s">
        <v>112</v>
      </c>
      <c r="K155" s="25">
        <v>15229</v>
      </c>
    </row>
    <row r="156" spans="1:11" s="15" customFormat="1" ht="30">
      <c r="A156" s="19" t="s">
        <v>161</v>
      </c>
      <c r="B156" s="19" t="s">
        <v>16</v>
      </c>
      <c r="C156" s="20" t="s">
        <v>94</v>
      </c>
      <c r="D156" s="30" t="s">
        <v>94</v>
      </c>
      <c r="E156" s="21" t="s">
        <v>162</v>
      </c>
      <c r="F156" s="22">
        <v>257</v>
      </c>
      <c r="G156" s="33">
        <v>41922</v>
      </c>
      <c r="H156" s="21" t="s">
        <v>188</v>
      </c>
      <c r="I156" s="23" t="s">
        <v>181</v>
      </c>
      <c r="J156" s="24" t="s">
        <v>112</v>
      </c>
      <c r="K156" s="25">
        <v>16823</v>
      </c>
    </row>
    <row r="157" spans="1:11" s="15" customFormat="1" ht="30">
      <c r="A157" s="19" t="s">
        <v>161</v>
      </c>
      <c r="B157" s="19" t="s">
        <v>16</v>
      </c>
      <c r="C157" s="20" t="s">
        <v>94</v>
      </c>
      <c r="D157" s="30" t="s">
        <v>94</v>
      </c>
      <c r="E157" s="21" t="s">
        <v>162</v>
      </c>
      <c r="F157" s="22">
        <v>258</v>
      </c>
      <c r="G157" s="33">
        <v>41927</v>
      </c>
      <c r="H157" s="21" t="s">
        <v>189</v>
      </c>
      <c r="I157" s="23" t="s">
        <v>175</v>
      </c>
      <c r="J157" s="24" t="s">
        <v>176</v>
      </c>
      <c r="K157" s="25">
        <v>18345</v>
      </c>
    </row>
    <row r="158" spans="1:11" s="15" customFormat="1" ht="30">
      <c r="A158" s="19" t="s">
        <v>161</v>
      </c>
      <c r="B158" s="19" t="s">
        <v>16</v>
      </c>
      <c r="C158" s="20" t="s">
        <v>94</v>
      </c>
      <c r="D158" s="30" t="s">
        <v>94</v>
      </c>
      <c r="E158" s="21" t="s">
        <v>162</v>
      </c>
      <c r="F158" s="22">
        <v>259</v>
      </c>
      <c r="G158" s="33">
        <v>41928</v>
      </c>
      <c r="H158" s="21" t="s">
        <v>190</v>
      </c>
      <c r="I158" s="23" t="s">
        <v>175</v>
      </c>
      <c r="J158" s="24" t="s">
        <v>176</v>
      </c>
      <c r="K158" s="25">
        <v>18197</v>
      </c>
    </row>
    <row r="159" spans="1:11" s="15" customFormat="1" ht="30">
      <c r="A159" s="19" t="s">
        <v>161</v>
      </c>
      <c r="B159" s="19" t="s">
        <v>16</v>
      </c>
      <c r="C159" s="20" t="s">
        <v>94</v>
      </c>
      <c r="D159" s="30" t="s">
        <v>94</v>
      </c>
      <c r="E159" s="21" t="s">
        <v>162</v>
      </c>
      <c r="F159" s="22">
        <v>262</v>
      </c>
      <c r="G159" s="33">
        <v>41935</v>
      </c>
      <c r="H159" s="21" t="s">
        <v>191</v>
      </c>
      <c r="I159" s="23" t="s">
        <v>175</v>
      </c>
      <c r="J159" s="24" t="s">
        <v>176</v>
      </c>
      <c r="K159" s="25">
        <v>15388</v>
      </c>
    </row>
    <row r="160" spans="1:11" s="15" customFormat="1" ht="30">
      <c r="A160" s="19" t="s">
        <v>161</v>
      </c>
      <c r="B160" s="19" t="s">
        <v>16</v>
      </c>
      <c r="C160" s="20" t="s">
        <v>94</v>
      </c>
      <c r="D160" s="30" t="s">
        <v>94</v>
      </c>
      <c r="E160" s="21" t="s">
        <v>162</v>
      </c>
      <c r="F160" s="22">
        <v>263</v>
      </c>
      <c r="G160" s="33">
        <v>41936</v>
      </c>
      <c r="H160" s="21" t="s">
        <v>192</v>
      </c>
      <c r="I160" s="23" t="s">
        <v>175</v>
      </c>
      <c r="J160" s="24" t="s">
        <v>176</v>
      </c>
      <c r="K160" s="25">
        <v>18422</v>
      </c>
    </row>
    <row r="161" spans="1:11" s="15" customFormat="1" ht="30">
      <c r="A161" s="19" t="s">
        <v>161</v>
      </c>
      <c r="B161" s="19" t="s">
        <v>16</v>
      </c>
      <c r="C161" s="20" t="s">
        <v>94</v>
      </c>
      <c r="D161" s="30" t="s">
        <v>94</v>
      </c>
      <c r="E161" s="21" t="s">
        <v>162</v>
      </c>
      <c r="F161" s="22">
        <v>264</v>
      </c>
      <c r="G161" s="33">
        <v>41941</v>
      </c>
      <c r="H161" s="21" t="s">
        <v>193</v>
      </c>
      <c r="I161" s="23" t="s">
        <v>194</v>
      </c>
      <c r="J161" s="24" t="s">
        <v>195</v>
      </c>
      <c r="K161" s="25">
        <v>60570</v>
      </c>
    </row>
    <row r="162" spans="1:11" s="15" customFormat="1" ht="45">
      <c r="A162" s="19" t="s">
        <v>161</v>
      </c>
      <c r="B162" s="19" t="s">
        <v>196</v>
      </c>
      <c r="C162" s="20" t="s">
        <v>94</v>
      </c>
      <c r="D162" s="30" t="s">
        <v>94</v>
      </c>
      <c r="E162" s="21" t="s">
        <v>197</v>
      </c>
      <c r="F162" s="22">
        <v>20140084</v>
      </c>
      <c r="G162" s="33">
        <v>41918</v>
      </c>
      <c r="H162" s="21" t="s">
        <v>198</v>
      </c>
      <c r="I162" s="23" t="s">
        <v>199</v>
      </c>
      <c r="J162" s="24" t="s">
        <v>38</v>
      </c>
      <c r="K162" s="25">
        <v>100000</v>
      </c>
    </row>
    <row r="163" spans="1:11" s="15" customFormat="1" ht="30">
      <c r="A163" s="19" t="s">
        <v>161</v>
      </c>
      <c r="B163" s="19" t="s">
        <v>13</v>
      </c>
      <c r="C163" s="20" t="s">
        <v>94</v>
      </c>
      <c r="D163" s="30" t="s">
        <v>94</v>
      </c>
      <c r="E163" s="21" t="s">
        <v>197</v>
      </c>
      <c r="F163" s="22">
        <v>20140085</v>
      </c>
      <c r="G163" s="33">
        <v>41918</v>
      </c>
      <c r="H163" s="21" t="s">
        <v>200</v>
      </c>
      <c r="I163" s="23" t="s">
        <v>201</v>
      </c>
      <c r="J163" s="24" t="s">
        <v>202</v>
      </c>
      <c r="K163" s="25">
        <v>2114273</v>
      </c>
    </row>
    <row r="164" spans="1:11" s="15" customFormat="1" ht="30">
      <c r="A164" s="19" t="s">
        <v>161</v>
      </c>
      <c r="B164" s="19" t="s">
        <v>13</v>
      </c>
      <c r="C164" s="20" t="s">
        <v>94</v>
      </c>
      <c r="D164" s="30" t="s">
        <v>94</v>
      </c>
      <c r="E164" s="21" t="s">
        <v>197</v>
      </c>
      <c r="F164" s="22">
        <v>20140087</v>
      </c>
      <c r="G164" s="33">
        <v>41922</v>
      </c>
      <c r="H164" s="21" t="s">
        <v>203</v>
      </c>
      <c r="I164" s="23" t="s">
        <v>204</v>
      </c>
      <c r="J164" s="24" t="s">
        <v>205</v>
      </c>
      <c r="K164" s="25">
        <v>45000</v>
      </c>
    </row>
    <row r="165" spans="1:11" s="15" customFormat="1" ht="45">
      <c r="A165" s="19" t="s">
        <v>161</v>
      </c>
      <c r="B165" s="19" t="s">
        <v>196</v>
      </c>
      <c r="C165" s="20" t="s">
        <v>94</v>
      </c>
      <c r="D165" s="30" t="s">
        <v>94</v>
      </c>
      <c r="E165" s="21" t="s">
        <v>197</v>
      </c>
      <c r="F165" s="22">
        <v>20140088</v>
      </c>
      <c r="G165" s="33">
        <v>41925</v>
      </c>
      <c r="H165" s="21" t="s">
        <v>206</v>
      </c>
      <c r="I165" s="23" t="s">
        <v>199</v>
      </c>
      <c r="J165" s="24" t="s">
        <v>38</v>
      </c>
      <c r="K165" s="25">
        <v>3000000</v>
      </c>
    </row>
    <row r="166" spans="1:11" s="15" customFormat="1" ht="30">
      <c r="A166" s="19" t="s">
        <v>161</v>
      </c>
      <c r="B166" s="19" t="s">
        <v>13</v>
      </c>
      <c r="C166" s="20" t="s">
        <v>94</v>
      </c>
      <c r="D166" s="30" t="s">
        <v>94</v>
      </c>
      <c r="E166" s="21" t="s">
        <v>197</v>
      </c>
      <c r="F166" s="22">
        <v>20140089</v>
      </c>
      <c r="G166" s="33">
        <v>41926</v>
      </c>
      <c r="H166" s="21" t="s">
        <v>330</v>
      </c>
      <c r="I166" s="23" t="s">
        <v>207</v>
      </c>
      <c r="J166" s="24" t="s">
        <v>208</v>
      </c>
      <c r="K166" s="25">
        <v>64260</v>
      </c>
    </row>
    <row r="167" spans="1:11" s="15" customFormat="1" ht="30">
      <c r="A167" s="19" t="s">
        <v>161</v>
      </c>
      <c r="B167" s="19" t="s">
        <v>13</v>
      </c>
      <c r="C167" s="20" t="s">
        <v>94</v>
      </c>
      <c r="D167" s="30" t="s">
        <v>94</v>
      </c>
      <c r="E167" s="21" t="s">
        <v>197</v>
      </c>
      <c r="F167" s="22">
        <v>20140090</v>
      </c>
      <c r="G167" s="33">
        <v>41929</v>
      </c>
      <c r="H167" s="21" t="s">
        <v>209</v>
      </c>
      <c r="I167" s="23" t="s">
        <v>201</v>
      </c>
      <c r="J167" s="24" t="s">
        <v>202</v>
      </c>
      <c r="K167" s="25">
        <v>237941</v>
      </c>
    </row>
    <row r="168" spans="1:11" s="15" customFormat="1" ht="30">
      <c r="A168" s="19" t="s">
        <v>161</v>
      </c>
      <c r="B168" s="19" t="s">
        <v>210</v>
      </c>
      <c r="C168" s="20" t="s">
        <v>94</v>
      </c>
      <c r="D168" s="30" t="s">
        <v>94</v>
      </c>
      <c r="E168" s="21" t="s">
        <v>197</v>
      </c>
      <c r="F168" s="22">
        <v>20140091</v>
      </c>
      <c r="G168" s="33">
        <v>41929</v>
      </c>
      <c r="H168" s="21" t="s">
        <v>211</v>
      </c>
      <c r="I168" s="23" t="s">
        <v>201</v>
      </c>
      <c r="J168" s="24" t="s">
        <v>202</v>
      </c>
      <c r="K168" s="25">
        <v>407439</v>
      </c>
    </row>
    <row r="169" spans="1:11" s="15" customFormat="1" ht="30">
      <c r="A169" s="19" t="s">
        <v>161</v>
      </c>
      <c r="B169" s="19" t="s">
        <v>13</v>
      </c>
      <c r="C169" s="20" t="s">
        <v>94</v>
      </c>
      <c r="D169" s="30" t="s">
        <v>94</v>
      </c>
      <c r="E169" s="21" t="s">
        <v>197</v>
      </c>
      <c r="F169" s="22">
        <v>20140092</v>
      </c>
      <c r="G169" s="33">
        <v>41932</v>
      </c>
      <c r="H169" s="21" t="s">
        <v>212</v>
      </c>
      <c r="I169" s="23" t="s">
        <v>213</v>
      </c>
      <c r="J169" s="24" t="s">
        <v>214</v>
      </c>
      <c r="K169" s="25">
        <v>26500</v>
      </c>
    </row>
    <row r="170" spans="1:11" s="15" customFormat="1" ht="30">
      <c r="A170" s="19" t="s">
        <v>161</v>
      </c>
      <c r="B170" s="19" t="s">
        <v>13</v>
      </c>
      <c r="C170" s="20" t="s">
        <v>94</v>
      </c>
      <c r="D170" s="30" t="s">
        <v>94</v>
      </c>
      <c r="E170" s="21" t="s">
        <v>197</v>
      </c>
      <c r="F170" s="22">
        <v>20140093</v>
      </c>
      <c r="G170" s="33">
        <v>41932</v>
      </c>
      <c r="H170" s="21" t="s">
        <v>215</v>
      </c>
      <c r="I170" s="23" t="s">
        <v>216</v>
      </c>
      <c r="J170" s="24" t="s">
        <v>217</v>
      </c>
      <c r="K170" s="25">
        <v>85500</v>
      </c>
    </row>
    <row r="171" spans="1:11" s="15" customFormat="1" ht="30">
      <c r="A171" s="19" t="s">
        <v>161</v>
      </c>
      <c r="B171" s="19" t="s">
        <v>13</v>
      </c>
      <c r="C171" s="20" t="s">
        <v>94</v>
      </c>
      <c r="D171" s="30" t="s">
        <v>94</v>
      </c>
      <c r="E171" s="21" t="s">
        <v>197</v>
      </c>
      <c r="F171" s="22">
        <v>20140094</v>
      </c>
      <c r="G171" s="33">
        <v>41940</v>
      </c>
      <c r="H171" s="21" t="s">
        <v>331</v>
      </c>
      <c r="I171" s="23" t="s">
        <v>218</v>
      </c>
      <c r="J171" s="24" t="s">
        <v>219</v>
      </c>
      <c r="K171" s="25">
        <v>375361</v>
      </c>
    </row>
    <row r="172" spans="1:11" s="15" customFormat="1" ht="30">
      <c r="A172" s="19" t="s">
        <v>161</v>
      </c>
      <c r="B172" s="19" t="s">
        <v>13</v>
      </c>
      <c r="C172" s="20" t="s">
        <v>94</v>
      </c>
      <c r="D172" s="30" t="s">
        <v>94</v>
      </c>
      <c r="E172" s="21" t="s">
        <v>197</v>
      </c>
      <c r="F172" s="22">
        <v>20140095</v>
      </c>
      <c r="G172" s="33">
        <v>41940</v>
      </c>
      <c r="H172" s="21" t="s">
        <v>220</v>
      </c>
      <c r="I172" s="23" t="s">
        <v>221</v>
      </c>
      <c r="J172" s="24" t="s">
        <v>222</v>
      </c>
      <c r="K172" s="25">
        <v>812175</v>
      </c>
    </row>
    <row r="173" spans="1:11" s="15" customFormat="1" ht="30">
      <c r="A173" s="19" t="s">
        <v>161</v>
      </c>
      <c r="B173" s="19" t="s">
        <v>13</v>
      </c>
      <c r="C173" s="20" t="s">
        <v>94</v>
      </c>
      <c r="D173" s="30" t="s">
        <v>94</v>
      </c>
      <c r="E173" s="21" t="s">
        <v>197</v>
      </c>
      <c r="F173" s="22">
        <v>20140096</v>
      </c>
      <c r="G173" s="33">
        <v>41940</v>
      </c>
      <c r="H173" s="21" t="s">
        <v>223</v>
      </c>
      <c r="I173" s="23" t="s">
        <v>224</v>
      </c>
      <c r="J173" s="24" t="s">
        <v>225</v>
      </c>
      <c r="K173" s="25">
        <v>1304628</v>
      </c>
    </row>
    <row r="174" spans="1:11" s="15" customFormat="1" ht="30">
      <c r="A174" s="19" t="s">
        <v>161</v>
      </c>
      <c r="B174" s="19" t="s">
        <v>210</v>
      </c>
      <c r="C174" s="20" t="s">
        <v>94</v>
      </c>
      <c r="D174" s="30" t="s">
        <v>94</v>
      </c>
      <c r="E174" s="21" t="s">
        <v>197</v>
      </c>
      <c r="F174" s="22">
        <v>20140097</v>
      </c>
      <c r="G174" s="33">
        <v>41941</v>
      </c>
      <c r="H174" s="21" t="s">
        <v>226</v>
      </c>
      <c r="I174" s="23" t="s">
        <v>201</v>
      </c>
      <c r="J174" s="24" t="s">
        <v>202</v>
      </c>
      <c r="K174" s="25">
        <v>112787</v>
      </c>
    </row>
    <row r="175" spans="1:11" s="15" customFormat="1" ht="30">
      <c r="A175" s="19" t="s">
        <v>161</v>
      </c>
      <c r="B175" s="19" t="s">
        <v>13</v>
      </c>
      <c r="C175" s="20" t="s">
        <v>94</v>
      </c>
      <c r="D175" s="30" t="s">
        <v>94</v>
      </c>
      <c r="E175" s="21" t="s">
        <v>197</v>
      </c>
      <c r="F175" s="22">
        <v>20140098</v>
      </c>
      <c r="G175" s="33">
        <v>41941</v>
      </c>
      <c r="H175" s="21" t="s">
        <v>227</v>
      </c>
      <c r="I175" s="23" t="s">
        <v>221</v>
      </c>
      <c r="J175" s="24" t="s">
        <v>222</v>
      </c>
      <c r="K175" s="25">
        <v>1190476</v>
      </c>
    </row>
    <row r="176" spans="1:11" s="15" customFormat="1" ht="30">
      <c r="A176" s="19" t="s">
        <v>161</v>
      </c>
      <c r="B176" s="19" t="s">
        <v>228</v>
      </c>
      <c r="C176" s="20" t="s">
        <v>229</v>
      </c>
      <c r="D176" s="30">
        <v>41183</v>
      </c>
      <c r="E176" s="21" t="s">
        <v>230</v>
      </c>
      <c r="F176" s="22">
        <v>20140404</v>
      </c>
      <c r="G176" s="33">
        <v>41913</v>
      </c>
      <c r="H176" s="21" t="s">
        <v>231</v>
      </c>
      <c r="I176" s="23" t="s">
        <v>232</v>
      </c>
      <c r="J176" s="24" t="s">
        <v>233</v>
      </c>
      <c r="K176" s="25">
        <v>237812</v>
      </c>
    </row>
    <row r="177" spans="1:11" s="15" customFormat="1" ht="30">
      <c r="A177" s="19" t="s">
        <v>161</v>
      </c>
      <c r="B177" s="19" t="s">
        <v>228</v>
      </c>
      <c r="C177" s="20" t="s">
        <v>229</v>
      </c>
      <c r="D177" s="30">
        <v>41183</v>
      </c>
      <c r="E177" s="21" t="s">
        <v>230</v>
      </c>
      <c r="F177" s="22">
        <v>20140405</v>
      </c>
      <c r="G177" s="33">
        <v>41913</v>
      </c>
      <c r="H177" s="21" t="s">
        <v>234</v>
      </c>
      <c r="I177" s="23" t="s">
        <v>232</v>
      </c>
      <c r="J177" s="24" t="s">
        <v>233</v>
      </c>
      <c r="K177" s="25">
        <v>267998</v>
      </c>
    </row>
    <row r="178" spans="1:11" s="15" customFormat="1" ht="30">
      <c r="A178" s="19" t="s">
        <v>161</v>
      </c>
      <c r="B178" s="19" t="s">
        <v>228</v>
      </c>
      <c r="C178" s="20" t="s">
        <v>229</v>
      </c>
      <c r="D178" s="30">
        <v>41183</v>
      </c>
      <c r="E178" s="21" t="s">
        <v>230</v>
      </c>
      <c r="F178" s="22">
        <v>20140406</v>
      </c>
      <c r="G178" s="33">
        <v>41913</v>
      </c>
      <c r="H178" s="21" t="s">
        <v>234</v>
      </c>
      <c r="I178" s="23" t="s">
        <v>232</v>
      </c>
      <c r="J178" s="24" t="s">
        <v>233</v>
      </c>
      <c r="K178" s="25">
        <v>269198</v>
      </c>
    </row>
    <row r="179" spans="1:11" s="15" customFormat="1" ht="30">
      <c r="A179" s="19" t="s">
        <v>161</v>
      </c>
      <c r="B179" s="19" t="s">
        <v>228</v>
      </c>
      <c r="C179" s="20" t="s">
        <v>229</v>
      </c>
      <c r="D179" s="30">
        <v>41183</v>
      </c>
      <c r="E179" s="21" t="s">
        <v>230</v>
      </c>
      <c r="F179" s="22">
        <v>20140407</v>
      </c>
      <c r="G179" s="33">
        <v>41913</v>
      </c>
      <c r="H179" s="21" t="s">
        <v>235</v>
      </c>
      <c r="I179" s="23" t="s">
        <v>236</v>
      </c>
      <c r="J179" s="24" t="s">
        <v>237</v>
      </c>
      <c r="K179" s="25">
        <v>96389</v>
      </c>
    </row>
    <row r="180" spans="1:11" s="15" customFormat="1" ht="30">
      <c r="A180" s="19" t="s">
        <v>161</v>
      </c>
      <c r="B180" s="19" t="s">
        <v>228</v>
      </c>
      <c r="C180" s="20" t="s">
        <v>229</v>
      </c>
      <c r="D180" s="30">
        <v>41183</v>
      </c>
      <c r="E180" s="21" t="s">
        <v>230</v>
      </c>
      <c r="F180" s="22">
        <v>20140408</v>
      </c>
      <c r="G180" s="33">
        <v>41913</v>
      </c>
      <c r="H180" s="21" t="s">
        <v>238</v>
      </c>
      <c r="I180" s="23" t="s">
        <v>236</v>
      </c>
      <c r="J180" s="24" t="s">
        <v>237</v>
      </c>
      <c r="K180" s="25">
        <v>96389</v>
      </c>
    </row>
    <row r="181" spans="1:11" s="15" customFormat="1" ht="30">
      <c r="A181" s="19" t="s">
        <v>161</v>
      </c>
      <c r="B181" s="19" t="s">
        <v>228</v>
      </c>
      <c r="C181" s="20" t="s">
        <v>239</v>
      </c>
      <c r="D181" s="30">
        <v>41506</v>
      </c>
      <c r="E181" s="21" t="s">
        <v>230</v>
      </c>
      <c r="F181" s="22">
        <v>20140409</v>
      </c>
      <c r="G181" s="33">
        <v>41913</v>
      </c>
      <c r="H181" s="21" t="s">
        <v>235</v>
      </c>
      <c r="I181" s="23" t="s">
        <v>236</v>
      </c>
      <c r="J181" s="24" t="s">
        <v>237</v>
      </c>
      <c r="K181" s="25">
        <v>96439</v>
      </c>
    </row>
    <row r="182" spans="1:11" s="15" customFormat="1" ht="30">
      <c r="A182" s="19" t="s">
        <v>161</v>
      </c>
      <c r="B182" s="19" t="s">
        <v>240</v>
      </c>
      <c r="C182" s="20" t="s">
        <v>241</v>
      </c>
      <c r="D182" s="30">
        <v>41260</v>
      </c>
      <c r="E182" s="21" t="s">
        <v>230</v>
      </c>
      <c r="F182" s="22">
        <v>20140410</v>
      </c>
      <c r="G182" s="33">
        <v>41913</v>
      </c>
      <c r="H182" s="21" t="s">
        <v>242</v>
      </c>
      <c r="I182" s="23" t="s">
        <v>243</v>
      </c>
      <c r="J182" s="24" t="s">
        <v>244</v>
      </c>
      <c r="K182" s="25">
        <v>24125</v>
      </c>
    </row>
    <row r="183" spans="1:11" s="15" customFormat="1" ht="30">
      <c r="A183" s="19" t="s">
        <v>161</v>
      </c>
      <c r="B183" s="19" t="s">
        <v>228</v>
      </c>
      <c r="C183" s="20" t="s">
        <v>229</v>
      </c>
      <c r="D183" s="30">
        <v>41183</v>
      </c>
      <c r="E183" s="21" t="s">
        <v>230</v>
      </c>
      <c r="F183" s="22">
        <v>20140411</v>
      </c>
      <c r="G183" s="33">
        <v>41913</v>
      </c>
      <c r="H183" s="21" t="s">
        <v>238</v>
      </c>
      <c r="I183" s="23" t="s">
        <v>236</v>
      </c>
      <c r="J183" s="24" t="s">
        <v>237</v>
      </c>
      <c r="K183" s="25">
        <v>96614</v>
      </c>
    </row>
    <row r="184" spans="1:11" s="15" customFormat="1" ht="30">
      <c r="A184" s="19" t="s">
        <v>161</v>
      </c>
      <c r="B184" s="19" t="s">
        <v>240</v>
      </c>
      <c r="C184" s="20" t="s">
        <v>241</v>
      </c>
      <c r="D184" s="30">
        <v>41260</v>
      </c>
      <c r="E184" s="21" t="s">
        <v>230</v>
      </c>
      <c r="F184" s="22">
        <v>20140412</v>
      </c>
      <c r="G184" s="33">
        <v>41913</v>
      </c>
      <c r="H184" s="21" t="s">
        <v>245</v>
      </c>
      <c r="I184" s="23" t="s">
        <v>243</v>
      </c>
      <c r="J184" s="24" t="s">
        <v>244</v>
      </c>
      <c r="K184" s="25">
        <v>96672</v>
      </c>
    </row>
    <row r="185" spans="1:11" s="15" customFormat="1" ht="30">
      <c r="A185" s="19" t="s">
        <v>161</v>
      </c>
      <c r="B185" s="19" t="s">
        <v>16</v>
      </c>
      <c r="C185" s="20" t="s">
        <v>94</v>
      </c>
      <c r="D185" s="30" t="s">
        <v>94</v>
      </c>
      <c r="E185" s="21" t="s">
        <v>230</v>
      </c>
      <c r="F185" s="22">
        <v>20140413</v>
      </c>
      <c r="G185" s="33">
        <v>41913</v>
      </c>
      <c r="H185" s="21" t="s">
        <v>246</v>
      </c>
      <c r="I185" s="23" t="s">
        <v>247</v>
      </c>
      <c r="J185" s="24" t="s">
        <v>248</v>
      </c>
      <c r="K185" s="25">
        <v>49605</v>
      </c>
    </row>
    <row r="186" spans="1:11" s="15" customFormat="1" ht="30">
      <c r="A186" s="19" t="s">
        <v>161</v>
      </c>
      <c r="B186" s="19" t="s">
        <v>13</v>
      </c>
      <c r="C186" s="20" t="s">
        <v>249</v>
      </c>
      <c r="D186" s="30">
        <v>41911</v>
      </c>
      <c r="E186" s="21" t="s">
        <v>230</v>
      </c>
      <c r="F186" s="22">
        <v>20140414</v>
      </c>
      <c r="G186" s="33">
        <v>41913</v>
      </c>
      <c r="H186" s="21" t="s">
        <v>250</v>
      </c>
      <c r="I186" s="23" t="s">
        <v>251</v>
      </c>
      <c r="J186" s="24" t="s">
        <v>252</v>
      </c>
      <c r="K186" s="25">
        <v>591500</v>
      </c>
    </row>
    <row r="187" spans="1:11" s="15" customFormat="1" ht="30">
      <c r="A187" s="19" t="s">
        <v>161</v>
      </c>
      <c r="B187" s="19" t="s">
        <v>210</v>
      </c>
      <c r="C187" s="20" t="s">
        <v>94</v>
      </c>
      <c r="D187" s="30" t="s">
        <v>94</v>
      </c>
      <c r="E187" s="21" t="s">
        <v>230</v>
      </c>
      <c r="F187" s="22">
        <v>20140415</v>
      </c>
      <c r="G187" s="33">
        <v>41915</v>
      </c>
      <c r="H187" s="21" t="s">
        <v>253</v>
      </c>
      <c r="I187" s="23" t="s">
        <v>254</v>
      </c>
      <c r="J187" s="24" t="s">
        <v>255</v>
      </c>
      <c r="K187" s="25">
        <v>128059</v>
      </c>
    </row>
    <row r="188" spans="1:11" s="15" customFormat="1" ht="45">
      <c r="A188" s="19" t="s">
        <v>161</v>
      </c>
      <c r="B188" s="19" t="s">
        <v>196</v>
      </c>
      <c r="C188" s="20" t="s">
        <v>94</v>
      </c>
      <c r="D188" s="30" t="s">
        <v>94</v>
      </c>
      <c r="E188" s="21" t="s">
        <v>230</v>
      </c>
      <c r="F188" s="22">
        <v>20140416</v>
      </c>
      <c r="G188" s="33">
        <v>41918</v>
      </c>
      <c r="H188" s="21" t="s">
        <v>328</v>
      </c>
      <c r="I188" s="23" t="s">
        <v>124</v>
      </c>
      <c r="J188" s="24" t="s">
        <v>19</v>
      </c>
      <c r="K188" s="25">
        <v>117098</v>
      </c>
    </row>
    <row r="189" spans="1:11" s="15" customFormat="1" ht="45">
      <c r="A189" s="19" t="s">
        <v>161</v>
      </c>
      <c r="B189" s="19" t="s">
        <v>196</v>
      </c>
      <c r="C189" s="20" t="s">
        <v>94</v>
      </c>
      <c r="D189" s="30" t="s">
        <v>94</v>
      </c>
      <c r="E189" s="21" t="s">
        <v>230</v>
      </c>
      <c r="F189" s="22">
        <v>20140417</v>
      </c>
      <c r="G189" s="33">
        <v>41918</v>
      </c>
      <c r="H189" s="21" t="s">
        <v>256</v>
      </c>
      <c r="I189" s="23" t="s">
        <v>124</v>
      </c>
      <c r="J189" s="24" t="s">
        <v>19</v>
      </c>
      <c r="K189" s="25">
        <v>133298</v>
      </c>
    </row>
    <row r="190" spans="1:11" s="15" customFormat="1" ht="45">
      <c r="A190" s="19" t="s">
        <v>161</v>
      </c>
      <c r="B190" s="19" t="s">
        <v>196</v>
      </c>
      <c r="C190" s="20" t="s">
        <v>94</v>
      </c>
      <c r="D190" s="30" t="s">
        <v>94</v>
      </c>
      <c r="E190" s="21" t="s">
        <v>230</v>
      </c>
      <c r="F190" s="22">
        <v>20140418</v>
      </c>
      <c r="G190" s="33">
        <v>41918</v>
      </c>
      <c r="H190" s="21" t="s">
        <v>329</v>
      </c>
      <c r="I190" s="23" t="s">
        <v>124</v>
      </c>
      <c r="J190" s="24" t="s">
        <v>19</v>
      </c>
      <c r="K190" s="25">
        <v>133298</v>
      </c>
    </row>
    <row r="191" spans="1:11" s="15" customFormat="1" ht="60">
      <c r="A191" s="19" t="s">
        <v>161</v>
      </c>
      <c r="B191" s="19" t="s">
        <v>228</v>
      </c>
      <c r="C191" s="20" t="s">
        <v>257</v>
      </c>
      <c r="D191" s="30">
        <v>41918</v>
      </c>
      <c r="E191" s="21" t="s">
        <v>94</v>
      </c>
      <c r="F191" s="22" t="s">
        <v>230</v>
      </c>
      <c r="G191" s="33">
        <v>41918</v>
      </c>
      <c r="H191" s="21" t="s">
        <v>258</v>
      </c>
      <c r="I191" s="23" t="s">
        <v>259</v>
      </c>
      <c r="J191" s="24" t="s">
        <v>260</v>
      </c>
      <c r="K191" s="26" t="s">
        <v>261</v>
      </c>
    </row>
    <row r="192" spans="1:11" s="15" customFormat="1" ht="30">
      <c r="A192" s="19" t="s">
        <v>161</v>
      </c>
      <c r="B192" s="19" t="s">
        <v>13</v>
      </c>
      <c r="C192" s="20" t="s">
        <v>94</v>
      </c>
      <c r="D192" s="30" t="s">
        <v>94</v>
      </c>
      <c r="E192" s="21" t="s">
        <v>230</v>
      </c>
      <c r="F192" s="22">
        <v>20140419</v>
      </c>
      <c r="G192" s="33">
        <v>41922</v>
      </c>
      <c r="H192" s="21" t="s">
        <v>262</v>
      </c>
      <c r="I192" s="23" t="s">
        <v>263</v>
      </c>
      <c r="J192" s="24" t="s">
        <v>264</v>
      </c>
      <c r="K192" s="25">
        <v>402220</v>
      </c>
    </row>
    <row r="193" spans="1:11" s="15" customFormat="1" ht="30">
      <c r="A193" s="19" t="s">
        <v>161</v>
      </c>
      <c r="B193" s="19" t="s">
        <v>210</v>
      </c>
      <c r="C193" s="20" t="s">
        <v>94</v>
      </c>
      <c r="D193" s="30" t="s">
        <v>94</v>
      </c>
      <c r="E193" s="21" t="s">
        <v>230</v>
      </c>
      <c r="F193" s="22">
        <v>20140422</v>
      </c>
      <c r="G193" s="33">
        <v>41925</v>
      </c>
      <c r="H193" s="21" t="s">
        <v>265</v>
      </c>
      <c r="I193" s="23" t="s">
        <v>254</v>
      </c>
      <c r="J193" s="24" t="s">
        <v>255</v>
      </c>
      <c r="K193" s="25">
        <v>128119</v>
      </c>
    </row>
    <row r="194" spans="1:11" s="15" customFormat="1" ht="45">
      <c r="A194" s="19" t="s">
        <v>161</v>
      </c>
      <c r="B194" s="19" t="s">
        <v>240</v>
      </c>
      <c r="C194" s="20" t="s">
        <v>266</v>
      </c>
      <c r="D194" s="30">
        <v>41929</v>
      </c>
      <c r="E194" s="21" t="s">
        <v>230</v>
      </c>
      <c r="F194" s="22">
        <v>20140423</v>
      </c>
      <c r="G194" s="33">
        <v>41925</v>
      </c>
      <c r="H194" s="21" t="s">
        <v>267</v>
      </c>
      <c r="I194" s="23" t="s">
        <v>268</v>
      </c>
      <c r="J194" s="24" t="s">
        <v>269</v>
      </c>
      <c r="K194" s="25">
        <v>864000</v>
      </c>
    </row>
    <row r="195" spans="1:11" s="15" customFormat="1" ht="30">
      <c r="A195" s="19" t="s">
        <v>161</v>
      </c>
      <c r="B195" s="19" t="s">
        <v>240</v>
      </c>
      <c r="C195" s="20" t="s">
        <v>270</v>
      </c>
      <c r="D195" s="30">
        <v>41654</v>
      </c>
      <c r="E195" s="21" t="s">
        <v>230</v>
      </c>
      <c r="F195" s="22">
        <v>20140424</v>
      </c>
      <c r="G195" s="33">
        <v>41926</v>
      </c>
      <c r="H195" s="21" t="s">
        <v>271</v>
      </c>
      <c r="I195" s="23" t="s">
        <v>272</v>
      </c>
      <c r="J195" s="24" t="s">
        <v>273</v>
      </c>
      <c r="K195" s="25">
        <v>10639</v>
      </c>
    </row>
    <row r="196" spans="1:11" s="15" customFormat="1" ht="30">
      <c r="A196" s="19" t="s">
        <v>161</v>
      </c>
      <c r="B196" s="19" t="s">
        <v>116</v>
      </c>
      <c r="C196" s="20" t="s">
        <v>274</v>
      </c>
      <c r="D196" s="30">
        <v>41782</v>
      </c>
      <c r="E196" s="21" t="s">
        <v>230</v>
      </c>
      <c r="F196" s="22">
        <v>20140426</v>
      </c>
      <c r="G196" s="33" t="s">
        <v>275</v>
      </c>
      <c r="H196" s="21" t="s">
        <v>276</v>
      </c>
      <c r="I196" s="23" t="s">
        <v>277</v>
      </c>
      <c r="J196" s="24" t="s">
        <v>278</v>
      </c>
      <c r="K196" s="25">
        <v>71200</v>
      </c>
    </row>
    <row r="197" spans="1:11" s="15" customFormat="1" ht="45">
      <c r="A197" s="19" t="s">
        <v>161</v>
      </c>
      <c r="B197" s="19" t="s">
        <v>196</v>
      </c>
      <c r="C197" s="20" t="s">
        <v>94</v>
      </c>
      <c r="D197" s="30" t="s">
        <v>94</v>
      </c>
      <c r="E197" s="21" t="s">
        <v>230</v>
      </c>
      <c r="F197" s="22">
        <v>20140427</v>
      </c>
      <c r="G197" s="33">
        <v>41928</v>
      </c>
      <c r="H197" s="21" t="s">
        <v>279</v>
      </c>
      <c r="I197" s="23" t="s">
        <v>124</v>
      </c>
      <c r="J197" s="24" t="s">
        <v>19</v>
      </c>
      <c r="K197" s="25">
        <v>103786</v>
      </c>
    </row>
    <row r="198" spans="1:11" s="15" customFormat="1" ht="45">
      <c r="A198" s="19" t="s">
        <v>161</v>
      </c>
      <c r="B198" s="19" t="s">
        <v>196</v>
      </c>
      <c r="C198" s="20" t="s">
        <v>94</v>
      </c>
      <c r="D198" s="30" t="s">
        <v>94</v>
      </c>
      <c r="E198" s="21" t="s">
        <v>230</v>
      </c>
      <c r="F198" s="22">
        <v>20140428</v>
      </c>
      <c r="G198" s="33">
        <v>41928</v>
      </c>
      <c r="H198" s="21" t="s">
        <v>280</v>
      </c>
      <c r="I198" s="23" t="s">
        <v>124</v>
      </c>
      <c r="J198" s="24" t="s">
        <v>19</v>
      </c>
      <c r="K198" s="25">
        <v>103786</v>
      </c>
    </row>
    <row r="199" spans="1:11" s="15" customFormat="1" ht="45">
      <c r="A199" s="19" t="s">
        <v>161</v>
      </c>
      <c r="B199" s="19" t="s">
        <v>196</v>
      </c>
      <c r="C199" s="20" t="s">
        <v>94</v>
      </c>
      <c r="D199" s="30" t="s">
        <v>94</v>
      </c>
      <c r="E199" s="21" t="s">
        <v>230</v>
      </c>
      <c r="F199" s="22">
        <v>20140429</v>
      </c>
      <c r="G199" s="33">
        <v>41928</v>
      </c>
      <c r="H199" s="21" t="s">
        <v>281</v>
      </c>
      <c r="I199" s="23" t="s">
        <v>124</v>
      </c>
      <c r="J199" s="24" t="s">
        <v>19</v>
      </c>
      <c r="K199" s="25">
        <v>117286</v>
      </c>
    </row>
    <row r="200" spans="1:11" s="15" customFormat="1" ht="60">
      <c r="A200" s="19" t="s">
        <v>161</v>
      </c>
      <c r="B200" s="19" t="s">
        <v>196</v>
      </c>
      <c r="C200" s="20" t="s">
        <v>94</v>
      </c>
      <c r="D200" s="30" t="s">
        <v>94</v>
      </c>
      <c r="E200" s="21" t="s">
        <v>230</v>
      </c>
      <c r="F200" s="22">
        <v>20140430</v>
      </c>
      <c r="G200" s="33">
        <v>41928</v>
      </c>
      <c r="H200" s="21" t="s">
        <v>282</v>
      </c>
      <c r="I200" s="23" t="s">
        <v>124</v>
      </c>
      <c r="J200" s="24" t="s">
        <v>19</v>
      </c>
      <c r="K200" s="25">
        <v>122103</v>
      </c>
    </row>
    <row r="201" spans="1:11" s="15" customFormat="1" ht="45">
      <c r="A201" s="19" t="s">
        <v>161</v>
      </c>
      <c r="B201" s="19" t="s">
        <v>196</v>
      </c>
      <c r="C201" s="20" t="s">
        <v>94</v>
      </c>
      <c r="D201" s="30" t="s">
        <v>94</v>
      </c>
      <c r="E201" s="21" t="s">
        <v>230</v>
      </c>
      <c r="F201" s="22">
        <v>20140431</v>
      </c>
      <c r="G201" s="33">
        <v>41928</v>
      </c>
      <c r="H201" s="21" t="s">
        <v>283</v>
      </c>
      <c r="I201" s="23" t="s">
        <v>124</v>
      </c>
      <c r="J201" s="24" t="s">
        <v>19</v>
      </c>
      <c r="K201" s="25">
        <v>103786</v>
      </c>
    </row>
    <row r="202" spans="1:11" s="15" customFormat="1" ht="30">
      <c r="A202" s="19" t="s">
        <v>161</v>
      </c>
      <c r="B202" s="19" t="s">
        <v>13</v>
      </c>
      <c r="C202" s="20" t="s">
        <v>94</v>
      </c>
      <c r="D202" s="30" t="s">
        <v>94</v>
      </c>
      <c r="E202" s="21" t="s">
        <v>230</v>
      </c>
      <c r="F202" s="22">
        <v>20140432</v>
      </c>
      <c r="G202" s="33">
        <v>41929</v>
      </c>
      <c r="H202" s="21" t="s">
        <v>284</v>
      </c>
      <c r="I202" s="23" t="s">
        <v>285</v>
      </c>
      <c r="J202" s="24" t="s">
        <v>286</v>
      </c>
      <c r="K202" s="25">
        <v>241920</v>
      </c>
    </row>
    <row r="203" spans="1:11" s="15" customFormat="1" ht="30">
      <c r="A203" s="19" t="s">
        <v>161</v>
      </c>
      <c r="B203" s="19" t="s">
        <v>228</v>
      </c>
      <c r="C203" s="20" t="s">
        <v>229</v>
      </c>
      <c r="D203" s="30">
        <v>41183</v>
      </c>
      <c r="E203" s="21" t="s">
        <v>230</v>
      </c>
      <c r="F203" s="22">
        <v>20140433</v>
      </c>
      <c r="G203" s="33">
        <v>41932</v>
      </c>
      <c r="H203" s="21" t="s">
        <v>287</v>
      </c>
      <c r="I203" s="23" t="s">
        <v>288</v>
      </c>
      <c r="J203" s="24" t="s">
        <v>289</v>
      </c>
      <c r="K203" s="25">
        <v>96740</v>
      </c>
    </row>
    <row r="204" spans="1:11" s="15" customFormat="1" ht="30">
      <c r="A204" s="19" t="s">
        <v>161</v>
      </c>
      <c r="B204" s="19" t="s">
        <v>228</v>
      </c>
      <c r="C204" s="20" t="s">
        <v>229</v>
      </c>
      <c r="D204" s="30">
        <v>41183</v>
      </c>
      <c r="E204" s="21" t="s">
        <v>230</v>
      </c>
      <c r="F204" s="22">
        <v>20140434</v>
      </c>
      <c r="G204" s="33">
        <v>41932</v>
      </c>
      <c r="H204" s="21" t="s">
        <v>238</v>
      </c>
      <c r="I204" s="23" t="s">
        <v>288</v>
      </c>
      <c r="J204" s="24" t="s">
        <v>289</v>
      </c>
      <c r="K204" s="25">
        <v>96740</v>
      </c>
    </row>
    <row r="205" spans="1:11" s="15" customFormat="1" ht="45">
      <c r="A205" s="19" t="s">
        <v>161</v>
      </c>
      <c r="B205" s="19" t="s">
        <v>196</v>
      </c>
      <c r="C205" s="20" t="s">
        <v>290</v>
      </c>
      <c r="D205" s="30">
        <v>41626</v>
      </c>
      <c r="E205" s="21" t="s">
        <v>230</v>
      </c>
      <c r="F205" s="22">
        <v>20140435</v>
      </c>
      <c r="G205" s="33">
        <v>41932</v>
      </c>
      <c r="H205" s="21" t="s">
        <v>291</v>
      </c>
      <c r="I205" s="23" t="s">
        <v>292</v>
      </c>
      <c r="J205" s="24" t="s">
        <v>293</v>
      </c>
      <c r="K205" s="25">
        <v>1789601</v>
      </c>
    </row>
    <row r="206" spans="1:11" s="15" customFormat="1" ht="30">
      <c r="A206" s="19" t="s">
        <v>161</v>
      </c>
      <c r="B206" s="19" t="s">
        <v>240</v>
      </c>
      <c r="C206" s="20" t="s">
        <v>294</v>
      </c>
      <c r="D206" s="30">
        <v>41932</v>
      </c>
      <c r="E206" s="21" t="s">
        <v>230</v>
      </c>
      <c r="F206" s="22">
        <v>20140436</v>
      </c>
      <c r="G206" s="33">
        <v>41932</v>
      </c>
      <c r="H206" s="21" t="s">
        <v>295</v>
      </c>
      <c r="I206" s="23" t="s">
        <v>292</v>
      </c>
      <c r="J206" s="24" t="s">
        <v>293</v>
      </c>
      <c r="K206" s="25">
        <v>150000</v>
      </c>
    </row>
    <row r="207" spans="1:11" s="15" customFormat="1" ht="30">
      <c r="A207" s="19" t="s">
        <v>161</v>
      </c>
      <c r="B207" s="19" t="s">
        <v>16</v>
      </c>
      <c r="C207" s="20" t="s">
        <v>94</v>
      </c>
      <c r="D207" s="30" t="s">
        <v>94</v>
      </c>
      <c r="E207" s="21" t="s">
        <v>230</v>
      </c>
      <c r="F207" s="22">
        <v>20140437</v>
      </c>
      <c r="G207" s="33">
        <v>41933</v>
      </c>
      <c r="H207" s="21" t="s">
        <v>296</v>
      </c>
      <c r="I207" s="23" t="s">
        <v>297</v>
      </c>
      <c r="J207" s="24" t="s">
        <v>298</v>
      </c>
      <c r="K207" s="25">
        <v>1572856</v>
      </c>
    </row>
    <row r="208" spans="1:11" s="15" customFormat="1" ht="45">
      <c r="A208" s="19" t="s">
        <v>161</v>
      </c>
      <c r="B208" s="19" t="s">
        <v>240</v>
      </c>
      <c r="C208" s="20" t="s">
        <v>299</v>
      </c>
      <c r="D208" s="30">
        <v>41885</v>
      </c>
      <c r="E208" s="21" t="s">
        <v>230</v>
      </c>
      <c r="F208" s="22">
        <v>20140439</v>
      </c>
      <c r="G208" s="33">
        <v>41934</v>
      </c>
      <c r="H208" s="21" t="s">
        <v>300</v>
      </c>
      <c r="I208" s="23" t="s">
        <v>301</v>
      </c>
      <c r="J208" s="24" t="s">
        <v>302</v>
      </c>
      <c r="K208" s="25">
        <v>266500</v>
      </c>
    </row>
    <row r="209" spans="1:11" s="15" customFormat="1" ht="60">
      <c r="A209" s="19" t="s">
        <v>161</v>
      </c>
      <c r="B209" s="19" t="s">
        <v>196</v>
      </c>
      <c r="C209" s="20" t="s">
        <v>94</v>
      </c>
      <c r="D209" s="30" t="s">
        <v>94</v>
      </c>
      <c r="E209" s="21" t="s">
        <v>230</v>
      </c>
      <c r="F209" s="22">
        <v>20140440</v>
      </c>
      <c r="G209" s="33">
        <v>41935</v>
      </c>
      <c r="H209" s="21" t="s">
        <v>303</v>
      </c>
      <c r="I209" s="23" t="s">
        <v>124</v>
      </c>
      <c r="J209" s="24" t="s">
        <v>19</v>
      </c>
      <c r="K209" s="25">
        <v>133486</v>
      </c>
    </row>
    <row r="210" spans="1:11" s="15" customFormat="1" ht="45">
      <c r="A210" s="19" t="s">
        <v>161</v>
      </c>
      <c r="B210" s="19" t="s">
        <v>196</v>
      </c>
      <c r="C210" s="20" t="s">
        <v>94</v>
      </c>
      <c r="D210" s="30" t="s">
        <v>94</v>
      </c>
      <c r="E210" s="21" t="s">
        <v>230</v>
      </c>
      <c r="F210" s="22">
        <v>20140441</v>
      </c>
      <c r="G210" s="33">
        <v>41935</v>
      </c>
      <c r="H210" s="21" t="s">
        <v>304</v>
      </c>
      <c r="I210" s="23" t="s">
        <v>124</v>
      </c>
      <c r="J210" s="24" t="s">
        <v>19</v>
      </c>
      <c r="K210" s="25">
        <v>146986</v>
      </c>
    </row>
    <row r="211" spans="1:11" s="15" customFormat="1" ht="60">
      <c r="A211" s="19" t="s">
        <v>161</v>
      </c>
      <c r="B211" s="19" t="s">
        <v>196</v>
      </c>
      <c r="C211" s="20" t="s">
        <v>94</v>
      </c>
      <c r="D211" s="30" t="s">
        <v>94</v>
      </c>
      <c r="E211" s="21" t="s">
        <v>230</v>
      </c>
      <c r="F211" s="22">
        <v>20140442</v>
      </c>
      <c r="G211" s="33">
        <v>41935</v>
      </c>
      <c r="H211" s="21" t="s">
        <v>305</v>
      </c>
      <c r="I211" s="23" t="s">
        <v>124</v>
      </c>
      <c r="J211" s="24" t="s">
        <v>19</v>
      </c>
      <c r="K211" s="25">
        <v>122103</v>
      </c>
    </row>
    <row r="212" spans="1:11" s="15" customFormat="1" ht="45">
      <c r="A212" s="19" t="s">
        <v>161</v>
      </c>
      <c r="B212" s="19" t="s">
        <v>196</v>
      </c>
      <c r="C212" s="20" t="s">
        <v>94</v>
      </c>
      <c r="D212" s="30" t="s">
        <v>94</v>
      </c>
      <c r="E212" s="21" t="s">
        <v>230</v>
      </c>
      <c r="F212" s="22">
        <v>20140443</v>
      </c>
      <c r="G212" s="33">
        <v>41940</v>
      </c>
      <c r="H212" s="21" t="s">
        <v>306</v>
      </c>
      <c r="I212" s="23" t="s">
        <v>124</v>
      </c>
      <c r="J212" s="24" t="s">
        <v>19</v>
      </c>
      <c r="K212" s="25">
        <v>103786</v>
      </c>
    </row>
    <row r="213" spans="1:11" s="15" customFormat="1" ht="45">
      <c r="A213" s="19" t="s">
        <v>161</v>
      </c>
      <c r="B213" s="19" t="s">
        <v>196</v>
      </c>
      <c r="C213" s="20" t="s">
        <v>94</v>
      </c>
      <c r="D213" s="30" t="s">
        <v>94</v>
      </c>
      <c r="E213" s="21" t="s">
        <v>230</v>
      </c>
      <c r="F213" s="22">
        <v>20140444</v>
      </c>
      <c r="G213" s="33">
        <v>41940</v>
      </c>
      <c r="H213" s="21" t="s">
        <v>307</v>
      </c>
      <c r="I213" s="23" t="s">
        <v>124</v>
      </c>
      <c r="J213" s="24" t="s">
        <v>19</v>
      </c>
      <c r="K213" s="25">
        <v>117286</v>
      </c>
    </row>
    <row r="214" spans="1:11" s="15" customFormat="1" ht="45">
      <c r="A214" s="19" t="s">
        <v>161</v>
      </c>
      <c r="B214" s="19" t="s">
        <v>196</v>
      </c>
      <c r="C214" s="20" t="s">
        <v>94</v>
      </c>
      <c r="D214" s="30" t="s">
        <v>94</v>
      </c>
      <c r="E214" s="21" t="s">
        <v>230</v>
      </c>
      <c r="F214" s="22">
        <v>20140445</v>
      </c>
      <c r="G214" s="33">
        <v>41940</v>
      </c>
      <c r="H214" s="21" t="s">
        <v>308</v>
      </c>
      <c r="I214" s="23" t="s">
        <v>124</v>
      </c>
      <c r="J214" s="24" t="s">
        <v>19</v>
      </c>
      <c r="K214" s="25">
        <v>103786</v>
      </c>
    </row>
    <row r="215" spans="1:11" s="15" customFormat="1" ht="60">
      <c r="A215" s="19" t="s">
        <v>161</v>
      </c>
      <c r="B215" s="19" t="s">
        <v>196</v>
      </c>
      <c r="C215" s="20" t="s">
        <v>94</v>
      </c>
      <c r="D215" s="30" t="s">
        <v>94</v>
      </c>
      <c r="E215" s="21" t="s">
        <v>230</v>
      </c>
      <c r="F215" s="22">
        <v>20140446</v>
      </c>
      <c r="G215" s="33">
        <v>41940</v>
      </c>
      <c r="H215" s="21" t="s">
        <v>309</v>
      </c>
      <c r="I215" s="23" t="s">
        <v>124</v>
      </c>
      <c r="J215" s="24" t="s">
        <v>19</v>
      </c>
      <c r="K215" s="25">
        <v>117286</v>
      </c>
    </row>
    <row r="216" spans="1:11" s="15" customFormat="1" ht="30">
      <c r="A216" s="19" t="s">
        <v>161</v>
      </c>
      <c r="B216" s="19" t="s">
        <v>116</v>
      </c>
      <c r="C216" s="20" t="s">
        <v>274</v>
      </c>
      <c r="D216" s="30">
        <v>41782</v>
      </c>
      <c r="E216" s="21" t="s">
        <v>230</v>
      </c>
      <c r="F216" s="22">
        <v>20140448</v>
      </c>
      <c r="G216" s="33">
        <v>41941</v>
      </c>
      <c r="H216" s="21" t="s">
        <v>310</v>
      </c>
      <c r="I216" s="23" t="s">
        <v>277</v>
      </c>
      <c r="J216" s="24" t="s">
        <v>278</v>
      </c>
      <c r="K216" s="25">
        <v>245035</v>
      </c>
    </row>
    <row r="217" spans="1:11" s="15" customFormat="1" ht="30">
      <c r="A217" s="19" t="s">
        <v>161</v>
      </c>
      <c r="B217" s="19" t="s">
        <v>116</v>
      </c>
      <c r="C217" s="20" t="s">
        <v>274</v>
      </c>
      <c r="D217" s="30">
        <v>41782</v>
      </c>
      <c r="E217" s="21" t="s">
        <v>230</v>
      </c>
      <c r="F217" s="22">
        <v>20140449</v>
      </c>
      <c r="G217" s="33">
        <v>41941</v>
      </c>
      <c r="H217" s="21" t="s">
        <v>311</v>
      </c>
      <c r="I217" s="23" t="s">
        <v>277</v>
      </c>
      <c r="J217" s="24" t="s">
        <v>278</v>
      </c>
      <c r="K217" s="25">
        <v>29900</v>
      </c>
    </row>
    <row r="218" spans="1:11" s="15" customFormat="1" ht="30">
      <c r="A218" s="19" t="s">
        <v>161</v>
      </c>
      <c r="B218" s="19" t="s">
        <v>228</v>
      </c>
      <c r="C218" s="20" t="s">
        <v>229</v>
      </c>
      <c r="D218" s="30">
        <v>41183</v>
      </c>
      <c r="E218" s="21" t="s">
        <v>230</v>
      </c>
      <c r="F218" s="22">
        <v>20140450</v>
      </c>
      <c r="G218" s="33">
        <v>41941</v>
      </c>
      <c r="H218" s="21" t="s">
        <v>312</v>
      </c>
      <c r="I218" s="23" t="s">
        <v>232</v>
      </c>
      <c r="J218" s="24" t="s">
        <v>233</v>
      </c>
      <c r="K218" s="25">
        <v>97033</v>
      </c>
    </row>
    <row r="219" spans="1:11" s="15" customFormat="1" ht="30">
      <c r="A219" s="19" t="s">
        <v>161</v>
      </c>
      <c r="B219" s="19" t="s">
        <v>228</v>
      </c>
      <c r="C219" s="20" t="s">
        <v>229</v>
      </c>
      <c r="D219" s="30">
        <v>41183</v>
      </c>
      <c r="E219" s="21" t="s">
        <v>230</v>
      </c>
      <c r="F219" s="22">
        <v>20140451</v>
      </c>
      <c r="G219" s="33">
        <v>41941</v>
      </c>
      <c r="H219" s="21" t="s">
        <v>313</v>
      </c>
      <c r="I219" s="23" t="s">
        <v>288</v>
      </c>
      <c r="J219" s="24" t="s">
        <v>289</v>
      </c>
      <c r="K219" s="25">
        <v>69550</v>
      </c>
    </row>
    <row r="220" spans="1:11" s="15" customFormat="1">
      <c r="A220" s="19" t="s">
        <v>161</v>
      </c>
      <c r="B220" s="19" t="s">
        <v>240</v>
      </c>
      <c r="C220" s="20" t="s">
        <v>241</v>
      </c>
      <c r="D220" s="30">
        <v>41260</v>
      </c>
      <c r="E220" s="21" t="s">
        <v>230</v>
      </c>
      <c r="F220" s="22">
        <v>20140452</v>
      </c>
      <c r="G220" s="33">
        <v>41941</v>
      </c>
      <c r="H220" s="21" t="s">
        <v>314</v>
      </c>
      <c r="I220" s="23" t="s">
        <v>243</v>
      </c>
      <c r="J220" s="24" t="s">
        <v>244</v>
      </c>
      <c r="K220" s="25">
        <v>145849</v>
      </c>
    </row>
    <row r="221" spans="1:11" s="15" customFormat="1" ht="45">
      <c r="A221" s="19" t="s">
        <v>161</v>
      </c>
      <c r="B221" s="19" t="s">
        <v>196</v>
      </c>
      <c r="C221" s="20" t="s">
        <v>94</v>
      </c>
      <c r="D221" s="30" t="s">
        <v>94</v>
      </c>
      <c r="E221" s="21" t="s">
        <v>230</v>
      </c>
      <c r="F221" s="22">
        <v>20140453</v>
      </c>
      <c r="G221" s="33">
        <v>41942</v>
      </c>
      <c r="H221" s="21" t="s">
        <v>315</v>
      </c>
      <c r="I221" s="23" t="s">
        <v>124</v>
      </c>
      <c r="J221" s="24" t="s">
        <v>19</v>
      </c>
      <c r="K221" s="25">
        <v>146986</v>
      </c>
    </row>
    <row r="222" spans="1:11" s="15" customFormat="1" ht="45">
      <c r="A222" s="19" t="s">
        <v>161</v>
      </c>
      <c r="B222" s="19" t="s">
        <v>196</v>
      </c>
      <c r="C222" s="20" t="s">
        <v>94</v>
      </c>
      <c r="D222" s="30" t="s">
        <v>94</v>
      </c>
      <c r="E222" s="21" t="s">
        <v>230</v>
      </c>
      <c r="F222" s="22">
        <v>20140454</v>
      </c>
      <c r="G222" s="33">
        <v>41942</v>
      </c>
      <c r="H222" s="21" t="s">
        <v>316</v>
      </c>
      <c r="I222" s="23" t="s">
        <v>124</v>
      </c>
      <c r="J222" s="24" t="s">
        <v>19</v>
      </c>
      <c r="K222" s="25">
        <v>103786</v>
      </c>
    </row>
    <row r="223" spans="1:11" s="15" customFormat="1" ht="45">
      <c r="A223" s="19" t="s">
        <v>161</v>
      </c>
      <c r="B223" s="19" t="s">
        <v>196</v>
      </c>
      <c r="C223" s="20" t="s">
        <v>94</v>
      </c>
      <c r="D223" s="30" t="s">
        <v>94</v>
      </c>
      <c r="E223" s="21" t="s">
        <v>230</v>
      </c>
      <c r="F223" s="22">
        <v>20140455</v>
      </c>
      <c r="G223" s="33">
        <v>41942</v>
      </c>
      <c r="H223" s="21" t="s">
        <v>317</v>
      </c>
      <c r="I223" s="23" t="s">
        <v>124</v>
      </c>
      <c r="J223" s="24" t="s">
        <v>19</v>
      </c>
      <c r="K223" s="25">
        <v>212086</v>
      </c>
    </row>
    <row r="224" spans="1:11" s="15" customFormat="1" ht="45">
      <c r="A224" s="19" t="s">
        <v>161</v>
      </c>
      <c r="B224" s="19" t="s">
        <v>196</v>
      </c>
      <c r="C224" s="20" t="s">
        <v>94</v>
      </c>
      <c r="D224" s="30" t="s">
        <v>94</v>
      </c>
      <c r="E224" s="21" t="s">
        <v>230</v>
      </c>
      <c r="F224" s="22">
        <v>20140456</v>
      </c>
      <c r="G224" s="33">
        <v>41942</v>
      </c>
      <c r="H224" s="21" t="s">
        <v>318</v>
      </c>
      <c r="I224" s="23" t="s">
        <v>124</v>
      </c>
      <c r="J224" s="24" t="s">
        <v>19</v>
      </c>
      <c r="K224" s="25">
        <v>212086</v>
      </c>
    </row>
    <row r="225" spans="1:11" s="15" customFormat="1" ht="45">
      <c r="A225" s="19" t="s">
        <v>161</v>
      </c>
      <c r="B225" s="19" t="s">
        <v>196</v>
      </c>
      <c r="C225" s="20" t="s">
        <v>94</v>
      </c>
      <c r="D225" s="30" t="s">
        <v>94</v>
      </c>
      <c r="E225" s="21" t="s">
        <v>230</v>
      </c>
      <c r="F225" s="22">
        <v>20140457</v>
      </c>
      <c r="G225" s="33">
        <v>41942</v>
      </c>
      <c r="H225" s="21" t="s">
        <v>319</v>
      </c>
      <c r="I225" s="23" t="s">
        <v>124</v>
      </c>
      <c r="J225" s="24" t="s">
        <v>19</v>
      </c>
      <c r="K225" s="25">
        <v>15000</v>
      </c>
    </row>
    <row r="226" spans="1:11" s="15" customFormat="1" ht="45">
      <c r="A226" s="19" t="s">
        <v>161</v>
      </c>
      <c r="B226" s="19" t="s">
        <v>116</v>
      </c>
      <c r="C226" s="20" t="s">
        <v>320</v>
      </c>
      <c r="D226" s="30">
        <v>41922</v>
      </c>
      <c r="E226" s="21" t="s">
        <v>230</v>
      </c>
      <c r="F226" s="22">
        <v>20140458</v>
      </c>
      <c r="G226" s="33">
        <v>41942</v>
      </c>
      <c r="H226" s="21" t="s">
        <v>321</v>
      </c>
      <c r="I226" s="23" t="s">
        <v>322</v>
      </c>
      <c r="J226" s="24" t="s">
        <v>323</v>
      </c>
      <c r="K226" s="25">
        <v>9966250</v>
      </c>
    </row>
    <row r="227" spans="1:11" s="15" customFormat="1" ht="30">
      <c r="A227" s="19" t="s">
        <v>161</v>
      </c>
      <c r="B227" s="19" t="s">
        <v>228</v>
      </c>
      <c r="C227" s="20" t="s">
        <v>324</v>
      </c>
      <c r="D227" s="30">
        <v>41942</v>
      </c>
      <c r="E227" s="21" t="s">
        <v>94</v>
      </c>
      <c r="F227" s="22" t="s">
        <v>94</v>
      </c>
      <c r="G227" s="33">
        <v>41942</v>
      </c>
      <c r="H227" s="21" t="s">
        <v>325</v>
      </c>
      <c r="I227" s="23" t="s">
        <v>326</v>
      </c>
      <c r="J227" s="24" t="s">
        <v>327</v>
      </c>
      <c r="K227" s="25">
        <v>51164050</v>
      </c>
    </row>
    <row r="228" spans="1:11" s="15" customFormat="1" ht="30">
      <c r="A228" s="19" t="s">
        <v>332</v>
      </c>
      <c r="B228" s="19" t="s">
        <v>16</v>
      </c>
      <c r="C228" s="20" t="s">
        <v>333</v>
      </c>
      <c r="D228" s="30" t="str">
        <f>+IF(C228="","",IF(C228="No Aplica","No Aplica","Ingrese Fecha"))</f>
        <v>No Aplica</v>
      </c>
      <c r="E228" s="21" t="s">
        <v>109</v>
      </c>
      <c r="F228" s="22">
        <v>2695429</v>
      </c>
      <c r="G228" s="33">
        <v>41920</v>
      </c>
      <c r="H228" s="21" t="s">
        <v>334</v>
      </c>
      <c r="I228" s="23" t="s">
        <v>335</v>
      </c>
      <c r="J228" s="24" t="s">
        <v>336</v>
      </c>
      <c r="K228" s="25">
        <v>97046</v>
      </c>
    </row>
    <row r="229" spans="1:11" s="15" customFormat="1" ht="30">
      <c r="A229" s="19" t="s">
        <v>332</v>
      </c>
      <c r="B229" s="19" t="s">
        <v>16</v>
      </c>
      <c r="C229" s="20" t="s">
        <v>333</v>
      </c>
      <c r="D229" s="30" t="str">
        <f>+IF(C228="","",IF(C228="No Aplica","No Aplica","Ingrese Fecha"))</f>
        <v>No Aplica</v>
      </c>
      <c r="E229" s="21" t="s">
        <v>109</v>
      </c>
      <c r="F229" s="22">
        <v>66050</v>
      </c>
      <c r="G229" s="33">
        <v>41920</v>
      </c>
      <c r="H229" s="21" t="s">
        <v>337</v>
      </c>
      <c r="I229" s="23" t="s">
        <v>335</v>
      </c>
      <c r="J229" s="24" t="s">
        <v>336</v>
      </c>
      <c r="K229" s="25">
        <v>231498</v>
      </c>
    </row>
    <row r="230" spans="1:11" s="15" customFormat="1" ht="30">
      <c r="A230" s="19" t="s">
        <v>332</v>
      </c>
      <c r="B230" s="19" t="s">
        <v>16</v>
      </c>
      <c r="C230" s="20" t="s">
        <v>333</v>
      </c>
      <c r="D230" s="30" t="str">
        <f>+IF(C230="","",IF(C230="No Aplica","No Aplica","Ingrese Fecha"))</f>
        <v>No Aplica</v>
      </c>
      <c r="E230" s="21" t="s">
        <v>109</v>
      </c>
      <c r="F230" s="22">
        <v>33873959</v>
      </c>
      <c r="G230" s="33">
        <v>41920</v>
      </c>
      <c r="H230" s="21" t="s">
        <v>338</v>
      </c>
      <c r="I230" s="23" t="s">
        <v>339</v>
      </c>
      <c r="J230" s="24" t="s">
        <v>112</v>
      </c>
      <c r="K230" s="25">
        <v>325153</v>
      </c>
    </row>
    <row r="231" spans="1:11" s="15" customFormat="1" ht="45">
      <c r="A231" s="19" t="s">
        <v>332</v>
      </c>
      <c r="B231" s="19" t="s">
        <v>16</v>
      </c>
      <c r="C231" s="20" t="s">
        <v>333</v>
      </c>
      <c r="D231" s="30" t="str">
        <f>+IF(C231="","",IF(C231="No Aplica","No Aplica","Ingrese Fecha"))</f>
        <v>No Aplica</v>
      </c>
      <c r="E231" s="21" t="s">
        <v>109</v>
      </c>
      <c r="F231" s="22">
        <v>33873957</v>
      </c>
      <c r="G231" s="33">
        <v>41920</v>
      </c>
      <c r="H231" s="21" t="s">
        <v>340</v>
      </c>
      <c r="I231" s="23" t="s">
        <v>339</v>
      </c>
      <c r="J231" s="24" t="s">
        <v>112</v>
      </c>
      <c r="K231" s="25">
        <v>184207</v>
      </c>
    </row>
    <row r="232" spans="1:11" s="15" customFormat="1" ht="45">
      <c r="A232" s="19" t="s">
        <v>332</v>
      </c>
      <c r="B232" s="19" t="s">
        <v>13</v>
      </c>
      <c r="C232" s="20" t="s">
        <v>94</v>
      </c>
      <c r="D232" s="30" t="s">
        <v>94</v>
      </c>
      <c r="E232" s="21" t="s">
        <v>341</v>
      </c>
      <c r="F232" s="22">
        <v>20140115</v>
      </c>
      <c r="G232" s="33">
        <v>41920</v>
      </c>
      <c r="H232" s="21" t="s">
        <v>342</v>
      </c>
      <c r="I232" s="23" t="s">
        <v>343</v>
      </c>
      <c r="J232" s="24" t="s">
        <v>219</v>
      </c>
      <c r="K232" s="25">
        <v>790892</v>
      </c>
    </row>
    <row r="233" spans="1:11" s="15" customFormat="1" ht="30">
      <c r="A233" s="19" t="s">
        <v>332</v>
      </c>
      <c r="B233" s="19" t="s">
        <v>13</v>
      </c>
      <c r="C233" s="20" t="s">
        <v>94</v>
      </c>
      <c r="D233" s="30" t="s">
        <v>94</v>
      </c>
      <c r="E233" s="21" t="s">
        <v>341</v>
      </c>
      <c r="F233" s="22">
        <v>20140116</v>
      </c>
      <c r="G233" s="33">
        <v>41920</v>
      </c>
      <c r="H233" s="21" t="s">
        <v>344</v>
      </c>
      <c r="I233" s="23" t="s">
        <v>345</v>
      </c>
      <c r="J233" s="24" t="s">
        <v>346</v>
      </c>
      <c r="K233" s="25">
        <v>596785</v>
      </c>
    </row>
    <row r="234" spans="1:11" s="15" customFormat="1" ht="30">
      <c r="A234" s="19" t="s">
        <v>332</v>
      </c>
      <c r="B234" s="19" t="s">
        <v>13</v>
      </c>
      <c r="C234" s="20" t="s">
        <v>94</v>
      </c>
      <c r="D234" s="30" t="s">
        <v>94</v>
      </c>
      <c r="E234" s="21" t="s">
        <v>341</v>
      </c>
      <c r="F234" s="22">
        <v>20140117</v>
      </c>
      <c r="G234" s="33">
        <v>41920</v>
      </c>
      <c r="H234" s="21" t="s">
        <v>347</v>
      </c>
      <c r="I234" s="23" t="s">
        <v>348</v>
      </c>
      <c r="J234" s="24" t="s">
        <v>222</v>
      </c>
      <c r="K234" s="25">
        <v>39275</v>
      </c>
    </row>
    <row r="235" spans="1:11" s="15" customFormat="1" ht="30">
      <c r="A235" s="19" t="s">
        <v>332</v>
      </c>
      <c r="B235" s="19" t="s">
        <v>13</v>
      </c>
      <c r="C235" s="20" t="s">
        <v>94</v>
      </c>
      <c r="D235" s="30" t="s">
        <v>94</v>
      </c>
      <c r="E235" s="21" t="s">
        <v>341</v>
      </c>
      <c r="F235" s="22">
        <v>20140118</v>
      </c>
      <c r="G235" s="33">
        <v>41920</v>
      </c>
      <c r="H235" s="21" t="s">
        <v>349</v>
      </c>
      <c r="I235" s="23" t="s">
        <v>350</v>
      </c>
      <c r="J235" s="24" t="s">
        <v>351</v>
      </c>
      <c r="K235" s="25">
        <v>125545</v>
      </c>
    </row>
    <row r="236" spans="1:11" s="15" customFormat="1" ht="30">
      <c r="A236" s="19" t="s">
        <v>332</v>
      </c>
      <c r="B236" s="19" t="s">
        <v>13</v>
      </c>
      <c r="C236" s="20" t="s">
        <v>94</v>
      </c>
      <c r="D236" s="30" t="s">
        <v>94</v>
      </c>
      <c r="E236" s="21" t="s">
        <v>352</v>
      </c>
      <c r="F236" s="22">
        <v>20140320</v>
      </c>
      <c r="G236" s="33">
        <v>41920</v>
      </c>
      <c r="H236" s="21" t="s">
        <v>353</v>
      </c>
      <c r="I236" s="23" t="s">
        <v>354</v>
      </c>
      <c r="J236" s="24" t="s">
        <v>355</v>
      </c>
      <c r="K236" s="25">
        <v>5725942</v>
      </c>
    </row>
    <row r="237" spans="1:11" s="15" customFormat="1" ht="30">
      <c r="A237" s="19" t="s">
        <v>332</v>
      </c>
      <c r="B237" s="19" t="s">
        <v>13</v>
      </c>
      <c r="C237" s="20" t="s">
        <v>94</v>
      </c>
      <c r="D237" s="30" t="s">
        <v>94</v>
      </c>
      <c r="E237" s="21" t="s">
        <v>352</v>
      </c>
      <c r="F237" s="22">
        <v>20140321</v>
      </c>
      <c r="G237" s="33">
        <v>41920</v>
      </c>
      <c r="H237" s="21" t="s">
        <v>356</v>
      </c>
      <c r="I237" s="23" t="s">
        <v>357</v>
      </c>
      <c r="J237" s="24" t="s">
        <v>358</v>
      </c>
      <c r="K237" s="25">
        <v>250000</v>
      </c>
    </row>
    <row r="238" spans="1:11" s="15" customFormat="1" ht="30">
      <c r="A238" s="19" t="s">
        <v>332</v>
      </c>
      <c r="B238" s="19" t="s">
        <v>13</v>
      </c>
      <c r="C238" s="20" t="s">
        <v>94</v>
      </c>
      <c r="D238" s="30" t="s">
        <v>94</v>
      </c>
      <c r="E238" s="21" t="s">
        <v>352</v>
      </c>
      <c r="F238" s="22">
        <v>20140322</v>
      </c>
      <c r="G238" s="33">
        <v>41920</v>
      </c>
      <c r="H238" s="21" t="s">
        <v>356</v>
      </c>
      <c r="I238" s="23" t="s">
        <v>359</v>
      </c>
      <c r="J238" s="24" t="s">
        <v>360</v>
      </c>
      <c r="K238" s="25">
        <v>324000</v>
      </c>
    </row>
    <row r="239" spans="1:11" s="15" customFormat="1" ht="45">
      <c r="A239" s="19" t="s">
        <v>332</v>
      </c>
      <c r="B239" s="19" t="s">
        <v>13</v>
      </c>
      <c r="C239" s="20" t="s">
        <v>94</v>
      </c>
      <c r="D239" s="30" t="s">
        <v>94</v>
      </c>
      <c r="E239" s="21" t="s">
        <v>352</v>
      </c>
      <c r="F239" s="22">
        <v>20140326</v>
      </c>
      <c r="G239" s="33">
        <v>41920</v>
      </c>
      <c r="H239" s="21" t="s">
        <v>361</v>
      </c>
      <c r="I239" s="23" t="s">
        <v>362</v>
      </c>
      <c r="J239" s="24" t="s">
        <v>363</v>
      </c>
      <c r="K239" s="25">
        <v>196000</v>
      </c>
    </row>
    <row r="240" spans="1:11" s="15" customFormat="1" ht="45">
      <c r="A240" s="19" t="s">
        <v>332</v>
      </c>
      <c r="B240" s="19" t="s">
        <v>13</v>
      </c>
      <c r="C240" s="20" t="s">
        <v>94</v>
      </c>
      <c r="D240" s="30" t="s">
        <v>94</v>
      </c>
      <c r="E240" s="21" t="s">
        <v>352</v>
      </c>
      <c r="F240" s="22">
        <v>20140327</v>
      </c>
      <c r="G240" s="33">
        <v>41920</v>
      </c>
      <c r="H240" s="21" t="s">
        <v>364</v>
      </c>
      <c r="I240" s="23" t="s">
        <v>365</v>
      </c>
      <c r="J240" s="24" t="s">
        <v>366</v>
      </c>
      <c r="K240" s="25">
        <v>106400</v>
      </c>
    </row>
    <row r="241" spans="1:11" s="15" customFormat="1" ht="30">
      <c r="A241" s="19" t="s">
        <v>332</v>
      </c>
      <c r="B241" s="19" t="s">
        <v>13</v>
      </c>
      <c r="C241" s="20" t="s">
        <v>94</v>
      </c>
      <c r="D241" s="30" t="s">
        <v>94</v>
      </c>
      <c r="E241" s="21" t="s">
        <v>341</v>
      </c>
      <c r="F241" s="22">
        <v>20140119</v>
      </c>
      <c r="G241" s="33">
        <v>41920</v>
      </c>
      <c r="H241" s="21" t="s">
        <v>367</v>
      </c>
      <c r="I241" s="23" t="s">
        <v>368</v>
      </c>
      <c r="J241" s="24" t="s">
        <v>369</v>
      </c>
      <c r="K241" s="25">
        <v>637245</v>
      </c>
    </row>
    <row r="242" spans="1:11" s="15" customFormat="1" ht="45">
      <c r="A242" s="19" t="s">
        <v>332</v>
      </c>
      <c r="B242" s="19" t="s">
        <v>13</v>
      </c>
      <c r="C242" s="20" t="s">
        <v>94</v>
      </c>
      <c r="D242" s="30" t="s">
        <v>94</v>
      </c>
      <c r="E242" s="21" t="s">
        <v>352</v>
      </c>
      <c r="F242" s="22">
        <v>20140328</v>
      </c>
      <c r="G242" s="33">
        <v>41920</v>
      </c>
      <c r="H242" s="21" t="s">
        <v>370</v>
      </c>
      <c r="I242" s="23" t="s">
        <v>371</v>
      </c>
      <c r="J242" s="24" t="s">
        <v>372</v>
      </c>
      <c r="K242" s="25">
        <v>215000</v>
      </c>
    </row>
    <row r="243" spans="1:11" s="15" customFormat="1" ht="45">
      <c r="A243" s="19" t="s">
        <v>332</v>
      </c>
      <c r="B243" s="19" t="s">
        <v>13</v>
      </c>
      <c r="C243" s="20" t="s">
        <v>94</v>
      </c>
      <c r="D243" s="30" t="s">
        <v>94</v>
      </c>
      <c r="E243" s="21" t="s">
        <v>352</v>
      </c>
      <c r="F243" s="22">
        <v>20140329</v>
      </c>
      <c r="G243" s="33">
        <v>41920</v>
      </c>
      <c r="H243" s="21" t="s">
        <v>373</v>
      </c>
      <c r="I243" s="23" t="s">
        <v>374</v>
      </c>
      <c r="J243" s="24" t="s">
        <v>375</v>
      </c>
      <c r="K243" s="25">
        <v>140000</v>
      </c>
    </row>
    <row r="244" spans="1:11" s="15" customFormat="1" ht="75">
      <c r="A244" s="19" t="s">
        <v>332</v>
      </c>
      <c r="B244" s="19" t="s">
        <v>13</v>
      </c>
      <c r="C244" s="20" t="s">
        <v>94</v>
      </c>
      <c r="D244" s="30" t="s">
        <v>94</v>
      </c>
      <c r="E244" s="21" t="s">
        <v>352</v>
      </c>
      <c r="F244" s="22">
        <v>20140331</v>
      </c>
      <c r="G244" s="33">
        <v>41920</v>
      </c>
      <c r="H244" s="21" t="s">
        <v>443</v>
      </c>
      <c r="I244" s="23" t="s">
        <v>376</v>
      </c>
      <c r="J244" s="24" t="s">
        <v>377</v>
      </c>
      <c r="K244" s="25">
        <v>1164210</v>
      </c>
    </row>
    <row r="245" spans="1:11" s="15" customFormat="1" ht="30">
      <c r="A245" s="19" t="s">
        <v>332</v>
      </c>
      <c r="B245" s="19" t="s">
        <v>16</v>
      </c>
      <c r="C245" s="20" t="s">
        <v>333</v>
      </c>
      <c r="D245" s="30" t="str">
        <f t="shared" ref="D245:D253" si="0">+IF(C245="","",IF(C245="No Aplica","No Aplica","Ingrese Fecha"))</f>
        <v>No Aplica</v>
      </c>
      <c r="E245" s="21" t="s">
        <v>156</v>
      </c>
      <c r="F245" s="22">
        <v>3682758</v>
      </c>
      <c r="G245" s="33">
        <v>41921</v>
      </c>
      <c r="H245" s="21" t="s">
        <v>378</v>
      </c>
      <c r="I245" s="23" t="s">
        <v>379</v>
      </c>
      <c r="J245" s="24" t="s">
        <v>380</v>
      </c>
      <c r="K245" s="25">
        <v>241408</v>
      </c>
    </row>
    <row r="246" spans="1:11" s="15" customFormat="1" ht="30">
      <c r="A246" s="19" t="s">
        <v>332</v>
      </c>
      <c r="B246" s="19" t="s">
        <v>16</v>
      </c>
      <c r="C246" s="20" t="s">
        <v>333</v>
      </c>
      <c r="D246" s="30" t="str">
        <f t="shared" si="0"/>
        <v>No Aplica</v>
      </c>
      <c r="E246" s="21" t="s">
        <v>109</v>
      </c>
      <c r="F246" s="22">
        <v>3681314</v>
      </c>
      <c r="G246" s="33">
        <v>41921</v>
      </c>
      <c r="H246" s="21" t="s">
        <v>381</v>
      </c>
      <c r="I246" s="23" t="s">
        <v>379</v>
      </c>
      <c r="J246" s="24" t="s">
        <v>380</v>
      </c>
      <c r="K246" s="25">
        <v>508301</v>
      </c>
    </row>
    <row r="247" spans="1:11" s="15" customFormat="1" ht="30">
      <c r="A247" s="19" t="s">
        <v>332</v>
      </c>
      <c r="B247" s="19" t="s">
        <v>16</v>
      </c>
      <c r="C247" s="20" t="s">
        <v>333</v>
      </c>
      <c r="D247" s="30" t="str">
        <f t="shared" si="0"/>
        <v>No Aplica</v>
      </c>
      <c r="E247" s="21" t="s">
        <v>156</v>
      </c>
      <c r="F247" s="22">
        <v>43255220</v>
      </c>
      <c r="G247" s="33">
        <v>41921</v>
      </c>
      <c r="H247" s="21" t="s">
        <v>382</v>
      </c>
      <c r="I247" s="23" t="s">
        <v>379</v>
      </c>
      <c r="J247" s="24" t="s">
        <v>380</v>
      </c>
      <c r="K247" s="25">
        <v>122250</v>
      </c>
    </row>
    <row r="248" spans="1:11" s="15" customFormat="1" ht="30">
      <c r="A248" s="19" t="s">
        <v>332</v>
      </c>
      <c r="B248" s="19" t="s">
        <v>16</v>
      </c>
      <c r="C248" s="20" t="s">
        <v>333</v>
      </c>
      <c r="D248" s="30" t="str">
        <f t="shared" si="0"/>
        <v>No Aplica</v>
      </c>
      <c r="E248" s="21" t="s">
        <v>156</v>
      </c>
      <c r="F248" s="22">
        <v>43281933</v>
      </c>
      <c r="G248" s="33">
        <v>41921</v>
      </c>
      <c r="H248" s="21" t="s">
        <v>383</v>
      </c>
      <c r="I248" s="23" t="s">
        <v>379</v>
      </c>
      <c r="J248" s="24" t="s">
        <v>380</v>
      </c>
      <c r="K248" s="25">
        <v>175421</v>
      </c>
    </row>
    <row r="249" spans="1:11" s="15" customFormat="1" ht="30">
      <c r="A249" s="19" t="s">
        <v>332</v>
      </c>
      <c r="B249" s="19" t="s">
        <v>16</v>
      </c>
      <c r="C249" s="20" t="s">
        <v>333</v>
      </c>
      <c r="D249" s="30" t="str">
        <f t="shared" si="0"/>
        <v>No Aplica</v>
      </c>
      <c r="E249" s="21" t="s">
        <v>109</v>
      </c>
      <c r="F249" s="22">
        <v>3685834</v>
      </c>
      <c r="G249" s="33">
        <v>41921</v>
      </c>
      <c r="H249" s="21" t="s">
        <v>384</v>
      </c>
      <c r="I249" s="23" t="s">
        <v>379</v>
      </c>
      <c r="J249" s="24" t="s">
        <v>380</v>
      </c>
      <c r="K249" s="25">
        <v>438065</v>
      </c>
    </row>
    <row r="250" spans="1:11" s="15" customFormat="1" ht="30">
      <c r="A250" s="19" t="s">
        <v>332</v>
      </c>
      <c r="B250" s="19" t="s">
        <v>16</v>
      </c>
      <c r="C250" s="20" t="s">
        <v>333</v>
      </c>
      <c r="D250" s="30" t="str">
        <f t="shared" si="0"/>
        <v>No Aplica</v>
      </c>
      <c r="E250" s="21" t="s">
        <v>156</v>
      </c>
      <c r="F250" s="22">
        <v>2795546</v>
      </c>
      <c r="G250" s="33">
        <v>41921</v>
      </c>
      <c r="H250" s="21" t="s">
        <v>385</v>
      </c>
      <c r="I250" s="23" t="s">
        <v>335</v>
      </c>
      <c r="J250" s="24" t="s">
        <v>336</v>
      </c>
      <c r="K250" s="25">
        <v>11587</v>
      </c>
    </row>
    <row r="251" spans="1:11" s="15" customFormat="1" ht="30">
      <c r="A251" s="19" t="s">
        <v>332</v>
      </c>
      <c r="B251" s="19" t="s">
        <v>16</v>
      </c>
      <c r="C251" s="20" t="s">
        <v>333</v>
      </c>
      <c r="D251" s="30" t="str">
        <f t="shared" si="0"/>
        <v>No Aplica</v>
      </c>
      <c r="E251" s="21" t="s">
        <v>109</v>
      </c>
      <c r="F251" s="22">
        <v>3681508</v>
      </c>
      <c r="G251" s="33">
        <v>41921</v>
      </c>
      <c r="H251" s="21" t="s">
        <v>386</v>
      </c>
      <c r="I251" s="23" t="s">
        <v>379</v>
      </c>
      <c r="J251" s="24" t="s">
        <v>380</v>
      </c>
      <c r="K251" s="25">
        <v>460507</v>
      </c>
    </row>
    <row r="252" spans="1:11" s="15" customFormat="1" ht="30">
      <c r="A252" s="19" t="s">
        <v>332</v>
      </c>
      <c r="B252" s="19" t="s">
        <v>16</v>
      </c>
      <c r="C252" s="20" t="s">
        <v>333</v>
      </c>
      <c r="D252" s="30" t="str">
        <f t="shared" si="0"/>
        <v>No Aplica</v>
      </c>
      <c r="E252" s="21" t="s">
        <v>109</v>
      </c>
      <c r="F252" s="22">
        <v>3635974</v>
      </c>
      <c r="G252" s="33">
        <v>41921</v>
      </c>
      <c r="H252" s="21" t="s">
        <v>387</v>
      </c>
      <c r="I252" s="23" t="s">
        <v>388</v>
      </c>
      <c r="J252" s="24" t="s">
        <v>389</v>
      </c>
      <c r="K252" s="25">
        <v>69547</v>
      </c>
    </row>
    <row r="253" spans="1:11" s="15" customFormat="1" ht="30">
      <c r="A253" s="19" t="s">
        <v>332</v>
      </c>
      <c r="B253" s="19" t="s">
        <v>16</v>
      </c>
      <c r="C253" s="20" t="s">
        <v>333</v>
      </c>
      <c r="D253" s="30" t="str">
        <f t="shared" si="0"/>
        <v>No Aplica</v>
      </c>
      <c r="E253" s="21" t="s">
        <v>156</v>
      </c>
      <c r="F253" s="22">
        <v>21187018</v>
      </c>
      <c r="G253" s="33">
        <v>41921</v>
      </c>
      <c r="H253" s="21" t="s">
        <v>390</v>
      </c>
      <c r="I253" s="23" t="s">
        <v>391</v>
      </c>
      <c r="J253" s="24" t="s">
        <v>165</v>
      </c>
      <c r="K253" s="25">
        <v>46700</v>
      </c>
    </row>
    <row r="254" spans="1:11" s="15" customFormat="1" ht="30">
      <c r="A254" s="19" t="s">
        <v>332</v>
      </c>
      <c r="B254" s="19" t="s">
        <v>13</v>
      </c>
      <c r="C254" s="20" t="s">
        <v>94</v>
      </c>
      <c r="D254" s="30" t="s">
        <v>94</v>
      </c>
      <c r="E254" s="21" t="s">
        <v>352</v>
      </c>
      <c r="F254" s="22">
        <v>20140332</v>
      </c>
      <c r="G254" s="33">
        <v>41921</v>
      </c>
      <c r="H254" s="21" t="s">
        <v>356</v>
      </c>
      <c r="I254" s="23" t="s">
        <v>357</v>
      </c>
      <c r="J254" s="24" t="s">
        <v>358</v>
      </c>
      <c r="K254" s="25">
        <v>250000</v>
      </c>
    </row>
    <row r="255" spans="1:11" s="15" customFormat="1" ht="30">
      <c r="A255" s="19" t="s">
        <v>332</v>
      </c>
      <c r="B255" s="19" t="s">
        <v>16</v>
      </c>
      <c r="C255" s="20" t="s">
        <v>333</v>
      </c>
      <c r="D255" s="30" t="str">
        <f>+IF(C255="","",IF(C255="No Aplica","No Aplica","Ingrese Fecha"))</f>
        <v>No Aplica</v>
      </c>
      <c r="E255" s="21" t="s">
        <v>156</v>
      </c>
      <c r="F255" s="22">
        <v>294151</v>
      </c>
      <c r="G255" s="33">
        <v>41922</v>
      </c>
      <c r="H255" s="21" t="s">
        <v>392</v>
      </c>
      <c r="I255" s="23" t="s">
        <v>393</v>
      </c>
      <c r="J255" s="24" t="s">
        <v>394</v>
      </c>
      <c r="K255" s="25">
        <v>119930</v>
      </c>
    </row>
    <row r="256" spans="1:11" s="15" customFormat="1" ht="45">
      <c r="A256" s="19" t="s">
        <v>332</v>
      </c>
      <c r="B256" s="19" t="s">
        <v>13</v>
      </c>
      <c r="C256" s="20" t="s">
        <v>94</v>
      </c>
      <c r="D256" s="30" t="s">
        <v>94</v>
      </c>
      <c r="E256" s="21" t="s">
        <v>352</v>
      </c>
      <c r="F256" s="22">
        <v>20140334</v>
      </c>
      <c r="G256" s="33">
        <v>41922</v>
      </c>
      <c r="H256" s="21" t="s">
        <v>395</v>
      </c>
      <c r="I256" s="23" t="s">
        <v>396</v>
      </c>
      <c r="J256" s="24" t="s">
        <v>397</v>
      </c>
      <c r="K256" s="25">
        <v>154700</v>
      </c>
    </row>
    <row r="257" spans="1:11" s="15" customFormat="1" ht="45">
      <c r="A257" s="19" t="s">
        <v>332</v>
      </c>
      <c r="B257" s="19" t="s">
        <v>13</v>
      </c>
      <c r="C257" s="20" t="s">
        <v>94</v>
      </c>
      <c r="D257" s="30" t="s">
        <v>94</v>
      </c>
      <c r="E257" s="21" t="s">
        <v>352</v>
      </c>
      <c r="F257" s="22">
        <v>20140335</v>
      </c>
      <c r="G257" s="33">
        <v>41922</v>
      </c>
      <c r="H257" s="21" t="s">
        <v>361</v>
      </c>
      <c r="I257" s="23" t="s">
        <v>362</v>
      </c>
      <c r="J257" s="24" t="s">
        <v>363</v>
      </c>
      <c r="K257" s="25">
        <v>179200</v>
      </c>
    </row>
    <row r="258" spans="1:11" s="15" customFormat="1" ht="30">
      <c r="A258" s="19" t="s">
        <v>332</v>
      </c>
      <c r="B258" s="19" t="s">
        <v>13</v>
      </c>
      <c r="C258" s="20" t="s">
        <v>94</v>
      </c>
      <c r="D258" s="30" t="s">
        <v>94</v>
      </c>
      <c r="E258" s="21" t="s">
        <v>352</v>
      </c>
      <c r="F258" s="22">
        <v>20140338</v>
      </c>
      <c r="G258" s="33">
        <v>41922</v>
      </c>
      <c r="H258" s="21" t="s">
        <v>398</v>
      </c>
      <c r="I258" s="23" t="s">
        <v>399</v>
      </c>
      <c r="J258" s="24" t="s">
        <v>400</v>
      </c>
      <c r="K258" s="25">
        <v>94010</v>
      </c>
    </row>
    <row r="259" spans="1:11" s="15" customFormat="1" ht="45">
      <c r="A259" s="19" t="s">
        <v>332</v>
      </c>
      <c r="B259" s="19" t="s">
        <v>13</v>
      </c>
      <c r="C259" s="20" t="s">
        <v>94</v>
      </c>
      <c r="D259" s="30" t="s">
        <v>94</v>
      </c>
      <c r="E259" s="21" t="s">
        <v>352</v>
      </c>
      <c r="F259" s="22">
        <v>20140340</v>
      </c>
      <c r="G259" s="33">
        <v>41925</v>
      </c>
      <c r="H259" s="21" t="s">
        <v>401</v>
      </c>
      <c r="I259" s="23" t="s">
        <v>402</v>
      </c>
      <c r="J259" s="24" t="s">
        <v>403</v>
      </c>
      <c r="K259" s="25">
        <v>220000</v>
      </c>
    </row>
    <row r="260" spans="1:11" s="15" customFormat="1" ht="30">
      <c r="A260" s="19" t="s">
        <v>332</v>
      </c>
      <c r="B260" s="19" t="s">
        <v>13</v>
      </c>
      <c r="C260" s="20" t="s">
        <v>94</v>
      </c>
      <c r="D260" s="30" t="s">
        <v>94</v>
      </c>
      <c r="E260" s="21" t="s">
        <v>341</v>
      </c>
      <c r="F260" s="22">
        <v>20140120</v>
      </c>
      <c r="G260" s="33">
        <v>41925</v>
      </c>
      <c r="H260" s="21" t="s">
        <v>404</v>
      </c>
      <c r="I260" s="23" t="s">
        <v>345</v>
      </c>
      <c r="J260" s="24" t="s">
        <v>346</v>
      </c>
      <c r="K260" s="25">
        <v>2051917</v>
      </c>
    </row>
    <row r="261" spans="1:11" s="15" customFormat="1" ht="30">
      <c r="A261" s="19" t="s">
        <v>332</v>
      </c>
      <c r="B261" s="19" t="s">
        <v>13</v>
      </c>
      <c r="C261" s="20" t="s">
        <v>94</v>
      </c>
      <c r="D261" s="30" t="s">
        <v>94</v>
      </c>
      <c r="E261" s="21" t="s">
        <v>352</v>
      </c>
      <c r="F261" s="22">
        <v>20140343</v>
      </c>
      <c r="G261" s="33">
        <v>41925</v>
      </c>
      <c r="H261" s="21" t="s">
        <v>405</v>
      </c>
      <c r="I261" s="23" t="s">
        <v>406</v>
      </c>
      <c r="J261" s="24" t="s">
        <v>407</v>
      </c>
      <c r="K261" s="25">
        <v>506434</v>
      </c>
    </row>
    <row r="262" spans="1:11" s="15" customFormat="1" ht="30">
      <c r="A262" s="19" t="s">
        <v>332</v>
      </c>
      <c r="B262" s="19" t="s">
        <v>16</v>
      </c>
      <c r="C262" s="20" t="s">
        <v>333</v>
      </c>
      <c r="D262" s="30" t="str">
        <f>+IF(C262="","",IF(C262="No Aplica","No Aplica","Ingrese Fecha"))</f>
        <v>No Aplica</v>
      </c>
      <c r="E262" s="21" t="s">
        <v>109</v>
      </c>
      <c r="F262" s="22">
        <v>125009</v>
      </c>
      <c r="G262" s="33">
        <v>41926</v>
      </c>
      <c r="H262" s="21" t="s">
        <v>408</v>
      </c>
      <c r="I262" s="23" t="s">
        <v>409</v>
      </c>
      <c r="J262" s="24" t="s">
        <v>410</v>
      </c>
      <c r="K262" s="25">
        <v>20798</v>
      </c>
    </row>
    <row r="263" spans="1:11" s="15" customFormat="1" ht="60">
      <c r="A263" s="19" t="s">
        <v>332</v>
      </c>
      <c r="B263" s="19" t="s">
        <v>13</v>
      </c>
      <c r="C263" s="20" t="s">
        <v>94</v>
      </c>
      <c r="D263" s="30" t="s">
        <v>94</v>
      </c>
      <c r="E263" s="21" t="s">
        <v>352</v>
      </c>
      <c r="F263" s="22">
        <v>20140344</v>
      </c>
      <c r="G263" s="33">
        <v>41926</v>
      </c>
      <c r="H263" s="21" t="s">
        <v>411</v>
      </c>
      <c r="I263" s="23" t="s">
        <v>362</v>
      </c>
      <c r="J263" s="24" t="s">
        <v>363</v>
      </c>
      <c r="K263" s="25">
        <v>40001</v>
      </c>
    </row>
    <row r="264" spans="1:11" s="15" customFormat="1" ht="30">
      <c r="A264" s="19" t="s">
        <v>332</v>
      </c>
      <c r="B264" s="19" t="s">
        <v>16</v>
      </c>
      <c r="C264" s="20" t="s">
        <v>333</v>
      </c>
      <c r="D264" s="30" t="str">
        <f t="shared" ref="D264:D272" si="1">+IF(C264="","",IF(C264="No Aplica","No Aplica","Ingrese Fecha"))</f>
        <v>No Aplica</v>
      </c>
      <c r="E264" s="21" t="s">
        <v>109</v>
      </c>
      <c r="F264" s="22">
        <v>342274</v>
      </c>
      <c r="G264" s="33">
        <v>41927</v>
      </c>
      <c r="H264" s="21" t="s">
        <v>412</v>
      </c>
      <c r="I264" s="23" t="s">
        <v>413</v>
      </c>
      <c r="J264" s="24" t="s">
        <v>414</v>
      </c>
      <c r="K264" s="25">
        <v>184000</v>
      </c>
    </row>
    <row r="265" spans="1:11" s="15" customFormat="1" ht="30">
      <c r="A265" s="19" t="s">
        <v>332</v>
      </c>
      <c r="B265" s="19" t="s">
        <v>16</v>
      </c>
      <c r="C265" s="20" t="s">
        <v>333</v>
      </c>
      <c r="D265" s="30" t="str">
        <f t="shared" si="1"/>
        <v>No Aplica</v>
      </c>
      <c r="E265" s="21" t="s">
        <v>156</v>
      </c>
      <c r="F265" s="22">
        <v>2839296</v>
      </c>
      <c r="G265" s="33">
        <v>41927</v>
      </c>
      <c r="H265" s="21" t="s">
        <v>415</v>
      </c>
      <c r="I265" s="23" t="s">
        <v>335</v>
      </c>
      <c r="J265" s="24" t="s">
        <v>336</v>
      </c>
      <c r="K265" s="25">
        <v>18601</v>
      </c>
    </row>
    <row r="266" spans="1:11" s="15" customFormat="1" ht="30">
      <c r="A266" s="19" t="s">
        <v>332</v>
      </c>
      <c r="B266" s="19" t="s">
        <v>16</v>
      </c>
      <c r="C266" s="20" t="s">
        <v>333</v>
      </c>
      <c r="D266" s="30" t="str">
        <f t="shared" si="1"/>
        <v>No Aplica</v>
      </c>
      <c r="E266" s="21" t="s">
        <v>156</v>
      </c>
      <c r="F266" s="22">
        <v>2839864</v>
      </c>
      <c r="G266" s="33">
        <v>41927</v>
      </c>
      <c r="H266" s="21" t="s">
        <v>416</v>
      </c>
      <c r="I266" s="23" t="s">
        <v>335</v>
      </c>
      <c r="J266" s="24" t="s">
        <v>336</v>
      </c>
      <c r="K266" s="25">
        <v>13804</v>
      </c>
    </row>
    <row r="267" spans="1:11" s="15" customFormat="1" ht="30">
      <c r="A267" s="19" t="s">
        <v>332</v>
      </c>
      <c r="B267" s="19" t="s">
        <v>16</v>
      </c>
      <c r="C267" s="20" t="s">
        <v>333</v>
      </c>
      <c r="D267" s="30" t="str">
        <f t="shared" si="1"/>
        <v>No Aplica</v>
      </c>
      <c r="E267" s="21" t="s">
        <v>156</v>
      </c>
      <c r="F267" s="22">
        <v>72337</v>
      </c>
      <c r="G267" s="33">
        <v>41927</v>
      </c>
      <c r="H267" s="21" t="s">
        <v>417</v>
      </c>
      <c r="I267" s="23" t="s">
        <v>335</v>
      </c>
      <c r="J267" s="24" t="s">
        <v>336</v>
      </c>
      <c r="K267" s="25">
        <v>5147</v>
      </c>
    </row>
    <row r="268" spans="1:11" s="15" customFormat="1" ht="30">
      <c r="A268" s="19" t="s">
        <v>332</v>
      </c>
      <c r="B268" s="19" t="s">
        <v>16</v>
      </c>
      <c r="C268" s="20" t="s">
        <v>333</v>
      </c>
      <c r="D268" s="30" t="str">
        <f t="shared" si="1"/>
        <v>No Aplica</v>
      </c>
      <c r="E268" s="21" t="s">
        <v>156</v>
      </c>
      <c r="F268" s="22">
        <v>2837682</v>
      </c>
      <c r="G268" s="33">
        <v>41927</v>
      </c>
      <c r="H268" s="21" t="s">
        <v>418</v>
      </c>
      <c r="I268" s="23" t="s">
        <v>335</v>
      </c>
      <c r="J268" s="24" t="s">
        <v>336</v>
      </c>
      <c r="K268" s="25">
        <v>26815</v>
      </c>
    </row>
    <row r="269" spans="1:11" s="15" customFormat="1" ht="30">
      <c r="A269" s="19" t="s">
        <v>332</v>
      </c>
      <c r="B269" s="19" t="s">
        <v>16</v>
      </c>
      <c r="C269" s="20" t="s">
        <v>333</v>
      </c>
      <c r="D269" s="30" t="str">
        <f t="shared" si="1"/>
        <v>No Aplica</v>
      </c>
      <c r="E269" s="21" t="s">
        <v>156</v>
      </c>
      <c r="F269" s="22">
        <v>2957850</v>
      </c>
      <c r="G269" s="33">
        <v>41927</v>
      </c>
      <c r="H269" s="21" t="s">
        <v>419</v>
      </c>
      <c r="I269" s="23" t="s">
        <v>335</v>
      </c>
      <c r="J269" s="24" t="s">
        <v>336</v>
      </c>
      <c r="K269" s="25">
        <v>12375</v>
      </c>
    </row>
    <row r="270" spans="1:11" s="15" customFormat="1" ht="30">
      <c r="A270" s="19" t="s">
        <v>332</v>
      </c>
      <c r="B270" s="19" t="s">
        <v>16</v>
      </c>
      <c r="C270" s="20" t="s">
        <v>333</v>
      </c>
      <c r="D270" s="30" t="str">
        <f t="shared" si="1"/>
        <v>No Aplica</v>
      </c>
      <c r="E270" s="21" t="s">
        <v>156</v>
      </c>
      <c r="F270" s="22">
        <v>43349397</v>
      </c>
      <c r="G270" s="33">
        <v>41932</v>
      </c>
      <c r="H270" s="21" t="s">
        <v>420</v>
      </c>
      <c r="I270" s="23" t="s">
        <v>379</v>
      </c>
      <c r="J270" s="24" t="s">
        <v>380</v>
      </c>
      <c r="K270" s="25">
        <v>163110</v>
      </c>
    </row>
    <row r="271" spans="1:11" s="15" customFormat="1" ht="30">
      <c r="A271" s="19" t="s">
        <v>332</v>
      </c>
      <c r="B271" s="19" t="s">
        <v>16</v>
      </c>
      <c r="C271" s="20" t="s">
        <v>333</v>
      </c>
      <c r="D271" s="30" t="str">
        <f t="shared" si="1"/>
        <v>No Aplica</v>
      </c>
      <c r="E271" s="21" t="s">
        <v>109</v>
      </c>
      <c r="F271" s="22">
        <v>3704924</v>
      </c>
      <c r="G271" s="33">
        <v>41932</v>
      </c>
      <c r="H271" s="21" t="s">
        <v>421</v>
      </c>
      <c r="I271" s="23" t="s">
        <v>379</v>
      </c>
      <c r="J271" s="24" t="s">
        <v>380</v>
      </c>
      <c r="K271" s="25">
        <v>229968</v>
      </c>
    </row>
    <row r="272" spans="1:11" s="15" customFormat="1" ht="30">
      <c r="A272" s="19" t="s">
        <v>332</v>
      </c>
      <c r="B272" s="19" t="s">
        <v>16</v>
      </c>
      <c r="C272" s="20" t="s">
        <v>333</v>
      </c>
      <c r="D272" s="30" t="str">
        <f t="shared" si="1"/>
        <v>No Aplica</v>
      </c>
      <c r="E272" s="21" t="s">
        <v>109</v>
      </c>
      <c r="F272" s="22">
        <v>3702665</v>
      </c>
      <c r="G272" s="33">
        <v>41932</v>
      </c>
      <c r="H272" s="21" t="s">
        <v>422</v>
      </c>
      <c r="I272" s="23" t="s">
        <v>379</v>
      </c>
      <c r="J272" s="24" t="s">
        <v>380</v>
      </c>
      <c r="K272" s="25">
        <v>1401744</v>
      </c>
    </row>
    <row r="273" spans="1:11" s="15" customFormat="1" ht="45">
      <c r="A273" s="19" t="s">
        <v>332</v>
      </c>
      <c r="B273" s="19" t="s">
        <v>13</v>
      </c>
      <c r="C273" s="20" t="s">
        <v>94</v>
      </c>
      <c r="D273" s="30" t="s">
        <v>94</v>
      </c>
      <c r="E273" s="21" t="s">
        <v>352</v>
      </c>
      <c r="F273" s="22">
        <v>20140346</v>
      </c>
      <c r="G273" s="33">
        <v>41932</v>
      </c>
      <c r="H273" s="21" t="s">
        <v>423</v>
      </c>
      <c r="I273" s="23" t="s">
        <v>406</v>
      </c>
      <c r="J273" s="24" t="s">
        <v>407</v>
      </c>
      <c r="K273" s="25">
        <v>258883</v>
      </c>
    </row>
    <row r="274" spans="1:11" s="15" customFormat="1" ht="45">
      <c r="A274" s="19" t="s">
        <v>332</v>
      </c>
      <c r="B274" s="19" t="s">
        <v>28</v>
      </c>
      <c r="C274" s="20" t="s">
        <v>94</v>
      </c>
      <c r="D274" s="30" t="s">
        <v>94</v>
      </c>
      <c r="E274" s="21" t="s">
        <v>341</v>
      </c>
      <c r="F274" s="22">
        <v>20140121</v>
      </c>
      <c r="G274" s="33">
        <v>41932</v>
      </c>
      <c r="H274" s="21" t="s">
        <v>424</v>
      </c>
      <c r="I274" s="23" t="s">
        <v>425</v>
      </c>
      <c r="J274" s="24" t="s">
        <v>38</v>
      </c>
      <c r="K274" s="25">
        <v>2000000</v>
      </c>
    </row>
    <row r="275" spans="1:11" s="15" customFormat="1" ht="30">
      <c r="A275" s="19" t="s">
        <v>332</v>
      </c>
      <c r="B275" s="19" t="s">
        <v>16</v>
      </c>
      <c r="C275" s="20" t="s">
        <v>333</v>
      </c>
      <c r="D275" s="30" t="str">
        <f t="shared" ref="D275:D281" si="2">+IF(C275="","",IF(C275="No Aplica","No Aplica","Ingrese Fecha"))</f>
        <v>No Aplica</v>
      </c>
      <c r="E275" s="21" t="s">
        <v>109</v>
      </c>
      <c r="F275" s="22">
        <v>1871426</v>
      </c>
      <c r="G275" s="33">
        <v>41933</v>
      </c>
      <c r="H275" s="21" t="s">
        <v>426</v>
      </c>
      <c r="I275" s="23" t="s">
        <v>21</v>
      </c>
      <c r="J275" s="24" t="s">
        <v>22</v>
      </c>
      <c r="K275" s="25">
        <v>2206164</v>
      </c>
    </row>
    <row r="276" spans="1:11" s="15" customFormat="1" ht="30">
      <c r="A276" s="19" t="s">
        <v>332</v>
      </c>
      <c r="B276" s="19" t="s">
        <v>16</v>
      </c>
      <c r="C276" s="20" t="s">
        <v>333</v>
      </c>
      <c r="D276" s="30" t="str">
        <f t="shared" si="2"/>
        <v>No Aplica</v>
      </c>
      <c r="E276" s="21" t="s">
        <v>156</v>
      </c>
      <c r="F276" s="22">
        <v>3242164</v>
      </c>
      <c r="G276" s="33">
        <v>41934</v>
      </c>
      <c r="H276" s="21" t="s">
        <v>427</v>
      </c>
      <c r="I276" s="23" t="s">
        <v>335</v>
      </c>
      <c r="J276" s="24" t="s">
        <v>336</v>
      </c>
      <c r="K276" s="25">
        <v>24233</v>
      </c>
    </row>
    <row r="277" spans="1:11" s="15" customFormat="1" ht="30">
      <c r="A277" s="19" t="s">
        <v>332</v>
      </c>
      <c r="B277" s="19" t="s">
        <v>16</v>
      </c>
      <c r="C277" s="20" t="s">
        <v>333</v>
      </c>
      <c r="D277" s="30" t="str">
        <f t="shared" si="2"/>
        <v>No Aplica</v>
      </c>
      <c r="E277" s="21" t="s">
        <v>109</v>
      </c>
      <c r="F277" s="22">
        <v>3164861</v>
      </c>
      <c r="G277" s="33">
        <v>41934</v>
      </c>
      <c r="H277" s="21" t="s">
        <v>428</v>
      </c>
      <c r="I277" s="23" t="s">
        <v>335</v>
      </c>
      <c r="J277" s="24" t="s">
        <v>336</v>
      </c>
      <c r="K277" s="25">
        <v>6317</v>
      </c>
    </row>
    <row r="278" spans="1:11" s="15" customFormat="1" ht="30">
      <c r="A278" s="19" t="s">
        <v>332</v>
      </c>
      <c r="B278" s="19" t="s">
        <v>16</v>
      </c>
      <c r="C278" s="20" t="s">
        <v>333</v>
      </c>
      <c r="D278" s="30" t="str">
        <f t="shared" si="2"/>
        <v>No Aplica</v>
      </c>
      <c r="E278" s="21" t="s">
        <v>156</v>
      </c>
      <c r="F278" s="22">
        <v>3159841</v>
      </c>
      <c r="G278" s="33">
        <v>41934</v>
      </c>
      <c r="H278" s="21" t="s">
        <v>429</v>
      </c>
      <c r="I278" s="23" t="s">
        <v>335</v>
      </c>
      <c r="J278" s="24" t="s">
        <v>336</v>
      </c>
      <c r="K278" s="25">
        <v>45105</v>
      </c>
    </row>
    <row r="279" spans="1:11" s="15" customFormat="1" ht="30">
      <c r="A279" s="19" t="s">
        <v>332</v>
      </c>
      <c r="B279" s="19" t="s">
        <v>16</v>
      </c>
      <c r="C279" s="20" t="s">
        <v>333</v>
      </c>
      <c r="D279" s="30" t="str">
        <f t="shared" si="2"/>
        <v>No Aplica</v>
      </c>
      <c r="E279" s="21" t="s">
        <v>109</v>
      </c>
      <c r="F279" s="22">
        <v>77784</v>
      </c>
      <c r="G279" s="33">
        <v>41934</v>
      </c>
      <c r="H279" s="21" t="s">
        <v>430</v>
      </c>
      <c r="I279" s="23" t="s">
        <v>335</v>
      </c>
      <c r="J279" s="24" t="s">
        <v>336</v>
      </c>
      <c r="K279" s="25">
        <v>49534</v>
      </c>
    </row>
    <row r="280" spans="1:11" s="15" customFormat="1" ht="30">
      <c r="A280" s="19" t="s">
        <v>332</v>
      </c>
      <c r="B280" s="19" t="s">
        <v>16</v>
      </c>
      <c r="C280" s="20" t="s">
        <v>333</v>
      </c>
      <c r="D280" s="30" t="str">
        <f t="shared" si="2"/>
        <v>No Aplica</v>
      </c>
      <c r="E280" s="21" t="s">
        <v>109</v>
      </c>
      <c r="F280" s="22">
        <v>77940</v>
      </c>
      <c r="G280" s="33">
        <v>41934</v>
      </c>
      <c r="H280" s="21" t="s">
        <v>431</v>
      </c>
      <c r="I280" s="23" t="s">
        <v>335</v>
      </c>
      <c r="J280" s="24" t="s">
        <v>336</v>
      </c>
      <c r="K280" s="25">
        <v>283052</v>
      </c>
    </row>
    <row r="281" spans="1:11" s="15" customFormat="1" ht="30">
      <c r="A281" s="19" t="s">
        <v>332</v>
      </c>
      <c r="B281" s="19" t="s">
        <v>16</v>
      </c>
      <c r="C281" s="20" t="s">
        <v>333</v>
      </c>
      <c r="D281" s="30" t="str">
        <f t="shared" si="2"/>
        <v>No Aplica</v>
      </c>
      <c r="E281" s="21" t="s">
        <v>109</v>
      </c>
      <c r="F281" s="22">
        <v>3240002</v>
      </c>
      <c r="G281" s="33">
        <v>41934</v>
      </c>
      <c r="H281" s="21" t="s">
        <v>432</v>
      </c>
      <c r="I281" s="23" t="s">
        <v>335</v>
      </c>
      <c r="J281" s="24" t="s">
        <v>336</v>
      </c>
      <c r="K281" s="25">
        <v>40466</v>
      </c>
    </row>
    <row r="282" spans="1:11" s="15" customFormat="1" ht="30">
      <c r="A282" s="19" t="s">
        <v>332</v>
      </c>
      <c r="B282" s="19" t="s">
        <v>13</v>
      </c>
      <c r="C282" s="20" t="s">
        <v>94</v>
      </c>
      <c r="D282" s="30" t="s">
        <v>94</v>
      </c>
      <c r="E282" s="21" t="s">
        <v>341</v>
      </c>
      <c r="F282" s="22">
        <v>20140122</v>
      </c>
      <c r="G282" s="33">
        <v>41934</v>
      </c>
      <c r="H282" s="21" t="s">
        <v>433</v>
      </c>
      <c r="I282" s="23" t="s">
        <v>434</v>
      </c>
      <c r="J282" s="24" t="s">
        <v>435</v>
      </c>
      <c r="K282" s="25">
        <v>278460</v>
      </c>
    </row>
    <row r="283" spans="1:11" s="15" customFormat="1" ht="30">
      <c r="A283" s="19" t="s">
        <v>332</v>
      </c>
      <c r="B283" s="19" t="s">
        <v>13</v>
      </c>
      <c r="C283" s="20" t="s">
        <v>94</v>
      </c>
      <c r="D283" s="30" t="s">
        <v>94</v>
      </c>
      <c r="E283" s="21" t="s">
        <v>341</v>
      </c>
      <c r="F283" s="22">
        <v>20140123</v>
      </c>
      <c r="G283" s="33">
        <v>41935</v>
      </c>
      <c r="H283" s="21" t="s">
        <v>344</v>
      </c>
      <c r="I283" s="23" t="s">
        <v>345</v>
      </c>
      <c r="J283" s="24" t="s">
        <v>346</v>
      </c>
      <c r="K283" s="25">
        <v>1010905</v>
      </c>
    </row>
    <row r="284" spans="1:11" s="15" customFormat="1" ht="30">
      <c r="A284" s="19" t="s">
        <v>332</v>
      </c>
      <c r="B284" s="19" t="s">
        <v>13</v>
      </c>
      <c r="C284" s="20" t="s">
        <v>94</v>
      </c>
      <c r="D284" s="30" t="s">
        <v>94</v>
      </c>
      <c r="E284" s="21" t="s">
        <v>341</v>
      </c>
      <c r="F284" s="22">
        <v>20140124</v>
      </c>
      <c r="G284" s="33">
        <v>41935</v>
      </c>
      <c r="H284" s="21" t="s">
        <v>436</v>
      </c>
      <c r="I284" s="23" t="s">
        <v>437</v>
      </c>
      <c r="J284" s="24" t="s">
        <v>438</v>
      </c>
      <c r="K284" s="25">
        <v>257468</v>
      </c>
    </row>
    <row r="285" spans="1:11" s="15" customFormat="1" ht="30">
      <c r="A285" s="19" t="s">
        <v>332</v>
      </c>
      <c r="B285" s="19" t="s">
        <v>13</v>
      </c>
      <c r="C285" s="20" t="s">
        <v>94</v>
      </c>
      <c r="D285" s="30" t="s">
        <v>94</v>
      </c>
      <c r="E285" s="21" t="s">
        <v>341</v>
      </c>
      <c r="F285" s="22">
        <v>20140125</v>
      </c>
      <c r="G285" s="33">
        <v>41935</v>
      </c>
      <c r="H285" s="21" t="s">
        <v>436</v>
      </c>
      <c r="I285" s="23" t="s">
        <v>348</v>
      </c>
      <c r="J285" s="24" t="s">
        <v>222</v>
      </c>
      <c r="K285" s="25">
        <v>1119240</v>
      </c>
    </row>
    <row r="286" spans="1:11" s="15" customFormat="1" ht="30">
      <c r="A286" s="19" t="s">
        <v>332</v>
      </c>
      <c r="B286" s="19" t="s">
        <v>16</v>
      </c>
      <c r="C286" s="20" t="s">
        <v>333</v>
      </c>
      <c r="D286" s="30" t="str">
        <f>+IF(C286="","",IF(C286="No Aplica","No Aplica","Ingrese Fecha"))</f>
        <v>No Aplica</v>
      </c>
      <c r="E286" s="21" t="s">
        <v>109</v>
      </c>
      <c r="F286" s="22">
        <v>1565359</v>
      </c>
      <c r="G286" s="33">
        <v>41939</v>
      </c>
      <c r="H286" s="21" t="s">
        <v>439</v>
      </c>
      <c r="I286" s="23" t="s">
        <v>391</v>
      </c>
      <c r="J286" s="24" t="s">
        <v>165</v>
      </c>
      <c r="K286" s="25">
        <v>776200</v>
      </c>
    </row>
    <row r="287" spans="1:11" s="15" customFormat="1" ht="30">
      <c r="A287" s="19" t="s">
        <v>332</v>
      </c>
      <c r="B287" s="19" t="s">
        <v>16</v>
      </c>
      <c r="C287" s="20" t="s">
        <v>333</v>
      </c>
      <c r="D287" s="30" t="str">
        <f>+IF(C287="","",IF(C287="No Aplica","No Aplica","Ingrese Fecha"))</f>
        <v>No Aplica</v>
      </c>
      <c r="E287" s="21" t="s">
        <v>109</v>
      </c>
      <c r="F287" s="22">
        <v>3719079</v>
      </c>
      <c r="G287" s="33">
        <v>41939</v>
      </c>
      <c r="H287" s="21" t="s">
        <v>440</v>
      </c>
      <c r="I287" s="23" t="s">
        <v>379</v>
      </c>
      <c r="J287" s="24" t="s">
        <v>380</v>
      </c>
      <c r="K287" s="25">
        <v>495950</v>
      </c>
    </row>
    <row r="288" spans="1:11" s="15" customFormat="1" ht="30">
      <c r="A288" s="19" t="s">
        <v>332</v>
      </c>
      <c r="B288" s="19" t="s">
        <v>13</v>
      </c>
      <c r="C288" s="20" t="s">
        <v>94</v>
      </c>
      <c r="D288" s="30" t="s">
        <v>94</v>
      </c>
      <c r="E288" s="21" t="s">
        <v>352</v>
      </c>
      <c r="F288" s="22">
        <v>20140351</v>
      </c>
      <c r="G288" s="33">
        <v>41941</v>
      </c>
      <c r="H288" s="21" t="s">
        <v>356</v>
      </c>
      <c r="I288" s="23" t="s">
        <v>357</v>
      </c>
      <c r="J288" s="24" t="s">
        <v>358</v>
      </c>
      <c r="K288" s="25">
        <v>250000</v>
      </c>
    </row>
    <row r="289" spans="1:11" s="15" customFormat="1" ht="30">
      <c r="A289" s="19" t="s">
        <v>332</v>
      </c>
      <c r="B289" s="19" t="s">
        <v>13</v>
      </c>
      <c r="C289" s="20" t="s">
        <v>94</v>
      </c>
      <c r="D289" s="30" t="s">
        <v>94</v>
      </c>
      <c r="E289" s="21" t="s">
        <v>352</v>
      </c>
      <c r="F289" s="22">
        <v>20140352</v>
      </c>
      <c r="G289" s="33">
        <v>41941</v>
      </c>
      <c r="H289" s="21" t="s">
        <v>356</v>
      </c>
      <c r="I289" s="23" t="s">
        <v>359</v>
      </c>
      <c r="J289" s="24" t="s">
        <v>360</v>
      </c>
      <c r="K289" s="25">
        <v>324000</v>
      </c>
    </row>
    <row r="290" spans="1:11" s="15" customFormat="1" ht="30">
      <c r="A290" s="19" t="s">
        <v>332</v>
      </c>
      <c r="B290" s="19" t="s">
        <v>13</v>
      </c>
      <c r="C290" s="20" t="s">
        <v>94</v>
      </c>
      <c r="D290" s="30" t="s">
        <v>94</v>
      </c>
      <c r="E290" s="21" t="s">
        <v>352</v>
      </c>
      <c r="F290" s="22">
        <v>20140353</v>
      </c>
      <c r="G290" s="33">
        <v>41941</v>
      </c>
      <c r="H290" s="21" t="s">
        <v>356</v>
      </c>
      <c r="I290" s="23" t="s">
        <v>441</v>
      </c>
      <c r="J290" s="24" t="s">
        <v>289</v>
      </c>
      <c r="K290" s="25">
        <v>275000</v>
      </c>
    </row>
    <row r="291" spans="1:11" s="15" customFormat="1" ht="30">
      <c r="A291" s="19" t="s">
        <v>332</v>
      </c>
      <c r="B291" s="19" t="s">
        <v>13</v>
      </c>
      <c r="C291" s="20" t="s">
        <v>94</v>
      </c>
      <c r="D291" s="30" t="s">
        <v>94</v>
      </c>
      <c r="E291" s="21" t="s">
        <v>352</v>
      </c>
      <c r="F291" s="22">
        <v>20140354</v>
      </c>
      <c r="G291" s="33">
        <v>41941</v>
      </c>
      <c r="H291" s="21" t="s">
        <v>356</v>
      </c>
      <c r="I291" s="23" t="s">
        <v>441</v>
      </c>
      <c r="J291" s="24" t="s">
        <v>289</v>
      </c>
      <c r="K291" s="25">
        <v>275000</v>
      </c>
    </row>
    <row r="292" spans="1:11" s="15" customFormat="1" ht="45">
      <c r="A292" s="19" t="s">
        <v>332</v>
      </c>
      <c r="B292" s="19" t="s">
        <v>28</v>
      </c>
      <c r="C292" s="20" t="s">
        <v>94</v>
      </c>
      <c r="D292" s="30" t="s">
        <v>94</v>
      </c>
      <c r="E292" s="21" t="s">
        <v>352</v>
      </c>
      <c r="F292" s="22">
        <v>20140355</v>
      </c>
      <c r="G292" s="33">
        <v>41942</v>
      </c>
      <c r="H292" s="21" t="s">
        <v>442</v>
      </c>
      <c r="I292" s="23" t="s">
        <v>126</v>
      </c>
      <c r="J292" s="24" t="s">
        <v>19</v>
      </c>
      <c r="K292" s="25">
        <v>1554080</v>
      </c>
    </row>
    <row r="293" spans="1:11" s="15" customFormat="1" ht="30">
      <c r="A293" s="19" t="s">
        <v>444</v>
      </c>
      <c r="B293" s="19" t="s">
        <v>16</v>
      </c>
      <c r="C293" s="20" t="s">
        <v>333</v>
      </c>
      <c r="D293" s="30" t="s">
        <v>333</v>
      </c>
      <c r="E293" s="21" t="s">
        <v>17</v>
      </c>
      <c r="F293" s="22" t="s">
        <v>445</v>
      </c>
      <c r="G293" s="33">
        <v>41927</v>
      </c>
      <c r="H293" s="21" t="s">
        <v>446</v>
      </c>
      <c r="I293" s="23" t="s">
        <v>447</v>
      </c>
      <c r="J293" s="24" t="s">
        <v>448</v>
      </c>
      <c r="K293" s="25">
        <v>78300</v>
      </c>
    </row>
    <row r="294" spans="1:11" s="15" customFormat="1" ht="30">
      <c r="A294" s="19" t="s">
        <v>444</v>
      </c>
      <c r="B294" s="19" t="s">
        <v>16</v>
      </c>
      <c r="C294" s="20" t="s">
        <v>333</v>
      </c>
      <c r="D294" s="30" t="s">
        <v>333</v>
      </c>
      <c r="E294" s="21" t="s">
        <v>17</v>
      </c>
      <c r="F294" s="22" t="s">
        <v>449</v>
      </c>
      <c r="G294" s="33">
        <v>41921</v>
      </c>
      <c r="H294" s="21" t="s">
        <v>450</v>
      </c>
      <c r="I294" s="23" t="s">
        <v>447</v>
      </c>
      <c r="J294" s="24" t="s">
        <v>448</v>
      </c>
      <c r="K294" s="25">
        <v>365100</v>
      </c>
    </row>
    <row r="295" spans="1:11" s="15" customFormat="1" ht="105">
      <c r="A295" s="19" t="s">
        <v>444</v>
      </c>
      <c r="B295" s="19" t="s">
        <v>16</v>
      </c>
      <c r="C295" s="20" t="s">
        <v>333</v>
      </c>
      <c r="D295" s="30" t="s">
        <v>333</v>
      </c>
      <c r="E295" s="21" t="s">
        <v>17</v>
      </c>
      <c r="F295" s="22" t="s">
        <v>451</v>
      </c>
      <c r="G295" s="33">
        <v>41921</v>
      </c>
      <c r="H295" s="21" t="s">
        <v>452</v>
      </c>
      <c r="I295" s="23" t="s">
        <v>453</v>
      </c>
      <c r="J295" s="24" t="s">
        <v>454</v>
      </c>
      <c r="K295" s="25">
        <v>2187100</v>
      </c>
    </row>
    <row r="296" spans="1:11" s="15" customFormat="1" ht="30">
      <c r="A296" s="19" t="s">
        <v>444</v>
      </c>
      <c r="B296" s="19" t="s">
        <v>16</v>
      </c>
      <c r="C296" s="20" t="s">
        <v>333</v>
      </c>
      <c r="D296" s="30" t="s">
        <v>333</v>
      </c>
      <c r="E296" s="21" t="s">
        <v>17</v>
      </c>
      <c r="F296" s="22" t="s">
        <v>455</v>
      </c>
      <c r="G296" s="33">
        <v>41921</v>
      </c>
      <c r="H296" s="21" t="s">
        <v>456</v>
      </c>
      <c r="I296" s="23" t="s">
        <v>453</v>
      </c>
      <c r="J296" s="24" t="s">
        <v>454</v>
      </c>
      <c r="K296" s="25">
        <v>273900</v>
      </c>
    </row>
    <row r="297" spans="1:11" s="15" customFormat="1" ht="30">
      <c r="A297" s="19" t="s">
        <v>444</v>
      </c>
      <c r="B297" s="19" t="s">
        <v>16</v>
      </c>
      <c r="C297" s="20" t="s">
        <v>333</v>
      </c>
      <c r="D297" s="30" t="s">
        <v>333</v>
      </c>
      <c r="E297" s="21" t="s">
        <v>17</v>
      </c>
      <c r="F297" s="22" t="s">
        <v>457</v>
      </c>
      <c r="G297" s="33">
        <v>41921</v>
      </c>
      <c r="H297" s="21" t="s">
        <v>458</v>
      </c>
      <c r="I297" s="23" t="s">
        <v>453</v>
      </c>
      <c r="J297" s="24" t="s">
        <v>454</v>
      </c>
      <c r="K297" s="25">
        <v>375700</v>
      </c>
    </row>
    <row r="298" spans="1:11" s="15" customFormat="1" ht="30">
      <c r="A298" s="19" t="s">
        <v>444</v>
      </c>
      <c r="B298" s="19" t="s">
        <v>16</v>
      </c>
      <c r="C298" s="20" t="s">
        <v>333</v>
      </c>
      <c r="D298" s="30" t="s">
        <v>333</v>
      </c>
      <c r="E298" s="21" t="s">
        <v>17</v>
      </c>
      <c r="F298" s="22" t="s">
        <v>459</v>
      </c>
      <c r="G298" s="33">
        <v>41921</v>
      </c>
      <c r="H298" s="21" t="s">
        <v>460</v>
      </c>
      <c r="I298" s="23" t="s">
        <v>453</v>
      </c>
      <c r="J298" s="24" t="s">
        <v>454</v>
      </c>
      <c r="K298" s="25">
        <v>164300</v>
      </c>
    </row>
    <row r="299" spans="1:11" s="15" customFormat="1" ht="60">
      <c r="A299" s="19" t="s">
        <v>444</v>
      </c>
      <c r="B299" s="19" t="s">
        <v>16</v>
      </c>
      <c r="C299" s="20" t="s">
        <v>333</v>
      </c>
      <c r="D299" s="30" t="s">
        <v>333</v>
      </c>
      <c r="E299" s="21" t="s">
        <v>17</v>
      </c>
      <c r="F299" s="22" t="s">
        <v>461</v>
      </c>
      <c r="G299" s="33">
        <v>41925</v>
      </c>
      <c r="H299" s="21" t="s">
        <v>462</v>
      </c>
      <c r="I299" s="23" t="s">
        <v>463</v>
      </c>
      <c r="J299" s="24" t="s">
        <v>464</v>
      </c>
      <c r="K299" s="25">
        <v>22660</v>
      </c>
    </row>
    <row r="300" spans="1:11" s="15" customFormat="1" ht="30">
      <c r="A300" s="19" t="s">
        <v>444</v>
      </c>
      <c r="B300" s="19" t="s">
        <v>16</v>
      </c>
      <c r="C300" s="20" t="s">
        <v>333</v>
      </c>
      <c r="D300" s="30" t="s">
        <v>333</v>
      </c>
      <c r="E300" s="21" t="s">
        <v>17</v>
      </c>
      <c r="F300" s="22" t="s">
        <v>465</v>
      </c>
      <c r="G300" s="33">
        <v>41932</v>
      </c>
      <c r="H300" s="21" t="s">
        <v>466</v>
      </c>
      <c r="I300" s="23" t="s">
        <v>463</v>
      </c>
      <c r="J300" s="24" t="s">
        <v>464</v>
      </c>
      <c r="K300" s="25">
        <v>76880</v>
      </c>
    </row>
    <row r="301" spans="1:11" s="15" customFormat="1" ht="30">
      <c r="A301" s="19" t="s">
        <v>444</v>
      </c>
      <c r="B301" s="19" t="s">
        <v>16</v>
      </c>
      <c r="C301" s="20" t="s">
        <v>333</v>
      </c>
      <c r="D301" s="30" t="s">
        <v>333</v>
      </c>
      <c r="E301" s="21" t="s">
        <v>17</v>
      </c>
      <c r="F301" s="22" t="s">
        <v>467</v>
      </c>
      <c r="G301" s="33">
        <v>41925</v>
      </c>
      <c r="H301" s="21" t="s">
        <v>468</v>
      </c>
      <c r="I301" s="23" t="s">
        <v>463</v>
      </c>
      <c r="J301" s="24" t="s">
        <v>464</v>
      </c>
      <c r="K301" s="25">
        <v>26400</v>
      </c>
    </row>
    <row r="302" spans="1:11" s="15" customFormat="1" ht="180">
      <c r="A302" s="19" t="s">
        <v>444</v>
      </c>
      <c r="B302" s="19" t="s">
        <v>16</v>
      </c>
      <c r="C302" s="20" t="s">
        <v>333</v>
      </c>
      <c r="D302" s="30" t="s">
        <v>333</v>
      </c>
      <c r="E302" s="21" t="s">
        <v>17</v>
      </c>
      <c r="F302" s="22" t="s">
        <v>469</v>
      </c>
      <c r="G302" s="33">
        <v>41934</v>
      </c>
      <c r="H302" s="21" t="s">
        <v>470</v>
      </c>
      <c r="I302" s="23" t="s">
        <v>463</v>
      </c>
      <c r="J302" s="24" t="s">
        <v>464</v>
      </c>
      <c r="K302" s="25">
        <v>123670</v>
      </c>
    </row>
    <row r="303" spans="1:11" s="15" customFormat="1" ht="30">
      <c r="A303" s="19" t="s">
        <v>444</v>
      </c>
      <c r="B303" s="19" t="s">
        <v>16</v>
      </c>
      <c r="C303" s="20" t="s">
        <v>333</v>
      </c>
      <c r="D303" s="30" t="s">
        <v>333</v>
      </c>
      <c r="E303" s="21" t="s">
        <v>17</v>
      </c>
      <c r="F303" s="22" t="s">
        <v>471</v>
      </c>
      <c r="G303" s="33">
        <v>41939</v>
      </c>
      <c r="H303" s="21" t="s">
        <v>472</v>
      </c>
      <c r="I303" s="23" t="s">
        <v>447</v>
      </c>
      <c r="J303" s="24" t="s">
        <v>448</v>
      </c>
      <c r="K303" s="25">
        <v>47700</v>
      </c>
    </row>
    <row r="304" spans="1:11" s="15" customFormat="1" ht="30">
      <c r="A304" s="19" t="s">
        <v>444</v>
      </c>
      <c r="B304" s="19" t="s">
        <v>16</v>
      </c>
      <c r="C304" s="20" t="s">
        <v>333</v>
      </c>
      <c r="D304" s="30" t="s">
        <v>333</v>
      </c>
      <c r="E304" s="21" t="s">
        <v>17</v>
      </c>
      <c r="F304" s="22" t="s">
        <v>473</v>
      </c>
      <c r="G304" s="33">
        <v>41934</v>
      </c>
      <c r="H304" s="21" t="s">
        <v>474</v>
      </c>
      <c r="I304" s="23" t="s">
        <v>463</v>
      </c>
      <c r="J304" s="24" t="s">
        <v>464</v>
      </c>
      <c r="K304" s="25">
        <v>61980</v>
      </c>
    </row>
    <row r="305" spans="1:11" s="15" customFormat="1" ht="30">
      <c r="A305" s="19" t="s">
        <v>444</v>
      </c>
      <c r="B305" s="19" t="s">
        <v>16</v>
      </c>
      <c r="C305" s="20" t="s">
        <v>333</v>
      </c>
      <c r="D305" s="30" t="s">
        <v>333</v>
      </c>
      <c r="E305" s="21" t="s">
        <v>17</v>
      </c>
      <c r="F305" s="22" t="s">
        <v>475</v>
      </c>
      <c r="G305" s="33">
        <v>41939</v>
      </c>
      <c r="H305" s="21" t="s">
        <v>476</v>
      </c>
      <c r="I305" s="23" t="s">
        <v>447</v>
      </c>
      <c r="J305" s="24" t="s">
        <v>448</v>
      </c>
      <c r="K305" s="25">
        <v>33800</v>
      </c>
    </row>
    <row r="306" spans="1:11" s="15" customFormat="1" ht="135">
      <c r="A306" s="19" t="s">
        <v>444</v>
      </c>
      <c r="B306" s="19" t="s">
        <v>16</v>
      </c>
      <c r="C306" s="20" t="s">
        <v>333</v>
      </c>
      <c r="D306" s="30" t="s">
        <v>333</v>
      </c>
      <c r="E306" s="21" t="s">
        <v>17</v>
      </c>
      <c r="F306" s="22" t="s">
        <v>477</v>
      </c>
      <c r="G306" s="33">
        <v>41939</v>
      </c>
      <c r="H306" s="21" t="s">
        <v>478</v>
      </c>
      <c r="I306" s="23" t="s">
        <v>453</v>
      </c>
      <c r="J306" s="24" t="s">
        <v>454</v>
      </c>
      <c r="K306" s="25">
        <v>193300</v>
      </c>
    </row>
    <row r="307" spans="1:11" s="15" customFormat="1" ht="30">
      <c r="A307" s="19" t="s">
        <v>444</v>
      </c>
      <c r="B307" s="19" t="s">
        <v>16</v>
      </c>
      <c r="C307" s="20" t="s">
        <v>333</v>
      </c>
      <c r="D307" s="30" t="s">
        <v>333</v>
      </c>
      <c r="E307" s="21" t="s">
        <v>17</v>
      </c>
      <c r="F307" s="22" t="s">
        <v>479</v>
      </c>
      <c r="G307" s="33">
        <v>41939</v>
      </c>
      <c r="H307" s="21" t="s">
        <v>480</v>
      </c>
      <c r="I307" s="23" t="s">
        <v>463</v>
      </c>
      <c r="J307" s="24" t="s">
        <v>464</v>
      </c>
      <c r="K307" s="25">
        <v>54090</v>
      </c>
    </row>
    <row r="308" spans="1:11" s="15" customFormat="1" ht="30">
      <c r="A308" s="19" t="s">
        <v>444</v>
      </c>
      <c r="B308" s="19" t="s">
        <v>16</v>
      </c>
      <c r="C308" s="20" t="s">
        <v>333</v>
      </c>
      <c r="D308" s="30" t="s">
        <v>333</v>
      </c>
      <c r="E308" s="21" t="s">
        <v>17</v>
      </c>
      <c r="F308" s="22" t="s">
        <v>481</v>
      </c>
      <c r="G308" s="33">
        <v>41942</v>
      </c>
      <c r="H308" s="21" t="s">
        <v>482</v>
      </c>
      <c r="I308" s="23" t="s">
        <v>463</v>
      </c>
      <c r="J308" s="24" t="s">
        <v>464</v>
      </c>
      <c r="K308" s="25">
        <v>6400</v>
      </c>
    </row>
    <row r="309" spans="1:11" s="15" customFormat="1" ht="30">
      <c r="A309" s="19" t="s">
        <v>444</v>
      </c>
      <c r="B309" s="19" t="s">
        <v>483</v>
      </c>
      <c r="C309" s="20" t="s">
        <v>484</v>
      </c>
      <c r="D309" s="30">
        <v>41885</v>
      </c>
      <c r="E309" s="21" t="s">
        <v>230</v>
      </c>
      <c r="F309" s="22">
        <v>20140347</v>
      </c>
      <c r="G309" s="33">
        <v>41920</v>
      </c>
      <c r="H309" s="21" t="s">
        <v>485</v>
      </c>
      <c r="I309" s="23" t="s">
        <v>486</v>
      </c>
      <c r="J309" s="24" t="s">
        <v>487</v>
      </c>
      <c r="K309" s="25">
        <v>57801</v>
      </c>
    </row>
    <row r="310" spans="1:11" s="15" customFormat="1" ht="45">
      <c r="A310" s="19" t="s">
        <v>444</v>
      </c>
      <c r="B310" s="19" t="s">
        <v>630</v>
      </c>
      <c r="C310" s="20" t="s">
        <v>333</v>
      </c>
      <c r="D310" s="30" t="s">
        <v>333</v>
      </c>
      <c r="E310" s="21" t="s">
        <v>197</v>
      </c>
      <c r="F310" s="22">
        <v>20140046</v>
      </c>
      <c r="G310" s="33">
        <v>41920</v>
      </c>
      <c r="H310" s="21" t="s">
        <v>489</v>
      </c>
      <c r="I310" s="23" t="s">
        <v>201</v>
      </c>
      <c r="J310" s="24" t="s">
        <v>202</v>
      </c>
      <c r="K310" s="25">
        <v>144805</v>
      </c>
    </row>
    <row r="311" spans="1:11" s="15" customFormat="1" ht="45">
      <c r="A311" s="19" t="s">
        <v>444</v>
      </c>
      <c r="B311" s="19" t="s">
        <v>630</v>
      </c>
      <c r="C311" s="20" t="s">
        <v>333</v>
      </c>
      <c r="D311" s="30" t="s">
        <v>333</v>
      </c>
      <c r="E311" s="21" t="s">
        <v>197</v>
      </c>
      <c r="F311" s="22">
        <v>20140047</v>
      </c>
      <c r="G311" s="33">
        <v>41920</v>
      </c>
      <c r="H311" s="21" t="s">
        <v>490</v>
      </c>
      <c r="I311" s="23" t="s">
        <v>348</v>
      </c>
      <c r="J311" s="24" t="s">
        <v>222</v>
      </c>
      <c r="K311" s="25">
        <v>383040</v>
      </c>
    </row>
    <row r="312" spans="1:11" s="15" customFormat="1" ht="45">
      <c r="A312" s="19" t="s">
        <v>444</v>
      </c>
      <c r="B312" s="19" t="s">
        <v>630</v>
      </c>
      <c r="C312" s="20" t="s">
        <v>333</v>
      </c>
      <c r="D312" s="30" t="s">
        <v>333</v>
      </c>
      <c r="E312" s="21" t="s">
        <v>197</v>
      </c>
      <c r="F312" s="22">
        <v>20140049</v>
      </c>
      <c r="G312" s="33">
        <v>41920</v>
      </c>
      <c r="H312" s="21" t="s">
        <v>491</v>
      </c>
      <c r="I312" s="23" t="s">
        <v>437</v>
      </c>
      <c r="J312" s="24" t="s">
        <v>438</v>
      </c>
      <c r="K312" s="25">
        <v>927997</v>
      </c>
    </row>
    <row r="313" spans="1:11" s="15" customFormat="1" ht="45">
      <c r="A313" s="19" t="s">
        <v>444</v>
      </c>
      <c r="B313" s="19" t="s">
        <v>630</v>
      </c>
      <c r="C313" s="20" t="s">
        <v>333</v>
      </c>
      <c r="D313" s="30" t="s">
        <v>333</v>
      </c>
      <c r="E313" s="21" t="s">
        <v>197</v>
      </c>
      <c r="F313" s="22">
        <v>20140050</v>
      </c>
      <c r="G313" s="33">
        <v>41920</v>
      </c>
      <c r="H313" s="21" t="s">
        <v>492</v>
      </c>
      <c r="I313" s="23" t="s">
        <v>493</v>
      </c>
      <c r="J313" s="24" t="s">
        <v>494</v>
      </c>
      <c r="K313" s="25">
        <v>168575</v>
      </c>
    </row>
    <row r="314" spans="1:11" s="15" customFormat="1" ht="30">
      <c r="A314" s="19" t="s">
        <v>444</v>
      </c>
      <c r="B314" s="19" t="s">
        <v>13</v>
      </c>
      <c r="C314" s="20" t="s">
        <v>333</v>
      </c>
      <c r="D314" s="30" t="s">
        <v>333</v>
      </c>
      <c r="E314" s="21" t="s">
        <v>197</v>
      </c>
      <c r="F314" s="22">
        <v>20140052</v>
      </c>
      <c r="G314" s="33">
        <v>41920</v>
      </c>
      <c r="H314" s="21" t="s">
        <v>495</v>
      </c>
      <c r="I314" s="23" t="s">
        <v>496</v>
      </c>
      <c r="J314" s="24" t="s">
        <v>497</v>
      </c>
      <c r="K314" s="25">
        <v>1670760</v>
      </c>
    </row>
    <row r="315" spans="1:11" s="15" customFormat="1" ht="30">
      <c r="A315" s="19" t="s">
        <v>444</v>
      </c>
      <c r="B315" s="19" t="s">
        <v>630</v>
      </c>
      <c r="C315" s="20" t="s">
        <v>333</v>
      </c>
      <c r="D315" s="30" t="s">
        <v>333</v>
      </c>
      <c r="E315" s="21" t="s">
        <v>197</v>
      </c>
      <c r="F315" s="22">
        <v>20140054</v>
      </c>
      <c r="G315" s="33">
        <v>41920</v>
      </c>
      <c r="H315" s="21" t="s">
        <v>498</v>
      </c>
      <c r="I315" s="23" t="s">
        <v>493</v>
      </c>
      <c r="J315" s="24" t="s">
        <v>494</v>
      </c>
      <c r="K315" s="25">
        <v>249879</v>
      </c>
    </row>
    <row r="316" spans="1:11" s="15" customFormat="1" ht="30">
      <c r="A316" s="19" t="s">
        <v>444</v>
      </c>
      <c r="B316" s="19" t="s">
        <v>630</v>
      </c>
      <c r="C316" s="20" t="s">
        <v>333</v>
      </c>
      <c r="D316" s="30" t="s">
        <v>333</v>
      </c>
      <c r="E316" s="21" t="s">
        <v>197</v>
      </c>
      <c r="F316" s="22">
        <v>20140055</v>
      </c>
      <c r="G316" s="33">
        <v>41921</v>
      </c>
      <c r="H316" s="21" t="s">
        <v>499</v>
      </c>
      <c r="I316" s="23" t="s">
        <v>500</v>
      </c>
      <c r="J316" s="24" t="s">
        <v>102</v>
      </c>
      <c r="K316" s="25">
        <v>513181</v>
      </c>
    </row>
    <row r="317" spans="1:11" s="15" customFormat="1" ht="30">
      <c r="A317" s="19" t="s">
        <v>444</v>
      </c>
      <c r="B317" s="19" t="s">
        <v>13</v>
      </c>
      <c r="C317" s="20" t="s">
        <v>333</v>
      </c>
      <c r="D317" s="30" t="s">
        <v>333</v>
      </c>
      <c r="E317" s="21" t="s">
        <v>230</v>
      </c>
      <c r="F317" s="22">
        <v>20140350</v>
      </c>
      <c r="G317" s="33">
        <v>41921</v>
      </c>
      <c r="H317" s="21" t="s">
        <v>501</v>
      </c>
      <c r="I317" s="23" t="s">
        <v>502</v>
      </c>
      <c r="J317" s="24" t="s">
        <v>503</v>
      </c>
      <c r="K317" s="25">
        <v>300000</v>
      </c>
    </row>
    <row r="318" spans="1:11" s="15" customFormat="1" ht="30">
      <c r="A318" s="19" t="s">
        <v>444</v>
      </c>
      <c r="B318" s="19" t="s">
        <v>630</v>
      </c>
      <c r="C318" s="20" t="s">
        <v>333</v>
      </c>
      <c r="D318" s="30" t="s">
        <v>333</v>
      </c>
      <c r="E318" s="21" t="s">
        <v>197</v>
      </c>
      <c r="F318" s="22">
        <v>20140056</v>
      </c>
      <c r="G318" s="33">
        <v>41921</v>
      </c>
      <c r="H318" s="21" t="s">
        <v>504</v>
      </c>
      <c r="I318" s="23" t="s">
        <v>505</v>
      </c>
      <c r="J318" s="24" t="s">
        <v>506</v>
      </c>
      <c r="K318" s="25">
        <v>576239</v>
      </c>
    </row>
    <row r="319" spans="1:11" s="15" customFormat="1" ht="30">
      <c r="A319" s="19" t="s">
        <v>444</v>
      </c>
      <c r="B319" s="19" t="s">
        <v>630</v>
      </c>
      <c r="C319" s="20" t="s">
        <v>333</v>
      </c>
      <c r="D319" s="30" t="s">
        <v>333</v>
      </c>
      <c r="E319" s="21" t="s">
        <v>197</v>
      </c>
      <c r="F319" s="22">
        <v>20140057</v>
      </c>
      <c r="G319" s="33">
        <v>41921</v>
      </c>
      <c r="H319" s="21" t="s">
        <v>507</v>
      </c>
      <c r="I319" s="23" t="s">
        <v>201</v>
      </c>
      <c r="J319" s="24" t="s">
        <v>202</v>
      </c>
      <c r="K319" s="25">
        <v>38499</v>
      </c>
    </row>
    <row r="320" spans="1:11" s="15" customFormat="1" ht="30">
      <c r="A320" s="19" t="s">
        <v>444</v>
      </c>
      <c r="B320" s="19" t="s">
        <v>630</v>
      </c>
      <c r="C320" s="20" t="s">
        <v>333</v>
      </c>
      <c r="D320" s="30" t="s">
        <v>333</v>
      </c>
      <c r="E320" s="21" t="s">
        <v>197</v>
      </c>
      <c r="F320" s="22">
        <v>20140058</v>
      </c>
      <c r="G320" s="33">
        <v>41921</v>
      </c>
      <c r="H320" s="21" t="s">
        <v>508</v>
      </c>
      <c r="I320" s="23" t="s">
        <v>348</v>
      </c>
      <c r="J320" s="24" t="s">
        <v>222</v>
      </c>
      <c r="K320" s="25">
        <v>105315</v>
      </c>
    </row>
    <row r="321" spans="1:11" s="15" customFormat="1" ht="45">
      <c r="A321" s="19" t="s">
        <v>444</v>
      </c>
      <c r="B321" s="19" t="s">
        <v>630</v>
      </c>
      <c r="C321" s="20" t="s">
        <v>333</v>
      </c>
      <c r="D321" s="30" t="s">
        <v>333</v>
      </c>
      <c r="E321" s="21" t="s">
        <v>197</v>
      </c>
      <c r="F321" s="22">
        <v>20140059</v>
      </c>
      <c r="G321" s="33">
        <v>41921</v>
      </c>
      <c r="H321" s="21" t="s">
        <v>509</v>
      </c>
      <c r="I321" s="23" t="s">
        <v>510</v>
      </c>
      <c r="J321" s="24" t="s">
        <v>511</v>
      </c>
      <c r="K321" s="25">
        <v>59769</v>
      </c>
    </row>
    <row r="322" spans="1:11" s="15" customFormat="1" ht="45">
      <c r="A322" s="19" t="s">
        <v>444</v>
      </c>
      <c r="B322" s="19" t="s">
        <v>488</v>
      </c>
      <c r="C322" s="20" t="s">
        <v>512</v>
      </c>
      <c r="D322" s="30">
        <v>41918</v>
      </c>
      <c r="E322" s="21" t="s">
        <v>230</v>
      </c>
      <c r="F322" s="22">
        <v>20140351</v>
      </c>
      <c r="G322" s="33">
        <v>41921</v>
      </c>
      <c r="H322" s="21" t="s">
        <v>513</v>
      </c>
      <c r="I322" s="23" t="s">
        <v>514</v>
      </c>
      <c r="J322" s="24" t="s">
        <v>515</v>
      </c>
      <c r="K322" s="25" t="s">
        <v>516</v>
      </c>
    </row>
    <row r="323" spans="1:11" s="15" customFormat="1" ht="30">
      <c r="A323" s="19" t="s">
        <v>444</v>
      </c>
      <c r="B323" s="19" t="s">
        <v>228</v>
      </c>
      <c r="C323" s="20" t="s">
        <v>142</v>
      </c>
      <c r="D323" s="30">
        <v>41183</v>
      </c>
      <c r="E323" s="21" t="s">
        <v>230</v>
      </c>
      <c r="F323" s="22">
        <v>20140352</v>
      </c>
      <c r="G323" s="33">
        <v>41922</v>
      </c>
      <c r="H323" s="21" t="s">
        <v>517</v>
      </c>
      <c r="I323" s="23" t="s">
        <v>518</v>
      </c>
      <c r="J323" s="24" t="s">
        <v>519</v>
      </c>
      <c r="K323" s="25" t="s">
        <v>516</v>
      </c>
    </row>
    <row r="324" spans="1:11" s="15" customFormat="1" ht="30">
      <c r="A324" s="19" t="s">
        <v>444</v>
      </c>
      <c r="B324" s="19" t="s">
        <v>13</v>
      </c>
      <c r="C324" s="20" t="s">
        <v>333</v>
      </c>
      <c r="D324" s="30" t="s">
        <v>333</v>
      </c>
      <c r="E324" s="21" t="s">
        <v>197</v>
      </c>
      <c r="F324" s="22">
        <v>20140060</v>
      </c>
      <c r="G324" s="33">
        <v>41922</v>
      </c>
      <c r="H324" s="21" t="s">
        <v>520</v>
      </c>
      <c r="I324" s="23" t="s">
        <v>521</v>
      </c>
      <c r="J324" s="24" t="s">
        <v>205</v>
      </c>
      <c r="K324" s="25">
        <v>90000</v>
      </c>
    </row>
    <row r="325" spans="1:11" s="15" customFormat="1" ht="30">
      <c r="A325" s="19" t="s">
        <v>444</v>
      </c>
      <c r="B325" s="19" t="s">
        <v>13</v>
      </c>
      <c r="C325" s="20" t="s">
        <v>333</v>
      </c>
      <c r="D325" s="30" t="s">
        <v>333</v>
      </c>
      <c r="E325" s="21" t="s">
        <v>230</v>
      </c>
      <c r="F325" s="22">
        <v>20140354</v>
      </c>
      <c r="G325" s="33">
        <v>41925</v>
      </c>
      <c r="H325" s="21" t="s">
        <v>522</v>
      </c>
      <c r="I325" s="23" t="s">
        <v>523</v>
      </c>
      <c r="J325" s="24" t="s">
        <v>524</v>
      </c>
      <c r="K325" s="25">
        <v>287471</v>
      </c>
    </row>
    <row r="326" spans="1:11" s="15" customFormat="1" ht="30">
      <c r="A326" s="19" t="s">
        <v>444</v>
      </c>
      <c r="B326" s="19" t="s">
        <v>13</v>
      </c>
      <c r="C326" s="20" t="s">
        <v>333</v>
      </c>
      <c r="D326" s="30" t="s">
        <v>333</v>
      </c>
      <c r="E326" s="21" t="s">
        <v>230</v>
      </c>
      <c r="F326" s="22">
        <v>20140355</v>
      </c>
      <c r="G326" s="33">
        <v>41925</v>
      </c>
      <c r="H326" s="21" t="s">
        <v>525</v>
      </c>
      <c r="I326" s="23" t="s">
        <v>526</v>
      </c>
      <c r="J326" s="24" t="s">
        <v>527</v>
      </c>
      <c r="K326" s="25">
        <v>480000</v>
      </c>
    </row>
    <row r="327" spans="1:11" s="15" customFormat="1" ht="30">
      <c r="A327" s="19" t="s">
        <v>444</v>
      </c>
      <c r="B327" s="19" t="s">
        <v>13</v>
      </c>
      <c r="C327" s="20" t="s">
        <v>333</v>
      </c>
      <c r="D327" s="30" t="s">
        <v>333</v>
      </c>
      <c r="E327" s="21" t="s">
        <v>230</v>
      </c>
      <c r="F327" s="22">
        <v>20140356</v>
      </c>
      <c r="G327" s="33">
        <v>41925</v>
      </c>
      <c r="H327" s="21" t="s">
        <v>528</v>
      </c>
      <c r="I327" s="23" t="s">
        <v>529</v>
      </c>
      <c r="J327" s="24" t="s">
        <v>530</v>
      </c>
      <c r="K327" s="25">
        <v>155556</v>
      </c>
    </row>
    <row r="328" spans="1:11" s="15" customFormat="1" ht="30">
      <c r="A328" s="19" t="s">
        <v>444</v>
      </c>
      <c r="B328" s="19" t="s">
        <v>228</v>
      </c>
      <c r="C328" s="20" t="s">
        <v>142</v>
      </c>
      <c r="D328" s="30">
        <v>41183</v>
      </c>
      <c r="E328" s="21" t="s">
        <v>230</v>
      </c>
      <c r="F328" s="22">
        <v>20140357</v>
      </c>
      <c r="G328" s="33">
        <v>41927</v>
      </c>
      <c r="H328" s="21" t="s">
        <v>531</v>
      </c>
      <c r="I328" s="23" t="s">
        <v>518</v>
      </c>
      <c r="J328" s="24" t="s">
        <v>519</v>
      </c>
      <c r="K328" s="25" t="s">
        <v>516</v>
      </c>
    </row>
    <row r="329" spans="1:11" s="15" customFormat="1" ht="45">
      <c r="A329" s="19" t="s">
        <v>444</v>
      </c>
      <c r="B329" s="19" t="s">
        <v>488</v>
      </c>
      <c r="C329" s="20" t="s">
        <v>532</v>
      </c>
      <c r="D329" s="30">
        <v>41927</v>
      </c>
      <c r="E329" s="21" t="s">
        <v>230</v>
      </c>
      <c r="F329" s="22">
        <v>20140358</v>
      </c>
      <c r="G329" s="33">
        <v>41927</v>
      </c>
      <c r="H329" s="21" t="s">
        <v>533</v>
      </c>
      <c r="I329" s="23" t="s">
        <v>534</v>
      </c>
      <c r="J329" s="24" t="s">
        <v>535</v>
      </c>
      <c r="K329" s="25" t="s">
        <v>516</v>
      </c>
    </row>
    <row r="330" spans="1:11" s="15" customFormat="1" ht="45">
      <c r="A330" s="19" t="s">
        <v>444</v>
      </c>
      <c r="B330" s="19" t="s">
        <v>488</v>
      </c>
      <c r="C330" s="20" t="s">
        <v>536</v>
      </c>
      <c r="D330" s="30">
        <v>41927</v>
      </c>
      <c r="E330" s="21" t="s">
        <v>230</v>
      </c>
      <c r="F330" s="22">
        <v>20140359</v>
      </c>
      <c r="G330" s="33">
        <v>41927</v>
      </c>
      <c r="H330" s="21" t="s">
        <v>537</v>
      </c>
      <c r="I330" s="23" t="s">
        <v>538</v>
      </c>
      <c r="J330" s="24" t="s">
        <v>539</v>
      </c>
      <c r="K330" s="25" t="s">
        <v>516</v>
      </c>
    </row>
    <row r="331" spans="1:11" s="15" customFormat="1" ht="45">
      <c r="A331" s="19" t="s">
        <v>444</v>
      </c>
      <c r="B331" s="19" t="s">
        <v>488</v>
      </c>
      <c r="C331" s="20" t="s">
        <v>540</v>
      </c>
      <c r="D331" s="30">
        <v>41927</v>
      </c>
      <c r="E331" s="21" t="s">
        <v>230</v>
      </c>
      <c r="F331" s="22">
        <v>20140360</v>
      </c>
      <c r="G331" s="33">
        <v>41927</v>
      </c>
      <c r="H331" s="21" t="s">
        <v>541</v>
      </c>
      <c r="I331" s="23" t="s">
        <v>538</v>
      </c>
      <c r="J331" s="24" t="s">
        <v>539</v>
      </c>
      <c r="K331" s="25" t="s">
        <v>516</v>
      </c>
    </row>
    <row r="332" spans="1:11" s="15" customFormat="1" ht="45">
      <c r="A332" s="19" t="s">
        <v>444</v>
      </c>
      <c r="B332" s="19" t="s">
        <v>488</v>
      </c>
      <c r="C332" s="20" t="s">
        <v>542</v>
      </c>
      <c r="D332" s="30">
        <v>41927</v>
      </c>
      <c r="E332" s="21" t="s">
        <v>230</v>
      </c>
      <c r="F332" s="22">
        <v>20140361</v>
      </c>
      <c r="G332" s="33">
        <v>41927</v>
      </c>
      <c r="H332" s="21" t="s">
        <v>543</v>
      </c>
      <c r="I332" s="23" t="s">
        <v>514</v>
      </c>
      <c r="J332" s="24" t="s">
        <v>515</v>
      </c>
      <c r="K332" s="25" t="s">
        <v>516</v>
      </c>
    </row>
    <row r="333" spans="1:11" s="15" customFormat="1" ht="30">
      <c r="A333" s="19" t="s">
        <v>444</v>
      </c>
      <c r="B333" s="19" t="s">
        <v>228</v>
      </c>
      <c r="C333" s="20" t="s">
        <v>2118</v>
      </c>
      <c r="D333" s="30">
        <v>41656</v>
      </c>
      <c r="E333" s="21" t="s">
        <v>230</v>
      </c>
      <c r="F333" s="22">
        <v>20140363</v>
      </c>
      <c r="G333" s="33">
        <v>41927</v>
      </c>
      <c r="H333" s="21" t="s">
        <v>544</v>
      </c>
      <c r="I333" s="23" t="s">
        <v>545</v>
      </c>
      <c r="J333" s="24" t="s">
        <v>546</v>
      </c>
      <c r="K333" s="25">
        <v>230484</v>
      </c>
    </row>
    <row r="334" spans="1:11" s="15" customFormat="1" ht="30">
      <c r="A334" s="19" t="s">
        <v>444</v>
      </c>
      <c r="B334" s="19" t="s">
        <v>483</v>
      </c>
      <c r="C334" s="20" t="s">
        <v>547</v>
      </c>
      <c r="D334" s="30">
        <v>41920</v>
      </c>
      <c r="E334" s="21" t="s">
        <v>230</v>
      </c>
      <c r="F334" s="22">
        <v>20140364</v>
      </c>
      <c r="G334" s="33">
        <v>41929</v>
      </c>
      <c r="H334" s="21" t="s">
        <v>548</v>
      </c>
      <c r="I334" s="23" t="s">
        <v>549</v>
      </c>
      <c r="J334" s="24" t="s">
        <v>550</v>
      </c>
      <c r="K334" s="25">
        <v>297500</v>
      </c>
    </row>
    <row r="335" spans="1:11" s="15" customFormat="1" ht="30">
      <c r="A335" s="19" t="s">
        <v>444</v>
      </c>
      <c r="B335" s="19" t="s">
        <v>13</v>
      </c>
      <c r="C335" s="20" t="s">
        <v>333</v>
      </c>
      <c r="D335" s="30" t="s">
        <v>333</v>
      </c>
      <c r="E335" s="21" t="s">
        <v>197</v>
      </c>
      <c r="F335" s="22">
        <v>20140061</v>
      </c>
      <c r="G335" s="33">
        <v>41929</v>
      </c>
      <c r="H335" s="21" t="s">
        <v>551</v>
      </c>
      <c r="I335" s="23" t="s">
        <v>343</v>
      </c>
      <c r="J335" s="24" t="s">
        <v>552</v>
      </c>
      <c r="K335" s="25">
        <v>814732</v>
      </c>
    </row>
    <row r="336" spans="1:11" s="15" customFormat="1" ht="30">
      <c r="A336" s="19" t="s">
        <v>444</v>
      </c>
      <c r="B336" s="19" t="s">
        <v>13</v>
      </c>
      <c r="C336" s="20" t="s">
        <v>333</v>
      </c>
      <c r="D336" s="30" t="s">
        <v>333</v>
      </c>
      <c r="E336" s="21" t="s">
        <v>230</v>
      </c>
      <c r="F336" s="22">
        <v>20140365</v>
      </c>
      <c r="G336" s="33">
        <v>41929</v>
      </c>
      <c r="H336" s="21" t="s">
        <v>553</v>
      </c>
      <c r="I336" s="23" t="s">
        <v>343</v>
      </c>
      <c r="J336" s="24" t="s">
        <v>552</v>
      </c>
      <c r="K336" s="25">
        <v>129710</v>
      </c>
    </row>
    <row r="337" spans="1:11" s="15" customFormat="1" ht="30">
      <c r="A337" s="19" t="s">
        <v>444</v>
      </c>
      <c r="B337" s="19" t="s">
        <v>228</v>
      </c>
      <c r="C337" s="20" t="s">
        <v>142</v>
      </c>
      <c r="D337" s="30">
        <v>41183</v>
      </c>
      <c r="E337" s="21" t="s">
        <v>230</v>
      </c>
      <c r="F337" s="22">
        <v>20140367</v>
      </c>
      <c r="G337" s="33">
        <v>41929</v>
      </c>
      <c r="H337" s="21" t="s">
        <v>554</v>
      </c>
      <c r="I337" s="23" t="s">
        <v>518</v>
      </c>
      <c r="J337" s="24" t="s">
        <v>519</v>
      </c>
      <c r="K337" s="25" t="s">
        <v>516</v>
      </c>
    </row>
    <row r="338" spans="1:11" s="15" customFormat="1" ht="30">
      <c r="A338" s="19" t="s">
        <v>444</v>
      </c>
      <c r="B338" s="19" t="s">
        <v>228</v>
      </c>
      <c r="C338" s="20" t="s">
        <v>142</v>
      </c>
      <c r="D338" s="30">
        <v>41183</v>
      </c>
      <c r="E338" s="21" t="s">
        <v>230</v>
      </c>
      <c r="F338" s="22">
        <v>20140368</v>
      </c>
      <c r="G338" s="33">
        <v>41929</v>
      </c>
      <c r="H338" s="21" t="s">
        <v>555</v>
      </c>
      <c r="I338" s="23" t="s">
        <v>518</v>
      </c>
      <c r="J338" s="24" t="s">
        <v>519</v>
      </c>
      <c r="K338" s="25" t="s">
        <v>516</v>
      </c>
    </row>
    <row r="339" spans="1:11" s="15" customFormat="1" ht="30">
      <c r="A339" s="19" t="s">
        <v>444</v>
      </c>
      <c r="B339" s="19" t="s">
        <v>228</v>
      </c>
      <c r="C339" s="20" t="s">
        <v>142</v>
      </c>
      <c r="D339" s="30">
        <v>41183</v>
      </c>
      <c r="E339" s="21" t="s">
        <v>230</v>
      </c>
      <c r="F339" s="22">
        <v>20140369</v>
      </c>
      <c r="G339" s="33">
        <v>41929</v>
      </c>
      <c r="H339" s="21" t="s">
        <v>556</v>
      </c>
      <c r="I339" s="23" t="s">
        <v>518</v>
      </c>
      <c r="J339" s="24" t="s">
        <v>519</v>
      </c>
      <c r="K339" s="25" t="s">
        <v>516</v>
      </c>
    </row>
    <row r="340" spans="1:11" s="15" customFormat="1" ht="30">
      <c r="A340" s="19" t="s">
        <v>444</v>
      </c>
      <c r="B340" s="19" t="s">
        <v>13</v>
      </c>
      <c r="C340" s="20" t="s">
        <v>333</v>
      </c>
      <c r="D340" s="30" t="s">
        <v>333</v>
      </c>
      <c r="E340" s="21" t="s">
        <v>197</v>
      </c>
      <c r="F340" s="22">
        <v>20140062</v>
      </c>
      <c r="G340" s="33">
        <v>41932</v>
      </c>
      <c r="H340" s="21" t="s">
        <v>557</v>
      </c>
      <c r="I340" s="23" t="s">
        <v>558</v>
      </c>
      <c r="J340" s="24" t="s">
        <v>559</v>
      </c>
      <c r="K340" s="25">
        <v>50000</v>
      </c>
    </row>
    <row r="341" spans="1:11" s="15" customFormat="1" ht="30">
      <c r="A341" s="19" t="s">
        <v>444</v>
      </c>
      <c r="B341" s="19" t="s">
        <v>13</v>
      </c>
      <c r="C341" s="20" t="s">
        <v>333</v>
      </c>
      <c r="D341" s="30" t="s">
        <v>333</v>
      </c>
      <c r="E341" s="21" t="s">
        <v>230</v>
      </c>
      <c r="F341" s="22">
        <v>20140372</v>
      </c>
      <c r="G341" s="33">
        <v>41933</v>
      </c>
      <c r="H341" s="21" t="s">
        <v>560</v>
      </c>
      <c r="I341" s="23" t="s">
        <v>561</v>
      </c>
      <c r="J341" s="24" t="s">
        <v>562</v>
      </c>
      <c r="K341" s="25">
        <v>296000</v>
      </c>
    </row>
    <row r="342" spans="1:11" s="15" customFormat="1" ht="30">
      <c r="A342" s="19" t="s">
        <v>444</v>
      </c>
      <c r="B342" s="19" t="s">
        <v>483</v>
      </c>
      <c r="C342" s="20" t="s">
        <v>563</v>
      </c>
      <c r="D342" s="30">
        <v>41920</v>
      </c>
      <c r="E342" s="21" t="s">
        <v>230</v>
      </c>
      <c r="F342" s="22">
        <v>20140373</v>
      </c>
      <c r="G342" s="33">
        <v>41933</v>
      </c>
      <c r="H342" s="21" t="s">
        <v>564</v>
      </c>
      <c r="I342" s="23" t="s">
        <v>565</v>
      </c>
      <c r="J342" s="24" t="s">
        <v>566</v>
      </c>
      <c r="K342" s="25">
        <v>350000</v>
      </c>
    </row>
    <row r="343" spans="1:11" s="15" customFormat="1" ht="45">
      <c r="A343" s="19" t="s">
        <v>444</v>
      </c>
      <c r="B343" s="19" t="s">
        <v>488</v>
      </c>
      <c r="C343" s="20" t="s">
        <v>567</v>
      </c>
      <c r="D343" s="30">
        <v>41933</v>
      </c>
      <c r="E343" s="21" t="s">
        <v>230</v>
      </c>
      <c r="F343" s="22">
        <v>20140376</v>
      </c>
      <c r="G343" s="33">
        <v>41933</v>
      </c>
      <c r="H343" s="21" t="s">
        <v>568</v>
      </c>
      <c r="I343" s="23" t="s">
        <v>538</v>
      </c>
      <c r="J343" s="24" t="s">
        <v>539</v>
      </c>
      <c r="K343" s="25" t="s">
        <v>516</v>
      </c>
    </row>
    <row r="344" spans="1:11" s="15" customFormat="1" ht="45">
      <c r="A344" s="19" t="s">
        <v>444</v>
      </c>
      <c r="B344" s="19" t="s">
        <v>488</v>
      </c>
      <c r="C344" s="20" t="s">
        <v>569</v>
      </c>
      <c r="D344" s="30">
        <v>41934</v>
      </c>
      <c r="E344" s="21" t="s">
        <v>230</v>
      </c>
      <c r="F344" s="22">
        <v>20140378</v>
      </c>
      <c r="G344" s="33">
        <v>41934</v>
      </c>
      <c r="H344" s="21" t="s">
        <v>570</v>
      </c>
      <c r="I344" s="23" t="s">
        <v>534</v>
      </c>
      <c r="J344" s="24" t="s">
        <v>535</v>
      </c>
      <c r="K344" s="25" t="s">
        <v>516</v>
      </c>
    </row>
    <row r="345" spans="1:11" s="15" customFormat="1" ht="45">
      <c r="A345" s="19" t="s">
        <v>444</v>
      </c>
      <c r="B345" s="19" t="s">
        <v>488</v>
      </c>
      <c r="C345" s="20" t="s">
        <v>571</v>
      </c>
      <c r="D345" s="30">
        <v>41934</v>
      </c>
      <c r="E345" s="21" t="s">
        <v>230</v>
      </c>
      <c r="F345" s="22">
        <v>20140379</v>
      </c>
      <c r="G345" s="33">
        <v>41934</v>
      </c>
      <c r="H345" s="21" t="s">
        <v>572</v>
      </c>
      <c r="I345" s="23" t="s">
        <v>514</v>
      </c>
      <c r="J345" s="24" t="s">
        <v>515</v>
      </c>
      <c r="K345" s="25" t="s">
        <v>516</v>
      </c>
    </row>
    <row r="346" spans="1:11" s="15" customFormat="1" ht="45">
      <c r="A346" s="19" t="s">
        <v>444</v>
      </c>
      <c r="B346" s="19" t="s">
        <v>488</v>
      </c>
      <c r="C346" s="20" t="s">
        <v>333</v>
      </c>
      <c r="D346" s="30" t="s">
        <v>333</v>
      </c>
      <c r="E346" s="21" t="s">
        <v>230</v>
      </c>
      <c r="F346" s="22">
        <v>20140380</v>
      </c>
      <c r="G346" s="33">
        <v>41934</v>
      </c>
      <c r="H346" s="21" t="s">
        <v>573</v>
      </c>
      <c r="I346" s="23" t="s">
        <v>574</v>
      </c>
      <c r="J346" s="24" t="s">
        <v>575</v>
      </c>
      <c r="K346" s="25">
        <v>2889900</v>
      </c>
    </row>
    <row r="347" spans="1:11" s="15" customFormat="1" ht="30">
      <c r="A347" s="19" t="s">
        <v>444</v>
      </c>
      <c r="B347" s="19" t="s">
        <v>13</v>
      </c>
      <c r="C347" s="20" t="s">
        <v>333</v>
      </c>
      <c r="D347" s="30" t="s">
        <v>333</v>
      </c>
      <c r="E347" s="21" t="s">
        <v>230</v>
      </c>
      <c r="F347" s="22">
        <v>20140381</v>
      </c>
      <c r="G347" s="33">
        <v>41934</v>
      </c>
      <c r="H347" s="21" t="s">
        <v>576</v>
      </c>
      <c r="I347" s="23" t="s">
        <v>577</v>
      </c>
      <c r="J347" s="24" t="s">
        <v>578</v>
      </c>
      <c r="K347" s="25">
        <v>102340</v>
      </c>
    </row>
    <row r="348" spans="1:11" s="15" customFormat="1" ht="30">
      <c r="A348" s="19" t="s">
        <v>444</v>
      </c>
      <c r="B348" s="19" t="s">
        <v>13</v>
      </c>
      <c r="C348" s="20" t="s">
        <v>333</v>
      </c>
      <c r="D348" s="30" t="s">
        <v>333</v>
      </c>
      <c r="E348" s="21" t="s">
        <v>197</v>
      </c>
      <c r="F348" s="22">
        <v>20140063</v>
      </c>
      <c r="G348" s="33">
        <v>41935</v>
      </c>
      <c r="H348" s="21" t="s">
        <v>579</v>
      </c>
      <c r="I348" s="23" t="s">
        <v>580</v>
      </c>
      <c r="J348" s="24" t="s">
        <v>581</v>
      </c>
      <c r="K348" s="25">
        <v>800573</v>
      </c>
    </row>
    <row r="349" spans="1:11" s="15" customFormat="1" ht="30">
      <c r="A349" s="19" t="s">
        <v>444</v>
      </c>
      <c r="B349" s="19" t="s">
        <v>13</v>
      </c>
      <c r="C349" s="20" t="s">
        <v>333</v>
      </c>
      <c r="D349" s="30" t="s">
        <v>333</v>
      </c>
      <c r="E349" s="21" t="s">
        <v>197</v>
      </c>
      <c r="F349" s="22">
        <v>20140064</v>
      </c>
      <c r="G349" s="33">
        <v>41935</v>
      </c>
      <c r="H349" s="21" t="s">
        <v>582</v>
      </c>
      <c r="I349" s="23" t="s">
        <v>583</v>
      </c>
      <c r="J349" s="24" t="s">
        <v>584</v>
      </c>
      <c r="K349" s="25">
        <v>1003527</v>
      </c>
    </row>
    <row r="350" spans="1:11" s="15" customFormat="1" ht="45">
      <c r="A350" s="19" t="s">
        <v>444</v>
      </c>
      <c r="B350" s="19" t="s">
        <v>488</v>
      </c>
      <c r="C350" s="20" t="s">
        <v>585</v>
      </c>
      <c r="D350" s="30">
        <v>41936</v>
      </c>
      <c r="E350" s="21" t="s">
        <v>230</v>
      </c>
      <c r="F350" s="22">
        <v>20140384</v>
      </c>
      <c r="G350" s="33">
        <v>41936</v>
      </c>
      <c r="H350" s="21" t="s">
        <v>586</v>
      </c>
      <c r="I350" s="23" t="s">
        <v>514</v>
      </c>
      <c r="J350" s="24" t="s">
        <v>515</v>
      </c>
      <c r="K350" s="25" t="s">
        <v>516</v>
      </c>
    </row>
    <row r="351" spans="1:11" s="15" customFormat="1" ht="45">
      <c r="A351" s="19" t="s">
        <v>444</v>
      </c>
      <c r="B351" s="19" t="s">
        <v>488</v>
      </c>
      <c r="C351" s="20" t="s">
        <v>587</v>
      </c>
      <c r="D351" s="30">
        <v>41939</v>
      </c>
      <c r="E351" s="21" t="s">
        <v>230</v>
      </c>
      <c r="F351" s="22">
        <v>20140385</v>
      </c>
      <c r="G351" s="33">
        <v>41939</v>
      </c>
      <c r="H351" s="21" t="s">
        <v>588</v>
      </c>
      <c r="I351" s="23" t="s">
        <v>514</v>
      </c>
      <c r="J351" s="24" t="s">
        <v>515</v>
      </c>
      <c r="K351" s="25" t="s">
        <v>516</v>
      </c>
    </row>
    <row r="352" spans="1:11" s="15" customFormat="1" ht="30">
      <c r="A352" s="19" t="s">
        <v>444</v>
      </c>
      <c r="B352" s="19" t="s">
        <v>116</v>
      </c>
      <c r="C352" s="20" t="s">
        <v>589</v>
      </c>
      <c r="D352" s="30">
        <v>41939</v>
      </c>
      <c r="E352" s="21" t="s">
        <v>197</v>
      </c>
      <c r="F352" s="22">
        <v>20140065</v>
      </c>
      <c r="G352" s="33">
        <v>41939</v>
      </c>
      <c r="H352" s="21" t="s">
        <v>590</v>
      </c>
      <c r="I352" s="23" t="s">
        <v>348</v>
      </c>
      <c r="J352" s="24" t="s">
        <v>222</v>
      </c>
      <c r="K352" s="25">
        <v>6652100</v>
      </c>
    </row>
    <row r="353" spans="1:11" s="15" customFormat="1" ht="45">
      <c r="A353" s="19" t="s">
        <v>444</v>
      </c>
      <c r="B353" s="19" t="s">
        <v>228</v>
      </c>
      <c r="C353" s="20" t="s">
        <v>2118</v>
      </c>
      <c r="D353" s="30">
        <v>41656</v>
      </c>
      <c r="E353" s="21" t="s">
        <v>230</v>
      </c>
      <c r="F353" s="22">
        <v>20140391</v>
      </c>
      <c r="G353" s="33">
        <v>41941</v>
      </c>
      <c r="H353" s="21" t="s">
        <v>591</v>
      </c>
      <c r="I353" s="23" t="s">
        <v>545</v>
      </c>
      <c r="J353" s="24" t="s">
        <v>546</v>
      </c>
      <c r="K353" s="25">
        <v>240600</v>
      </c>
    </row>
    <row r="354" spans="1:11" s="15" customFormat="1" ht="45">
      <c r="A354" s="19" t="s">
        <v>444</v>
      </c>
      <c r="B354" s="19" t="s">
        <v>483</v>
      </c>
      <c r="C354" s="20" t="s">
        <v>592</v>
      </c>
      <c r="D354" s="30">
        <v>41926</v>
      </c>
      <c r="E354" s="21" t="s">
        <v>593</v>
      </c>
      <c r="F354" s="22" t="s">
        <v>94</v>
      </c>
      <c r="G354" s="33">
        <v>38002</v>
      </c>
      <c r="H354" s="21" t="s">
        <v>594</v>
      </c>
      <c r="I354" s="23" t="s">
        <v>595</v>
      </c>
      <c r="J354" s="24" t="s">
        <v>248</v>
      </c>
      <c r="K354" s="25" t="s">
        <v>596</v>
      </c>
    </row>
    <row r="355" spans="1:11" s="15" customFormat="1" ht="30">
      <c r="A355" s="19" t="s">
        <v>444</v>
      </c>
      <c r="B355" s="19" t="s">
        <v>116</v>
      </c>
      <c r="C355" s="20" t="s">
        <v>597</v>
      </c>
      <c r="D355" s="30">
        <v>41932</v>
      </c>
      <c r="E355" s="21" t="s">
        <v>598</v>
      </c>
      <c r="F355" s="22" t="s">
        <v>94</v>
      </c>
      <c r="G355" s="33">
        <v>41932</v>
      </c>
      <c r="H355" s="21" t="s">
        <v>599</v>
      </c>
      <c r="I355" s="23" t="s">
        <v>600</v>
      </c>
      <c r="J355" s="24" t="s">
        <v>539</v>
      </c>
      <c r="K355" s="26" t="s">
        <v>601</v>
      </c>
    </row>
    <row r="356" spans="1:11" s="15" customFormat="1" ht="30">
      <c r="A356" s="19" t="s">
        <v>444</v>
      </c>
      <c r="B356" s="19" t="s">
        <v>116</v>
      </c>
      <c r="C356" s="20" t="s">
        <v>597</v>
      </c>
      <c r="D356" s="30">
        <v>41932</v>
      </c>
      <c r="E356" s="21" t="s">
        <v>598</v>
      </c>
      <c r="F356" s="22" t="s">
        <v>94</v>
      </c>
      <c r="G356" s="33">
        <v>41932</v>
      </c>
      <c r="H356" s="21" t="s">
        <v>599</v>
      </c>
      <c r="I356" s="23" t="s">
        <v>602</v>
      </c>
      <c r="J356" s="24" t="s">
        <v>603</v>
      </c>
      <c r="K356" s="26" t="s">
        <v>601</v>
      </c>
    </row>
    <row r="357" spans="1:11" s="15" customFormat="1" ht="30">
      <c r="A357" s="19" t="s">
        <v>444</v>
      </c>
      <c r="B357" s="19" t="s">
        <v>116</v>
      </c>
      <c r="C357" s="20" t="s">
        <v>597</v>
      </c>
      <c r="D357" s="30">
        <v>41932</v>
      </c>
      <c r="E357" s="21" t="s">
        <v>598</v>
      </c>
      <c r="F357" s="22" t="s">
        <v>94</v>
      </c>
      <c r="G357" s="33">
        <v>41932</v>
      </c>
      <c r="H357" s="21" t="s">
        <v>599</v>
      </c>
      <c r="I357" s="23" t="s">
        <v>604</v>
      </c>
      <c r="J357" s="24" t="s">
        <v>605</v>
      </c>
      <c r="K357" s="26" t="s">
        <v>606</v>
      </c>
    </row>
    <row r="358" spans="1:11" s="15" customFormat="1" ht="30">
      <c r="A358" s="19" t="s">
        <v>444</v>
      </c>
      <c r="B358" s="19" t="s">
        <v>116</v>
      </c>
      <c r="C358" s="20" t="s">
        <v>597</v>
      </c>
      <c r="D358" s="30">
        <v>41932</v>
      </c>
      <c r="E358" s="21" t="s">
        <v>598</v>
      </c>
      <c r="F358" s="22" t="s">
        <v>94</v>
      </c>
      <c r="G358" s="33">
        <v>41932</v>
      </c>
      <c r="H358" s="21" t="s">
        <v>599</v>
      </c>
      <c r="I358" s="23" t="s">
        <v>607</v>
      </c>
      <c r="J358" s="24" t="s">
        <v>608</v>
      </c>
      <c r="K358" s="26" t="s">
        <v>609</v>
      </c>
    </row>
    <row r="359" spans="1:11" s="15" customFormat="1" ht="30">
      <c r="A359" s="19" t="s">
        <v>444</v>
      </c>
      <c r="B359" s="19" t="s">
        <v>116</v>
      </c>
      <c r="C359" s="20" t="s">
        <v>597</v>
      </c>
      <c r="D359" s="30">
        <v>41932</v>
      </c>
      <c r="E359" s="21" t="s">
        <v>598</v>
      </c>
      <c r="F359" s="22" t="s">
        <v>94</v>
      </c>
      <c r="G359" s="33">
        <v>41932</v>
      </c>
      <c r="H359" s="21" t="s">
        <v>599</v>
      </c>
      <c r="I359" s="23" t="s">
        <v>610</v>
      </c>
      <c r="J359" s="24" t="s">
        <v>611</v>
      </c>
      <c r="K359" s="26" t="s">
        <v>612</v>
      </c>
    </row>
    <row r="360" spans="1:11" s="15" customFormat="1" ht="30">
      <c r="A360" s="19" t="s">
        <v>444</v>
      </c>
      <c r="B360" s="19" t="s">
        <v>116</v>
      </c>
      <c r="C360" s="20" t="s">
        <v>597</v>
      </c>
      <c r="D360" s="30">
        <v>41932</v>
      </c>
      <c r="E360" s="21" t="s">
        <v>598</v>
      </c>
      <c r="F360" s="22" t="s">
        <v>94</v>
      </c>
      <c r="G360" s="33">
        <v>41932</v>
      </c>
      <c r="H360" s="21" t="s">
        <v>599</v>
      </c>
      <c r="I360" s="23" t="s">
        <v>613</v>
      </c>
      <c r="J360" s="24" t="s">
        <v>614</v>
      </c>
      <c r="K360" s="26" t="s">
        <v>612</v>
      </c>
    </row>
    <row r="361" spans="1:11" s="15" customFormat="1" ht="30">
      <c r="A361" s="19" t="s">
        <v>444</v>
      </c>
      <c r="B361" s="19" t="s">
        <v>116</v>
      </c>
      <c r="C361" s="20" t="s">
        <v>597</v>
      </c>
      <c r="D361" s="30">
        <v>41932</v>
      </c>
      <c r="E361" s="21" t="s">
        <v>598</v>
      </c>
      <c r="F361" s="22" t="s">
        <v>94</v>
      </c>
      <c r="G361" s="33">
        <v>41932</v>
      </c>
      <c r="H361" s="21" t="s">
        <v>599</v>
      </c>
      <c r="I361" s="23" t="s">
        <v>615</v>
      </c>
      <c r="J361" s="24" t="s">
        <v>616</v>
      </c>
      <c r="K361" s="26" t="s">
        <v>617</v>
      </c>
    </row>
    <row r="362" spans="1:11" s="15" customFormat="1" ht="30">
      <c r="A362" s="19" t="s">
        <v>444</v>
      </c>
      <c r="B362" s="19" t="s">
        <v>116</v>
      </c>
      <c r="C362" s="20" t="s">
        <v>597</v>
      </c>
      <c r="D362" s="30">
        <v>41932</v>
      </c>
      <c r="E362" s="21" t="s">
        <v>598</v>
      </c>
      <c r="F362" s="22" t="s">
        <v>94</v>
      </c>
      <c r="G362" s="33">
        <v>41932</v>
      </c>
      <c r="H362" s="21" t="s">
        <v>599</v>
      </c>
      <c r="I362" s="23" t="s">
        <v>618</v>
      </c>
      <c r="J362" s="24" t="s">
        <v>619</v>
      </c>
      <c r="K362" s="26" t="s">
        <v>620</v>
      </c>
    </row>
    <row r="363" spans="1:11" s="15" customFormat="1" ht="30">
      <c r="A363" s="19" t="s">
        <v>444</v>
      </c>
      <c r="B363" s="19" t="s">
        <v>116</v>
      </c>
      <c r="C363" s="20" t="s">
        <v>597</v>
      </c>
      <c r="D363" s="30">
        <v>41932</v>
      </c>
      <c r="E363" s="21" t="s">
        <v>598</v>
      </c>
      <c r="F363" s="22" t="s">
        <v>94</v>
      </c>
      <c r="G363" s="33">
        <v>41932</v>
      </c>
      <c r="H363" s="21" t="s">
        <v>599</v>
      </c>
      <c r="I363" s="23" t="s">
        <v>621</v>
      </c>
      <c r="J363" s="24" t="s">
        <v>622</v>
      </c>
      <c r="K363" s="26" t="s">
        <v>612</v>
      </c>
    </row>
    <row r="364" spans="1:11" s="15" customFormat="1" ht="30">
      <c r="A364" s="19" t="s">
        <v>444</v>
      </c>
      <c r="B364" s="19" t="s">
        <v>116</v>
      </c>
      <c r="C364" s="20" t="s">
        <v>597</v>
      </c>
      <c r="D364" s="30">
        <v>41932</v>
      </c>
      <c r="E364" s="21" t="s">
        <v>598</v>
      </c>
      <c r="F364" s="22" t="s">
        <v>94</v>
      </c>
      <c r="G364" s="33">
        <v>41932</v>
      </c>
      <c r="H364" s="21" t="s">
        <v>599</v>
      </c>
      <c r="I364" s="23" t="s">
        <v>623</v>
      </c>
      <c r="J364" s="24" t="s">
        <v>624</v>
      </c>
      <c r="K364" s="26" t="s">
        <v>612</v>
      </c>
    </row>
    <row r="365" spans="1:11" s="15" customFormat="1" ht="45">
      <c r="A365" s="19" t="s">
        <v>444</v>
      </c>
      <c r="B365" s="19" t="s">
        <v>483</v>
      </c>
      <c r="C365" s="20" t="s">
        <v>625</v>
      </c>
      <c r="D365" s="30">
        <v>41941</v>
      </c>
      <c r="E365" s="21" t="s">
        <v>593</v>
      </c>
      <c r="F365" s="22" t="s">
        <v>94</v>
      </c>
      <c r="G365" s="33">
        <v>40245</v>
      </c>
      <c r="H365" s="21" t="s">
        <v>626</v>
      </c>
      <c r="I365" s="23" t="s">
        <v>627</v>
      </c>
      <c r="J365" s="24" t="s">
        <v>628</v>
      </c>
      <c r="K365" s="25" t="s">
        <v>629</v>
      </c>
    </row>
    <row r="366" spans="1:11" s="15" customFormat="1" ht="30">
      <c r="A366" s="19" t="s">
        <v>631</v>
      </c>
      <c r="B366" s="19" t="s">
        <v>228</v>
      </c>
      <c r="C366" s="20" t="s">
        <v>632</v>
      </c>
      <c r="D366" s="30">
        <v>40452</v>
      </c>
      <c r="E366" s="21" t="s">
        <v>593</v>
      </c>
      <c r="F366" s="22" t="s">
        <v>333</v>
      </c>
      <c r="G366" s="33">
        <v>41929</v>
      </c>
      <c r="H366" s="21" t="s">
        <v>633</v>
      </c>
      <c r="I366" s="23" t="s">
        <v>634</v>
      </c>
      <c r="J366" s="24" t="s">
        <v>635</v>
      </c>
      <c r="K366" s="25">
        <v>60000</v>
      </c>
    </row>
    <row r="367" spans="1:11" s="15" customFormat="1" ht="45">
      <c r="A367" s="19" t="s">
        <v>631</v>
      </c>
      <c r="B367" s="19" t="s">
        <v>488</v>
      </c>
      <c r="C367" s="20" t="s">
        <v>333</v>
      </c>
      <c r="D367" s="30" t="s">
        <v>333</v>
      </c>
      <c r="E367" s="21" t="s">
        <v>333</v>
      </c>
      <c r="F367" s="22" t="s">
        <v>333</v>
      </c>
      <c r="G367" s="33">
        <v>41929</v>
      </c>
      <c r="H367" s="21" t="s">
        <v>633</v>
      </c>
      <c r="I367" s="23" t="s">
        <v>636</v>
      </c>
      <c r="J367" s="24" t="s">
        <v>637</v>
      </c>
      <c r="K367" s="25">
        <v>9900</v>
      </c>
    </row>
    <row r="368" spans="1:11" s="15" customFormat="1" ht="30">
      <c r="A368" s="19" t="s">
        <v>631</v>
      </c>
      <c r="B368" s="19" t="s">
        <v>228</v>
      </c>
      <c r="C368" s="20" t="s">
        <v>142</v>
      </c>
      <c r="D368" s="30">
        <v>41183</v>
      </c>
      <c r="E368" s="21" t="s">
        <v>593</v>
      </c>
      <c r="F368" s="22" t="s">
        <v>333</v>
      </c>
      <c r="G368" s="33">
        <v>41941</v>
      </c>
      <c r="H368" s="21" t="s">
        <v>633</v>
      </c>
      <c r="I368" s="23" t="s">
        <v>634</v>
      </c>
      <c r="J368" s="24" t="s">
        <v>635</v>
      </c>
      <c r="K368" s="25">
        <v>96958</v>
      </c>
    </row>
    <row r="369" spans="1:11" s="15" customFormat="1" ht="30">
      <c r="A369" s="19" t="s">
        <v>631</v>
      </c>
      <c r="B369" s="19" t="s">
        <v>116</v>
      </c>
      <c r="C369" s="20" t="s">
        <v>638</v>
      </c>
      <c r="D369" s="30">
        <v>41915</v>
      </c>
      <c r="E369" s="21" t="s">
        <v>230</v>
      </c>
      <c r="F369" s="22">
        <v>20140146</v>
      </c>
      <c r="G369" s="33">
        <v>41921</v>
      </c>
      <c r="H369" s="21" t="s">
        <v>639</v>
      </c>
      <c r="I369" s="23" t="s">
        <v>640</v>
      </c>
      <c r="J369" s="24" t="s">
        <v>641</v>
      </c>
      <c r="K369" s="25">
        <v>8210465</v>
      </c>
    </row>
    <row r="370" spans="1:11" s="15" customFormat="1" ht="30">
      <c r="A370" s="19" t="s">
        <v>631</v>
      </c>
      <c r="B370" s="19" t="s">
        <v>116</v>
      </c>
      <c r="C370" s="20" t="s">
        <v>642</v>
      </c>
      <c r="D370" s="30">
        <v>41915</v>
      </c>
      <c r="E370" s="21" t="s">
        <v>230</v>
      </c>
      <c r="F370" s="22">
        <v>20140145</v>
      </c>
      <c r="G370" s="33">
        <v>41921</v>
      </c>
      <c r="H370" s="21" t="s">
        <v>643</v>
      </c>
      <c r="I370" s="23" t="s">
        <v>644</v>
      </c>
      <c r="J370" s="24" t="s">
        <v>645</v>
      </c>
      <c r="K370" s="25">
        <v>4954684</v>
      </c>
    </row>
    <row r="371" spans="1:11" s="15" customFormat="1" ht="30">
      <c r="A371" s="19" t="s">
        <v>631</v>
      </c>
      <c r="B371" s="19" t="s">
        <v>116</v>
      </c>
      <c r="C371" s="20" t="s">
        <v>646</v>
      </c>
      <c r="D371" s="30">
        <v>41915</v>
      </c>
      <c r="E371" s="21" t="s">
        <v>197</v>
      </c>
      <c r="F371" s="22">
        <v>20140056</v>
      </c>
      <c r="G371" s="33">
        <v>41922</v>
      </c>
      <c r="H371" s="21" t="s">
        <v>647</v>
      </c>
      <c r="I371" s="23" t="s">
        <v>648</v>
      </c>
      <c r="J371" s="24" t="s">
        <v>649</v>
      </c>
      <c r="K371" s="25">
        <v>4541023</v>
      </c>
    </row>
    <row r="372" spans="1:11" s="15" customFormat="1" ht="45">
      <c r="A372" s="19" t="s">
        <v>631</v>
      </c>
      <c r="B372" s="19" t="s">
        <v>116</v>
      </c>
      <c r="C372" s="20" t="s">
        <v>650</v>
      </c>
      <c r="D372" s="30">
        <v>41925</v>
      </c>
      <c r="E372" s="21" t="s">
        <v>197</v>
      </c>
      <c r="F372" s="22">
        <v>20140057</v>
      </c>
      <c r="G372" s="33">
        <v>41916</v>
      </c>
      <c r="H372" s="21" t="s">
        <v>651</v>
      </c>
      <c r="I372" s="23" t="s">
        <v>652</v>
      </c>
      <c r="J372" s="24" t="s">
        <v>653</v>
      </c>
      <c r="K372" s="25">
        <v>3998400</v>
      </c>
    </row>
    <row r="373" spans="1:11" s="15" customFormat="1" ht="30">
      <c r="A373" s="19" t="s">
        <v>631</v>
      </c>
      <c r="B373" s="19" t="s">
        <v>116</v>
      </c>
      <c r="C373" s="20" t="s">
        <v>654</v>
      </c>
      <c r="D373" s="30">
        <v>41941</v>
      </c>
      <c r="E373" s="21" t="s">
        <v>230</v>
      </c>
      <c r="F373" s="22">
        <v>20140172</v>
      </c>
      <c r="G373" s="33">
        <v>41942</v>
      </c>
      <c r="H373" s="21" t="s">
        <v>655</v>
      </c>
      <c r="I373" s="23" t="s">
        <v>656</v>
      </c>
      <c r="J373" s="24" t="s">
        <v>657</v>
      </c>
      <c r="K373" s="25">
        <v>3160000</v>
      </c>
    </row>
    <row r="374" spans="1:11" s="15" customFormat="1" ht="60">
      <c r="A374" s="19" t="s">
        <v>631</v>
      </c>
      <c r="B374" s="19" t="s">
        <v>483</v>
      </c>
      <c r="C374" s="20" t="s">
        <v>658</v>
      </c>
      <c r="D374" s="30">
        <v>41933</v>
      </c>
      <c r="E374" s="21" t="s">
        <v>230</v>
      </c>
      <c r="F374" s="22">
        <v>20140171</v>
      </c>
      <c r="G374" s="33">
        <v>41942</v>
      </c>
      <c r="H374" s="21" t="s">
        <v>659</v>
      </c>
      <c r="I374" s="23" t="s">
        <v>660</v>
      </c>
      <c r="J374" s="24" t="s">
        <v>661</v>
      </c>
      <c r="K374" s="25">
        <v>2700000</v>
      </c>
    </row>
    <row r="375" spans="1:11" s="15" customFormat="1" ht="75">
      <c r="A375" s="19" t="s">
        <v>631</v>
      </c>
      <c r="B375" s="19" t="s">
        <v>483</v>
      </c>
      <c r="C375" s="20" t="s">
        <v>662</v>
      </c>
      <c r="D375" s="30">
        <v>41941</v>
      </c>
      <c r="E375" s="21" t="s">
        <v>593</v>
      </c>
      <c r="F375" s="22" t="s">
        <v>333</v>
      </c>
      <c r="G375" s="33">
        <v>41941</v>
      </c>
      <c r="H375" s="21" t="s">
        <v>663</v>
      </c>
      <c r="I375" s="23" t="s">
        <v>664</v>
      </c>
      <c r="J375" s="24" t="s">
        <v>665</v>
      </c>
      <c r="K375" s="26" t="s">
        <v>666</v>
      </c>
    </row>
    <row r="376" spans="1:11" s="15" customFormat="1">
      <c r="A376" s="19" t="s">
        <v>631</v>
      </c>
      <c r="B376" s="19" t="s">
        <v>13</v>
      </c>
      <c r="C376" s="20" t="s">
        <v>333</v>
      </c>
      <c r="D376" s="30" t="s">
        <v>333</v>
      </c>
      <c r="E376" s="21" t="s">
        <v>230</v>
      </c>
      <c r="F376" s="22">
        <v>20140139</v>
      </c>
      <c r="G376" s="33">
        <v>41913</v>
      </c>
      <c r="H376" s="21" t="s">
        <v>667</v>
      </c>
      <c r="I376" s="23" t="s">
        <v>668</v>
      </c>
      <c r="J376" s="24" t="s">
        <v>669</v>
      </c>
      <c r="K376" s="25">
        <v>77600</v>
      </c>
    </row>
    <row r="377" spans="1:11" s="15" customFormat="1">
      <c r="A377" s="19" t="s">
        <v>631</v>
      </c>
      <c r="B377" s="19" t="s">
        <v>13</v>
      </c>
      <c r="C377" s="20" t="s">
        <v>333</v>
      </c>
      <c r="D377" s="30" t="s">
        <v>333</v>
      </c>
      <c r="E377" s="21" t="s">
        <v>230</v>
      </c>
      <c r="F377" s="22">
        <v>20140140</v>
      </c>
      <c r="G377" s="33">
        <v>41913</v>
      </c>
      <c r="H377" s="21" t="s">
        <v>670</v>
      </c>
      <c r="I377" s="23" t="s">
        <v>671</v>
      </c>
      <c r="J377" s="24" t="s">
        <v>672</v>
      </c>
      <c r="K377" s="25">
        <v>193836</v>
      </c>
    </row>
    <row r="378" spans="1:11" s="15" customFormat="1">
      <c r="A378" s="19" t="s">
        <v>631</v>
      </c>
      <c r="B378" s="19" t="s">
        <v>13</v>
      </c>
      <c r="C378" s="20" t="s">
        <v>333</v>
      </c>
      <c r="D378" s="30" t="s">
        <v>333</v>
      </c>
      <c r="E378" s="21" t="s">
        <v>230</v>
      </c>
      <c r="F378" s="22">
        <v>20140141</v>
      </c>
      <c r="G378" s="33">
        <v>41913</v>
      </c>
      <c r="H378" s="21" t="s">
        <v>673</v>
      </c>
      <c r="I378" s="23" t="s">
        <v>674</v>
      </c>
      <c r="J378" s="24" t="s">
        <v>675</v>
      </c>
      <c r="K378" s="25">
        <v>18000</v>
      </c>
    </row>
    <row r="379" spans="1:11" s="15" customFormat="1">
      <c r="A379" s="19" t="s">
        <v>631</v>
      </c>
      <c r="B379" s="19" t="s">
        <v>13</v>
      </c>
      <c r="C379" s="20" t="s">
        <v>333</v>
      </c>
      <c r="D379" s="30" t="s">
        <v>333</v>
      </c>
      <c r="E379" s="21" t="s">
        <v>197</v>
      </c>
      <c r="F379" s="22">
        <v>20140055</v>
      </c>
      <c r="G379" s="33">
        <v>41920</v>
      </c>
      <c r="H379" s="21" t="s">
        <v>676</v>
      </c>
      <c r="I379" s="23" t="s">
        <v>677</v>
      </c>
      <c r="J379" s="24" t="s">
        <v>678</v>
      </c>
      <c r="K379" s="25">
        <v>791106</v>
      </c>
    </row>
    <row r="380" spans="1:11" s="15" customFormat="1" ht="30">
      <c r="A380" s="19" t="s">
        <v>631</v>
      </c>
      <c r="B380" s="19" t="s">
        <v>13</v>
      </c>
      <c r="C380" s="20" t="s">
        <v>333</v>
      </c>
      <c r="D380" s="30" t="s">
        <v>333</v>
      </c>
      <c r="E380" s="21" t="s">
        <v>230</v>
      </c>
      <c r="F380" s="22">
        <v>20140142</v>
      </c>
      <c r="G380" s="33">
        <v>41921</v>
      </c>
      <c r="H380" s="21" t="s">
        <v>679</v>
      </c>
      <c r="I380" s="23" t="s">
        <v>680</v>
      </c>
      <c r="J380" s="24" t="s">
        <v>681</v>
      </c>
      <c r="K380" s="25">
        <v>649999</v>
      </c>
    </row>
    <row r="381" spans="1:11" s="15" customFormat="1" ht="45">
      <c r="A381" s="19" t="s">
        <v>631</v>
      </c>
      <c r="B381" s="19" t="s">
        <v>488</v>
      </c>
      <c r="C381" s="20" t="s">
        <v>333</v>
      </c>
      <c r="D381" s="30" t="s">
        <v>333</v>
      </c>
      <c r="E381" s="21" t="s">
        <v>230</v>
      </c>
      <c r="F381" s="22">
        <v>20140143</v>
      </c>
      <c r="G381" s="33">
        <v>41921</v>
      </c>
      <c r="H381" s="21" t="s">
        <v>682</v>
      </c>
      <c r="I381" s="23" t="s">
        <v>683</v>
      </c>
      <c r="J381" s="24" t="s">
        <v>684</v>
      </c>
      <c r="K381" s="25">
        <v>200000</v>
      </c>
    </row>
    <row r="382" spans="1:11" s="15" customFormat="1" ht="45">
      <c r="A382" s="19" t="s">
        <v>631</v>
      </c>
      <c r="B382" s="19" t="s">
        <v>488</v>
      </c>
      <c r="C382" s="20" t="s">
        <v>333</v>
      </c>
      <c r="D382" s="30" t="s">
        <v>333</v>
      </c>
      <c r="E382" s="21" t="s">
        <v>230</v>
      </c>
      <c r="F382" s="22">
        <v>20140144</v>
      </c>
      <c r="G382" s="33">
        <v>41921</v>
      </c>
      <c r="H382" s="21" t="s">
        <v>685</v>
      </c>
      <c r="I382" s="23" t="s">
        <v>686</v>
      </c>
      <c r="J382" s="24" t="s">
        <v>687</v>
      </c>
      <c r="K382" s="25">
        <v>749700</v>
      </c>
    </row>
    <row r="383" spans="1:11" s="15" customFormat="1" ht="45">
      <c r="A383" s="19" t="s">
        <v>631</v>
      </c>
      <c r="B383" s="19" t="s">
        <v>488</v>
      </c>
      <c r="C383" s="20" t="s">
        <v>333</v>
      </c>
      <c r="D383" s="30" t="s">
        <v>333</v>
      </c>
      <c r="E383" s="21" t="s">
        <v>230</v>
      </c>
      <c r="F383" s="22">
        <v>20140147</v>
      </c>
      <c r="G383" s="33">
        <v>41922</v>
      </c>
      <c r="H383" s="21" t="s">
        <v>688</v>
      </c>
      <c r="I383" s="23" t="s">
        <v>683</v>
      </c>
      <c r="J383" s="24" t="s">
        <v>684</v>
      </c>
      <c r="K383" s="25">
        <v>142800</v>
      </c>
    </row>
    <row r="384" spans="1:11" s="15" customFormat="1" ht="45">
      <c r="A384" s="19" t="s">
        <v>631</v>
      </c>
      <c r="B384" s="19" t="s">
        <v>488</v>
      </c>
      <c r="C384" s="20" t="s">
        <v>333</v>
      </c>
      <c r="D384" s="30" t="s">
        <v>333</v>
      </c>
      <c r="E384" s="21" t="s">
        <v>230</v>
      </c>
      <c r="F384" s="22">
        <v>20140148</v>
      </c>
      <c r="G384" s="33">
        <v>41925</v>
      </c>
      <c r="H384" s="21" t="s">
        <v>689</v>
      </c>
      <c r="I384" s="23" t="s">
        <v>690</v>
      </c>
      <c r="J384" s="24" t="s">
        <v>691</v>
      </c>
      <c r="K384" s="25">
        <v>374220</v>
      </c>
    </row>
    <row r="385" spans="1:11" s="15" customFormat="1" ht="45">
      <c r="A385" s="19" t="s">
        <v>631</v>
      </c>
      <c r="B385" s="19" t="s">
        <v>488</v>
      </c>
      <c r="C385" s="20" t="s">
        <v>333</v>
      </c>
      <c r="D385" s="30" t="s">
        <v>333</v>
      </c>
      <c r="E385" s="21" t="s">
        <v>230</v>
      </c>
      <c r="F385" s="22">
        <v>20140149</v>
      </c>
      <c r="G385" s="33">
        <v>41926</v>
      </c>
      <c r="H385" s="21" t="s">
        <v>692</v>
      </c>
      <c r="I385" s="23" t="s">
        <v>693</v>
      </c>
      <c r="J385" s="24" t="s">
        <v>694</v>
      </c>
      <c r="K385" s="25">
        <v>395000</v>
      </c>
    </row>
    <row r="386" spans="1:11" s="15" customFormat="1">
      <c r="A386" s="19" t="s">
        <v>631</v>
      </c>
      <c r="B386" s="19" t="s">
        <v>13</v>
      </c>
      <c r="C386" s="20" t="s">
        <v>333</v>
      </c>
      <c r="D386" s="30" t="s">
        <v>333</v>
      </c>
      <c r="E386" s="21" t="s">
        <v>197</v>
      </c>
      <c r="F386" s="22">
        <v>20140058</v>
      </c>
      <c r="G386" s="33">
        <v>41926</v>
      </c>
      <c r="H386" s="21" t="s">
        <v>695</v>
      </c>
      <c r="I386" s="23" t="s">
        <v>696</v>
      </c>
      <c r="J386" s="24" t="s">
        <v>697</v>
      </c>
      <c r="K386" s="25">
        <v>867986</v>
      </c>
    </row>
    <row r="387" spans="1:11" s="15" customFormat="1">
      <c r="A387" s="19" t="s">
        <v>631</v>
      </c>
      <c r="B387" s="19" t="s">
        <v>13</v>
      </c>
      <c r="C387" s="20" t="s">
        <v>333</v>
      </c>
      <c r="D387" s="30" t="s">
        <v>333</v>
      </c>
      <c r="E387" s="21" t="s">
        <v>197</v>
      </c>
      <c r="F387" s="22">
        <v>20140059</v>
      </c>
      <c r="G387" s="33">
        <v>41926</v>
      </c>
      <c r="H387" s="21" t="s">
        <v>698</v>
      </c>
      <c r="I387" s="23" t="s">
        <v>699</v>
      </c>
      <c r="J387" s="24" t="s">
        <v>700</v>
      </c>
      <c r="K387" s="25">
        <v>532341</v>
      </c>
    </row>
    <row r="388" spans="1:11" s="15" customFormat="1">
      <c r="A388" s="19" t="s">
        <v>631</v>
      </c>
      <c r="B388" s="19" t="s">
        <v>13</v>
      </c>
      <c r="C388" s="20" t="s">
        <v>333</v>
      </c>
      <c r="D388" s="30" t="s">
        <v>333</v>
      </c>
      <c r="E388" s="21" t="s">
        <v>197</v>
      </c>
      <c r="F388" s="22">
        <v>20140060</v>
      </c>
      <c r="G388" s="33">
        <v>41926</v>
      </c>
      <c r="H388" s="21" t="s">
        <v>701</v>
      </c>
      <c r="I388" s="23" t="s">
        <v>702</v>
      </c>
      <c r="J388" s="24" t="s">
        <v>703</v>
      </c>
      <c r="K388" s="25">
        <v>79001</v>
      </c>
    </row>
    <row r="389" spans="1:11" s="15" customFormat="1">
      <c r="A389" s="19" t="s">
        <v>631</v>
      </c>
      <c r="B389" s="19" t="s">
        <v>13</v>
      </c>
      <c r="C389" s="20" t="s">
        <v>333</v>
      </c>
      <c r="D389" s="30" t="s">
        <v>333</v>
      </c>
      <c r="E389" s="21" t="s">
        <v>197</v>
      </c>
      <c r="F389" s="22">
        <v>20140061</v>
      </c>
      <c r="G389" s="33">
        <v>41927</v>
      </c>
      <c r="H389" s="21" t="s">
        <v>704</v>
      </c>
      <c r="I389" s="23" t="s">
        <v>677</v>
      </c>
      <c r="J389" s="24" t="s">
        <v>678</v>
      </c>
      <c r="K389" s="25">
        <v>288881</v>
      </c>
    </row>
    <row r="390" spans="1:11" s="15" customFormat="1" ht="30">
      <c r="A390" s="19" t="s">
        <v>631</v>
      </c>
      <c r="B390" s="19" t="s">
        <v>13</v>
      </c>
      <c r="C390" s="20" t="s">
        <v>333</v>
      </c>
      <c r="D390" s="30" t="s">
        <v>333</v>
      </c>
      <c r="E390" s="21" t="s">
        <v>197</v>
      </c>
      <c r="F390" s="22">
        <v>20140063</v>
      </c>
      <c r="G390" s="33">
        <v>41927</v>
      </c>
      <c r="H390" s="21" t="s">
        <v>705</v>
      </c>
      <c r="I390" s="23" t="s">
        <v>706</v>
      </c>
      <c r="J390" s="24" t="s">
        <v>707</v>
      </c>
      <c r="K390" s="25">
        <v>35480</v>
      </c>
    </row>
    <row r="391" spans="1:11" s="15" customFormat="1">
      <c r="A391" s="19" t="s">
        <v>631</v>
      </c>
      <c r="B391" s="19" t="s">
        <v>13</v>
      </c>
      <c r="C391" s="20" t="s">
        <v>333</v>
      </c>
      <c r="D391" s="30" t="s">
        <v>333</v>
      </c>
      <c r="E391" s="21" t="s">
        <v>197</v>
      </c>
      <c r="F391" s="22">
        <v>20140064</v>
      </c>
      <c r="G391" s="33">
        <v>41927</v>
      </c>
      <c r="H391" s="21" t="s">
        <v>708</v>
      </c>
      <c r="I391" s="23" t="s">
        <v>709</v>
      </c>
      <c r="J391" s="24" t="s">
        <v>710</v>
      </c>
      <c r="K391" s="25">
        <v>58951</v>
      </c>
    </row>
    <row r="392" spans="1:11" s="15" customFormat="1" ht="30">
      <c r="A392" s="19" t="s">
        <v>631</v>
      </c>
      <c r="B392" s="19" t="s">
        <v>13</v>
      </c>
      <c r="C392" s="20" t="s">
        <v>333</v>
      </c>
      <c r="D392" s="30" t="s">
        <v>333</v>
      </c>
      <c r="E392" s="21" t="s">
        <v>230</v>
      </c>
      <c r="F392" s="22">
        <v>20140150</v>
      </c>
      <c r="G392" s="33">
        <v>41928</v>
      </c>
      <c r="H392" s="21" t="s">
        <v>711</v>
      </c>
      <c r="I392" s="23" t="s">
        <v>712</v>
      </c>
      <c r="J392" s="24" t="s">
        <v>713</v>
      </c>
      <c r="K392" s="25">
        <v>40000</v>
      </c>
    </row>
    <row r="393" spans="1:11" s="15" customFormat="1" ht="30">
      <c r="A393" s="19" t="s">
        <v>631</v>
      </c>
      <c r="B393" s="19" t="s">
        <v>13</v>
      </c>
      <c r="C393" s="20" t="s">
        <v>333</v>
      </c>
      <c r="D393" s="30" t="s">
        <v>333</v>
      </c>
      <c r="E393" s="21" t="s">
        <v>230</v>
      </c>
      <c r="F393" s="22">
        <v>20140065</v>
      </c>
      <c r="G393" s="33">
        <v>41928</v>
      </c>
      <c r="H393" s="21" t="s">
        <v>714</v>
      </c>
      <c r="I393" s="23" t="s">
        <v>715</v>
      </c>
      <c r="J393" s="24" t="s">
        <v>716</v>
      </c>
      <c r="K393" s="25">
        <v>15500</v>
      </c>
    </row>
    <row r="394" spans="1:11" s="15" customFormat="1" ht="30">
      <c r="A394" s="19" t="s">
        <v>631</v>
      </c>
      <c r="B394" s="19" t="s">
        <v>13</v>
      </c>
      <c r="C394" s="20" t="s">
        <v>333</v>
      </c>
      <c r="D394" s="30" t="s">
        <v>333</v>
      </c>
      <c r="E394" s="21" t="s">
        <v>197</v>
      </c>
      <c r="F394" s="22">
        <v>20140066</v>
      </c>
      <c r="G394" s="33">
        <v>41928</v>
      </c>
      <c r="H394" s="21" t="s">
        <v>717</v>
      </c>
      <c r="I394" s="23" t="s">
        <v>677</v>
      </c>
      <c r="J394" s="24" t="s">
        <v>678</v>
      </c>
      <c r="K394" s="25">
        <v>503032</v>
      </c>
    </row>
    <row r="395" spans="1:11" s="15" customFormat="1" ht="30">
      <c r="A395" s="19" t="s">
        <v>631</v>
      </c>
      <c r="B395" s="19" t="s">
        <v>13</v>
      </c>
      <c r="C395" s="20" t="s">
        <v>333</v>
      </c>
      <c r="D395" s="30" t="s">
        <v>333</v>
      </c>
      <c r="E395" s="21" t="s">
        <v>197</v>
      </c>
      <c r="F395" s="22">
        <v>20140067</v>
      </c>
      <c r="G395" s="33">
        <v>41928</v>
      </c>
      <c r="H395" s="21" t="s">
        <v>718</v>
      </c>
      <c r="I395" s="23" t="s">
        <v>677</v>
      </c>
      <c r="J395" s="24" t="s">
        <v>678</v>
      </c>
      <c r="K395" s="25">
        <v>43326</v>
      </c>
    </row>
    <row r="396" spans="1:11" s="15" customFormat="1" ht="30">
      <c r="A396" s="19" t="s">
        <v>631</v>
      </c>
      <c r="B396" s="19" t="s">
        <v>13</v>
      </c>
      <c r="C396" s="20" t="s">
        <v>333</v>
      </c>
      <c r="D396" s="30" t="s">
        <v>333</v>
      </c>
      <c r="E396" s="21" t="s">
        <v>230</v>
      </c>
      <c r="F396" s="22">
        <v>20140151</v>
      </c>
      <c r="G396" s="33">
        <v>41929</v>
      </c>
      <c r="H396" s="21" t="s">
        <v>719</v>
      </c>
      <c r="I396" s="23" t="s">
        <v>720</v>
      </c>
      <c r="J396" s="24" t="s">
        <v>721</v>
      </c>
      <c r="K396" s="25">
        <v>79950</v>
      </c>
    </row>
    <row r="397" spans="1:11" s="15" customFormat="1">
      <c r="A397" s="19" t="s">
        <v>631</v>
      </c>
      <c r="B397" s="19" t="s">
        <v>13</v>
      </c>
      <c r="C397" s="20" t="s">
        <v>333</v>
      </c>
      <c r="D397" s="30" t="s">
        <v>333</v>
      </c>
      <c r="E397" s="21" t="s">
        <v>230</v>
      </c>
      <c r="F397" s="22">
        <v>20140152</v>
      </c>
      <c r="G397" s="33">
        <v>41929</v>
      </c>
      <c r="H397" s="21" t="s">
        <v>722</v>
      </c>
      <c r="I397" s="23" t="s">
        <v>723</v>
      </c>
      <c r="J397" s="24" t="s">
        <v>724</v>
      </c>
      <c r="K397" s="25">
        <v>300000</v>
      </c>
    </row>
    <row r="398" spans="1:11" s="15" customFormat="1">
      <c r="A398" s="19" t="s">
        <v>631</v>
      </c>
      <c r="B398" s="19" t="s">
        <v>13</v>
      </c>
      <c r="C398" s="20" t="s">
        <v>333</v>
      </c>
      <c r="D398" s="30" t="s">
        <v>333</v>
      </c>
      <c r="E398" s="21" t="s">
        <v>230</v>
      </c>
      <c r="F398" s="22">
        <v>20140153</v>
      </c>
      <c r="G398" s="33">
        <v>41929</v>
      </c>
      <c r="H398" s="21" t="s">
        <v>725</v>
      </c>
      <c r="I398" s="23" t="s">
        <v>726</v>
      </c>
      <c r="J398" s="24" t="s">
        <v>727</v>
      </c>
      <c r="K398" s="25">
        <v>47500</v>
      </c>
    </row>
    <row r="399" spans="1:11" s="15" customFormat="1">
      <c r="A399" s="19" t="s">
        <v>631</v>
      </c>
      <c r="B399" s="19" t="s">
        <v>13</v>
      </c>
      <c r="C399" s="20" t="s">
        <v>333</v>
      </c>
      <c r="D399" s="30" t="s">
        <v>333</v>
      </c>
      <c r="E399" s="21" t="s">
        <v>197</v>
      </c>
      <c r="F399" s="22">
        <v>20140154</v>
      </c>
      <c r="G399" s="33">
        <v>41929</v>
      </c>
      <c r="H399" s="21" t="s">
        <v>728</v>
      </c>
      <c r="I399" s="23" t="s">
        <v>715</v>
      </c>
      <c r="J399" s="24" t="s">
        <v>716</v>
      </c>
      <c r="K399" s="25">
        <v>140001</v>
      </c>
    </row>
    <row r="400" spans="1:11" s="15" customFormat="1">
      <c r="A400" s="19" t="s">
        <v>631</v>
      </c>
      <c r="B400" s="19" t="s">
        <v>13</v>
      </c>
      <c r="C400" s="20" t="s">
        <v>333</v>
      </c>
      <c r="D400" s="30" t="s">
        <v>333</v>
      </c>
      <c r="E400" s="21" t="s">
        <v>197</v>
      </c>
      <c r="F400" s="22">
        <v>20140070</v>
      </c>
      <c r="G400" s="33">
        <v>41932</v>
      </c>
      <c r="H400" s="21" t="s">
        <v>729</v>
      </c>
      <c r="I400" s="23" t="s">
        <v>677</v>
      </c>
      <c r="J400" s="24" t="s">
        <v>678</v>
      </c>
      <c r="K400" s="25">
        <v>209010</v>
      </c>
    </row>
    <row r="401" spans="1:11" s="15" customFormat="1">
      <c r="A401" s="19" t="s">
        <v>631</v>
      </c>
      <c r="B401" s="19" t="s">
        <v>13</v>
      </c>
      <c r="C401" s="20" t="s">
        <v>333</v>
      </c>
      <c r="D401" s="30" t="s">
        <v>333</v>
      </c>
      <c r="E401" s="21" t="s">
        <v>197</v>
      </c>
      <c r="F401" s="22">
        <v>20140071</v>
      </c>
      <c r="G401" s="33">
        <v>41932</v>
      </c>
      <c r="H401" s="21" t="s">
        <v>730</v>
      </c>
      <c r="I401" s="23" t="s">
        <v>677</v>
      </c>
      <c r="J401" s="24" t="s">
        <v>678</v>
      </c>
      <c r="K401" s="25">
        <v>137522</v>
      </c>
    </row>
    <row r="402" spans="1:11" s="15" customFormat="1">
      <c r="A402" s="19" t="s">
        <v>631</v>
      </c>
      <c r="B402" s="19" t="s">
        <v>13</v>
      </c>
      <c r="C402" s="20" t="s">
        <v>333</v>
      </c>
      <c r="D402" s="30" t="s">
        <v>333</v>
      </c>
      <c r="E402" s="21" t="s">
        <v>230</v>
      </c>
      <c r="F402" s="22">
        <v>20140155</v>
      </c>
      <c r="G402" s="33">
        <v>41932</v>
      </c>
      <c r="H402" s="21" t="s">
        <v>731</v>
      </c>
      <c r="I402" s="23" t="s">
        <v>715</v>
      </c>
      <c r="J402" s="24" t="s">
        <v>716</v>
      </c>
      <c r="K402" s="25">
        <v>19000</v>
      </c>
    </row>
    <row r="403" spans="1:11" s="15" customFormat="1" ht="30">
      <c r="A403" s="19" t="s">
        <v>631</v>
      </c>
      <c r="B403" s="19" t="s">
        <v>13</v>
      </c>
      <c r="C403" s="20" t="s">
        <v>333</v>
      </c>
      <c r="D403" s="30" t="s">
        <v>333</v>
      </c>
      <c r="E403" s="21" t="s">
        <v>230</v>
      </c>
      <c r="F403" s="22">
        <v>20140156</v>
      </c>
      <c r="G403" s="33">
        <v>41932</v>
      </c>
      <c r="H403" s="21" t="s">
        <v>732</v>
      </c>
      <c r="I403" s="23" t="s">
        <v>733</v>
      </c>
      <c r="J403" s="24" t="s">
        <v>734</v>
      </c>
      <c r="K403" s="25">
        <v>152023</v>
      </c>
    </row>
    <row r="404" spans="1:11" s="15" customFormat="1" ht="30">
      <c r="A404" s="19" t="s">
        <v>631</v>
      </c>
      <c r="B404" s="19" t="s">
        <v>13</v>
      </c>
      <c r="C404" s="20" t="s">
        <v>333</v>
      </c>
      <c r="D404" s="30" t="s">
        <v>333</v>
      </c>
      <c r="E404" s="21" t="s">
        <v>197</v>
      </c>
      <c r="F404" s="22">
        <v>20140075</v>
      </c>
      <c r="G404" s="33">
        <v>41932</v>
      </c>
      <c r="H404" s="21" t="s">
        <v>735</v>
      </c>
      <c r="I404" s="23" t="s">
        <v>677</v>
      </c>
      <c r="J404" s="24" t="s">
        <v>678</v>
      </c>
      <c r="K404" s="25">
        <v>87341</v>
      </c>
    </row>
    <row r="405" spans="1:11" s="15" customFormat="1">
      <c r="A405" s="19" t="s">
        <v>631</v>
      </c>
      <c r="B405" s="19" t="s">
        <v>13</v>
      </c>
      <c r="C405" s="20" t="s">
        <v>333</v>
      </c>
      <c r="D405" s="30" t="s">
        <v>333</v>
      </c>
      <c r="E405" s="21" t="s">
        <v>197</v>
      </c>
      <c r="F405" s="22">
        <v>20140076</v>
      </c>
      <c r="G405" s="33">
        <v>41932</v>
      </c>
      <c r="H405" s="21" t="s">
        <v>736</v>
      </c>
      <c r="I405" s="23" t="s">
        <v>677</v>
      </c>
      <c r="J405" s="24" t="s">
        <v>678</v>
      </c>
      <c r="K405" s="25">
        <v>36366</v>
      </c>
    </row>
    <row r="406" spans="1:11" s="15" customFormat="1" ht="30">
      <c r="A406" s="19" t="s">
        <v>631</v>
      </c>
      <c r="B406" s="19" t="s">
        <v>13</v>
      </c>
      <c r="C406" s="20" t="s">
        <v>333</v>
      </c>
      <c r="D406" s="30" t="s">
        <v>333</v>
      </c>
      <c r="E406" s="21" t="s">
        <v>230</v>
      </c>
      <c r="F406" s="22">
        <v>20140157</v>
      </c>
      <c r="G406" s="33">
        <v>41932</v>
      </c>
      <c r="H406" s="21" t="s">
        <v>737</v>
      </c>
      <c r="I406" s="23" t="s">
        <v>738</v>
      </c>
      <c r="J406" s="24" t="s">
        <v>739</v>
      </c>
      <c r="K406" s="25">
        <v>35700</v>
      </c>
    </row>
    <row r="407" spans="1:11" s="15" customFormat="1">
      <c r="A407" s="19" t="s">
        <v>631</v>
      </c>
      <c r="B407" s="19" t="s">
        <v>13</v>
      </c>
      <c r="C407" s="20" t="s">
        <v>333</v>
      </c>
      <c r="D407" s="30" t="s">
        <v>333</v>
      </c>
      <c r="E407" s="21" t="s">
        <v>197</v>
      </c>
      <c r="F407" s="22">
        <v>20140077</v>
      </c>
      <c r="G407" s="33">
        <v>41933</v>
      </c>
      <c r="H407" s="21" t="s">
        <v>740</v>
      </c>
      <c r="I407" s="23" t="s">
        <v>677</v>
      </c>
      <c r="J407" s="24" t="s">
        <v>678</v>
      </c>
      <c r="K407" s="25">
        <v>5075</v>
      </c>
    </row>
    <row r="408" spans="1:11" s="15" customFormat="1">
      <c r="A408" s="19" t="s">
        <v>631</v>
      </c>
      <c r="B408" s="19" t="s">
        <v>13</v>
      </c>
      <c r="C408" s="20" t="s">
        <v>333</v>
      </c>
      <c r="D408" s="30" t="s">
        <v>333</v>
      </c>
      <c r="E408" s="21" t="s">
        <v>197</v>
      </c>
      <c r="F408" s="22">
        <v>20140078</v>
      </c>
      <c r="G408" s="33">
        <v>41933</v>
      </c>
      <c r="H408" s="21" t="s">
        <v>741</v>
      </c>
      <c r="I408" s="23" t="s">
        <v>715</v>
      </c>
      <c r="J408" s="24" t="s">
        <v>716</v>
      </c>
      <c r="K408" s="25">
        <v>15500</v>
      </c>
    </row>
    <row r="409" spans="1:11" s="15" customFormat="1">
      <c r="A409" s="19" t="s">
        <v>631</v>
      </c>
      <c r="B409" s="19" t="s">
        <v>13</v>
      </c>
      <c r="C409" s="20" t="s">
        <v>333</v>
      </c>
      <c r="D409" s="30" t="s">
        <v>333</v>
      </c>
      <c r="E409" s="21" t="s">
        <v>230</v>
      </c>
      <c r="F409" s="22">
        <v>20140079</v>
      </c>
      <c r="G409" s="33">
        <v>41933</v>
      </c>
      <c r="H409" s="21" t="s">
        <v>742</v>
      </c>
      <c r="I409" s="23" t="s">
        <v>743</v>
      </c>
      <c r="J409" s="24" t="s">
        <v>744</v>
      </c>
      <c r="K409" s="25">
        <v>26000</v>
      </c>
    </row>
    <row r="410" spans="1:11" s="15" customFormat="1">
      <c r="A410" s="19" t="s">
        <v>631</v>
      </c>
      <c r="B410" s="19" t="s">
        <v>13</v>
      </c>
      <c r="C410" s="20" t="s">
        <v>333</v>
      </c>
      <c r="D410" s="30" t="s">
        <v>333</v>
      </c>
      <c r="E410" s="21" t="s">
        <v>230</v>
      </c>
      <c r="F410" s="22">
        <v>20140158</v>
      </c>
      <c r="G410" s="33">
        <v>41933</v>
      </c>
      <c r="H410" s="21" t="s">
        <v>745</v>
      </c>
      <c r="I410" s="23" t="s">
        <v>746</v>
      </c>
      <c r="J410" s="24" t="s">
        <v>747</v>
      </c>
      <c r="K410" s="25">
        <v>62000</v>
      </c>
    </row>
    <row r="411" spans="1:11" s="15" customFormat="1">
      <c r="A411" s="19" t="s">
        <v>631</v>
      </c>
      <c r="B411" s="19" t="s">
        <v>13</v>
      </c>
      <c r="C411" s="20" t="s">
        <v>333</v>
      </c>
      <c r="D411" s="30" t="s">
        <v>333</v>
      </c>
      <c r="E411" s="21" t="s">
        <v>197</v>
      </c>
      <c r="F411" s="22">
        <v>20140081</v>
      </c>
      <c r="G411" s="33">
        <v>41933</v>
      </c>
      <c r="H411" s="21" t="s">
        <v>748</v>
      </c>
      <c r="I411" s="23" t="s">
        <v>677</v>
      </c>
      <c r="J411" s="24" t="s">
        <v>678</v>
      </c>
      <c r="K411" s="25">
        <v>150026</v>
      </c>
    </row>
    <row r="412" spans="1:11" s="15" customFormat="1">
      <c r="A412" s="19" t="s">
        <v>631</v>
      </c>
      <c r="B412" s="19" t="s">
        <v>13</v>
      </c>
      <c r="C412" s="20" t="s">
        <v>333</v>
      </c>
      <c r="D412" s="30" t="s">
        <v>333</v>
      </c>
      <c r="E412" s="21" t="s">
        <v>197</v>
      </c>
      <c r="F412" s="22">
        <v>20140082</v>
      </c>
      <c r="G412" s="33">
        <v>41933</v>
      </c>
      <c r="H412" s="21" t="s">
        <v>749</v>
      </c>
      <c r="I412" s="23" t="s">
        <v>750</v>
      </c>
      <c r="J412" s="24" t="s">
        <v>751</v>
      </c>
      <c r="K412" s="25">
        <v>321062</v>
      </c>
    </row>
    <row r="413" spans="1:11" s="15" customFormat="1">
      <c r="A413" s="19" t="s">
        <v>631</v>
      </c>
      <c r="B413" s="19" t="s">
        <v>13</v>
      </c>
      <c r="C413" s="20" t="s">
        <v>333</v>
      </c>
      <c r="D413" s="30" t="s">
        <v>333</v>
      </c>
      <c r="E413" s="21" t="s">
        <v>197</v>
      </c>
      <c r="F413" s="22">
        <v>20140083</v>
      </c>
      <c r="G413" s="33">
        <v>41934</v>
      </c>
      <c r="H413" s="21" t="s">
        <v>752</v>
      </c>
      <c r="I413" s="23" t="s">
        <v>677</v>
      </c>
      <c r="J413" s="24" t="s">
        <v>678</v>
      </c>
      <c r="K413" s="25">
        <v>2113404</v>
      </c>
    </row>
    <row r="414" spans="1:11" s="15" customFormat="1">
      <c r="A414" s="19" t="s">
        <v>631</v>
      </c>
      <c r="B414" s="19" t="s">
        <v>13</v>
      </c>
      <c r="C414" s="20" t="s">
        <v>333</v>
      </c>
      <c r="D414" s="30" t="s">
        <v>333</v>
      </c>
      <c r="E414" s="21" t="s">
        <v>197</v>
      </c>
      <c r="F414" s="22">
        <v>20140084</v>
      </c>
      <c r="G414" s="33">
        <v>41934</v>
      </c>
      <c r="H414" s="21" t="s">
        <v>753</v>
      </c>
      <c r="I414" s="23" t="s">
        <v>754</v>
      </c>
      <c r="J414" s="24" t="s">
        <v>755</v>
      </c>
      <c r="K414" s="25">
        <v>189805</v>
      </c>
    </row>
    <row r="415" spans="1:11" s="15" customFormat="1" ht="45">
      <c r="A415" s="19" t="s">
        <v>631</v>
      </c>
      <c r="B415" s="19" t="s">
        <v>488</v>
      </c>
      <c r="C415" s="20" t="s">
        <v>333</v>
      </c>
      <c r="D415" s="30" t="s">
        <v>333</v>
      </c>
      <c r="E415" s="21" t="s">
        <v>230</v>
      </c>
      <c r="F415" s="22">
        <v>20140159</v>
      </c>
      <c r="G415" s="33">
        <v>41934</v>
      </c>
      <c r="H415" s="21" t="s">
        <v>756</v>
      </c>
      <c r="I415" s="23" t="s">
        <v>757</v>
      </c>
      <c r="J415" s="24" t="s">
        <v>758</v>
      </c>
      <c r="K415" s="25">
        <v>148750</v>
      </c>
    </row>
    <row r="416" spans="1:11" s="15" customFormat="1" ht="30">
      <c r="A416" s="19" t="s">
        <v>631</v>
      </c>
      <c r="B416" s="19" t="s">
        <v>13</v>
      </c>
      <c r="C416" s="20" t="s">
        <v>333</v>
      </c>
      <c r="D416" s="30" t="s">
        <v>333</v>
      </c>
      <c r="E416" s="21" t="s">
        <v>230</v>
      </c>
      <c r="F416" s="22">
        <v>20140160</v>
      </c>
      <c r="G416" s="33">
        <v>41934</v>
      </c>
      <c r="H416" s="21" t="s">
        <v>759</v>
      </c>
      <c r="I416" s="23" t="s">
        <v>760</v>
      </c>
      <c r="J416" s="24" t="s">
        <v>761</v>
      </c>
      <c r="K416" s="25">
        <v>220000</v>
      </c>
    </row>
    <row r="417" spans="1:11" s="15" customFormat="1">
      <c r="A417" s="19" t="s">
        <v>631</v>
      </c>
      <c r="B417" s="19" t="s">
        <v>13</v>
      </c>
      <c r="C417" s="20" t="s">
        <v>333</v>
      </c>
      <c r="D417" s="30" t="s">
        <v>333</v>
      </c>
      <c r="E417" s="21" t="s">
        <v>230</v>
      </c>
      <c r="F417" s="22">
        <v>20140161</v>
      </c>
      <c r="G417" s="33">
        <v>41935</v>
      </c>
      <c r="H417" s="21" t="s">
        <v>762</v>
      </c>
      <c r="I417" s="23" t="s">
        <v>763</v>
      </c>
      <c r="J417" s="24" t="s">
        <v>764</v>
      </c>
      <c r="K417" s="25">
        <v>800000</v>
      </c>
    </row>
    <row r="418" spans="1:11" s="15" customFormat="1">
      <c r="A418" s="19" t="s">
        <v>631</v>
      </c>
      <c r="B418" s="19" t="s">
        <v>13</v>
      </c>
      <c r="C418" s="20" t="s">
        <v>333</v>
      </c>
      <c r="D418" s="30" t="s">
        <v>333</v>
      </c>
      <c r="E418" s="21" t="s">
        <v>230</v>
      </c>
      <c r="F418" s="22">
        <v>20140162</v>
      </c>
      <c r="G418" s="33">
        <v>41935</v>
      </c>
      <c r="H418" s="21" t="s">
        <v>765</v>
      </c>
      <c r="I418" s="23" t="s">
        <v>766</v>
      </c>
      <c r="J418" s="24" t="s">
        <v>767</v>
      </c>
      <c r="K418" s="25">
        <v>863000</v>
      </c>
    </row>
    <row r="419" spans="1:11" s="15" customFormat="1">
      <c r="A419" s="19" t="s">
        <v>631</v>
      </c>
      <c r="B419" s="19" t="s">
        <v>13</v>
      </c>
      <c r="C419" s="20" t="s">
        <v>333</v>
      </c>
      <c r="D419" s="30" t="s">
        <v>333</v>
      </c>
      <c r="E419" s="21" t="s">
        <v>197</v>
      </c>
      <c r="F419" s="22">
        <v>20140085</v>
      </c>
      <c r="G419" s="33">
        <v>41935</v>
      </c>
      <c r="H419" s="21" t="s">
        <v>768</v>
      </c>
      <c r="I419" s="23" t="s">
        <v>696</v>
      </c>
      <c r="J419" s="24" t="s">
        <v>697</v>
      </c>
      <c r="K419" s="25">
        <v>357681</v>
      </c>
    </row>
    <row r="420" spans="1:11" s="15" customFormat="1">
      <c r="A420" s="19" t="s">
        <v>631</v>
      </c>
      <c r="B420" s="19" t="s">
        <v>13</v>
      </c>
      <c r="C420" s="20" t="s">
        <v>333</v>
      </c>
      <c r="D420" s="30" t="s">
        <v>333</v>
      </c>
      <c r="E420" s="21" t="s">
        <v>197</v>
      </c>
      <c r="F420" s="22">
        <v>20140086</v>
      </c>
      <c r="G420" s="33">
        <v>41935</v>
      </c>
      <c r="H420" s="21" t="s">
        <v>769</v>
      </c>
      <c r="I420" s="23" t="s">
        <v>677</v>
      </c>
      <c r="J420" s="24" t="s">
        <v>678</v>
      </c>
      <c r="K420" s="25">
        <v>2089045</v>
      </c>
    </row>
    <row r="421" spans="1:11" s="15" customFormat="1" ht="45">
      <c r="A421" s="19" t="s">
        <v>631</v>
      </c>
      <c r="B421" s="19" t="s">
        <v>488</v>
      </c>
      <c r="C421" s="20" t="s">
        <v>333</v>
      </c>
      <c r="D421" s="30" t="s">
        <v>333</v>
      </c>
      <c r="E421" s="21" t="s">
        <v>230</v>
      </c>
      <c r="F421" s="22">
        <v>20140163</v>
      </c>
      <c r="G421" s="33">
        <v>41936</v>
      </c>
      <c r="H421" s="21" t="s">
        <v>770</v>
      </c>
      <c r="I421" s="23" t="s">
        <v>720</v>
      </c>
      <c r="J421" s="24" t="s">
        <v>721</v>
      </c>
      <c r="K421" s="25">
        <v>3116610</v>
      </c>
    </row>
    <row r="422" spans="1:11" s="15" customFormat="1" ht="30">
      <c r="A422" s="19" t="s">
        <v>631</v>
      </c>
      <c r="B422" s="19" t="s">
        <v>228</v>
      </c>
      <c r="C422" s="20" t="s">
        <v>142</v>
      </c>
      <c r="D422" s="30">
        <v>41183</v>
      </c>
      <c r="E422" s="21" t="s">
        <v>230</v>
      </c>
      <c r="F422" s="22">
        <v>20140164</v>
      </c>
      <c r="G422" s="33">
        <v>41939</v>
      </c>
      <c r="H422" s="21" t="s">
        <v>771</v>
      </c>
      <c r="I422" s="23" t="s">
        <v>634</v>
      </c>
      <c r="J422" s="24" t="s">
        <v>772</v>
      </c>
      <c r="K422" s="25">
        <v>146300</v>
      </c>
    </row>
    <row r="423" spans="1:11" s="15" customFormat="1" ht="30">
      <c r="A423" s="19" t="s">
        <v>631</v>
      </c>
      <c r="B423" s="19" t="s">
        <v>228</v>
      </c>
      <c r="C423" s="20" t="s">
        <v>2118</v>
      </c>
      <c r="D423" s="30">
        <v>41656</v>
      </c>
      <c r="E423" s="21" t="s">
        <v>230</v>
      </c>
      <c r="F423" s="22">
        <v>20140165</v>
      </c>
      <c r="G423" s="33">
        <v>41939</v>
      </c>
      <c r="H423" s="21" t="s">
        <v>773</v>
      </c>
      <c r="I423" s="23" t="s">
        <v>545</v>
      </c>
      <c r="J423" s="24" t="s">
        <v>774</v>
      </c>
      <c r="K423" s="25">
        <v>204600</v>
      </c>
    </row>
    <row r="424" spans="1:11" s="15" customFormat="1">
      <c r="A424" s="19" t="s">
        <v>631</v>
      </c>
      <c r="B424" s="19" t="s">
        <v>13</v>
      </c>
      <c r="C424" s="20" t="s">
        <v>333</v>
      </c>
      <c r="D424" s="30" t="s">
        <v>333</v>
      </c>
      <c r="E424" s="21" t="s">
        <v>197</v>
      </c>
      <c r="F424" s="22">
        <v>20140087</v>
      </c>
      <c r="G424" s="33">
        <v>41939</v>
      </c>
      <c r="H424" s="21" t="s">
        <v>775</v>
      </c>
      <c r="I424" s="23" t="s">
        <v>709</v>
      </c>
      <c r="J424" s="24" t="s">
        <v>710</v>
      </c>
      <c r="K424" s="25">
        <v>124810</v>
      </c>
    </row>
    <row r="425" spans="1:11" s="15" customFormat="1">
      <c r="A425" s="19" t="s">
        <v>631</v>
      </c>
      <c r="B425" s="19" t="s">
        <v>13</v>
      </c>
      <c r="C425" s="20" t="s">
        <v>333</v>
      </c>
      <c r="D425" s="30" t="s">
        <v>333</v>
      </c>
      <c r="E425" s="21" t="s">
        <v>230</v>
      </c>
      <c r="F425" s="22">
        <v>20140166</v>
      </c>
      <c r="G425" s="33">
        <v>41940</v>
      </c>
      <c r="H425" s="21" t="s">
        <v>776</v>
      </c>
      <c r="I425" s="23" t="s">
        <v>777</v>
      </c>
      <c r="J425" s="24" t="s">
        <v>778</v>
      </c>
      <c r="K425" s="25">
        <v>24990</v>
      </c>
    </row>
    <row r="426" spans="1:11" s="15" customFormat="1">
      <c r="A426" s="19" t="s">
        <v>631</v>
      </c>
      <c r="B426" s="19" t="s">
        <v>13</v>
      </c>
      <c r="C426" s="20" t="s">
        <v>333</v>
      </c>
      <c r="D426" s="30" t="s">
        <v>333</v>
      </c>
      <c r="E426" s="21" t="s">
        <v>197</v>
      </c>
      <c r="F426" s="22">
        <v>20140088</v>
      </c>
      <c r="G426" s="33">
        <v>41940</v>
      </c>
      <c r="H426" s="21" t="s">
        <v>779</v>
      </c>
      <c r="I426" s="23" t="s">
        <v>696</v>
      </c>
      <c r="J426" s="24" t="s">
        <v>697</v>
      </c>
      <c r="K426" s="25">
        <v>118000</v>
      </c>
    </row>
    <row r="427" spans="1:11" s="15" customFormat="1">
      <c r="A427" s="19" t="s">
        <v>631</v>
      </c>
      <c r="B427" s="19" t="s">
        <v>13</v>
      </c>
      <c r="C427" s="20" t="s">
        <v>333</v>
      </c>
      <c r="D427" s="30" t="s">
        <v>333</v>
      </c>
      <c r="E427" s="21" t="s">
        <v>230</v>
      </c>
      <c r="F427" s="22">
        <v>20140167</v>
      </c>
      <c r="G427" s="33">
        <v>41940</v>
      </c>
      <c r="H427" s="21" t="s">
        <v>667</v>
      </c>
      <c r="I427" s="23" t="s">
        <v>668</v>
      </c>
      <c r="J427" s="24" t="s">
        <v>669</v>
      </c>
      <c r="K427" s="25">
        <v>181440</v>
      </c>
    </row>
    <row r="428" spans="1:11" s="15" customFormat="1">
      <c r="A428" s="19" t="s">
        <v>631</v>
      </c>
      <c r="B428" s="19" t="s">
        <v>13</v>
      </c>
      <c r="C428" s="20" t="s">
        <v>333</v>
      </c>
      <c r="D428" s="30" t="s">
        <v>333</v>
      </c>
      <c r="E428" s="21" t="s">
        <v>230</v>
      </c>
      <c r="F428" s="22">
        <v>20140168</v>
      </c>
      <c r="G428" s="33">
        <v>41942</v>
      </c>
      <c r="H428" s="21" t="s">
        <v>780</v>
      </c>
      <c r="I428" s="23" t="s">
        <v>781</v>
      </c>
      <c r="J428" s="24" t="s">
        <v>782</v>
      </c>
      <c r="K428" s="25">
        <v>110000</v>
      </c>
    </row>
    <row r="429" spans="1:11" s="15" customFormat="1">
      <c r="A429" s="19" t="s">
        <v>631</v>
      </c>
      <c r="B429" s="19" t="s">
        <v>13</v>
      </c>
      <c r="C429" s="20" t="s">
        <v>333</v>
      </c>
      <c r="D429" s="30" t="s">
        <v>333</v>
      </c>
      <c r="E429" s="21" t="s">
        <v>230</v>
      </c>
      <c r="F429" s="22">
        <v>20140169</v>
      </c>
      <c r="G429" s="33">
        <v>41942</v>
      </c>
      <c r="H429" s="21" t="s">
        <v>783</v>
      </c>
      <c r="I429" s="23" t="s">
        <v>784</v>
      </c>
      <c r="J429" s="24" t="s">
        <v>785</v>
      </c>
      <c r="K429" s="25">
        <v>100000</v>
      </c>
    </row>
    <row r="430" spans="1:11" s="15" customFormat="1">
      <c r="A430" s="19" t="s">
        <v>631</v>
      </c>
      <c r="B430" s="19" t="s">
        <v>13</v>
      </c>
      <c r="C430" s="20" t="s">
        <v>333</v>
      </c>
      <c r="D430" s="30" t="s">
        <v>333</v>
      </c>
      <c r="E430" s="21" t="s">
        <v>230</v>
      </c>
      <c r="F430" s="22">
        <v>20140170</v>
      </c>
      <c r="G430" s="33">
        <v>41942</v>
      </c>
      <c r="H430" s="21" t="s">
        <v>786</v>
      </c>
      <c r="I430" s="23" t="s">
        <v>781</v>
      </c>
      <c r="J430" s="24" t="s">
        <v>782</v>
      </c>
      <c r="K430" s="25">
        <v>100000</v>
      </c>
    </row>
    <row r="431" spans="1:11" s="15" customFormat="1">
      <c r="A431" s="19" t="s">
        <v>631</v>
      </c>
      <c r="B431" s="19" t="s">
        <v>16</v>
      </c>
      <c r="C431" s="20" t="s">
        <v>333</v>
      </c>
      <c r="D431" s="30" t="s">
        <v>333</v>
      </c>
      <c r="E431" s="21" t="s">
        <v>17</v>
      </c>
      <c r="F431" s="22" t="s">
        <v>94</v>
      </c>
      <c r="G431" s="33">
        <v>41920</v>
      </c>
      <c r="H431" s="21" t="s">
        <v>787</v>
      </c>
      <c r="I431" s="23" t="s">
        <v>788</v>
      </c>
      <c r="J431" s="24" t="s">
        <v>454</v>
      </c>
      <c r="K431" s="25">
        <f>33200+349600</f>
        <v>382800</v>
      </c>
    </row>
    <row r="432" spans="1:11" s="15" customFormat="1">
      <c r="A432" s="19" t="s">
        <v>631</v>
      </c>
      <c r="B432" s="19" t="s">
        <v>16</v>
      </c>
      <c r="C432" s="20" t="s">
        <v>333</v>
      </c>
      <c r="D432" s="30" t="s">
        <v>333</v>
      </c>
      <c r="E432" s="21" t="s">
        <v>17</v>
      </c>
      <c r="F432" s="22" t="s">
        <v>94</v>
      </c>
      <c r="G432" s="33">
        <v>41920</v>
      </c>
      <c r="H432" s="21" t="s">
        <v>789</v>
      </c>
      <c r="I432" s="23" t="s">
        <v>790</v>
      </c>
      <c r="J432" s="24" t="s">
        <v>791</v>
      </c>
      <c r="K432" s="25">
        <v>22940</v>
      </c>
    </row>
    <row r="433" spans="1:11" s="15" customFormat="1">
      <c r="A433" s="19" t="s">
        <v>631</v>
      </c>
      <c r="B433" s="19" t="s">
        <v>16</v>
      </c>
      <c r="C433" s="20" t="s">
        <v>333</v>
      </c>
      <c r="D433" s="30" t="s">
        <v>333</v>
      </c>
      <c r="E433" s="21" t="s">
        <v>17</v>
      </c>
      <c r="F433" s="22" t="s">
        <v>94</v>
      </c>
      <c r="G433" s="33">
        <v>41921</v>
      </c>
      <c r="H433" s="21" t="s">
        <v>792</v>
      </c>
      <c r="I433" s="23" t="s">
        <v>793</v>
      </c>
      <c r="J433" s="24" t="s">
        <v>794</v>
      </c>
      <c r="K433" s="25">
        <v>7180</v>
      </c>
    </row>
    <row r="434" spans="1:11" s="15" customFormat="1">
      <c r="A434" s="19" t="s">
        <v>631</v>
      </c>
      <c r="B434" s="19" t="s">
        <v>16</v>
      </c>
      <c r="C434" s="20" t="s">
        <v>333</v>
      </c>
      <c r="D434" s="30" t="s">
        <v>333</v>
      </c>
      <c r="E434" s="21" t="s">
        <v>17</v>
      </c>
      <c r="F434" s="22" t="s">
        <v>94</v>
      </c>
      <c r="G434" s="33">
        <v>41927</v>
      </c>
      <c r="H434" s="21" t="s">
        <v>795</v>
      </c>
      <c r="I434" s="23" t="s">
        <v>790</v>
      </c>
      <c r="J434" s="24" t="s">
        <v>791</v>
      </c>
      <c r="K434" s="25">
        <v>14507</v>
      </c>
    </row>
    <row r="435" spans="1:11" s="15" customFormat="1">
      <c r="A435" s="19" t="s">
        <v>631</v>
      </c>
      <c r="B435" s="19" t="s">
        <v>16</v>
      </c>
      <c r="C435" s="20" t="s">
        <v>333</v>
      </c>
      <c r="D435" s="30" t="s">
        <v>333</v>
      </c>
      <c r="E435" s="21" t="s">
        <v>17</v>
      </c>
      <c r="F435" s="22" t="s">
        <v>94</v>
      </c>
      <c r="G435" s="33">
        <v>41927</v>
      </c>
      <c r="H435" s="21" t="s">
        <v>796</v>
      </c>
      <c r="I435" s="23" t="s">
        <v>790</v>
      </c>
      <c r="J435" s="24" t="s">
        <v>791</v>
      </c>
      <c r="K435" s="25">
        <v>0</v>
      </c>
    </row>
    <row r="436" spans="1:11" s="15" customFormat="1" ht="30">
      <c r="A436" s="19" t="s">
        <v>631</v>
      </c>
      <c r="B436" s="19" t="s">
        <v>16</v>
      </c>
      <c r="C436" s="20" t="s">
        <v>333</v>
      </c>
      <c r="D436" s="30" t="s">
        <v>333</v>
      </c>
      <c r="E436" s="21" t="s">
        <v>17</v>
      </c>
      <c r="F436" s="22" t="s">
        <v>94</v>
      </c>
      <c r="G436" s="33">
        <v>41927</v>
      </c>
      <c r="H436" s="21" t="s">
        <v>797</v>
      </c>
      <c r="I436" s="23" t="s">
        <v>798</v>
      </c>
      <c r="J436" s="24" t="s">
        <v>448</v>
      </c>
      <c r="K436" s="25">
        <v>161700</v>
      </c>
    </row>
    <row r="437" spans="1:11" s="15" customFormat="1" ht="45">
      <c r="A437" s="19" t="s">
        <v>631</v>
      </c>
      <c r="B437" s="19" t="s">
        <v>488</v>
      </c>
      <c r="C437" s="20" t="s">
        <v>333</v>
      </c>
      <c r="D437" s="30" t="s">
        <v>333</v>
      </c>
      <c r="E437" s="21" t="s">
        <v>17</v>
      </c>
      <c r="F437" s="22" t="s">
        <v>94</v>
      </c>
      <c r="G437" s="33">
        <v>41928</v>
      </c>
      <c r="H437" s="21" t="s">
        <v>799</v>
      </c>
      <c r="I437" s="23" t="s">
        <v>800</v>
      </c>
      <c r="J437" s="24" t="s">
        <v>38</v>
      </c>
      <c r="K437" s="25">
        <v>12000000</v>
      </c>
    </row>
    <row r="438" spans="1:11" s="15" customFormat="1">
      <c r="A438" s="19" t="s">
        <v>631</v>
      </c>
      <c r="B438" s="19" t="s">
        <v>16</v>
      </c>
      <c r="C438" s="20" t="s">
        <v>333</v>
      </c>
      <c r="D438" s="30" t="s">
        <v>333</v>
      </c>
      <c r="E438" s="21" t="s">
        <v>17</v>
      </c>
      <c r="F438" s="22" t="s">
        <v>94</v>
      </c>
      <c r="G438" s="33">
        <v>41934</v>
      </c>
      <c r="H438" s="21" t="s">
        <v>801</v>
      </c>
      <c r="I438" s="23" t="s">
        <v>788</v>
      </c>
      <c r="J438" s="24" t="s">
        <v>454</v>
      </c>
      <c r="K438" s="25">
        <v>98000</v>
      </c>
    </row>
    <row r="439" spans="1:11" s="15" customFormat="1" ht="30">
      <c r="A439" s="19" t="s">
        <v>631</v>
      </c>
      <c r="B439" s="19" t="s">
        <v>16</v>
      </c>
      <c r="C439" s="20" t="s">
        <v>333</v>
      </c>
      <c r="D439" s="30" t="s">
        <v>333</v>
      </c>
      <c r="E439" s="21" t="s">
        <v>17</v>
      </c>
      <c r="F439" s="22" t="s">
        <v>94</v>
      </c>
      <c r="G439" s="33">
        <v>41934</v>
      </c>
      <c r="H439" s="21" t="s">
        <v>802</v>
      </c>
      <c r="I439" s="23" t="s">
        <v>798</v>
      </c>
      <c r="J439" s="24" t="s">
        <v>448</v>
      </c>
      <c r="K439" s="25">
        <v>176500</v>
      </c>
    </row>
    <row r="440" spans="1:11" s="15" customFormat="1" ht="30">
      <c r="A440" s="19" t="s">
        <v>631</v>
      </c>
      <c r="B440" s="19" t="s">
        <v>16</v>
      </c>
      <c r="C440" s="20" t="s">
        <v>333</v>
      </c>
      <c r="D440" s="30" t="s">
        <v>333</v>
      </c>
      <c r="E440" s="21" t="s">
        <v>17</v>
      </c>
      <c r="F440" s="22" t="s">
        <v>94</v>
      </c>
      <c r="G440" s="33">
        <v>41934</v>
      </c>
      <c r="H440" s="21" t="s">
        <v>803</v>
      </c>
      <c r="I440" s="23" t="s">
        <v>798</v>
      </c>
      <c r="J440" s="24" t="s">
        <v>448</v>
      </c>
      <c r="K440" s="25">
        <v>148100</v>
      </c>
    </row>
    <row r="441" spans="1:11" s="15" customFormat="1">
      <c r="A441" s="19" t="s">
        <v>631</v>
      </c>
      <c r="B441" s="19" t="s">
        <v>16</v>
      </c>
      <c r="C441" s="20" t="s">
        <v>333</v>
      </c>
      <c r="D441" s="30" t="s">
        <v>333</v>
      </c>
      <c r="E441" s="21" t="s">
        <v>17</v>
      </c>
      <c r="F441" s="22" t="s">
        <v>94</v>
      </c>
      <c r="G441" s="33">
        <v>41934</v>
      </c>
      <c r="H441" s="21" t="s">
        <v>804</v>
      </c>
      <c r="I441" s="23" t="s">
        <v>790</v>
      </c>
      <c r="J441" s="24" t="s">
        <v>791</v>
      </c>
      <c r="K441" s="25">
        <v>820</v>
      </c>
    </row>
    <row r="442" spans="1:11" s="15" customFormat="1">
      <c r="A442" s="19" t="s">
        <v>631</v>
      </c>
      <c r="B442" s="19" t="s">
        <v>16</v>
      </c>
      <c r="C442" s="20" t="s">
        <v>333</v>
      </c>
      <c r="D442" s="30" t="s">
        <v>333</v>
      </c>
      <c r="E442" s="21" t="s">
        <v>17</v>
      </c>
      <c r="F442" s="22" t="s">
        <v>94</v>
      </c>
      <c r="G442" s="33">
        <v>41934</v>
      </c>
      <c r="H442" s="21" t="s">
        <v>805</v>
      </c>
      <c r="I442" s="23" t="s">
        <v>790</v>
      </c>
      <c r="J442" s="24" t="s">
        <v>791</v>
      </c>
      <c r="K442" s="25">
        <f>820+25750</f>
        <v>26570</v>
      </c>
    </row>
    <row r="443" spans="1:11" s="15" customFormat="1">
      <c r="A443" s="19" t="s">
        <v>631</v>
      </c>
      <c r="B443" s="19" t="s">
        <v>16</v>
      </c>
      <c r="C443" s="20" t="s">
        <v>333</v>
      </c>
      <c r="D443" s="30" t="s">
        <v>333</v>
      </c>
      <c r="E443" s="21" t="s">
        <v>17</v>
      </c>
      <c r="F443" s="22" t="s">
        <v>94</v>
      </c>
      <c r="G443" s="33">
        <v>41934</v>
      </c>
      <c r="H443" s="21" t="s">
        <v>806</v>
      </c>
      <c r="I443" s="23" t="s">
        <v>788</v>
      </c>
      <c r="J443" s="24" t="s">
        <v>454</v>
      </c>
      <c r="K443" s="25">
        <v>1241500</v>
      </c>
    </row>
    <row r="444" spans="1:11" s="15" customFormat="1">
      <c r="A444" s="19" t="s">
        <v>631</v>
      </c>
      <c r="B444" s="19" t="s">
        <v>16</v>
      </c>
      <c r="C444" s="20" t="s">
        <v>333</v>
      </c>
      <c r="D444" s="30" t="s">
        <v>333</v>
      </c>
      <c r="E444" s="21" t="s">
        <v>17</v>
      </c>
      <c r="F444" s="22" t="s">
        <v>94</v>
      </c>
      <c r="G444" s="33">
        <v>41934</v>
      </c>
      <c r="H444" s="21" t="s">
        <v>807</v>
      </c>
      <c r="I444" s="23" t="s">
        <v>788</v>
      </c>
      <c r="J444" s="24" t="s">
        <v>454</v>
      </c>
      <c r="K444" s="25">
        <f>302100+217000+443000</f>
        <v>962100</v>
      </c>
    </row>
    <row r="445" spans="1:11" s="15" customFormat="1">
      <c r="A445" s="19" t="s">
        <v>631</v>
      </c>
      <c r="B445" s="19" t="s">
        <v>16</v>
      </c>
      <c r="C445" s="20" t="s">
        <v>333</v>
      </c>
      <c r="D445" s="30" t="s">
        <v>333</v>
      </c>
      <c r="E445" s="21" t="s">
        <v>17</v>
      </c>
      <c r="F445" s="22" t="s">
        <v>94</v>
      </c>
      <c r="G445" s="33">
        <v>41934</v>
      </c>
      <c r="H445" s="21" t="s">
        <v>808</v>
      </c>
      <c r="I445" s="23" t="s">
        <v>788</v>
      </c>
      <c r="J445" s="24" t="s">
        <v>454</v>
      </c>
      <c r="K445" s="25">
        <v>687000</v>
      </c>
    </row>
    <row r="446" spans="1:11" s="15" customFormat="1">
      <c r="A446" s="19" t="s">
        <v>631</v>
      </c>
      <c r="B446" s="19" t="s">
        <v>16</v>
      </c>
      <c r="C446" s="20" t="s">
        <v>333</v>
      </c>
      <c r="D446" s="30" t="s">
        <v>333</v>
      </c>
      <c r="E446" s="21" t="s">
        <v>17</v>
      </c>
      <c r="F446" s="22" t="s">
        <v>94</v>
      </c>
      <c r="G446" s="33">
        <v>41934</v>
      </c>
      <c r="H446" s="21" t="s">
        <v>809</v>
      </c>
      <c r="I446" s="23" t="s">
        <v>790</v>
      </c>
      <c r="J446" s="24" t="s">
        <v>791</v>
      </c>
      <c r="K446" s="25">
        <f>11930+28600</f>
        <v>40530</v>
      </c>
    </row>
    <row r="447" spans="1:11" s="15" customFormat="1">
      <c r="A447" s="19" t="s">
        <v>631</v>
      </c>
      <c r="B447" s="19" t="s">
        <v>16</v>
      </c>
      <c r="C447" s="20" t="s">
        <v>333</v>
      </c>
      <c r="D447" s="30" t="s">
        <v>333</v>
      </c>
      <c r="E447" s="21" t="s">
        <v>17</v>
      </c>
      <c r="F447" s="22" t="s">
        <v>94</v>
      </c>
      <c r="G447" s="33">
        <v>41934</v>
      </c>
      <c r="H447" s="21" t="s">
        <v>810</v>
      </c>
      <c r="I447" s="23" t="s">
        <v>790</v>
      </c>
      <c r="J447" s="24" t="s">
        <v>791</v>
      </c>
      <c r="K447" s="25">
        <v>11930</v>
      </c>
    </row>
    <row r="448" spans="1:11" s="15" customFormat="1">
      <c r="A448" s="19" t="s">
        <v>631</v>
      </c>
      <c r="B448" s="19" t="s">
        <v>16</v>
      </c>
      <c r="C448" s="20" t="s">
        <v>333</v>
      </c>
      <c r="D448" s="30" t="s">
        <v>333</v>
      </c>
      <c r="E448" s="21" t="s">
        <v>17</v>
      </c>
      <c r="F448" s="22" t="s">
        <v>94</v>
      </c>
      <c r="G448" s="33">
        <v>41934</v>
      </c>
      <c r="H448" s="21" t="s">
        <v>811</v>
      </c>
      <c r="I448" s="23" t="s">
        <v>790</v>
      </c>
      <c r="J448" s="24" t="s">
        <v>791</v>
      </c>
      <c r="K448" s="25">
        <v>58600</v>
      </c>
    </row>
    <row r="449" spans="1:11" s="15" customFormat="1">
      <c r="A449" s="19" t="s">
        <v>631</v>
      </c>
      <c r="B449" s="19" t="s">
        <v>16</v>
      </c>
      <c r="C449" s="20" t="s">
        <v>333</v>
      </c>
      <c r="D449" s="30" t="s">
        <v>333</v>
      </c>
      <c r="E449" s="21" t="s">
        <v>17</v>
      </c>
      <c r="F449" s="22" t="s">
        <v>94</v>
      </c>
      <c r="G449" s="33">
        <v>41934</v>
      </c>
      <c r="H449" s="21" t="s">
        <v>812</v>
      </c>
      <c r="I449" s="23" t="s">
        <v>790</v>
      </c>
      <c r="J449" s="24" t="s">
        <v>791</v>
      </c>
      <c r="K449" s="25">
        <v>45270</v>
      </c>
    </row>
    <row r="450" spans="1:11" s="15" customFormat="1">
      <c r="A450" s="19" t="s">
        <v>631</v>
      </c>
      <c r="B450" s="19" t="s">
        <v>16</v>
      </c>
      <c r="C450" s="20" t="s">
        <v>333</v>
      </c>
      <c r="D450" s="30" t="s">
        <v>333</v>
      </c>
      <c r="E450" s="21" t="s">
        <v>17</v>
      </c>
      <c r="F450" s="22" t="s">
        <v>94</v>
      </c>
      <c r="G450" s="33">
        <v>41939</v>
      </c>
      <c r="H450" s="21" t="s">
        <v>813</v>
      </c>
      <c r="I450" s="23" t="s">
        <v>790</v>
      </c>
      <c r="J450" s="24" t="s">
        <v>791</v>
      </c>
      <c r="K450" s="25">
        <v>14440</v>
      </c>
    </row>
    <row r="451" spans="1:11" s="15" customFormat="1" ht="30">
      <c r="A451" s="19" t="s">
        <v>631</v>
      </c>
      <c r="B451" s="19" t="s">
        <v>16</v>
      </c>
      <c r="C451" s="20" t="s">
        <v>333</v>
      </c>
      <c r="D451" s="30" t="s">
        <v>333</v>
      </c>
      <c r="E451" s="21" t="s">
        <v>17</v>
      </c>
      <c r="F451" s="22" t="s">
        <v>94</v>
      </c>
      <c r="G451" s="33">
        <v>41939</v>
      </c>
      <c r="H451" s="21" t="s">
        <v>814</v>
      </c>
      <c r="I451" s="23" t="s">
        <v>788</v>
      </c>
      <c r="J451" s="24" t="s">
        <v>454</v>
      </c>
      <c r="K451" s="25">
        <v>203900</v>
      </c>
    </row>
    <row r="452" spans="1:11" s="15" customFormat="1">
      <c r="A452" s="19" t="s">
        <v>631</v>
      </c>
      <c r="B452" s="19" t="s">
        <v>16</v>
      </c>
      <c r="C452" s="20" t="s">
        <v>333</v>
      </c>
      <c r="D452" s="30" t="s">
        <v>333</v>
      </c>
      <c r="E452" s="21" t="s">
        <v>17</v>
      </c>
      <c r="F452" s="22" t="s">
        <v>94</v>
      </c>
      <c r="G452" s="33">
        <v>41939</v>
      </c>
      <c r="H452" s="21" t="s">
        <v>815</v>
      </c>
      <c r="I452" s="23" t="s">
        <v>798</v>
      </c>
      <c r="J452" s="24" t="s">
        <v>448</v>
      </c>
      <c r="K452" s="25">
        <f>5300+73500+22000</f>
        <v>100800</v>
      </c>
    </row>
    <row r="453" spans="1:11" s="15" customFormat="1" ht="30">
      <c r="A453" s="19" t="s">
        <v>816</v>
      </c>
      <c r="B453" s="19" t="s">
        <v>13</v>
      </c>
      <c r="C453" s="20" t="s">
        <v>94</v>
      </c>
      <c r="D453" s="30" t="s">
        <v>94</v>
      </c>
      <c r="E453" s="21" t="s">
        <v>817</v>
      </c>
      <c r="F453" s="22">
        <v>20140058</v>
      </c>
      <c r="G453" s="33">
        <v>41927</v>
      </c>
      <c r="H453" s="21" t="s">
        <v>818</v>
      </c>
      <c r="I453" s="23" t="s">
        <v>819</v>
      </c>
      <c r="J453" s="24" t="s">
        <v>820</v>
      </c>
      <c r="K453" s="25">
        <v>29950</v>
      </c>
    </row>
    <row r="454" spans="1:11" s="15" customFormat="1" ht="30">
      <c r="A454" s="19" t="s">
        <v>816</v>
      </c>
      <c r="B454" s="19" t="s">
        <v>13</v>
      </c>
      <c r="C454" s="20" t="s">
        <v>94</v>
      </c>
      <c r="D454" s="30" t="s">
        <v>94</v>
      </c>
      <c r="E454" s="21" t="s">
        <v>821</v>
      </c>
      <c r="F454" s="22">
        <v>20140154</v>
      </c>
      <c r="G454" s="33">
        <v>41927</v>
      </c>
      <c r="H454" s="21" t="s">
        <v>822</v>
      </c>
      <c r="I454" s="23" t="s">
        <v>823</v>
      </c>
      <c r="J454" s="24" t="s">
        <v>824</v>
      </c>
      <c r="K454" s="25">
        <v>90000</v>
      </c>
    </row>
    <row r="455" spans="1:11" s="15" customFormat="1" ht="30">
      <c r="A455" s="19" t="s">
        <v>816</v>
      </c>
      <c r="B455" s="19" t="s">
        <v>13</v>
      </c>
      <c r="C455" s="20" t="s">
        <v>94</v>
      </c>
      <c r="D455" s="30" t="s">
        <v>94</v>
      </c>
      <c r="E455" s="21" t="s">
        <v>825</v>
      </c>
      <c r="F455" s="22">
        <v>20140065</v>
      </c>
      <c r="G455" s="33">
        <v>41928</v>
      </c>
      <c r="H455" s="21" t="s">
        <v>826</v>
      </c>
      <c r="I455" s="23" t="s">
        <v>827</v>
      </c>
      <c r="J455" s="24" t="s">
        <v>828</v>
      </c>
      <c r="K455" s="25">
        <v>158211</v>
      </c>
    </row>
    <row r="456" spans="1:11" s="15" customFormat="1" ht="30">
      <c r="A456" s="19" t="s">
        <v>816</v>
      </c>
      <c r="B456" s="19" t="s">
        <v>13</v>
      </c>
      <c r="C456" s="20" t="s">
        <v>94</v>
      </c>
      <c r="D456" s="30" t="s">
        <v>94</v>
      </c>
      <c r="E456" s="21" t="s">
        <v>829</v>
      </c>
      <c r="F456" s="22">
        <v>20140150</v>
      </c>
      <c r="G456" s="33">
        <v>41928</v>
      </c>
      <c r="H456" s="21" t="s">
        <v>830</v>
      </c>
      <c r="I456" s="23" t="s">
        <v>831</v>
      </c>
      <c r="J456" s="24" t="s">
        <v>832</v>
      </c>
      <c r="K456" s="25">
        <v>250000</v>
      </c>
    </row>
    <row r="457" spans="1:11" s="15" customFormat="1" ht="45">
      <c r="A457" s="19" t="s">
        <v>816</v>
      </c>
      <c r="B457" s="19" t="s">
        <v>833</v>
      </c>
      <c r="C457" s="20" t="s">
        <v>94</v>
      </c>
      <c r="D457" s="30" t="s">
        <v>94</v>
      </c>
      <c r="E457" s="21" t="s">
        <v>109</v>
      </c>
      <c r="F457" s="22">
        <v>1870746.1870750999</v>
      </c>
      <c r="G457" s="33">
        <v>41933</v>
      </c>
      <c r="H457" s="21" t="s">
        <v>834</v>
      </c>
      <c r="I457" s="23" t="s">
        <v>21</v>
      </c>
      <c r="J457" s="24" t="s">
        <v>22</v>
      </c>
      <c r="K457" s="25">
        <v>1205595</v>
      </c>
    </row>
    <row r="458" spans="1:11" s="15" customFormat="1" ht="30">
      <c r="A458" s="19" t="s">
        <v>816</v>
      </c>
      <c r="B458" s="19" t="s">
        <v>833</v>
      </c>
      <c r="C458" s="20" t="s">
        <v>94</v>
      </c>
      <c r="D458" s="30" t="s">
        <v>94</v>
      </c>
      <c r="E458" s="21" t="s">
        <v>109</v>
      </c>
      <c r="F458" s="22">
        <v>1875027.1875034</v>
      </c>
      <c r="G458" s="33">
        <v>41933</v>
      </c>
      <c r="H458" s="21" t="s">
        <v>835</v>
      </c>
      <c r="I458" s="23" t="s">
        <v>21</v>
      </c>
      <c r="J458" s="24" t="s">
        <v>22</v>
      </c>
      <c r="K458" s="25">
        <v>2427905</v>
      </c>
    </row>
    <row r="459" spans="1:11" s="15" customFormat="1" ht="30">
      <c r="A459" s="19" t="s">
        <v>816</v>
      </c>
      <c r="B459" s="19" t="s">
        <v>13</v>
      </c>
      <c r="C459" s="20" t="s">
        <v>94</v>
      </c>
      <c r="D459" s="30" t="s">
        <v>94</v>
      </c>
      <c r="E459" s="21" t="s">
        <v>836</v>
      </c>
      <c r="F459" s="22">
        <v>20140175</v>
      </c>
      <c r="G459" s="33">
        <v>41942</v>
      </c>
      <c r="H459" s="21" t="s">
        <v>837</v>
      </c>
      <c r="I459" s="23" t="s">
        <v>838</v>
      </c>
      <c r="J459" s="24" t="s">
        <v>839</v>
      </c>
      <c r="K459" s="25">
        <v>1680428</v>
      </c>
    </row>
    <row r="460" spans="1:11" s="15" customFormat="1" ht="150">
      <c r="A460" s="19" t="s">
        <v>816</v>
      </c>
      <c r="B460" s="19" t="s">
        <v>16</v>
      </c>
      <c r="C460" s="20" t="s">
        <v>94</v>
      </c>
      <c r="D460" s="30" t="s">
        <v>94</v>
      </c>
      <c r="E460" s="21" t="s">
        <v>109</v>
      </c>
      <c r="F460" s="22" t="s">
        <v>840</v>
      </c>
      <c r="G460" s="33">
        <v>41926</v>
      </c>
      <c r="H460" s="21" t="s">
        <v>841</v>
      </c>
      <c r="I460" s="23" t="s">
        <v>842</v>
      </c>
      <c r="J460" s="24" t="s">
        <v>843</v>
      </c>
      <c r="K460" s="25">
        <v>1176738</v>
      </c>
    </row>
    <row r="461" spans="1:11" s="15" customFormat="1" ht="30">
      <c r="A461" s="19" t="s">
        <v>816</v>
      </c>
      <c r="B461" s="19" t="s">
        <v>13</v>
      </c>
      <c r="C461" s="20" t="s">
        <v>94</v>
      </c>
      <c r="D461" s="30" t="s">
        <v>94</v>
      </c>
      <c r="E461" s="21" t="s">
        <v>844</v>
      </c>
      <c r="F461" s="22">
        <v>20140056</v>
      </c>
      <c r="G461" s="33">
        <v>41928</v>
      </c>
      <c r="H461" s="21" t="s">
        <v>845</v>
      </c>
      <c r="I461" s="23" t="s">
        <v>846</v>
      </c>
      <c r="J461" s="24" t="s">
        <v>847</v>
      </c>
      <c r="K461" s="25">
        <v>1053221</v>
      </c>
    </row>
    <row r="462" spans="1:11" s="15" customFormat="1" ht="30">
      <c r="A462" s="19" t="s">
        <v>816</v>
      </c>
      <c r="B462" s="19" t="s">
        <v>13</v>
      </c>
      <c r="C462" s="20" t="s">
        <v>94</v>
      </c>
      <c r="D462" s="30" t="s">
        <v>94</v>
      </c>
      <c r="E462" s="21" t="s">
        <v>848</v>
      </c>
      <c r="F462" s="22">
        <v>20140068</v>
      </c>
      <c r="G462" s="33">
        <v>41935</v>
      </c>
      <c r="H462" s="21" t="s">
        <v>849</v>
      </c>
      <c r="I462" s="23" t="s">
        <v>846</v>
      </c>
      <c r="J462" s="24" t="s">
        <v>847</v>
      </c>
      <c r="K462" s="25">
        <v>300451</v>
      </c>
    </row>
    <row r="463" spans="1:11" s="15" customFormat="1" ht="30">
      <c r="A463" s="19" t="s">
        <v>816</v>
      </c>
      <c r="B463" s="19" t="s">
        <v>13</v>
      </c>
      <c r="C463" s="20" t="s">
        <v>94</v>
      </c>
      <c r="D463" s="30" t="s">
        <v>94</v>
      </c>
      <c r="E463" s="21" t="s">
        <v>850</v>
      </c>
      <c r="F463" s="22">
        <v>20140176</v>
      </c>
      <c r="G463" s="33">
        <v>41942</v>
      </c>
      <c r="H463" s="21" t="s">
        <v>851</v>
      </c>
      <c r="I463" s="23" t="s">
        <v>852</v>
      </c>
      <c r="J463" s="24" t="s">
        <v>853</v>
      </c>
      <c r="K463" s="25">
        <v>184450</v>
      </c>
    </row>
    <row r="464" spans="1:11" s="15" customFormat="1" ht="30">
      <c r="A464" s="19" t="s">
        <v>816</v>
      </c>
      <c r="B464" s="19" t="s">
        <v>833</v>
      </c>
      <c r="C464" s="20" t="s">
        <v>94</v>
      </c>
      <c r="D464" s="30" t="s">
        <v>94</v>
      </c>
      <c r="E464" s="21" t="s">
        <v>109</v>
      </c>
      <c r="F464" s="22">
        <v>20140170</v>
      </c>
      <c r="G464" s="33">
        <v>41934</v>
      </c>
      <c r="H464" s="21" t="s">
        <v>854</v>
      </c>
      <c r="I464" s="23" t="s">
        <v>855</v>
      </c>
      <c r="J464" s="24" t="s">
        <v>856</v>
      </c>
      <c r="K464" s="25">
        <v>5971000</v>
      </c>
    </row>
    <row r="465" spans="1:11" s="15" customFormat="1" ht="30">
      <c r="A465" s="19" t="s">
        <v>816</v>
      </c>
      <c r="B465" s="19" t="s">
        <v>13</v>
      </c>
      <c r="C465" s="20" t="s">
        <v>94</v>
      </c>
      <c r="D465" s="30" t="s">
        <v>94</v>
      </c>
      <c r="E465" s="21" t="s">
        <v>857</v>
      </c>
      <c r="F465" s="22">
        <v>20140165</v>
      </c>
      <c r="G465" s="33">
        <v>41928</v>
      </c>
      <c r="H465" s="21" t="s">
        <v>858</v>
      </c>
      <c r="I465" s="23" t="s">
        <v>859</v>
      </c>
      <c r="J465" s="24" t="s">
        <v>860</v>
      </c>
      <c r="K465" s="25">
        <v>588931</v>
      </c>
    </row>
    <row r="466" spans="1:11" s="15" customFormat="1" ht="30">
      <c r="A466" s="19" t="s">
        <v>816</v>
      </c>
      <c r="B466" s="19" t="s">
        <v>833</v>
      </c>
      <c r="C466" s="20" t="s">
        <v>94</v>
      </c>
      <c r="D466" s="30" t="s">
        <v>94</v>
      </c>
      <c r="E466" s="21" t="s">
        <v>861</v>
      </c>
      <c r="F466" s="22">
        <v>20140167</v>
      </c>
      <c r="G466" s="33">
        <v>41934</v>
      </c>
      <c r="H466" s="21" t="s">
        <v>862</v>
      </c>
      <c r="I466" s="23" t="s">
        <v>863</v>
      </c>
      <c r="J466" s="24" t="s">
        <v>864</v>
      </c>
      <c r="K466" s="25">
        <v>1428594</v>
      </c>
    </row>
    <row r="467" spans="1:11" s="15" customFormat="1" ht="240">
      <c r="A467" s="19" t="s">
        <v>816</v>
      </c>
      <c r="B467" s="19" t="s">
        <v>16</v>
      </c>
      <c r="C467" s="20" t="s">
        <v>94</v>
      </c>
      <c r="D467" s="30" t="s">
        <v>94</v>
      </c>
      <c r="E467" s="21" t="s">
        <v>109</v>
      </c>
      <c r="F467" s="22" t="s">
        <v>865</v>
      </c>
      <c r="G467" s="33">
        <v>41926</v>
      </c>
      <c r="H467" s="21" t="s">
        <v>866</v>
      </c>
      <c r="I467" s="23" t="s">
        <v>463</v>
      </c>
      <c r="J467" s="24" t="s">
        <v>464</v>
      </c>
      <c r="K467" s="25">
        <v>593090</v>
      </c>
    </row>
    <row r="468" spans="1:11" s="15" customFormat="1" ht="30">
      <c r="A468" s="19" t="s">
        <v>816</v>
      </c>
      <c r="B468" s="19" t="s">
        <v>13</v>
      </c>
      <c r="C468" s="20" t="s">
        <v>94</v>
      </c>
      <c r="D468" s="30" t="s">
        <v>94</v>
      </c>
      <c r="E468" s="21" t="s">
        <v>867</v>
      </c>
      <c r="F468" s="22">
        <v>20140059</v>
      </c>
      <c r="G468" s="33">
        <v>41927</v>
      </c>
      <c r="H468" s="21" t="s">
        <v>868</v>
      </c>
      <c r="I468" s="23" t="s">
        <v>869</v>
      </c>
      <c r="J468" s="24" t="s">
        <v>870</v>
      </c>
      <c r="K468" s="25">
        <v>124910</v>
      </c>
    </row>
    <row r="469" spans="1:11" s="15" customFormat="1" ht="30">
      <c r="A469" s="19" t="s">
        <v>816</v>
      </c>
      <c r="B469" s="19" t="s">
        <v>13</v>
      </c>
      <c r="C469" s="20" t="s">
        <v>94</v>
      </c>
      <c r="D469" s="30" t="s">
        <v>94</v>
      </c>
      <c r="E469" s="21" t="s">
        <v>871</v>
      </c>
      <c r="F469" s="22">
        <v>20140159</v>
      </c>
      <c r="G469" s="33">
        <v>41928</v>
      </c>
      <c r="H469" s="21" t="s">
        <v>872</v>
      </c>
      <c r="I469" s="23" t="s">
        <v>873</v>
      </c>
      <c r="J469" s="24" t="s">
        <v>874</v>
      </c>
      <c r="K469" s="25">
        <v>790000</v>
      </c>
    </row>
    <row r="470" spans="1:11" s="15" customFormat="1" ht="30">
      <c r="A470" s="19" t="s">
        <v>816</v>
      </c>
      <c r="B470" s="19" t="s">
        <v>13</v>
      </c>
      <c r="C470" s="20" t="s">
        <v>94</v>
      </c>
      <c r="D470" s="30" t="s">
        <v>94</v>
      </c>
      <c r="E470" s="21" t="s">
        <v>875</v>
      </c>
      <c r="F470" s="22">
        <v>20140158</v>
      </c>
      <c r="G470" s="33">
        <v>41928</v>
      </c>
      <c r="H470" s="21" t="s">
        <v>876</v>
      </c>
      <c r="I470" s="23" t="s">
        <v>877</v>
      </c>
      <c r="J470" s="24" t="s">
        <v>878</v>
      </c>
      <c r="K470" s="25">
        <v>602330</v>
      </c>
    </row>
    <row r="471" spans="1:11" s="15" customFormat="1" ht="30">
      <c r="A471" s="19" t="s">
        <v>816</v>
      </c>
      <c r="B471" s="19" t="s">
        <v>13</v>
      </c>
      <c r="C471" s="20" t="s">
        <v>94</v>
      </c>
      <c r="D471" s="30" t="s">
        <v>94</v>
      </c>
      <c r="E471" s="21" t="s">
        <v>879</v>
      </c>
      <c r="F471" s="22">
        <v>20140070</v>
      </c>
      <c r="G471" s="33">
        <v>41942</v>
      </c>
      <c r="H471" s="21" t="s">
        <v>880</v>
      </c>
      <c r="I471" s="23" t="s">
        <v>881</v>
      </c>
      <c r="J471" s="24" t="s">
        <v>882</v>
      </c>
      <c r="K471" s="25">
        <v>47481</v>
      </c>
    </row>
    <row r="472" spans="1:11" s="15" customFormat="1" ht="30">
      <c r="A472" s="19" t="s">
        <v>816</v>
      </c>
      <c r="B472" s="19" t="s">
        <v>13</v>
      </c>
      <c r="C472" s="20" t="s">
        <v>94</v>
      </c>
      <c r="D472" s="30" t="s">
        <v>94</v>
      </c>
      <c r="E472" s="21" t="s">
        <v>883</v>
      </c>
      <c r="F472" s="22">
        <v>20140151</v>
      </c>
      <c r="G472" s="33">
        <v>41928</v>
      </c>
      <c r="H472" s="21" t="s">
        <v>884</v>
      </c>
      <c r="I472" s="23" t="s">
        <v>885</v>
      </c>
      <c r="J472" s="24" t="s">
        <v>886</v>
      </c>
      <c r="K472" s="25">
        <v>600000</v>
      </c>
    </row>
    <row r="473" spans="1:11" s="15" customFormat="1" ht="30">
      <c r="A473" s="19" t="s">
        <v>816</v>
      </c>
      <c r="B473" s="19" t="s">
        <v>13</v>
      </c>
      <c r="C473" s="20" t="s">
        <v>94</v>
      </c>
      <c r="D473" s="30" t="s">
        <v>94</v>
      </c>
      <c r="E473" s="21" t="s">
        <v>887</v>
      </c>
      <c r="F473" s="22">
        <v>20140069</v>
      </c>
      <c r="G473" s="33">
        <v>41935</v>
      </c>
      <c r="H473" s="21" t="s">
        <v>945</v>
      </c>
      <c r="I473" s="23" t="s">
        <v>888</v>
      </c>
      <c r="J473" s="24" t="s">
        <v>889</v>
      </c>
      <c r="K473" s="25">
        <v>13090</v>
      </c>
    </row>
    <row r="474" spans="1:11" s="15" customFormat="1" ht="30">
      <c r="A474" s="19" t="s">
        <v>816</v>
      </c>
      <c r="B474" s="19" t="s">
        <v>13</v>
      </c>
      <c r="C474" s="20" t="s">
        <v>94</v>
      </c>
      <c r="D474" s="30" t="s">
        <v>94</v>
      </c>
      <c r="E474" s="21" t="s">
        <v>890</v>
      </c>
      <c r="F474" s="22">
        <v>20140166</v>
      </c>
      <c r="G474" s="33">
        <v>41928</v>
      </c>
      <c r="H474" s="21" t="s">
        <v>891</v>
      </c>
      <c r="I474" s="23" t="s">
        <v>892</v>
      </c>
      <c r="J474" s="24" t="s">
        <v>893</v>
      </c>
      <c r="K474" s="25">
        <v>462201</v>
      </c>
    </row>
    <row r="475" spans="1:11" s="15" customFormat="1" ht="30">
      <c r="A475" s="19" t="s">
        <v>816</v>
      </c>
      <c r="B475" s="19" t="s">
        <v>13</v>
      </c>
      <c r="C475" s="20" t="s">
        <v>94</v>
      </c>
      <c r="D475" s="30" t="s">
        <v>94</v>
      </c>
      <c r="E475" s="21" t="s">
        <v>894</v>
      </c>
      <c r="F475" s="22">
        <v>20140060</v>
      </c>
      <c r="G475" s="33">
        <v>41927</v>
      </c>
      <c r="H475" s="21" t="s">
        <v>895</v>
      </c>
      <c r="I475" s="23" t="s">
        <v>896</v>
      </c>
      <c r="J475" s="24" t="s">
        <v>897</v>
      </c>
      <c r="K475" s="25">
        <v>245140</v>
      </c>
    </row>
    <row r="476" spans="1:11" s="15" customFormat="1" ht="30">
      <c r="A476" s="19" t="s">
        <v>816</v>
      </c>
      <c r="B476" s="19" t="s">
        <v>13</v>
      </c>
      <c r="C476" s="20" t="s">
        <v>94</v>
      </c>
      <c r="D476" s="30" t="s">
        <v>94</v>
      </c>
      <c r="E476" s="21" t="s">
        <v>898</v>
      </c>
      <c r="F476" s="22">
        <v>20140061</v>
      </c>
      <c r="G476" s="33">
        <v>41928</v>
      </c>
      <c r="H476" s="21" t="s">
        <v>946</v>
      </c>
      <c r="I476" s="23" t="s">
        <v>899</v>
      </c>
      <c r="J476" s="24" t="s">
        <v>900</v>
      </c>
      <c r="K476" s="25">
        <v>60000</v>
      </c>
    </row>
    <row r="477" spans="1:11" s="15" customFormat="1" ht="30">
      <c r="A477" s="19" t="s">
        <v>816</v>
      </c>
      <c r="B477" s="19" t="s">
        <v>833</v>
      </c>
      <c r="C477" s="20" t="s">
        <v>94</v>
      </c>
      <c r="D477" s="30" t="s">
        <v>94</v>
      </c>
      <c r="E477" s="21" t="s">
        <v>901</v>
      </c>
      <c r="F477" s="22">
        <v>20140171</v>
      </c>
      <c r="G477" s="33">
        <v>41934</v>
      </c>
      <c r="H477" s="21" t="s">
        <v>902</v>
      </c>
      <c r="I477" s="23" t="s">
        <v>903</v>
      </c>
      <c r="J477" s="24" t="s">
        <v>904</v>
      </c>
      <c r="K477" s="25">
        <v>253884</v>
      </c>
    </row>
    <row r="478" spans="1:11" s="15" customFormat="1" ht="30">
      <c r="A478" s="19" t="s">
        <v>816</v>
      </c>
      <c r="B478" s="19" t="s">
        <v>833</v>
      </c>
      <c r="C478" s="20" t="s">
        <v>94</v>
      </c>
      <c r="D478" s="30" t="s">
        <v>94</v>
      </c>
      <c r="E478" s="21" t="s">
        <v>109</v>
      </c>
      <c r="F478" s="22">
        <v>8141577</v>
      </c>
      <c r="G478" s="33">
        <v>41929</v>
      </c>
      <c r="H478" s="21" t="s">
        <v>905</v>
      </c>
      <c r="I478" s="23" t="s">
        <v>906</v>
      </c>
      <c r="J478" s="24" t="s">
        <v>907</v>
      </c>
      <c r="K478" s="25">
        <v>790600</v>
      </c>
    </row>
    <row r="479" spans="1:11" s="15" customFormat="1" ht="30">
      <c r="A479" s="19" t="s">
        <v>816</v>
      </c>
      <c r="B479" s="19" t="s">
        <v>833</v>
      </c>
      <c r="C479" s="20" t="s">
        <v>94</v>
      </c>
      <c r="D479" s="30" t="s">
        <v>94</v>
      </c>
      <c r="E479" s="21" t="s">
        <v>109</v>
      </c>
      <c r="F479" s="22">
        <v>8141728</v>
      </c>
      <c r="G479" s="33">
        <v>41933</v>
      </c>
      <c r="H479" s="21" t="s">
        <v>908</v>
      </c>
      <c r="I479" s="23" t="s">
        <v>906</v>
      </c>
      <c r="J479" s="24" t="s">
        <v>907</v>
      </c>
      <c r="K479" s="25">
        <v>270626</v>
      </c>
    </row>
    <row r="480" spans="1:11" s="15" customFormat="1" ht="30">
      <c r="A480" s="19" t="s">
        <v>816</v>
      </c>
      <c r="B480" s="19" t="s">
        <v>13</v>
      </c>
      <c r="C480" s="20" t="s">
        <v>94</v>
      </c>
      <c r="D480" s="30" t="s">
        <v>94</v>
      </c>
      <c r="E480" s="21" t="s">
        <v>909</v>
      </c>
      <c r="F480" s="22">
        <v>20140066</v>
      </c>
      <c r="G480" s="33">
        <v>41929</v>
      </c>
      <c r="H480" s="21" t="s">
        <v>910</v>
      </c>
      <c r="I480" s="23" t="s">
        <v>906</v>
      </c>
      <c r="J480" s="24" t="s">
        <v>907</v>
      </c>
      <c r="K480" s="25">
        <v>2066034</v>
      </c>
    </row>
    <row r="481" spans="1:11" s="15" customFormat="1" ht="30">
      <c r="A481" s="19" t="s">
        <v>816</v>
      </c>
      <c r="B481" s="19" t="s">
        <v>13</v>
      </c>
      <c r="C481" s="20" t="s">
        <v>94</v>
      </c>
      <c r="D481" s="30" t="s">
        <v>94</v>
      </c>
      <c r="E481" s="21" t="s">
        <v>911</v>
      </c>
      <c r="F481" s="22">
        <v>20140064</v>
      </c>
      <c r="G481" s="33">
        <v>41928</v>
      </c>
      <c r="H481" s="21" t="s">
        <v>912</v>
      </c>
      <c r="I481" s="23" t="s">
        <v>913</v>
      </c>
      <c r="J481" s="24" t="s">
        <v>914</v>
      </c>
      <c r="K481" s="25">
        <v>1167996</v>
      </c>
    </row>
    <row r="482" spans="1:11" s="15" customFormat="1" ht="30">
      <c r="A482" s="19" t="s">
        <v>816</v>
      </c>
      <c r="B482" s="19" t="s">
        <v>13</v>
      </c>
      <c r="C482" s="20" t="s">
        <v>94</v>
      </c>
      <c r="D482" s="30" t="s">
        <v>94</v>
      </c>
      <c r="E482" s="21" t="s">
        <v>915</v>
      </c>
      <c r="F482" s="22">
        <v>20140057</v>
      </c>
      <c r="G482" s="33">
        <v>41928</v>
      </c>
      <c r="H482" s="21" t="s">
        <v>916</v>
      </c>
      <c r="I482" s="23" t="s">
        <v>348</v>
      </c>
      <c r="J482" s="24" t="s">
        <v>222</v>
      </c>
      <c r="K482" s="25">
        <v>219657</v>
      </c>
    </row>
    <row r="483" spans="1:11" s="15" customFormat="1" ht="30">
      <c r="A483" s="19" t="s">
        <v>816</v>
      </c>
      <c r="B483" s="19" t="s">
        <v>116</v>
      </c>
      <c r="C483" s="20" t="s">
        <v>917</v>
      </c>
      <c r="D483" s="30">
        <v>41932</v>
      </c>
      <c r="E483" s="21" t="s">
        <v>918</v>
      </c>
      <c r="F483" s="22">
        <v>20140067</v>
      </c>
      <c r="G483" s="33">
        <v>41934</v>
      </c>
      <c r="H483" s="21" t="s">
        <v>919</v>
      </c>
      <c r="I483" s="23" t="s">
        <v>348</v>
      </c>
      <c r="J483" s="24" t="s">
        <v>222</v>
      </c>
      <c r="K483" s="25">
        <v>6352875</v>
      </c>
    </row>
    <row r="484" spans="1:11" s="15" customFormat="1" ht="30">
      <c r="A484" s="19" t="s">
        <v>816</v>
      </c>
      <c r="B484" s="19" t="s">
        <v>833</v>
      </c>
      <c r="C484" s="20" t="s">
        <v>94</v>
      </c>
      <c r="D484" s="30" t="s">
        <v>94</v>
      </c>
      <c r="E484" s="21" t="s">
        <v>109</v>
      </c>
      <c r="F484" s="22">
        <v>3633606</v>
      </c>
      <c r="G484" s="33">
        <v>41933</v>
      </c>
      <c r="H484" s="21" t="s">
        <v>920</v>
      </c>
      <c r="I484" s="23" t="s">
        <v>388</v>
      </c>
      <c r="J484" s="24" t="s">
        <v>389</v>
      </c>
      <c r="K484" s="25">
        <v>154945</v>
      </c>
    </row>
    <row r="485" spans="1:11" s="15" customFormat="1" ht="30">
      <c r="A485" s="19" t="s">
        <v>816</v>
      </c>
      <c r="B485" s="19" t="s">
        <v>13</v>
      </c>
      <c r="C485" s="20" t="s">
        <v>94</v>
      </c>
      <c r="D485" s="30" t="s">
        <v>94</v>
      </c>
      <c r="E485" s="21" t="s">
        <v>921</v>
      </c>
      <c r="F485" s="22">
        <v>20140071</v>
      </c>
      <c r="G485" s="33">
        <v>41942</v>
      </c>
      <c r="H485" s="21" t="s">
        <v>922</v>
      </c>
      <c r="I485" s="23" t="s">
        <v>343</v>
      </c>
      <c r="J485" s="24" t="s">
        <v>219</v>
      </c>
      <c r="K485" s="25">
        <v>94139</v>
      </c>
    </row>
    <row r="486" spans="1:11" s="15" customFormat="1" ht="30">
      <c r="A486" s="19" t="s">
        <v>816</v>
      </c>
      <c r="B486" s="19" t="s">
        <v>16</v>
      </c>
      <c r="C486" s="20" t="s">
        <v>94</v>
      </c>
      <c r="D486" s="30" t="s">
        <v>94</v>
      </c>
      <c r="E486" s="21" t="s">
        <v>109</v>
      </c>
      <c r="F486" s="22">
        <v>270079</v>
      </c>
      <c r="G486" s="33">
        <v>41926</v>
      </c>
      <c r="H486" s="21" t="s">
        <v>923</v>
      </c>
      <c r="I486" s="23" t="s">
        <v>924</v>
      </c>
      <c r="J486" s="24" t="s">
        <v>925</v>
      </c>
      <c r="K486" s="25">
        <v>1577420</v>
      </c>
    </row>
    <row r="487" spans="1:11" s="15" customFormat="1" ht="105">
      <c r="A487" s="19" t="s">
        <v>816</v>
      </c>
      <c r="B487" s="19" t="s">
        <v>16</v>
      </c>
      <c r="C487" s="20" t="s">
        <v>94</v>
      </c>
      <c r="D487" s="30" t="s">
        <v>94</v>
      </c>
      <c r="E487" s="21" t="s">
        <v>109</v>
      </c>
      <c r="F487" s="22" t="s">
        <v>926</v>
      </c>
      <c r="G487" s="33">
        <v>41942</v>
      </c>
      <c r="H487" s="21" t="s">
        <v>927</v>
      </c>
      <c r="I487" s="23" t="s">
        <v>453</v>
      </c>
      <c r="J487" s="24" t="s">
        <v>454</v>
      </c>
      <c r="K487" s="25">
        <v>3368700</v>
      </c>
    </row>
    <row r="488" spans="1:11" s="15" customFormat="1" ht="45">
      <c r="A488" s="19" t="s">
        <v>816</v>
      </c>
      <c r="B488" s="19" t="s">
        <v>228</v>
      </c>
      <c r="C488" s="20" t="s">
        <v>928</v>
      </c>
      <c r="D488" s="30">
        <v>41921</v>
      </c>
      <c r="E488" s="21" t="s">
        <v>593</v>
      </c>
      <c r="F488" s="22">
        <v>1578</v>
      </c>
      <c r="G488" s="33">
        <v>41921</v>
      </c>
      <c r="H488" s="21" t="s">
        <v>929</v>
      </c>
      <c r="I488" s="23" t="s">
        <v>930</v>
      </c>
      <c r="J488" s="24" t="s">
        <v>931</v>
      </c>
      <c r="K488" s="26" t="s">
        <v>947</v>
      </c>
    </row>
    <row r="489" spans="1:11" s="15" customFormat="1" ht="30">
      <c r="A489" s="19" t="s">
        <v>816</v>
      </c>
      <c r="B489" s="19" t="s">
        <v>833</v>
      </c>
      <c r="C489" s="20" t="s">
        <v>932</v>
      </c>
      <c r="D489" s="30">
        <v>41941</v>
      </c>
      <c r="E489" s="21" t="s">
        <v>593</v>
      </c>
      <c r="F489" s="22">
        <v>1067</v>
      </c>
      <c r="G489" s="33">
        <v>41941</v>
      </c>
      <c r="H489" s="21" t="s">
        <v>933</v>
      </c>
      <c r="I489" s="23" t="s">
        <v>934</v>
      </c>
      <c r="J489" s="24" t="s">
        <v>935</v>
      </c>
      <c r="K489" s="25">
        <v>288347</v>
      </c>
    </row>
    <row r="490" spans="1:11" s="15" customFormat="1" ht="30">
      <c r="A490" s="19" t="s">
        <v>816</v>
      </c>
      <c r="B490" s="19" t="s">
        <v>833</v>
      </c>
      <c r="C490" s="20" t="s">
        <v>936</v>
      </c>
      <c r="D490" s="30">
        <v>41941</v>
      </c>
      <c r="E490" s="21" t="s">
        <v>593</v>
      </c>
      <c r="F490" s="22">
        <v>1068</v>
      </c>
      <c r="G490" s="33">
        <v>41941</v>
      </c>
      <c r="H490" s="21" t="s">
        <v>937</v>
      </c>
      <c r="I490" s="23" t="s">
        <v>938</v>
      </c>
      <c r="J490" s="24" t="s">
        <v>939</v>
      </c>
      <c r="K490" s="25" t="s">
        <v>940</v>
      </c>
    </row>
    <row r="491" spans="1:11" s="15" customFormat="1" ht="30">
      <c r="A491" s="19" t="s">
        <v>816</v>
      </c>
      <c r="B491" s="19" t="s">
        <v>833</v>
      </c>
      <c r="C491" s="20" t="s">
        <v>941</v>
      </c>
      <c r="D491" s="30">
        <v>41941</v>
      </c>
      <c r="E491" s="21" t="s">
        <v>593</v>
      </c>
      <c r="F491" s="22">
        <v>1069</v>
      </c>
      <c r="G491" s="33">
        <v>41941</v>
      </c>
      <c r="H491" s="21" t="s">
        <v>942</v>
      </c>
      <c r="I491" s="23" t="s">
        <v>943</v>
      </c>
      <c r="J491" s="24" t="s">
        <v>944</v>
      </c>
      <c r="K491" s="25">
        <v>243263</v>
      </c>
    </row>
    <row r="492" spans="1:11" s="15" customFormat="1" ht="45">
      <c r="A492" s="19" t="s">
        <v>948</v>
      </c>
      <c r="B492" s="19" t="s">
        <v>196</v>
      </c>
      <c r="C492" s="20" t="s">
        <v>94</v>
      </c>
      <c r="D492" s="30" t="s">
        <v>94</v>
      </c>
      <c r="E492" s="21" t="s">
        <v>949</v>
      </c>
      <c r="F492" s="22">
        <v>2179</v>
      </c>
      <c r="G492" s="33">
        <v>41913</v>
      </c>
      <c r="H492" s="21" t="s">
        <v>950</v>
      </c>
      <c r="I492" s="23" t="s">
        <v>951</v>
      </c>
      <c r="J492" s="24" t="s">
        <v>952</v>
      </c>
      <c r="K492" s="25">
        <v>1000000</v>
      </c>
    </row>
    <row r="493" spans="1:11" s="15" customFormat="1" ht="30">
      <c r="A493" s="19" t="s">
        <v>948</v>
      </c>
      <c r="B493" s="19" t="s">
        <v>13</v>
      </c>
      <c r="C493" s="20" t="s">
        <v>94</v>
      </c>
      <c r="D493" s="30" t="s">
        <v>94</v>
      </c>
      <c r="E493" s="21" t="s">
        <v>949</v>
      </c>
      <c r="F493" s="22">
        <v>2182</v>
      </c>
      <c r="G493" s="33">
        <v>41914</v>
      </c>
      <c r="H493" s="21" t="s">
        <v>953</v>
      </c>
      <c r="I493" s="23" t="s">
        <v>954</v>
      </c>
      <c r="J493" s="24" t="s">
        <v>955</v>
      </c>
      <c r="K493" s="25">
        <v>21990</v>
      </c>
    </row>
    <row r="494" spans="1:11" s="15" customFormat="1" ht="30">
      <c r="A494" s="19" t="s">
        <v>948</v>
      </c>
      <c r="B494" s="19" t="s">
        <v>16</v>
      </c>
      <c r="C494" s="20" t="s">
        <v>94</v>
      </c>
      <c r="D494" s="30" t="s">
        <v>94</v>
      </c>
      <c r="E494" s="21" t="s">
        <v>956</v>
      </c>
      <c r="F494" s="22">
        <v>2065</v>
      </c>
      <c r="G494" s="33">
        <v>41918</v>
      </c>
      <c r="H494" s="21" t="s">
        <v>957</v>
      </c>
      <c r="I494" s="23" t="s">
        <v>958</v>
      </c>
      <c r="J494" s="24" t="s">
        <v>112</v>
      </c>
      <c r="K494" s="25">
        <v>61208</v>
      </c>
    </row>
    <row r="495" spans="1:11" s="15" customFormat="1" ht="30">
      <c r="A495" s="19" t="s">
        <v>948</v>
      </c>
      <c r="B495" s="19" t="s">
        <v>16</v>
      </c>
      <c r="C495" s="20" t="s">
        <v>94</v>
      </c>
      <c r="D495" s="30" t="s">
        <v>94</v>
      </c>
      <c r="E495" s="21" t="s">
        <v>956</v>
      </c>
      <c r="F495" s="22">
        <v>2085</v>
      </c>
      <c r="G495" s="33">
        <v>41919</v>
      </c>
      <c r="H495" s="21" t="s">
        <v>959</v>
      </c>
      <c r="I495" s="23" t="s">
        <v>960</v>
      </c>
      <c r="J495" s="24" t="s">
        <v>454</v>
      </c>
      <c r="K495" s="25">
        <v>1715600</v>
      </c>
    </row>
    <row r="496" spans="1:11" s="15" customFormat="1" ht="30">
      <c r="A496" s="19" t="s">
        <v>948</v>
      </c>
      <c r="B496" s="19" t="s">
        <v>13</v>
      </c>
      <c r="C496" s="20" t="s">
        <v>94</v>
      </c>
      <c r="D496" s="30" t="s">
        <v>94</v>
      </c>
      <c r="E496" s="21" t="s">
        <v>99</v>
      </c>
      <c r="F496" s="22">
        <v>20140112</v>
      </c>
      <c r="G496" s="33">
        <v>41920</v>
      </c>
      <c r="H496" s="21" t="s">
        <v>961</v>
      </c>
      <c r="I496" s="23" t="s">
        <v>962</v>
      </c>
      <c r="J496" s="24" t="s">
        <v>963</v>
      </c>
      <c r="K496" s="25">
        <v>129948</v>
      </c>
    </row>
    <row r="497" spans="1:11" s="15" customFormat="1" ht="30">
      <c r="A497" s="19" t="s">
        <v>948</v>
      </c>
      <c r="B497" s="19" t="s">
        <v>13</v>
      </c>
      <c r="C497" s="20" t="s">
        <v>94</v>
      </c>
      <c r="D497" s="30" t="s">
        <v>94</v>
      </c>
      <c r="E497" s="21" t="s">
        <v>95</v>
      </c>
      <c r="F497" s="22">
        <v>20140247</v>
      </c>
      <c r="G497" s="33">
        <v>41920</v>
      </c>
      <c r="H497" s="21" t="s">
        <v>964</v>
      </c>
      <c r="I497" s="23" t="s">
        <v>965</v>
      </c>
      <c r="J497" s="24" t="s">
        <v>966</v>
      </c>
      <c r="K497" s="25">
        <v>170000</v>
      </c>
    </row>
    <row r="498" spans="1:11" s="15" customFormat="1" ht="45">
      <c r="A498" s="19" t="s">
        <v>948</v>
      </c>
      <c r="B498" s="19" t="s">
        <v>196</v>
      </c>
      <c r="C498" s="20" t="s">
        <v>94</v>
      </c>
      <c r="D498" s="30" t="s">
        <v>94</v>
      </c>
      <c r="E498" s="21" t="s">
        <v>95</v>
      </c>
      <c r="F498" s="22">
        <v>20140248</v>
      </c>
      <c r="G498" s="33">
        <v>41920</v>
      </c>
      <c r="H498" s="21" t="s">
        <v>967</v>
      </c>
      <c r="I498" s="23" t="s">
        <v>968</v>
      </c>
      <c r="J498" s="24" t="s">
        <v>969</v>
      </c>
      <c r="K498" s="25">
        <v>400000</v>
      </c>
    </row>
    <row r="499" spans="1:11" s="15" customFormat="1" ht="45">
      <c r="A499" s="19" t="s">
        <v>948</v>
      </c>
      <c r="B499" s="19" t="s">
        <v>196</v>
      </c>
      <c r="C499" s="20" t="s">
        <v>94</v>
      </c>
      <c r="D499" s="30" t="s">
        <v>94</v>
      </c>
      <c r="E499" s="21" t="s">
        <v>95</v>
      </c>
      <c r="F499" s="22">
        <v>20140252</v>
      </c>
      <c r="G499" s="33">
        <v>41920</v>
      </c>
      <c r="H499" s="21" t="s">
        <v>970</v>
      </c>
      <c r="I499" s="23" t="s">
        <v>971</v>
      </c>
      <c r="J499" s="24" t="s">
        <v>19</v>
      </c>
      <c r="K499" s="25">
        <v>143348</v>
      </c>
    </row>
    <row r="500" spans="1:11" s="15" customFormat="1" ht="45">
      <c r="A500" s="19" t="s">
        <v>948</v>
      </c>
      <c r="B500" s="19" t="s">
        <v>196</v>
      </c>
      <c r="C500" s="20" t="s">
        <v>94</v>
      </c>
      <c r="D500" s="30" t="s">
        <v>94</v>
      </c>
      <c r="E500" s="21" t="s">
        <v>95</v>
      </c>
      <c r="F500" s="22">
        <v>20140253</v>
      </c>
      <c r="G500" s="33">
        <v>41920</v>
      </c>
      <c r="H500" s="21" t="s">
        <v>970</v>
      </c>
      <c r="I500" s="23" t="s">
        <v>971</v>
      </c>
      <c r="J500" s="24" t="s">
        <v>19</v>
      </c>
      <c r="K500" s="25">
        <v>125238</v>
      </c>
    </row>
    <row r="501" spans="1:11" s="15" customFormat="1" ht="45">
      <c r="A501" s="19" t="s">
        <v>948</v>
      </c>
      <c r="B501" s="19" t="s">
        <v>196</v>
      </c>
      <c r="C501" s="20" t="s">
        <v>94</v>
      </c>
      <c r="D501" s="30" t="s">
        <v>94</v>
      </c>
      <c r="E501" s="21" t="s">
        <v>95</v>
      </c>
      <c r="F501" s="22">
        <v>20140254</v>
      </c>
      <c r="G501" s="33">
        <v>41920</v>
      </c>
      <c r="H501" s="21" t="s">
        <v>972</v>
      </c>
      <c r="I501" s="23" t="s">
        <v>971</v>
      </c>
      <c r="J501" s="24" t="s">
        <v>19</v>
      </c>
      <c r="K501" s="25">
        <v>120398</v>
      </c>
    </row>
    <row r="502" spans="1:11" s="15" customFormat="1" ht="45">
      <c r="A502" s="19" t="s">
        <v>948</v>
      </c>
      <c r="B502" s="19" t="s">
        <v>196</v>
      </c>
      <c r="C502" s="20" t="s">
        <v>94</v>
      </c>
      <c r="D502" s="30" t="s">
        <v>94</v>
      </c>
      <c r="E502" s="21" t="s">
        <v>95</v>
      </c>
      <c r="F502" s="22">
        <v>20140255</v>
      </c>
      <c r="G502" s="33">
        <v>41920</v>
      </c>
      <c r="H502" s="21" t="s">
        <v>972</v>
      </c>
      <c r="I502" s="23" t="s">
        <v>971</v>
      </c>
      <c r="J502" s="24" t="s">
        <v>19</v>
      </c>
      <c r="K502" s="25">
        <v>143348</v>
      </c>
    </row>
    <row r="503" spans="1:11" s="15" customFormat="1" ht="45">
      <c r="A503" s="19" t="s">
        <v>948</v>
      </c>
      <c r="B503" s="19" t="s">
        <v>196</v>
      </c>
      <c r="C503" s="20" t="s">
        <v>94</v>
      </c>
      <c r="D503" s="30" t="s">
        <v>94</v>
      </c>
      <c r="E503" s="21" t="s">
        <v>95</v>
      </c>
      <c r="F503" s="22">
        <v>20140256</v>
      </c>
      <c r="G503" s="33">
        <v>41920</v>
      </c>
      <c r="H503" s="21" t="s">
        <v>972</v>
      </c>
      <c r="I503" s="23" t="s">
        <v>971</v>
      </c>
      <c r="J503" s="24" t="s">
        <v>19</v>
      </c>
      <c r="K503" s="25">
        <v>89528</v>
      </c>
    </row>
    <row r="504" spans="1:11" s="15" customFormat="1" ht="30">
      <c r="A504" s="19" t="s">
        <v>948</v>
      </c>
      <c r="B504" s="19" t="s">
        <v>16</v>
      </c>
      <c r="C504" s="20" t="s">
        <v>94</v>
      </c>
      <c r="D504" s="30" t="s">
        <v>94</v>
      </c>
      <c r="E504" s="21" t="s">
        <v>956</v>
      </c>
      <c r="F504" s="22">
        <v>2086</v>
      </c>
      <c r="G504" s="33">
        <v>41921</v>
      </c>
      <c r="H504" s="21" t="s">
        <v>973</v>
      </c>
      <c r="I504" s="23" t="s">
        <v>960</v>
      </c>
      <c r="J504" s="24" t="s">
        <v>454</v>
      </c>
      <c r="K504" s="25">
        <v>157217</v>
      </c>
    </row>
    <row r="505" spans="1:11" s="15" customFormat="1" ht="30">
      <c r="A505" s="19" t="s">
        <v>948</v>
      </c>
      <c r="B505" s="19" t="s">
        <v>16</v>
      </c>
      <c r="C505" s="20" t="s">
        <v>94</v>
      </c>
      <c r="D505" s="30" t="s">
        <v>94</v>
      </c>
      <c r="E505" s="21" t="s">
        <v>956</v>
      </c>
      <c r="F505" s="22">
        <v>2087</v>
      </c>
      <c r="G505" s="33">
        <v>41921</v>
      </c>
      <c r="H505" s="21" t="s">
        <v>974</v>
      </c>
      <c r="I505" s="23" t="s">
        <v>960</v>
      </c>
      <c r="J505" s="24" t="s">
        <v>454</v>
      </c>
      <c r="K505" s="25">
        <v>440500</v>
      </c>
    </row>
    <row r="506" spans="1:11" s="15" customFormat="1" ht="30">
      <c r="A506" s="19" t="s">
        <v>948</v>
      </c>
      <c r="B506" s="19" t="s">
        <v>16</v>
      </c>
      <c r="C506" s="20" t="s">
        <v>94</v>
      </c>
      <c r="D506" s="30" t="s">
        <v>94</v>
      </c>
      <c r="E506" s="21" t="s">
        <v>956</v>
      </c>
      <c r="F506" s="22">
        <v>2088</v>
      </c>
      <c r="G506" s="33">
        <v>41921</v>
      </c>
      <c r="H506" s="21" t="s">
        <v>975</v>
      </c>
      <c r="I506" s="23" t="s">
        <v>976</v>
      </c>
      <c r="J506" s="24" t="s">
        <v>977</v>
      </c>
      <c r="K506" s="25">
        <v>10841</v>
      </c>
    </row>
    <row r="507" spans="1:11" s="15" customFormat="1" ht="30">
      <c r="A507" s="19" t="s">
        <v>948</v>
      </c>
      <c r="B507" s="19" t="s">
        <v>16</v>
      </c>
      <c r="C507" s="20" t="s">
        <v>94</v>
      </c>
      <c r="D507" s="30" t="s">
        <v>94</v>
      </c>
      <c r="E507" s="21" t="s">
        <v>956</v>
      </c>
      <c r="F507" s="22">
        <v>2093</v>
      </c>
      <c r="G507" s="33">
        <v>41921</v>
      </c>
      <c r="H507" s="21" t="s">
        <v>978</v>
      </c>
      <c r="I507" s="23" t="s">
        <v>979</v>
      </c>
      <c r="J507" s="24" t="s">
        <v>843</v>
      </c>
      <c r="K507" s="25">
        <v>387456</v>
      </c>
    </row>
    <row r="508" spans="1:11" s="15" customFormat="1" ht="30">
      <c r="A508" s="19" t="s">
        <v>948</v>
      </c>
      <c r="B508" s="19" t="s">
        <v>16</v>
      </c>
      <c r="C508" s="20" t="s">
        <v>94</v>
      </c>
      <c r="D508" s="30" t="s">
        <v>94</v>
      </c>
      <c r="E508" s="21" t="s">
        <v>956</v>
      </c>
      <c r="F508" s="22">
        <v>2095</v>
      </c>
      <c r="G508" s="33">
        <v>41921</v>
      </c>
      <c r="H508" s="21" t="s">
        <v>980</v>
      </c>
      <c r="I508" s="23" t="s">
        <v>976</v>
      </c>
      <c r="J508" s="24" t="s">
        <v>977</v>
      </c>
      <c r="K508" s="25">
        <v>17175</v>
      </c>
    </row>
    <row r="509" spans="1:11" s="15" customFormat="1" ht="30">
      <c r="A509" s="19" t="s">
        <v>948</v>
      </c>
      <c r="B509" s="19" t="s">
        <v>16</v>
      </c>
      <c r="C509" s="20" t="s">
        <v>94</v>
      </c>
      <c r="D509" s="30" t="s">
        <v>94</v>
      </c>
      <c r="E509" s="21" t="s">
        <v>956</v>
      </c>
      <c r="F509" s="22">
        <v>2096</v>
      </c>
      <c r="G509" s="33">
        <v>41921</v>
      </c>
      <c r="H509" s="21" t="s">
        <v>981</v>
      </c>
      <c r="I509" s="23" t="s">
        <v>976</v>
      </c>
      <c r="J509" s="24" t="s">
        <v>977</v>
      </c>
      <c r="K509" s="25">
        <v>13975</v>
      </c>
    </row>
    <row r="510" spans="1:11" s="15" customFormat="1" ht="30">
      <c r="A510" s="19" t="s">
        <v>948</v>
      </c>
      <c r="B510" s="19" t="s">
        <v>16</v>
      </c>
      <c r="C510" s="20" t="s">
        <v>94</v>
      </c>
      <c r="D510" s="30" t="s">
        <v>94</v>
      </c>
      <c r="E510" s="21" t="s">
        <v>956</v>
      </c>
      <c r="F510" s="22">
        <v>2097</v>
      </c>
      <c r="G510" s="33">
        <v>41921</v>
      </c>
      <c r="H510" s="21" t="s">
        <v>982</v>
      </c>
      <c r="I510" s="23" t="s">
        <v>979</v>
      </c>
      <c r="J510" s="24" t="s">
        <v>843</v>
      </c>
      <c r="K510" s="25">
        <v>606575</v>
      </c>
    </row>
    <row r="511" spans="1:11" s="15" customFormat="1" ht="30">
      <c r="A511" s="19" t="s">
        <v>948</v>
      </c>
      <c r="B511" s="19" t="s">
        <v>16</v>
      </c>
      <c r="C511" s="20" t="s">
        <v>94</v>
      </c>
      <c r="D511" s="30" t="s">
        <v>94</v>
      </c>
      <c r="E511" s="21" t="s">
        <v>956</v>
      </c>
      <c r="F511" s="22">
        <v>2099</v>
      </c>
      <c r="G511" s="33">
        <v>41921</v>
      </c>
      <c r="H511" s="21" t="s">
        <v>983</v>
      </c>
      <c r="I511" s="23" t="s">
        <v>958</v>
      </c>
      <c r="J511" s="24" t="s">
        <v>112</v>
      </c>
      <c r="K511" s="25">
        <v>48384</v>
      </c>
    </row>
    <row r="512" spans="1:11" s="15" customFormat="1" ht="30">
      <c r="A512" s="19" t="s">
        <v>948</v>
      </c>
      <c r="B512" s="19" t="s">
        <v>16</v>
      </c>
      <c r="C512" s="20" t="s">
        <v>94</v>
      </c>
      <c r="D512" s="30" t="s">
        <v>94</v>
      </c>
      <c r="E512" s="21" t="s">
        <v>956</v>
      </c>
      <c r="F512" s="22">
        <v>2100</v>
      </c>
      <c r="G512" s="33">
        <v>41921</v>
      </c>
      <c r="H512" s="21" t="s">
        <v>984</v>
      </c>
      <c r="I512" s="23" t="s">
        <v>958</v>
      </c>
      <c r="J512" s="24" t="s">
        <v>112</v>
      </c>
      <c r="K512" s="25">
        <v>17726</v>
      </c>
    </row>
    <row r="513" spans="1:11" s="15" customFormat="1" ht="30">
      <c r="A513" s="19" t="s">
        <v>948</v>
      </c>
      <c r="B513" s="19" t="s">
        <v>16</v>
      </c>
      <c r="C513" s="20" t="s">
        <v>94</v>
      </c>
      <c r="D513" s="30" t="s">
        <v>94</v>
      </c>
      <c r="E513" s="21" t="s">
        <v>956</v>
      </c>
      <c r="F513" s="22">
        <v>2101</v>
      </c>
      <c r="G513" s="33">
        <v>41921</v>
      </c>
      <c r="H513" s="21" t="s">
        <v>985</v>
      </c>
      <c r="I513" s="23" t="s">
        <v>958</v>
      </c>
      <c r="J513" s="24" t="s">
        <v>112</v>
      </c>
      <c r="K513" s="25">
        <v>80940</v>
      </c>
    </row>
    <row r="514" spans="1:11" s="15" customFormat="1" ht="30">
      <c r="A514" s="19" t="s">
        <v>948</v>
      </c>
      <c r="B514" s="19" t="s">
        <v>16</v>
      </c>
      <c r="C514" s="20" t="s">
        <v>94</v>
      </c>
      <c r="D514" s="30" t="s">
        <v>94</v>
      </c>
      <c r="E514" s="21" t="s">
        <v>956</v>
      </c>
      <c r="F514" s="22">
        <v>2102</v>
      </c>
      <c r="G514" s="33">
        <v>41921</v>
      </c>
      <c r="H514" s="21" t="s">
        <v>986</v>
      </c>
      <c r="I514" s="23" t="s">
        <v>958</v>
      </c>
      <c r="J514" s="24" t="s">
        <v>112</v>
      </c>
      <c r="K514" s="25">
        <v>410042</v>
      </c>
    </row>
    <row r="515" spans="1:11" s="15" customFormat="1" ht="30">
      <c r="A515" s="19" t="s">
        <v>948</v>
      </c>
      <c r="B515" s="19" t="s">
        <v>16</v>
      </c>
      <c r="C515" s="20" t="s">
        <v>94</v>
      </c>
      <c r="D515" s="30" t="s">
        <v>94</v>
      </c>
      <c r="E515" s="21" t="s">
        <v>956</v>
      </c>
      <c r="F515" s="22">
        <v>2103</v>
      </c>
      <c r="G515" s="33">
        <v>41921</v>
      </c>
      <c r="H515" s="21" t="s">
        <v>987</v>
      </c>
      <c r="I515" s="23" t="s">
        <v>958</v>
      </c>
      <c r="J515" s="24" t="s">
        <v>112</v>
      </c>
      <c r="K515" s="25">
        <v>16567</v>
      </c>
    </row>
    <row r="516" spans="1:11" s="15" customFormat="1" ht="30">
      <c r="A516" s="19" t="s">
        <v>948</v>
      </c>
      <c r="B516" s="19" t="s">
        <v>210</v>
      </c>
      <c r="C516" s="20" t="s">
        <v>988</v>
      </c>
      <c r="D516" s="30">
        <v>40625</v>
      </c>
      <c r="E516" s="21" t="s">
        <v>99</v>
      </c>
      <c r="F516" s="22">
        <v>20140113</v>
      </c>
      <c r="G516" s="33">
        <v>41921</v>
      </c>
      <c r="H516" s="21" t="s">
        <v>989</v>
      </c>
      <c r="I516" s="23" t="s">
        <v>990</v>
      </c>
      <c r="J516" s="24" t="s">
        <v>991</v>
      </c>
      <c r="K516" s="25">
        <v>2086368</v>
      </c>
    </row>
    <row r="517" spans="1:11" s="15" customFormat="1" ht="30">
      <c r="A517" s="19" t="s">
        <v>948</v>
      </c>
      <c r="B517" s="19" t="s">
        <v>13</v>
      </c>
      <c r="C517" s="20" t="s">
        <v>94</v>
      </c>
      <c r="D517" s="30" t="s">
        <v>94</v>
      </c>
      <c r="E517" s="21" t="s">
        <v>99</v>
      </c>
      <c r="F517" s="22">
        <v>20140114</v>
      </c>
      <c r="G517" s="33">
        <v>41921</v>
      </c>
      <c r="H517" s="21" t="s">
        <v>992</v>
      </c>
      <c r="I517" s="23" t="s">
        <v>993</v>
      </c>
      <c r="J517" s="24" t="s">
        <v>494</v>
      </c>
      <c r="K517" s="25">
        <v>286701</v>
      </c>
    </row>
    <row r="518" spans="1:11" s="15" customFormat="1" ht="30">
      <c r="A518" s="19" t="s">
        <v>948</v>
      </c>
      <c r="B518" s="19" t="s">
        <v>13</v>
      </c>
      <c r="C518" s="20" t="s">
        <v>94</v>
      </c>
      <c r="D518" s="30" t="s">
        <v>94</v>
      </c>
      <c r="E518" s="21" t="s">
        <v>99</v>
      </c>
      <c r="F518" s="22">
        <v>20140115</v>
      </c>
      <c r="G518" s="33">
        <v>41921</v>
      </c>
      <c r="H518" s="21" t="s">
        <v>994</v>
      </c>
      <c r="I518" s="23" t="s">
        <v>995</v>
      </c>
      <c r="J518" s="24" t="s">
        <v>438</v>
      </c>
      <c r="K518" s="25">
        <v>667490</v>
      </c>
    </row>
    <row r="519" spans="1:11" s="15" customFormat="1" ht="30">
      <c r="A519" s="19" t="s">
        <v>948</v>
      </c>
      <c r="B519" s="19" t="s">
        <v>210</v>
      </c>
      <c r="C519" s="20" t="s">
        <v>988</v>
      </c>
      <c r="D519" s="30">
        <v>40625</v>
      </c>
      <c r="E519" s="21" t="s">
        <v>99</v>
      </c>
      <c r="F519" s="22">
        <v>20140119</v>
      </c>
      <c r="G519" s="33">
        <v>41921</v>
      </c>
      <c r="H519" s="21" t="s">
        <v>996</v>
      </c>
      <c r="I519" s="23" t="s">
        <v>990</v>
      </c>
      <c r="J519" s="24" t="s">
        <v>991</v>
      </c>
      <c r="K519" s="25">
        <v>2086368</v>
      </c>
    </row>
    <row r="520" spans="1:11" s="15" customFormat="1" ht="45">
      <c r="A520" s="19" t="s">
        <v>948</v>
      </c>
      <c r="B520" s="19" t="s">
        <v>196</v>
      </c>
      <c r="C520" s="20" t="s">
        <v>94</v>
      </c>
      <c r="D520" s="30" t="s">
        <v>94</v>
      </c>
      <c r="E520" s="21" t="s">
        <v>95</v>
      </c>
      <c r="F520" s="22">
        <v>20140258</v>
      </c>
      <c r="G520" s="33">
        <v>41921</v>
      </c>
      <c r="H520" s="21" t="s">
        <v>972</v>
      </c>
      <c r="I520" s="23" t="s">
        <v>971</v>
      </c>
      <c r="J520" s="24" t="s">
        <v>19</v>
      </c>
      <c r="K520" s="25">
        <v>204576</v>
      </c>
    </row>
    <row r="521" spans="1:11" s="15" customFormat="1" ht="30">
      <c r="A521" s="19" t="s">
        <v>948</v>
      </c>
      <c r="B521" s="19" t="s">
        <v>13</v>
      </c>
      <c r="C521" s="20" t="s">
        <v>94</v>
      </c>
      <c r="D521" s="30" t="s">
        <v>94</v>
      </c>
      <c r="E521" s="21" t="s">
        <v>95</v>
      </c>
      <c r="F521" s="22">
        <v>20140259</v>
      </c>
      <c r="G521" s="33">
        <v>41921</v>
      </c>
      <c r="H521" s="21" t="s">
        <v>997</v>
      </c>
      <c r="I521" s="23" t="s">
        <v>998</v>
      </c>
      <c r="J521" s="24" t="s">
        <v>999</v>
      </c>
      <c r="K521" s="25">
        <v>914414</v>
      </c>
    </row>
    <row r="522" spans="1:11" s="15" customFormat="1" ht="30">
      <c r="A522" s="19" t="s">
        <v>948</v>
      </c>
      <c r="B522" s="19" t="s">
        <v>13</v>
      </c>
      <c r="C522" s="20" t="s">
        <v>94</v>
      </c>
      <c r="D522" s="30" t="s">
        <v>94</v>
      </c>
      <c r="E522" s="21" t="s">
        <v>95</v>
      </c>
      <c r="F522" s="22">
        <v>20140260</v>
      </c>
      <c r="G522" s="33">
        <v>41921</v>
      </c>
      <c r="H522" s="21" t="s">
        <v>1000</v>
      </c>
      <c r="I522" s="23" t="s">
        <v>998</v>
      </c>
      <c r="J522" s="24" t="s">
        <v>999</v>
      </c>
      <c r="K522" s="25">
        <v>206042</v>
      </c>
    </row>
    <row r="523" spans="1:11" s="15" customFormat="1" ht="30">
      <c r="A523" s="19" t="s">
        <v>948</v>
      </c>
      <c r="B523" s="19" t="s">
        <v>13</v>
      </c>
      <c r="C523" s="20" t="s">
        <v>94</v>
      </c>
      <c r="D523" s="30" t="s">
        <v>94</v>
      </c>
      <c r="E523" s="21" t="s">
        <v>95</v>
      </c>
      <c r="F523" s="22">
        <v>20140261</v>
      </c>
      <c r="G523" s="33">
        <v>41921</v>
      </c>
      <c r="H523" s="21" t="s">
        <v>1001</v>
      </c>
      <c r="I523" s="23" t="s">
        <v>998</v>
      </c>
      <c r="J523" s="24" t="s">
        <v>999</v>
      </c>
      <c r="K523" s="25">
        <v>181178</v>
      </c>
    </row>
    <row r="524" spans="1:11" s="15" customFormat="1" ht="45">
      <c r="A524" s="19" t="s">
        <v>948</v>
      </c>
      <c r="B524" s="19" t="s">
        <v>196</v>
      </c>
      <c r="C524" s="20" t="s">
        <v>94</v>
      </c>
      <c r="D524" s="30" t="s">
        <v>94</v>
      </c>
      <c r="E524" s="21" t="s">
        <v>95</v>
      </c>
      <c r="F524" s="22">
        <v>20140262</v>
      </c>
      <c r="G524" s="33">
        <v>41922</v>
      </c>
      <c r="H524" s="21" t="s">
        <v>1002</v>
      </c>
      <c r="I524" s="23" t="s">
        <v>971</v>
      </c>
      <c r="J524" s="24" t="s">
        <v>19</v>
      </c>
      <c r="K524" s="25">
        <v>21000</v>
      </c>
    </row>
    <row r="525" spans="1:11" s="15" customFormat="1" ht="45">
      <c r="A525" s="19" t="s">
        <v>948</v>
      </c>
      <c r="B525" s="19" t="s">
        <v>196</v>
      </c>
      <c r="C525" s="20" t="s">
        <v>94</v>
      </c>
      <c r="D525" s="30" t="s">
        <v>94</v>
      </c>
      <c r="E525" s="21" t="s">
        <v>95</v>
      </c>
      <c r="F525" s="22">
        <v>20140263</v>
      </c>
      <c r="G525" s="33">
        <v>41922</v>
      </c>
      <c r="H525" s="21" t="s">
        <v>970</v>
      </c>
      <c r="I525" s="23" t="s">
        <v>971</v>
      </c>
      <c r="J525" s="24" t="s">
        <v>19</v>
      </c>
      <c r="K525" s="25">
        <v>85938</v>
      </c>
    </row>
    <row r="526" spans="1:11" s="15" customFormat="1" ht="45">
      <c r="A526" s="19" t="s">
        <v>948</v>
      </c>
      <c r="B526" s="19" t="s">
        <v>196</v>
      </c>
      <c r="C526" s="20" t="s">
        <v>94</v>
      </c>
      <c r="D526" s="30" t="s">
        <v>94</v>
      </c>
      <c r="E526" s="21" t="s">
        <v>95</v>
      </c>
      <c r="F526" s="22">
        <v>20140264</v>
      </c>
      <c r="G526" s="33">
        <v>41922</v>
      </c>
      <c r="H526" s="21" t="s">
        <v>970</v>
      </c>
      <c r="I526" s="23" t="s">
        <v>971</v>
      </c>
      <c r="J526" s="24" t="s">
        <v>19</v>
      </c>
      <c r="K526" s="25">
        <v>85498</v>
      </c>
    </row>
    <row r="527" spans="1:11" s="15" customFormat="1" ht="45">
      <c r="A527" s="19" t="s">
        <v>948</v>
      </c>
      <c r="B527" s="19" t="s">
        <v>196</v>
      </c>
      <c r="C527" s="20" t="s">
        <v>94</v>
      </c>
      <c r="D527" s="30" t="s">
        <v>94</v>
      </c>
      <c r="E527" s="21" t="s">
        <v>95</v>
      </c>
      <c r="F527" s="22">
        <v>20140265</v>
      </c>
      <c r="G527" s="33">
        <v>41922</v>
      </c>
      <c r="H527" s="21" t="s">
        <v>1003</v>
      </c>
      <c r="I527" s="23" t="s">
        <v>971</v>
      </c>
      <c r="J527" s="24" t="s">
        <v>19</v>
      </c>
      <c r="K527" s="25">
        <v>102288</v>
      </c>
    </row>
    <row r="528" spans="1:11" s="15" customFormat="1" ht="45">
      <c r="A528" s="19" t="s">
        <v>948</v>
      </c>
      <c r="B528" s="19" t="s">
        <v>196</v>
      </c>
      <c r="C528" s="20" t="s">
        <v>94</v>
      </c>
      <c r="D528" s="30" t="s">
        <v>94</v>
      </c>
      <c r="E528" s="21" t="s">
        <v>95</v>
      </c>
      <c r="F528" s="22">
        <v>20140266</v>
      </c>
      <c r="G528" s="33">
        <v>41922</v>
      </c>
      <c r="H528" s="21" t="s">
        <v>972</v>
      </c>
      <c r="I528" s="23" t="s">
        <v>971</v>
      </c>
      <c r="J528" s="24" t="s">
        <v>19</v>
      </c>
      <c r="K528" s="25">
        <v>246008</v>
      </c>
    </row>
    <row r="529" spans="1:11" s="15" customFormat="1" ht="45">
      <c r="A529" s="19" t="s">
        <v>948</v>
      </c>
      <c r="B529" s="19" t="s">
        <v>196</v>
      </c>
      <c r="C529" s="20" t="s">
        <v>94</v>
      </c>
      <c r="D529" s="30" t="s">
        <v>94</v>
      </c>
      <c r="E529" s="21" t="s">
        <v>95</v>
      </c>
      <c r="F529" s="22">
        <v>20140267</v>
      </c>
      <c r="G529" s="33">
        <v>41922</v>
      </c>
      <c r="H529" s="21" t="s">
        <v>970</v>
      </c>
      <c r="I529" s="23" t="s">
        <v>971</v>
      </c>
      <c r="J529" s="24" t="s">
        <v>19</v>
      </c>
      <c r="K529" s="25">
        <v>143268</v>
      </c>
    </row>
    <row r="530" spans="1:11" s="15" customFormat="1" ht="45">
      <c r="A530" s="19" t="s">
        <v>948</v>
      </c>
      <c r="B530" s="19" t="s">
        <v>196</v>
      </c>
      <c r="C530" s="20" t="s">
        <v>94</v>
      </c>
      <c r="D530" s="30" t="s">
        <v>94</v>
      </c>
      <c r="E530" s="21" t="s">
        <v>95</v>
      </c>
      <c r="F530" s="22">
        <v>20140268</v>
      </c>
      <c r="G530" s="33">
        <v>41922</v>
      </c>
      <c r="H530" s="21" t="s">
        <v>970</v>
      </c>
      <c r="I530" s="23" t="s">
        <v>971</v>
      </c>
      <c r="J530" s="24" t="s">
        <v>19</v>
      </c>
      <c r="K530" s="25">
        <v>94368</v>
      </c>
    </row>
    <row r="531" spans="1:11" s="15" customFormat="1" ht="45">
      <c r="A531" s="19" t="s">
        <v>948</v>
      </c>
      <c r="B531" s="19" t="s">
        <v>196</v>
      </c>
      <c r="C531" s="20" t="s">
        <v>94</v>
      </c>
      <c r="D531" s="30" t="s">
        <v>94</v>
      </c>
      <c r="E531" s="21" t="s">
        <v>95</v>
      </c>
      <c r="F531" s="22">
        <v>20140269</v>
      </c>
      <c r="G531" s="33">
        <v>41922</v>
      </c>
      <c r="H531" s="21" t="s">
        <v>970</v>
      </c>
      <c r="I531" s="23" t="s">
        <v>971</v>
      </c>
      <c r="J531" s="24" t="s">
        <v>19</v>
      </c>
      <c r="K531" s="25">
        <v>246008</v>
      </c>
    </row>
    <row r="532" spans="1:11" s="15" customFormat="1" ht="45">
      <c r="A532" s="19" t="s">
        <v>948</v>
      </c>
      <c r="B532" s="19" t="s">
        <v>196</v>
      </c>
      <c r="C532" s="20" t="s">
        <v>94</v>
      </c>
      <c r="D532" s="30" t="s">
        <v>94</v>
      </c>
      <c r="E532" s="21" t="s">
        <v>95</v>
      </c>
      <c r="F532" s="22">
        <v>20140270</v>
      </c>
      <c r="G532" s="33">
        <v>41922</v>
      </c>
      <c r="H532" s="21" t="s">
        <v>972</v>
      </c>
      <c r="I532" s="23" t="s">
        <v>971</v>
      </c>
      <c r="J532" s="24" t="s">
        <v>19</v>
      </c>
      <c r="K532" s="25">
        <v>120398</v>
      </c>
    </row>
    <row r="533" spans="1:11" s="15" customFormat="1" ht="45">
      <c r="A533" s="19" t="s">
        <v>948</v>
      </c>
      <c r="B533" s="19" t="s">
        <v>196</v>
      </c>
      <c r="C533" s="20" t="s">
        <v>94</v>
      </c>
      <c r="D533" s="30" t="s">
        <v>94</v>
      </c>
      <c r="E533" s="21" t="s">
        <v>95</v>
      </c>
      <c r="F533" s="22">
        <v>20140271</v>
      </c>
      <c r="G533" s="33">
        <v>41922</v>
      </c>
      <c r="H533" s="21" t="s">
        <v>970</v>
      </c>
      <c r="I533" s="23" t="s">
        <v>971</v>
      </c>
      <c r="J533" s="24" t="s">
        <v>19</v>
      </c>
      <c r="K533" s="25">
        <v>97238</v>
      </c>
    </row>
    <row r="534" spans="1:11" s="15" customFormat="1" ht="30">
      <c r="A534" s="19" t="s">
        <v>948</v>
      </c>
      <c r="B534" s="19" t="s">
        <v>483</v>
      </c>
      <c r="C534" s="20" t="s">
        <v>1004</v>
      </c>
      <c r="D534" s="30">
        <v>41920</v>
      </c>
      <c r="E534" s="21" t="s">
        <v>95</v>
      </c>
      <c r="F534" s="22">
        <v>20140272</v>
      </c>
      <c r="G534" s="33">
        <v>41925</v>
      </c>
      <c r="H534" s="21" t="s">
        <v>1005</v>
      </c>
      <c r="I534" s="23" t="s">
        <v>1006</v>
      </c>
      <c r="J534" s="24" t="s">
        <v>527</v>
      </c>
      <c r="K534" s="25">
        <v>300000</v>
      </c>
    </row>
    <row r="535" spans="1:11" s="15" customFormat="1" ht="30">
      <c r="A535" s="19" t="s">
        <v>948</v>
      </c>
      <c r="B535" s="19" t="s">
        <v>13</v>
      </c>
      <c r="C535" s="20" t="s">
        <v>94</v>
      </c>
      <c r="D535" s="30" t="s">
        <v>94</v>
      </c>
      <c r="E535" s="21" t="s">
        <v>95</v>
      </c>
      <c r="F535" s="22">
        <v>20140273</v>
      </c>
      <c r="G535" s="33">
        <v>41925</v>
      </c>
      <c r="H535" s="21" t="s">
        <v>1007</v>
      </c>
      <c r="I535" s="23" t="s">
        <v>1008</v>
      </c>
      <c r="J535" s="24" t="s">
        <v>1009</v>
      </c>
      <c r="K535" s="25">
        <v>207000</v>
      </c>
    </row>
    <row r="536" spans="1:11" s="15" customFormat="1" ht="45">
      <c r="A536" s="19" t="s">
        <v>948</v>
      </c>
      <c r="B536" s="19" t="s">
        <v>13</v>
      </c>
      <c r="C536" s="20" t="s">
        <v>94</v>
      </c>
      <c r="D536" s="30" t="s">
        <v>94</v>
      </c>
      <c r="E536" s="21" t="s">
        <v>95</v>
      </c>
      <c r="F536" s="22">
        <v>20140274</v>
      </c>
      <c r="G536" s="33">
        <v>41925</v>
      </c>
      <c r="H536" s="21" t="s">
        <v>1010</v>
      </c>
      <c r="I536" s="23" t="s">
        <v>1011</v>
      </c>
      <c r="J536" s="24" t="s">
        <v>1012</v>
      </c>
      <c r="K536" s="25">
        <v>535500</v>
      </c>
    </row>
    <row r="537" spans="1:11" s="15" customFormat="1" ht="30">
      <c r="A537" s="19" t="s">
        <v>948</v>
      </c>
      <c r="B537" s="19" t="s">
        <v>16</v>
      </c>
      <c r="C537" s="20" t="s">
        <v>94</v>
      </c>
      <c r="D537" s="30" t="s">
        <v>94</v>
      </c>
      <c r="E537" s="21" t="s">
        <v>956</v>
      </c>
      <c r="F537" s="22">
        <v>2182</v>
      </c>
      <c r="G537" s="33">
        <v>41926</v>
      </c>
      <c r="H537" s="21" t="s">
        <v>1013</v>
      </c>
      <c r="I537" s="23" t="s">
        <v>1014</v>
      </c>
      <c r="J537" s="24" t="s">
        <v>22</v>
      </c>
      <c r="K537" s="25">
        <v>666680</v>
      </c>
    </row>
    <row r="538" spans="1:11" s="15" customFormat="1" ht="30">
      <c r="A538" s="19" t="s">
        <v>948</v>
      </c>
      <c r="B538" s="19" t="s">
        <v>16</v>
      </c>
      <c r="C538" s="20" t="s">
        <v>94</v>
      </c>
      <c r="D538" s="30" t="s">
        <v>94</v>
      </c>
      <c r="E538" s="21" t="s">
        <v>956</v>
      </c>
      <c r="F538" s="22">
        <v>2196</v>
      </c>
      <c r="G538" s="33">
        <v>41926</v>
      </c>
      <c r="H538" s="21" t="s">
        <v>1015</v>
      </c>
      <c r="I538" s="23" t="s">
        <v>979</v>
      </c>
      <c r="J538" s="24" t="s">
        <v>843</v>
      </c>
      <c r="K538" s="25">
        <v>255555</v>
      </c>
    </row>
    <row r="539" spans="1:11" s="15" customFormat="1" ht="30">
      <c r="A539" s="19" t="s">
        <v>948</v>
      </c>
      <c r="B539" s="19" t="s">
        <v>16</v>
      </c>
      <c r="C539" s="20" t="s">
        <v>94</v>
      </c>
      <c r="D539" s="30" t="s">
        <v>94</v>
      </c>
      <c r="E539" s="21" t="s">
        <v>956</v>
      </c>
      <c r="F539" s="22">
        <v>2197</v>
      </c>
      <c r="G539" s="33">
        <v>41926</v>
      </c>
      <c r="H539" s="21" t="s">
        <v>1016</v>
      </c>
      <c r="I539" s="23" t="s">
        <v>979</v>
      </c>
      <c r="J539" s="24" t="s">
        <v>843</v>
      </c>
      <c r="K539" s="25">
        <v>68312</v>
      </c>
    </row>
    <row r="540" spans="1:11" s="15" customFormat="1" ht="30">
      <c r="A540" s="19" t="s">
        <v>948</v>
      </c>
      <c r="B540" s="19" t="s">
        <v>16</v>
      </c>
      <c r="C540" s="20" t="s">
        <v>94</v>
      </c>
      <c r="D540" s="30" t="s">
        <v>94</v>
      </c>
      <c r="E540" s="21" t="s">
        <v>956</v>
      </c>
      <c r="F540" s="22">
        <v>2198</v>
      </c>
      <c r="G540" s="33">
        <v>41926</v>
      </c>
      <c r="H540" s="21" t="s">
        <v>1017</v>
      </c>
      <c r="I540" s="23" t="s">
        <v>979</v>
      </c>
      <c r="J540" s="24" t="s">
        <v>843</v>
      </c>
      <c r="K540" s="25">
        <v>301351</v>
      </c>
    </row>
    <row r="541" spans="1:11" s="15" customFormat="1" ht="30">
      <c r="A541" s="19" t="s">
        <v>948</v>
      </c>
      <c r="B541" s="19" t="s">
        <v>16</v>
      </c>
      <c r="C541" s="20" t="s">
        <v>94</v>
      </c>
      <c r="D541" s="30" t="s">
        <v>94</v>
      </c>
      <c r="E541" s="21" t="s">
        <v>956</v>
      </c>
      <c r="F541" s="22">
        <v>2199</v>
      </c>
      <c r="G541" s="33">
        <v>41926</v>
      </c>
      <c r="H541" s="21" t="s">
        <v>1018</v>
      </c>
      <c r="I541" s="23" t="s">
        <v>976</v>
      </c>
      <c r="J541" s="24" t="s">
        <v>977</v>
      </c>
      <c r="K541" s="25">
        <v>21129</v>
      </c>
    </row>
    <row r="542" spans="1:11" s="15" customFormat="1" ht="30">
      <c r="A542" s="19" t="s">
        <v>948</v>
      </c>
      <c r="B542" s="19" t="s">
        <v>16</v>
      </c>
      <c r="C542" s="20" t="s">
        <v>94</v>
      </c>
      <c r="D542" s="30" t="s">
        <v>94</v>
      </c>
      <c r="E542" s="21" t="s">
        <v>956</v>
      </c>
      <c r="F542" s="22">
        <v>2200</v>
      </c>
      <c r="G542" s="33">
        <v>41926</v>
      </c>
      <c r="H542" s="21" t="s">
        <v>1019</v>
      </c>
      <c r="I542" s="23" t="s">
        <v>976</v>
      </c>
      <c r="J542" s="24" t="s">
        <v>977</v>
      </c>
      <c r="K542" s="25">
        <v>7404</v>
      </c>
    </row>
    <row r="543" spans="1:11" s="15" customFormat="1" ht="30">
      <c r="A543" s="19" t="s">
        <v>948</v>
      </c>
      <c r="B543" s="19" t="s">
        <v>16</v>
      </c>
      <c r="C543" s="20" t="s">
        <v>94</v>
      </c>
      <c r="D543" s="30" t="s">
        <v>94</v>
      </c>
      <c r="E543" s="21" t="s">
        <v>956</v>
      </c>
      <c r="F543" s="22">
        <v>2201</v>
      </c>
      <c r="G543" s="33">
        <v>41926</v>
      </c>
      <c r="H543" s="21" t="s">
        <v>1020</v>
      </c>
      <c r="I543" s="23" t="s">
        <v>976</v>
      </c>
      <c r="J543" s="24" t="s">
        <v>977</v>
      </c>
      <c r="K543" s="25">
        <v>523800</v>
      </c>
    </row>
    <row r="544" spans="1:11" s="15" customFormat="1" ht="30">
      <c r="A544" s="19" t="s">
        <v>948</v>
      </c>
      <c r="B544" s="19" t="s">
        <v>16</v>
      </c>
      <c r="C544" s="20" t="s">
        <v>94</v>
      </c>
      <c r="D544" s="30" t="s">
        <v>94</v>
      </c>
      <c r="E544" s="21" t="s">
        <v>956</v>
      </c>
      <c r="F544" s="22">
        <v>2202</v>
      </c>
      <c r="G544" s="33">
        <v>41926</v>
      </c>
      <c r="H544" s="21" t="s">
        <v>1021</v>
      </c>
      <c r="I544" s="23" t="s">
        <v>976</v>
      </c>
      <c r="J544" s="24" t="s">
        <v>977</v>
      </c>
      <c r="K544" s="25">
        <v>8585</v>
      </c>
    </row>
    <row r="545" spans="1:11" s="15" customFormat="1" ht="30">
      <c r="A545" s="19" t="s">
        <v>948</v>
      </c>
      <c r="B545" s="19" t="s">
        <v>16</v>
      </c>
      <c r="C545" s="20" t="s">
        <v>94</v>
      </c>
      <c r="D545" s="30" t="s">
        <v>94</v>
      </c>
      <c r="E545" s="21" t="s">
        <v>956</v>
      </c>
      <c r="F545" s="22">
        <v>2217</v>
      </c>
      <c r="G545" s="33">
        <v>41926</v>
      </c>
      <c r="H545" s="21" t="s">
        <v>1022</v>
      </c>
      <c r="I545" s="23" t="s">
        <v>1014</v>
      </c>
      <c r="J545" s="24" t="s">
        <v>22</v>
      </c>
      <c r="K545" s="25">
        <v>890278</v>
      </c>
    </row>
    <row r="546" spans="1:11" s="15" customFormat="1" ht="30">
      <c r="A546" s="19" t="s">
        <v>948</v>
      </c>
      <c r="B546" s="19" t="s">
        <v>16</v>
      </c>
      <c r="C546" s="20" t="s">
        <v>94</v>
      </c>
      <c r="D546" s="30" t="s">
        <v>94</v>
      </c>
      <c r="E546" s="21" t="s">
        <v>956</v>
      </c>
      <c r="F546" s="22">
        <v>2219</v>
      </c>
      <c r="G546" s="33">
        <v>41926</v>
      </c>
      <c r="H546" s="21" t="s">
        <v>1023</v>
      </c>
      <c r="I546" s="23" t="s">
        <v>1014</v>
      </c>
      <c r="J546" s="24" t="s">
        <v>22</v>
      </c>
      <c r="K546" s="25">
        <v>1690</v>
      </c>
    </row>
    <row r="547" spans="1:11" s="15" customFormat="1" ht="45">
      <c r="A547" s="19" t="s">
        <v>948</v>
      </c>
      <c r="B547" s="19" t="s">
        <v>196</v>
      </c>
      <c r="C547" s="20" t="s">
        <v>94</v>
      </c>
      <c r="D547" s="30" t="s">
        <v>94</v>
      </c>
      <c r="E547" s="21" t="s">
        <v>99</v>
      </c>
      <c r="F547" s="22">
        <v>20140116</v>
      </c>
      <c r="G547" s="33">
        <v>41926</v>
      </c>
      <c r="H547" s="21" t="s">
        <v>1024</v>
      </c>
      <c r="I547" s="23" t="s">
        <v>1025</v>
      </c>
      <c r="J547" s="24" t="s">
        <v>1026</v>
      </c>
      <c r="K547" s="25">
        <v>17000000</v>
      </c>
    </row>
    <row r="548" spans="1:11" s="15" customFormat="1" ht="45">
      <c r="A548" s="19" t="s">
        <v>948</v>
      </c>
      <c r="B548" s="19" t="s">
        <v>196</v>
      </c>
      <c r="C548" s="20" t="s">
        <v>94</v>
      </c>
      <c r="D548" s="30" t="s">
        <v>94</v>
      </c>
      <c r="E548" s="21" t="s">
        <v>99</v>
      </c>
      <c r="F548" s="22">
        <v>20140117</v>
      </c>
      <c r="G548" s="33">
        <v>41926</v>
      </c>
      <c r="H548" s="21" t="s">
        <v>1027</v>
      </c>
      <c r="I548" s="23" t="s">
        <v>1025</v>
      </c>
      <c r="J548" s="24" t="s">
        <v>1026</v>
      </c>
      <c r="K548" s="25">
        <v>7000000</v>
      </c>
    </row>
    <row r="549" spans="1:11" s="15" customFormat="1" ht="30">
      <c r="A549" s="19" t="s">
        <v>948</v>
      </c>
      <c r="B549" s="19" t="s">
        <v>210</v>
      </c>
      <c r="C549" s="20" t="s">
        <v>988</v>
      </c>
      <c r="D549" s="30">
        <v>40625</v>
      </c>
      <c r="E549" s="21" t="s">
        <v>99</v>
      </c>
      <c r="F549" s="22">
        <v>20140118</v>
      </c>
      <c r="G549" s="33">
        <v>41926</v>
      </c>
      <c r="H549" s="21" t="s">
        <v>1028</v>
      </c>
      <c r="I549" s="23" t="s">
        <v>990</v>
      </c>
      <c r="J549" s="24" t="s">
        <v>991</v>
      </c>
      <c r="K549" s="25">
        <v>63441</v>
      </c>
    </row>
    <row r="550" spans="1:11" s="15" customFormat="1" ht="30">
      <c r="A550" s="19" t="s">
        <v>948</v>
      </c>
      <c r="B550" s="19" t="s">
        <v>210</v>
      </c>
      <c r="C550" s="20" t="s">
        <v>988</v>
      </c>
      <c r="D550" s="30">
        <v>40625</v>
      </c>
      <c r="E550" s="21" t="s">
        <v>99</v>
      </c>
      <c r="F550" s="22">
        <v>20140120</v>
      </c>
      <c r="G550" s="33">
        <v>41926</v>
      </c>
      <c r="H550" s="21" t="s">
        <v>1029</v>
      </c>
      <c r="I550" s="23" t="s">
        <v>995</v>
      </c>
      <c r="J550" s="24" t="s">
        <v>438</v>
      </c>
      <c r="K550" s="25">
        <v>787602</v>
      </c>
    </row>
    <row r="551" spans="1:11" s="15" customFormat="1" ht="30">
      <c r="A551" s="19" t="s">
        <v>948</v>
      </c>
      <c r="B551" s="19" t="s">
        <v>210</v>
      </c>
      <c r="C551" s="20" t="s">
        <v>988</v>
      </c>
      <c r="D551" s="30">
        <v>40625</v>
      </c>
      <c r="E551" s="21" t="s">
        <v>99</v>
      </c>
      <c r="F551" s="22">
        <v>20140121</v>
      </c>
      <c r="G551" s="33">
        <v>41926</v>
      </c>
      <c r="H551" s="21" t="s">
        <v>1030</v>
      </c>
      <c r="I551" s="23" t="s">
        <v>995</v>
      </c>
      <c r="J551" s="24" t="s">
        <v>438</v>
      </c>
      <c r="K551" s="25">
        <v>894116</v>
      </c>
    </row>
    <row r="552" spans="1:11" s="15" customFormat="1" ht="30">
      <c r="A552" s="19" t="s">
        <v>948</v>
      </c>
      <c r="B552" s="19" t="s">
        <v>210</v>
      </c>
      <c r="C552" s="20" t="s">
        <v>988</v>
      </c>
      <c r="D552" s="30">
        <v>40625</v>
      </c>
      <c r="E552" s="21" t="s">
        <v>95</v>
      </c>
      <c r="F552" s="22">
        <v>20140275</v>
      </c>
      <c r="G552" s="33">
        <v>41926</v>
      </c>
      <c r="H552" s="21" t="s">
        <v>1031</v>
      </c>
      <c r="I552" s="23" t="s">
        <v>998</v>
      </c>
      <c r="J552" s="24" t="s">
        <v>999</v>
      </c>
      <c r="K552" s="25">
        <v>75827</v>
      </c>
    </row>
    <row r="553" spans="1:11" s="15" customFormat="1" ht="30">
      <c r="A553" s="19" t="s">
        <v>948</v>
      </c>
      <c r="B553" s="19" t="s">
        <v>13</v>
      </c>
      <c r="C553" s="20" t="s">
        <v>94</v>
      </c>
      <c r="D553" s="30" t="s">
        <v>94</v>
      </c>
      <c r="E553" s="21" t="s">
        <v>95</v>
      </c>
      <c r="F553" s="22">
        <v>20140276</v>
      </c>
      <c r="G553" s="33">
        <v>41926</v>
      </c>
      <c r="H553" s="21" t="s">
        <v>1032</v>
      </c>
      <c r="I553" s="23" t="s">
        <v>1033</v>
      </c>
      <c r="J553" s="24" t="s">
        <v>1034</v>
      </c>
      <c r="K553" s="25">
        <v>20000</v>
      </c>
    </row>
    <row r="554" spans="1:11" s="15" customFormat="1" ht="30">
      <c r="A554" s="19" t="s">
        <v>948</v>
      </c>
      <c r="B554" s="19" t="s">
        <v>16</v>
      </c>
      <c r="C554" s="20" t="s">
        <v>94</v>
      </c>
      <c r="D554" s="30" t="s">
        <v>94</v>
      </c>
      <c r="E554" s="21" t="s">
        <v>956</v>
      </c>
      <c r="F554" s="22">
        <v>2241</v>
      </c>
      <c r="G554" s="33">
        <v>41933</v>
      </c>
      <c r="H554" s="21" t="s">
        <v>1035</v>
      </c>
      <c r="I554" s="23" t="s">
        <v>976</v>
      </c>
      <c r="J554" s="24" t="s">
        <v>977</v>
      </c>
      <c r="K554" s="25">
        <v>1050</v>
      </c>
    </row>
    <row r="555" spans="1:11" s="15" customFormat="1" ht="30">
      <c r="A555" s="19" t="s">
        <v>948</v>
      </c>
      <c r="B555" s="19" t="s">
        <v>16</v>
      </c>
      <c r="C555" s="20" t="s">
        <v>94</v>
      </c>
      <c r="D555" s="30" t="s">
        <v>94</v>
      </c>
      <c r="E555" s="21" t="s">
        <v>956</v>
      </c>
      <c r="F555" s="22">
        <v>2242</v>
      </c>
      <c r="G555" s="33">
        <v>41933</v>
      </c>
      <c r="H555" s="21" t="s">
        <v>1036</v>
      </c>
      <c r="I555" s="23" t="s">
        <v>976</v>
      </c>
      <c r="J555" s="24" t="s">
        <v>977</v>
      </c>
      <c r="K555" s="25">
        <v>22896</v>
      </c>
    </row>
    <row r="556" spans="1:11" s="15" customFormat="1" ht="30">
      <c r="A556" s="19" t="s">
        <v>948</v>
      </c>
      <c r="B556" s="19" t="s">
        <v>16</v>
      </c>
      <c r="C556" s="20" t="s">
        <v>94</v>
      </c>
      <c r="D556" s="30" t="s">
        <v>94</v>
      </c>
      <c r="E556" s="21" t="s">
        <v>956</v>
      </c>
      <c r="F556" s="22">
        <v>2249</v>
      </c>
      <c r="G556" s="33">
        <v>41933</v>
      </c>
      <c r="H556" s="21" t="s">
        <v>1037</v>
      </c>
      <c r="I556" s="23" t="s">
        <v>1014</v>
      </c>
      <c r="J556" s="24" t="s">
        <v>22</v>
      </c>
      <c r="K556" s="25">
        <v>167562</v>
      </c>
    </row>
    <row r="557" spans="1:11" s="15" customFormat="1" ht="30">
      <c r="A557" s="19" t="s">
        <v>948</v>
      </c>
      <c r="B557" s="19" t="s">
        <v>16</v>
      </c>
      <c r="C557" s="20" t="s">
        <v>94</v>
      </c>
      <c r="D557" s="30" t="s">
        <v>94</v>
      </c>
      <c r="E557" s="21" t="s">
        <v>956</v>
      </c>
      <c r="F557" s="22">
        <v>2251</v>
      </c>
      <c r="G557" s="33">
        <v>41933</v>
      </c>
      <c r="H557" s="21" t="s">
        <v>1038</v>
      </c>
      <c r="I557" s="23" t="s">
        <v>976</v>
      </c>
      <c r="J557" s="24" t="s">
        <v>977</v>
      </c>
      <c r="K557" s="25">
        <v>24473</v>
      </c>
    </row>
    <row r="558" spans="1:11" s="15" customFormat="1" ht="30">
      <c r="A558" s="19" t="s">
        <v>948</v>
      </c>
      <c r="B558" s="19" t="s">
        <v>16</v>
      </c>
      <c r="C558" s="20" t="s">
        <v>94</v>
      </c>
      <c r="D558" s="30" t="s">
        <v>94</v>
      </c>
      <c r="E558" s="21" t="s">
        <v>956</v>
      </c>
      <c r="F558" s="22">
        <v>2252</v>
      </c>
      <c r="G558" s="33">
        <v>41933</v>
      </c>
      <c r="H558" s="21" t="s">
        <v>1039</v>
      </c>
      <c r="I558" s="23" t="s">
        <v>1014</v>
      </c>
      <c r="J558" s="24" t="s">
        <v>22</v>
      </c>
      <c r="K558" s="25">
        <v>1339961</v>
      </c>
    </row>
    <row r="559" spans="1:11" s="15" customFormat="1" ht="30">
      <c r="A559" s="19" t="s">
        <v>948</v>
      </c>
      <c r="B559" s="19" t="s">
        <v>16</v>
      </c>
      <c r="C559" s="20" t="s">
        <v>94</v>
      </c>
      <c r="D559" s="30" t="s">
        <v>94</v>
      </c>
      <c r="E559" s="21" t="s">
        <v>956</v>
      </c>
      <c r="F559" s="22">
        <v>2260</v>
      </c>
      <c r="G559" s="33">
        <v>41933</v>
      </c>
      <c r="H559" s="21" t="s">
        <v>1040</v>
      </c>
      <c r="I559" s="23" t="s">
        <v>976</v>
      </c>
      <c r="J559" s="24" t="s">
        <v>977</v>
      </c>
      <c r="K559" s="25">
        <v>9981</v>
      </c>
    </row>
    <row r="560" spans="1:11" s="15" customFormat="1" ht="30">
      <c r="A560" s="19" t="s">
        <v>948</v>
      </c>
      <c r="B560" s="19" t="s">
        <v>16</v>
      </c>
      <c r="C560" s="20" t="s">
        <v>94</v>
      </c>
      <c r="D560" s="30" t="s">
        <v>94</v>
      </c>
      <c r="E560" s="21" t="s">
        <v>956</v>
      </c>
      <c r="F560" s="22">
        <v>2263</v>
      </c>
      <c r="G560" s="33">
        <v>41933</v>
      </c>
      <c r="H560" s="21" t="s">
        <v>1041</v>
      </c>
      <c r="I560" s="23" t="s">
        <v>1042</v>
      </c>
      <c r="J560" s="24" t="s">
        <v>1043</v>
      </c>
      <c r="K560" s="25">
        <v>380700</v>
      </c>
    </row>
    <row r="561" spans="1:11" s="15" customFormat="1" ht="30">
      <c r="A561" s="19" t="s">
        <v>948</v>
      </c>
      <c r="B561" s="19" t="s">
        <v>16</v>
      </c>
      <c r="C561" s="20" t="s">
        <v>94</v>
      </c>
      <c r="D561" s="30" t="s">
        <v>94</v>
      </c>
      <c r="E561" s="21" t="s">
        <v>956</v>
      </c>
      <c r="F561" s="22">
        <v>2264</v>
      </c>
      <c r="G561" s="33">
        <v>41933</v>
      </c>
      <c r="H561" s="21" t="s">
        <v>1044</v>
      </c>
      <c r="I561" s="23" t="s">
        <v>1042</v>
      </c>
      <c r="J561" s="24" t="s">
        <v>1043</v>
      </c>
      <c r="K561" s="25">
        <v>470196</v>
      </c>
    </row>
    <row r="562" spans="1:11" s="15" customFormat="1" ht="30">
      <c r="A562" s="19" t="s">
        <v>948</v>
      </c>
      <c r="B562" s="19" t="s">
        <v>16</v>
      </c>
      <c r="C562" s="20" t="s">
        <v>94</v>
      </c>
      <c r="D562" s="30" t="s">
        <v>94</v>
      </c>
      <c r="E562" s="21" t="s">
        <v>956</v>
      </c>
      <c r="F562" s="22">
        <v>2265</v>
      </c>
      <c r="G562" s="33">
        <v>41933</v>
      </c>
      <c r="H562" s="21" t="s">
        <v>1045</v>
      </c>
      <c r="I562" s="23" t="s">
        <v>1042</v>
      </c>
      <c r="J562" s="24" t="s">
        <v>1043</v>
      </c>
      <c r="K562" s="25">
        <v>644400</v>
      </c>
    </row>
    <row r="563" spans="1:11" s="15" customFormat="1" ht="30">
      <c r="A563" s="19" t="s">
        <v>948</v>
      </c>
      <c r="B563" s="19" t="s">
        <v>16</v>
      </c>
      <c r="C563" s="20" t="s">
        <v>94</v>
      </c>
      <c r="D563" s="30" t="s">
        <v>94</v>
      </c>
      <c r="E563" s="21" t="s">
        <v>956</v>
      </c>
      <c r="F563" s="22">
        <v>2272</v>
      </c>
      <c r="G563" s="33">
        <v>41933</v>
      </c>
      <c r="H563" s="21" t="s">
        <v>1046</v>
      </c>
      <c r="I563" s="23" t="s">
        <v>976</v>
      </c>
      <c r="J563" s="24" t="s">
        <v>977</v>
      </c>
      <c r="K563" s="25">
        <v>4868</v>
      </c>
    </row>
    <row r="564" spans="1:11" s="15" customFormat="1" ht="30">
      <c r="A564" s="19" t="s">
        <v>948</v>
      </c>
      <c r="B564" s="19" t="s">
        <v>210</v>
      </c>
      <c r="C564" s="20" t="s">
        <v>988</v>
      </c>
      <c r="D564" s="30">
        <v>40625</v>
      </c>
      <c r="E564" s="21" t="s">
        <v>99</v>
      </c>
      <c r="F564" s="22">
        <v>20140123</v>
      </c>
      <c r="G564" s="33">
        <v>41933</v>
      </c>
      <c r="H564" s="21" t="s">
        <v>1047</v>
      </c>
      <c r="I564" s="23" t="s">
        <v>1048</v>
      </c>
      <c r="J564" s="24" t="s">
        <v>222</v>
      </c>
      <c r="K564" s="25">
        <v>426189</v>
      </c>
    </row>
    <row r="565" spans="1:11" s="15" customFormat="1" ht="30">
      <c r="A565" s="19" t="s">
        <v>948</v>
      </c>
      <c r="B565" s="19" t="s">
        <v>210</v>
      </c>
      <c r="C565" s="20" t="s">
        <v>988</v>
      </c>
      <c r="D565" s="30">
        <v>40625</v>
      </c>
      <c r="E565" s="21" t="s">
        <v>99</v>
      </c>
      <c r="F565" s="22">
        <v>20140124</v>
      </c>
      <c r="G565" s="33">
        <v>41933</v>
      </c>
      <c r="H565" s="21" t="s">
        <v>1049</v>
      </c>
      <c r="I565" s="23" t="s">
        <v>1050</v>
      </c>
      <c r="J565" s="24" t="s">
        <v>1051</v>
      </c>
      <c r="K565" s="25">
        <v>7373</v>
      </c>
    </row>
    <row r="566" spans="1:11" s="15" customFormat="1" ht="45">
      <c r="A566" s="19" t="s">
        <v>948</v>
      </c>
      <c r="B566" s="19" t="s">
        <v>196</v>
      </c>
      <c r="C566" s="20" t="s">
        <v>94</v>
      </c>
      <c r="D566" s="30" t="s">
        <v>94</v>
      </c>
      <c r="E566" s="21" t="s">
        <v>95</v>
      </c>
      <c r="F566" s="22">
        <v>20140278</v>
      </c>
      <c r="G566" s="33">
        <v>41934</v>
      </c>
      <c r="H566" s="21" t="s">
        <v>970</v>
      </c>
      <c r="I566" s="23" t="s">
        <v>971</v>
      </c>
      <c r="J566" s="24" t="s">
        <v>19</v>
      </c>
      <c r="K566" s="25">
        <v>109516</v>
      </c>
    </row>
    <row r="567" spans="1:11" s="15" customFormat="1" ht="45">
      <c r="A567" s="19" t="s">
        <v>948</v>
      </c>
      <c r="B567" s="19" t="s">
        <v>196</v>
      </c>
      <c r="C567" s="20" t="s">
        <v>94</v>
      </c>
      <c r="D567" s="30" t="s">
        <v>94</v>
      </c>
      <c r="E567" s="21" t="s">
        <v>95</v>
      </c>
      <c r="F567" s="22">
        <v>20140279</v>
      </c>
      <c r="G567" s="33">
        <v>41934</v>
      </c>
      <c r="H567" s="21" t="s">
        <v>972</v>
      </c>
      <c r="I567" s="23" t="s">
        <v>971</v>
      </c>
      <c r="J567" s="24" t="s">
        <v>19</v>
      </c>
      <c r="K567" s="25">
        <v>84366</v>
      </c>
    </row>
    <row r="568" spans="1:11" s="15" customFormat="1" ht="45">
      <c r="A568" s="19" t="s">
        <v>948</v>
      </c>
      <c r="B568" s="19" t="s">
        <v>196</v>
      </c>
      <c r="C568" s="20" t="s">
        <v>94</v>
      </c>
      <c r="D568" s="30" t="s">
        <v>94</v>
      </c>
      <c r="E568" s="21" t="s">
        <v>95</v>
      </c>
      <c r="F568" s="22">
        <v>20140280</v>
      </c>
      <c r="G568" s="33">
        <v>41934</v>
      </c>
      <c r="H568" s="21" t="s">
        <v>970</v>
      </c>
      <c r="I568" s="23" t="s">
        <v>971</v>
      </c>
      <c r="J568" s="24" t="s">
        <v>19</v>
      </c>
      <c r="K568" s="25">
        <v>109516</v>
      </c>
    </row>
    <row r="569" spans="1:11" s="15" customFormat="1" ht="45">
      <c r="A569" s="19" t="s">
        <v>948</v>
      </c>
      <c r="B569" s="19" t="s">
        <v>196</v>
      </c>
      <c r="C569" s="20" t="s">
        <v>94</v>
      </c>
      <c r="D569" s="30" t="s">
        <v>94</v>
      </c>
      <c r="E569" s="21" t="s">
        <v>95</v>
      </c>
      <c r="F569" s="22">
        <v>20140281</v>
      </c>
      <c r="G569" s="33">
        <v>41934</v>
      </c>
      <c r="H569" s="21" t="s">
        <v>970</v>
      </c>
      <c r="I569" s="23" t="s">
        <v>971</v>
      </c>
      <c r="J569" s="24" t="s">
        <v>19</v>
      </c>
      <c r="K569" s="25">
        <v>74686</v>
      </c>
    </row>
    <row r="570" spans="1:11" s="15" customFormat="1" ht="45">
      <c r="A570" s="19" t="s">
        <v>948</v>
      </c>
      <c r="B570" s="19" t="s">
        <v>196</v>
      </c>
      <c r="C570" s="20" t="s">
        <v>94</v>
      </c>
      <c r="D570" s="30" t="s">
        <v>94</v>
      </c>
      <c r="E570" s="21" t="s">
        <v>95</v>
      </c>
      <c r="F570" s="22">
        <v>20140282</v>
      </c>
      <c r="G570" s="33">
        <v>41934</v>
      </c>
      <c r="H570" s="21" t="s">
        <v>1003</v>
      </c>
      <c r="I570" s="23" t="s">
        <v>971</v>
      </c>
      <c r="J570" s="24" t="s">
        <v>19</v>
      </c>
      <c r="K570" s="25">
        <v>162886</v>
      </c>
    </row>
    <row r="571" spans="1:11" s="15" customFormat="1" ht="45">
      <c r="A571" s="19" t="s">
        <v>948</v>
      </c>
      <c r="B571" s="19" t="s">
        <v>196</v>
      </c>
      <c r="C571" s="20" t="s">
        <v>94</v>
      </c>
      <c r="D571" s="30" t="s">
        <v>94</v>
      </c>
      <c r="E571" s="21" t="s">
        <v>95</v>
      </c>
      <c r="F571" s="22">
        <v>20140283</v>
      </c>
      <c r="G571" s="33">
        <v>41934</v>
      </c>
      <c r="H571" s="21" t="s">
        <v>970</v>
      </c>
      <c r="I571" s="23" t="s">
        <v>971</v>
      </c>
      <c r="J571" s="24" t="s">
        <v>19</v>
      </c>
      <c r="K571" s="25">
        <v>130748</v>
      </c>
    </row>
    <row r="572" spans="1:11" s="15" customFormat="1" ht="45">
      <c r="A572" s="19" t="s">
        <v>948</v>
      </c>
      <c r="B572" s="19" t="s">
        <v>196</v>
      </c>
      <c r="C572" s="20" t="s">
        <v>94</v>
      </c>
      <c r="D572" s="30" t="s">
        <v>94</v>
      </c>
      <c r="E572" s="21" t="s">
        <v>95</v>
      </c>
      <c r="F572" s="22">
        <v>20140284</v>
      </c>
      <c r="G572" s="33">
        <v>41934</v>
      </c>
      <c r="H572" s="21" t="s">
        <v>970</v>
      </c>
      <c r="I572" s="23" t="s">
        <v>971</v>
      </c>
      <c r="J572" s="24" t="s">
        <v>19</v>
      </c>
      <c r="K572" s="25">
        <v>120838</v>
      </c>
    </row>
    <row r="573" spans="1:11" s="15" customFormat="1" ht="45">
      <c r="A573" s="19" t="s">
        <v>948</v>
      </c>
      <c r="B573" s="19" t="s">
        <v>196</v>
      </c>
      <c r="C573" s="20" t="s">
        <v>94</v>
      </c>
      <c r="D573" s="30" t="s">
        <v>94</v>
      </c>
      <c r="E573" s="21" t="s">
        <v>95</v>
      </c>
      <c r="F573" s="22">
        <v>20140285</v>
      </c>
      <c r="G573" s="33">
        <v>41934</v>
      </c>
      <c r="H573" s="21" t="s">
        <v>970</v>
      </c>
      <c r="I573" s="23" t="s">
        <v>971</v>
      </c>
      <c r="J573" s="24" t="s">
        <v>19</v>
      </c>
      <c r="K573" s="25">
        <v>109328</v>
      </c>
    </row>
    <row r="574" spans="1:11" s="15" customFormat="1" ht="30">
      <c r="A574" s="19" t="s">
        <v>948</v>
      </c>
      <c r="B574" s="19" t="s">
        <v>16</v>
      </c>
      <c r="C574" s="20" t="s">
        <v>94</v>
      </c>
      <c r="D574" s="30" t="s">
        <v>94</v>
      </c>
      <c r="E574" s="21" t="s">
        <v>956</v>
      </c>
      <c r="F574" s="22">
        <v>2294</v>
      </c>
      <c r="G574" s="33">
        <v>41935</v>
      </c>
      <c r="H574" s="21" t="s">
        <v>1052</v>
      </c>
      <c r="I574" s="23" t="s">
        <v>979</v>
      </c>
      <c r="J574" s="24" t="s">
        <v>843</v>
      </c>
      <c r="K574" s="25">
        <v>97083</v>
      </c>
    </row>
    <row r="575" spans="1:11" s="15" customFormat="1" ht="30">
      <c r="A575" s="19" t="s">
        <v>948</v>
      </c>
      <c r="B575" s="19" t="s">
        <v>13</v>
      </c>
      <c r="C575" s="20" t="s">
        <v>94</v>
      </c>
      <c r="D575" s="30" t="s">
        <v>94</v>
      </c>
      <c r="E575" s="21" t="s">
        <v>949</v>
      </c>
      <c r="F575" s="22">
        <v>2185</v>
      </c>
      <c r="G575" s="33">
        <v>41939</v>
      </c>
      <c r="H575" s="21" t="s">
        <v>1053</v>
      </c>
      <c r="I575" s="23" t="s">
        <v>1054</v>
      </c>
      <c r="J575" s="24" t="s">
        <v>1055</v>
      </c>
      <c r="K575" s="25">
        <v>30000</v>
      </c>
    </row>
    <row r="576" spans="1:11" s="15" customFormat="1" ht="30">
      <c r="A576" s="19" t="s">
        <v>948</v>
      </c>
      <c r="B576" s="19" t="s">
        <v>483</v>
      </c>
      <c r="C576" s="20" t="s">
        <v>1056</v>
      </c>
      <c r="D576" s="30">
        <v>41935</v>
      </c>
      <c r="E576" s="21" t="s">
        <v>99</v>
      </c>
      <c r="F576" s="22">
        <v>20140125</v>
      </c>
      <c r="G576" s="33">
        <v>41939</v>
      </c>
      <c r="H576" s="21" t="s">
        <v>1057</v>
      </c>
      <c r="I576" s="23" t="s">
        <v>1058</v>
      </c>
      <c r="J576" s="24" t="s">
        <v>552</v>
      </c>
      <c r="K576" s="25">
        <v>595000</v>
      </c>
    </row>
    <row r="577" spans="1:11" s="15" customFormat="1" ht="30">
      <c r="A577" s="19" t="s">
        <v>948</v>
      </c>
      <c r="B577" s="19" t="s">
        <v>13</v>
      </c>
      <c r="C577" s="20" t="s">
        <v>94</v>
      </c>
      <c r="D577" s="30" t="s">
        <v>94</v>
      </c>
      <c r="E577" s="21" t="s">
        <v>99</v>
      </c>
      <c r="F577" s="22">
        <v>20140126</v>
      </c>
      <c r="G577" s="33">
        <v>41939</v>
      </c>
      <c r="H577" s="21" t="s">
        <v>1059</v>
      </c>
      <c r="I577" s="23" t="s">
        <v>1060</v>
      </c>
      <c r="J577" s="24" t="s">
        <v>1061</v>
      </c>
      <c r="K577" s="25">
        <v>312000</v>
      </c>
    </row>
    <row r="578" spans="1:11" s="15" customFormat="1" ht="30">
      <c r="A578" s="19" t="s">
        <v>948</v>
      </c>
      <c r="B578" s="19" t="s">
        <v>13</v>
      </c>
      <c r="C578" s="20" t="s">
        <v>94</v>
      </c>
      <c r="D578" s="30" t="s">
        <v>94</v>
      </c>
      <c r="E578" s="21" t="s">
        <v>99</v>
      </c>
      <c r="F578" s="22">
        <v>20140127</v>
      </c>
      <c r="G578" s="33">
        <v>41939</v>
      </c>
      <c r="H578" s="21" t="s">
        <v>1062</v>
      </c>
      <c r="I578" s="23" t="s">
        <v>1063</v>
      </c>
      <c r="J578" s="24" t="s">
        <v>1064</v>
      </c>
      <c r="K578" s="25">
        <v>180000</v>
      </c>
    </row>
    <row r="579" spans="1:11" s="15" customFormat="1" ht="30">
      <c r="A579" s="19" t="s">
        <v>948</v>
      </c>
      <c r="B579" s="19" t="s">
        <v>13</v>
      </c>
      <c r="C579" s="20" t="s">
        <v>94</v>
      </c>
      <c r="D579" s="30" t="s">
        <v>94</v>
      </c>
      <c r="E579" s="21" t="s">
        <v>99</v>
      </c>
      <c r="F579" s="22">
        <v>20140128</v>
      </c>
      <c r="G579" s="33">
        <v>41939</v>
      </c>
      <c r="H579" s="21" t="s">
        <v>1065</v>
      </c>
      <c r="I579" s="23" t="s">
        <v>1066</v>
      </c>
      <c r="J579" s="24" t="s">
        <v>1067</v>
      </c>
      <c r="K579" s="25">
        <v>1432100</v>
      </c>
    </row>
    <row r="580" spans="1:11" s="15" customFormat="1" ht="30">
      <c r="A580" s="19" t="s">
        <v>948</v>
      </c>
      <c r="B580" s="19" t="s">
        <v>593</v>
      </c>
      <c r="C580" s="20" t="s">
        <v>94</v>
      </c>
      <c r="D580" s="30" t="s">
        <v>94</v>
      </c>
      <c r="E580" s="21" t="s">
        <v>95</v>
      </c>
      <c r="F580" s="22">
        <v>20140287</v>
      </c>
      <c r="G580" s="33">
        <v>41939</v>
      </c>
      <c r="H580" s="21" t="s">
        <v>1068</v>
      </c>
      <c r="I580" s="23" t="s">
        <v>968</v>
      </c>
      <c r="J580" s="24" t="s">
        <v>969</v>
      </c>
      <c r="K580" s="25">
        <v>200000</v>
      </c>
    </row>
    <row r="581" spans="1:11" s="15" customFormat="1" ht="30">
      <c r="A581" s="19" t="s">
        <v>948</v>
      </c>
      <c r="B581" s="19" t="s">
        <v>13</v>
      </c>
      <c r="C581" s="20" t="s">
        <v>94</v>
      </c>
      <c r="D581" s="30" t="s">
        <v>94</v>
      </c>
      <c r="E581" s="21" t="s">
        <v>95</v>
      </c>
      <c r="F581" s="22">
        <v>20140291</v>
      </c>
      <c r="G581" s="33">
        <v>41939</v>
      </c>
      <c r="H581" s="21" t="s">
        <v>1069</v>
      </c>
      <c r="I581" s="23" t="s">
        <v>1070</v>
      </c>
      <c r="J581" s="24" t="s">
        <v>1071</v>
      </c>
      <c r="K581" s="25">
        <v>87500</v>
      </c>
    </row>
    <row r="582" spans="1:11" s="15" customFormat="1" ht="30">
      <c r="A582" s="19" t="s">
        <v>948</v>
      </c>
      <c r="B582" s="19" t="s">
        <v>16</v>
      </c>
      <c r="C582" s="20" t="s">
        <v>94</v>
      </c>
      <c r="D582" s="30" t="s">
        <v>94</v>
      </c>
      <c r="E582" s="21" t="s">
        <v>956</v>
      </c>
      <c r="F582" s="22">
        <v>2328</v>
      </c>
      <c r="G582" s="33">
        <v>41941</v>
      </c>
      <c r="H582" s="21" t="s">
        <v>1072</v>
      </c>
      <c r="I582" s="23" t="s">
        <v>976</v>
      </c>
      <c r="J582" s="24" t="s">
        <v>977</v>
      </c>
      <c r="K582" s="25">
        <v>6959</v>
      </c>
    </row>
    <row r="583" spans="1:11" s="15" customFormat="1" ht="30">
      <c r="A583" s="19" t="s">
        <v>948</v>
      </c>
      <c r="B583" s="19" t="s">
        <v>16</v>
      </c>
      <c r="C583" s="20" t="s">
        <v>94</v>
      </c>
      <c r="D583" s="30" t="s">
        <v>94</v>
      </c>
      <c r="E583" s="21" t="s">
        <v>956</v>
      </c>
      <c r="F583" s="22">
        <v>2330</v>
      </c>
      <c r="G583" s="33">
        <v>41941</v>
      </c>
      <c r="H583" s="21" t="s">
        <v>1073</v>
      </c>
      <c r="I583" s="23" t="s">
        <v>979</v>
      </c>
      <c r="J583" s="24" t="s">
        <v>843</v>
      </c>
      <c r="K583" s="25">
        <v>180776</v>
      </c>
    </row>
    <row r="584" spans="1:11" s="15" customFormat="1" ht="30">
      <c r="A584" s="19" t="s">
        <v>948</v>
      </c>
      <c r="B584" s="19" t="s">
        <v>16</v>
      </c>
      <c r="C584" s="20" t="s">
        <v>94</v>
      </c>
      <c r="D584" s="30" t="s">
        <v>94</v>
      </c>
      <c r="E584" s="21" t="s">
        <v>956</v>
      </c>
      <c r="F584" s="22">
        <v>2331</v>
      </c>
      <c r="G584" s="33">
        <v>41941</v>
      </c>
      <c r="H584" s="21" t="s">
        <v>1074</v>
      </c>
      <c r="I584" s="23" t="s">
        <v>1075</v>
      </c>
      <c r="J584" s="24" t="s">
        <v>1076</v>
      </c>
      <c r="K584" s="25">
        <v>179127</v>
      </c>
    </row>
    <row r="585" spans="1:11" s="15" customFormat="1" ht="30">
      <c r="A585" s="19" t="s">
        <v>948</v>
      </c>
      <c r="B585" s="19" t="s">
        <v>16</v>
      </c>
      <c r="C585" s="20" t="s">
        <v>94</v>
      </c>
      <c r="D585" s="30" t="s">
        <v>94</v>
      </c>
      <c r="E585" s="21" t="s">
        <v>956</v>
      </c>
      <c r="F585" s="22">
        <v>2346</v>
      </c>
      <c r="G585" s="33">
        <v>41941</v>
      </c>
      <c r="H585" s="21" t="s">
        <v>1077</v>
      </c>
      <c r="I585" s="23" t="s">
        <v>979</v>
      </c>
      <c r="J585" s="24" t="s">
        <v>843</v>
      </c>
      <c r="K585" s="25">
        <v>322503</v>
      </c>
    </row>
    <row r="586" spans="1:11" s="15" customFormat="1" ht="30">
      <c r="A586" s="19" t="s">
        <v>948</v>
      </c>
      <c r="B586" s="19" t="s">
        <v>13</v>
      </c>
      <c r="C586" s="20" t="s">
        <v>94</v>
      </c>
      <c r="D586" s="30" t="s">
        <v>94</v>
      </c>
      <c r="E586" s="21" t="s">
        <v>99</v>
      </c>
      <c r="F586" s="22">
        <v>20140129</v>
      </c>
      <c r="G586" s="33">
        <v>41941</v>
      </c>
      <c r="H586" s="21" t="s">
        <v>1078</v>
      </c>
      <c r="I586" s="23" t="s">
        <v>1066</v>
      </c>
      <c r="J586" s="24" t="s">
        <v>1067</v>
      </c>
      <c r="K586" s="25">
        <v>93750</v>
      </c>
    </row>
    <row r="587" spans="1:11" s="15" customFormat="1" ht="30">
      <c r="A587" s="19" t="s">
        <v>948</v>
      </c>
      <c r="B587" s="19" t="s">
        <v>210</v>
      </c>
      <c r="C587" s="20" t="s">
        <v>988</v>
      </c>
      <c r="D587" s="30">
        <v>40625</v>
      </c>
      <c r="E587" s="21" t="s">
        <v>99</v>
      </c>
      <c r="F587" s="22">
        <v>20140130</v>
      </c>
      <c r="G587" s="33">
        <v>41941</v>
      </c>
      <c r="H587" s="21" t="s">
        <v>1079</v>
      </c>
      <c r="I587" s="23" t="s">
        <v>1080</v>
      </c>
      <c r="J587" s="24" t="s">
        <v>1081</v>
      </c>
      <c r="K587" s="25">
        <v>699720</v>
      </c>
    </row>
    <row r="588" spans="1:11" s="15" customFormat="1" ht="30">
      <c r="A588" s="19" t="s">
        <v>948</v>
      </c>
      <c r="B588" s="19" t="s">
        <v>210</v>
      </c>
      <c r="C588" s="20" t="s">
        <v>988</v>
      </c>
      <c r="D588" s="30">
        <v>40625</v>
      </c>
      <c r="E588" s="21" t="s">
        <v>99</v>
      </c>
      <c r="F588" s="22">
        <v>20140131</v>
      </c>
      <c r="G588" s="33">
        <v>41941</v>
      </c>
      <c r="H588" s="21" t="s">
        <v>1082</v>
      </c>
      <c r="I588" s="23" t="s">
        <v>1083</v>
      </c>
      <c r="J588" s="24" t="s">
        <v>1084</v>
      </c>
      <c r="K588" s="25">
        <v>68035</v>
      </c>
    </row>
    <row r="589" spans="1:11" s="15" customFormat="1" ht="45">
      <c r="A589" s="19" t="s">
        <v>948</v>
      </c>
      <c r="B589" s="19" t="s">
        <v>196</v>
      </c>
      <c r="C589" s="20" t="s">
        <v>94</v>
      </c>
      <c r="D589" s="30" t="s">
        <v>94</v>
      </c>
      <c r="E589" s="21" t="s">
        <v>95</v>
      </c>
      <c r="F589" s="22">
        <v>20140292</v>
      </c>
      <c r="G589" s="33">
        <v>41941</v>
      </c>
      <c r="H589" s="21" t="s">
        <v>970</v>
      </c>
      <c r="I589" s="23" t="s">
        <v>971</v>
      </c>
      <c r="J589" s="24" t="s">
        <v>19</v>
      </c>
      <c r="K589" s="25">
        <v>182293</v>
      </c>
    </row>
    <row r="590" spans="1:11" s="15" customFormat="1" ht="45">
      <c r="A590" s="19" t="s">
        <v>948</v>
      </c>
      <c r="B590" s="19" t="s">
        <v>196</v>
      </c>
      <c r="C590" s="20" t="s">
        <v>94</v>
      </c>
      <c r="D590" s="30" t="s">
        <v>94</v>
      </c>
      <c r="E590" s="21" t="s">
        <v>95</v>
      </c>
      <c r="F590" s="22">
        <v>20140293</v>
      </c>
      <c r="G590" s="33">
        <v>41941</v>
      </c>
      <c r="H590" s="21" t="s">
        <v>970</v>
      </c>
      <c r="I590" s="23" t="s">
        <v>971</v>
      </c>
      <c r="J590" s="24" t="s">
        <v>19</v>
      </c>
      <c r="K590" s="25">
        <v>109826</v>
      </c>
    </row>
    <row r="591" spans="1:11" s="15" customFormat="1" ht="45">
      <c r="A591" s="19" t="s">
        <v>948</v>
      </c>
      <c r="B591" s="19" t="s">
        <v>196</v>
      </c>
      <c r="C591" s="20" t="s">
        <v>94</v>
      </c>
      <c r="D591" s="30" t="s">
        <v>94</v>
      </c>
      <c r="E591" s="21" t="s">
        <v>95</v>
      </c>
      <c r="F591" s="22">
        <v>20140294</v>
      </c>
      <c r="G591" s="33">
        <v>41941</v>
      </c>
      <c r="H591" s="21" t="s">
        <v>970</v>
      </c>
      <c r="I591" s="23" t="s">
        <v>971</v>
      </c>
      <c r="J591" s="24" t="s">
        <v>19</v>
      </c>
      <c r="K591" s="25">
        <v>129466</v>
      </c>
    </row>
    <row r="592" spans="1:11" s="15" customFormat="1" ht="45">
      <c r="A592" s="19" t="s">
        <v>948</v>
      </c>
      <c r="B592" s="19" t="s">
        <v>196</v>
      </c>
      <c r="C592" s="20" t="s">
        <v>94</v>
      </c>
      <c r="D592" s="30" t="s">
        <v>94</v>
      </c>
      <c r="E592" s="21" t="s">
        <v>95</v>
      </c>
      <c r="F592" s="22">
        <v>20140295</v>
      </c>
      <c r="G592" s="33">
        <v>41941</v>
      </c>
      <c r="H592" s="21" t="s">
        <v>970</v>
      </c>
      <c r="I592" s="23" t="s">
        <v>971</v>
      </c>
      <c r="J592" s="24" t="s">
        <v>19</v>
      </c>
      <c r="K592" s="25">
        <v>91406</v>
      </c>
    </row>
    <row r="593" spans="1:11" s="15" customFormat="1" ht="45">
      <c r="A593" s="19" t="s">
        <v>948</v>
      </c>
      <c r="B593" s="19" t="s">
        <v>196</v>
      </c>
      <c r="C593" s="20" t="s">
        <v>94</v>
      </c>
      <c r="D593" s="30" t="s">
        <v>94</v>
      </c>
      <c r="E593" s="21" t="s">
        <v>95</v>
      </c>
      <c r="F593" s="22">
        <v>20140298</v>
      </c>
      <c r="G593" s="33">
        <v>41942</v>
      </c>
      <c r="H593" s="21" t="s">
        <v>1085</v>
      </c>
      <c r="I593" s="23" t="s">
        <v>1086</v>
      </c>
      <c r="J593" s="24" t="s">
        <v>1087</v>
      </c>
      <c r="K593" s="25">
        <v>175000</v>
      </c>
    </row>
    <row r="594" spans="1:11" s="15" customFormat="1" ht="30">
      <c r="A594" s="19" t="s">
        <v>948</v>
      </c>
      <c r="B594" s="19" t="s">
        <v>593</v>
      </c>
      <c r="C594" s="20" t="s">
        <v>1088</v>
      </c>
      <c r="D594" s="30">
        <v>41942</v>
      </c>
      <c r="E594" s="21" t="s">
        <v>94</v>
      </c>
      <c r="F594" s="22" t="s">
        <v>94</v>
      </c>
      <c r="G594" s="33" t="s">
        <v>94</v>
      </c>
      <c r="H594" s="21" t="s">
        <v>1089</v>
      </c>
      <c r="I594" s="23" t="s">
        <v>1090</v>
      </c>
      <c r="J594" s="24" t="s">
        <v>1091</v>
      </c>
      <c r="K594" s="25" t="s">
        <v>1092</v>
      </c>
    </row>
    <row r="595" spans="1:11" s="15" customFormat="1" ht="30">
      <c r="A595" s="19" t="s">
        <v>1093</v>
      </c>
      <c r="B595" s="19" t="s">
        <v>13</v>
      </c>
      <c r="C595" s="20" t="s">
        <v>1094</v>
      </c>
      <c r="D595" s="30" t="s">
        <v>1094</v>
      </c>
      <c r="E595" s="21" t="s">
        <v>99</v>
      </c>
      <c r="F595" s="22">
        <v>20140079</v>
      </c>
      <c r="G595" s="33">
        <v>41920</v>
      </c>
      <c r="H595" s="21" t="s">
        <v>1095</v>
      </c>
      <c r="I595" s="23" t="s">
        <v>1096</v>
      </c>
      <c r="J595" s="24" t="s">
        <v>1097</v>
      </c>
      <c r="K595" s="25">
        <v>41400</v>
      </c>
    </row>
    <row r="596" spans="1:11" s="15" customFormat="1" ht="30">
      <c r="A596" s="19" t="s">
        <v>1093</v>
      </c>
      <c r="B596" s="19" t="s">
        <v>13</v>
      </c>
      <c r="C596" s="20" t="s">
        <v>1094</v>
      </c>
      <c r="D596" s="30" t="s">
        <v>1094</v>
      </c>
      <c r="E596" s="21" t="s">
        <v>99</v>
      </c>
      <c r="F596" s="22">
        <v>20140080</v>
      </c>
      <c r="G596" s="33">
        <v>41920</v>
      </c>
      <c r="H596" s="21" t="s">
        <v>1098</v>
      </c>
      <c r="I596" s="23" t="s">
        <v>1099</v>
      </c>
      <c r="J596" s="24" t="s">
        <v>351</v>
      </c>
      <c r="K596" s="25">
        <v>13947</v>
      </c>
    </row>
    <row r="597" spans="1:11" s="15" customFormat="1" ht="30">
      <c r="A597" s="19" t="s">
        <v>1093</v>
      </c>
      <c r="B597" s="19" t="s">
        <v>13</v>
      </c>
      <c r="C597" s="20" t="s">
        <v>1094</v>
      </c>
      <c r="D597" s="30" t="s">
        <v>1094</v>
      </c>
      <c r="E597" s="21" t="s">
        <v>99</v>
      </c>
      <c r="F597" s="22">
        <v>20140081</v>
      </c>
      <c r="G597" s="33">
        <v>41920</v>
      </c>
      <c r="H597" s="21" t="s">
        <v>1100</v>
      </c>
      <c r="I597" s="23" t="s">
        <v>1101</v>
      </c>
      <c r="J597" s="24" t="s">
        <v>1102</v>
      </c>
      <c r="K597" s="25">
        <v>91759</v>
      </c>
    </row>
    <row r="598" spans="1:11" s="15" customFormat="1" ht="30">
      <c r="A598" s="19" t="s">
        <v>1093</v>
      </c>
      <c r="B598" s="19" t="s">
        <v>13</v>
      </c>
      <c r="C598" s="20" t="s">
        <v>1094</v>
      </c>
      <c r="D598" s="30" t="s">
        <v>1094</v>
      </c>
      <c r="E598" s="21" t="s">
        <v>99</v>
      </c>
      <c r="F598" s="22">
        <v>20140082</v>
      </c>
      <c r="G598" s="33">
        <v>41926</v>
      </c>
      <c r="H598" s="21" t="s">
        <v>1103</v>
      </c>
      <c r="I598" s="23" t="s">
        <v>1104</v>
      </c>
      <c r="J598" s="24" t="s">
        <v>1105</v>
      </c>
      <c r="K598" s="25">
        <v>91630</v>
      </c>
    </row>
    <row r="599" spans="1:11" s="15" customFormat="1" ht="30">
      <c r="A599" s="19" t="s">
        <v>1093</v>
      </c>
      <c r="B599" s="19" t="s">
        <v>13</v>
      </c>
      <c r="C599" s="20" t="s">
        <v>1094</v>
      </c>
      <c r="D599" s="30" t="s">
        <v>1094</v>
      </c>
      <c r="E599" s="21" t="s">
        <v>99</v>
      </c>
      <c r="F599" s="22">
        <v>20140083</v>
      </c>
      <c r="G599" s="33">
        <v>41926</v>
      </c>
      <c r="H599" s="21" t="s">
        <v>1106</v>
      </c>
      <c r="I599" s="23" t="s">
        <v>1107</v>
      </c>
      <c r="J599" s="24" t="s">
        <v>1108</v>
      </c>
      <c r="K599" s="25">
        <v>236949</v>
      </c>
    </row>
    <row r="600" spans="1:11" s="15" customFormat="1" ht="30">
      <c r="A600" s="19" t="s">
        <v>1093</v>
      </c>
      <c r="B600" s="19" t="s">
        <v>13</v>
      </c>
      <c r="C600" s="20" t="s">
        <v>1094</v>
      </c>
      <c r="D600" s="30" t="s">
        <v>1094</v>
      </c>
      <c r="E600" s="21" t="s">
        <v>99</v>
      </c>
      <c r="F600" s="22">
        <v>20140084</v>
      </c>
      <c r="G600" s="33">
        <v>41927</v>
      </c>
      <c r="H600" s="21" t="s">
        <v>1109</v>
      </c>
      <c r="I600" s="23" t="s">
        <v>1110</v>
      </c>
      <c r="J600" s="24" t="s">
        <v>1111</v>
      </c>
      <c r="K600" s="25">
        <v>59160</v>
      </c>
    </row>
    <row r="601" spans="1:11" s="15" customFormat="1" ht="30">
      <c r="A601" s="19" t="s">
        <v>1093</v>
      </c>
      <c r="B601" s="19" t="s">
        <v>13</v>
      </c>
      <c r="C601" s="20" t="s">
        <v>1094</v>
      </c>
      <c r="D601" s="30" t="s">
        <v>1094</v>
      </c>
      <c r="E601" s="21" t="s">
        <v>99</v>
      </c>
      <c r="F601" s="22">
        <v>20140085</v>
      </c>
      <c r="G601" s="33">
        <v>41933</v>
      </c>
      <c r="H601" s="21" t="s">
        <v>1112</v>
      </c>
      <c r="I601" s="23" t="s">
        <v>1113</v>
      </c>
      <c r="J601" s="24" t="s">
        <v>1114</v>
      </c>
      <c r="K601" s="25">
        <v>626670</v>
      </c>
    </row>
    <row r="602" spans="1:11" s="15" customFormat="1" ht="30">
      <c r="A602" s="19" t="s">
        <v>1093</v>
      </c>
      <c r="B602" s="19" t="s">
        <v>13</v>
      </c>
      <c r="C602" s="20" t="s">
        <v>1094</v>
      </c>
      <c r="D602" s="30" t="s">
        <v>1094</v>
      </c>
      <c r="E602" s="21" t="s">
        <v>99</v>
      </c>
      <c r="F602" s="22">
        <v>20140086</v>
      </c>
      <c r="G602" s="33">
        <v>41933</v>
      </c>
      <c r="H602" s="21" t="s">
        <v>1115</v>
      </c>
      <c r="I602" s="23" t="s">
        <v>1116</v>
      </c>
      <c r="J602" s="24" t="s">
        <v>222</v>
      </c>
      <c r="K602" s="25">
        <v>190638</v>
      </c>
    </row>
    <row r="603" spans="1:11" s="15" customFormat="1" ht="30">
      <c r="A603" s="19" t="s">
        <v>1093</v>
      </c>
      <c r="B603" s="19" t="s">
        <v>13</v>
      </c>
      <c r="C603" s="20" t="s">
        <v>1094</v>
      </c>
      <c r="D603" s="30" t="s">
        <v>1094</v>
      </c>
      <c r="E603" s="21" t="s">
        <v>99</v>
      </c>
      <c r="F603" s="22">
        <v>20140088</v>
      </c>
      <c r="G603" s="33">
        <v>41941</v>
      </c>
      <c r="H603" s="21" t="s">
        <v>1117</v>
      </c>
      <c r="I603" s="23" t="s">
        <v>990</v>
      </c>
      <c r="J603" s="24" t="s">
        <v>991</v>
      </c>
      <c r="K603" s="25">
        <v>2082488</v>
      </c>
    </row>
    <row r="604" spans="1:11" s="15" customFormat="1" ht="30">
      <c r="A604" s="19" t="s">
        <v>1093</v>
      </c>
      <c r="B604" s="19" t="s">
        <v>228</v>
      </c>
      <c r="C604" s="20" t="s">
        <v>2118</v>
      </c>
      <c r="D604" s="30">
        <v>41656</v>
      </c>
      <c r="E604" s="21" t="s">
        <v>95</v>
      </c>
      <c r="F604" s="22">
        <v>20140294</v>
      </c>
      <c r="G604" s="33">
        <v>41920</v>
      </c>
      <c r="H604" s="21" t="s">
        <v>1118</v>
      </c>
      <c r="I604" s="23" t="s">
        <v>1119</v>
      </c>
      <c r="J604" s="24" t="s">
        <v>546</v>
      </c>
      <c r="K604" s="25">
        <v>374358</v>
      </c>
    </row>
    <row r="605" spans="1:11" s="15" customFormat="1" ht="30">
      <c r="A605" s="19" t="s">
        <v>1093</v>
      </c>
      <c r="B605" s="19" t="s">
        <v>13</v>
      </c>
      <c r="C605" s="20" t="s">
        <v>1094</v>
      </c>
      <c r="D605" s="30" t="s">
        <v>1094</v>
      </c>
      <c r="E605" s="21" t="s">
        <v>95</v>
      </c>
      <c r="F605" s="22">
        <v>20140295</v>
      </c>
      <c r="G605" s="33">
        <v>41920</v>
      </c>
      <c r="H605" s="21" t="s">
        <v>1120</v>
      </c>
      <c r="I605" s="23" t="s">
        <v>1121</v>
      </c>
      <c r="J605" s="24" t="s">
        <v>1122</v>
      </c>
      <c r="K605" s="25">
        <v>167790</v>
      </c>
    </row>
    <row r="606" spans="1:11" s="15" customFormat="1" ht="30">
      <c r="A606" s="19" t="s">
        <v>1093</v>
      </c>
      <c r="B606" s="19" t="s">
        <v>13</v>
      </c>
      <c r="C606" s="20" t="s">
        <v>1094</v>
      </c>
      <c r="D606" s="30" t="s">
        <v>1094</v>
      </c>
      <c r="E606" s="21" t="s">
        <v>95</v>
      </c>
      <c r="F606" s="22">
        <v>20140296</v>
      </c>
      <c r="G606" s="33">
        <v>41920</v>
      </c>
      <c r="H606" s="21" t="s">
        <v>1123</v>
      </c>
      <c r="I606" s="23" t="s">
        <v>1124</v>
      </c>
      <c r="J606" s="24" t="s">
        <v>1125</v>
      </c>
      <c r="K606" s="25">
        <v>51000</v>
      </c>
    </row>
    <row r="607" spans="1:11" s="15" customFormat="1" ht="30">
      <c r="A607" s="19" t="s">
        <v>1093</v>
      </c>
      <c r="B607" s="19" t="s">
        <v>13</v>
      </c>
      <c r="C607" s="20" t="s">
        <v>1094</v>
      </c>
      <c r="D607" s="30" t="s">
        <v>1094</v>
      </c>
      <c r="E607" s="21" t="s">
        <v>95</v>
      </c>
      <c r="F607" s="22">
        <v>20140297</v>
      </c>
      <c r="G607" s="33">
        <v>41920</v>
      </c>
      <c r="H607" s="21" t="s">
        <v>1126</v>
      </c>
      <c r="I607" s="23" t="s">
        <v>1127</v>
      </c>
      <c r="J607" s="24" t="s">
        <v>1128</v>
      </c>
      <c r="K607" s="25">
        <v>242165</v>
      </c>
    </row>
    <row r="608" spans="1:11" s="15" customFormat="1" ht="30">
      <c r="A608" s="19" t="s">
        <v>1093</v>
      </c>
      <c r="B608" s="19" t="s">
        <v>228</v>
      </c>
      <c r="C608" s="20" t="s">
        <v>2118</v>
      </c>
      <c r="D608" s="30">
        <v>41656</v>
      </c>
      <c r="E608" s="21" t="s">
        <v>95</v>
      </c>
      <c r="F608" s="22">
        <v>20140298</v>
      </c>
      <c r="G608" s="33">
        <v>41920</v>
      </c>
      <c r="H608" s="21" t="s">
        <v>1129</v>
      </c>
      <c r="I608" s="23" t="s">
        <v>1119</v>
      </c>
      <c r="J608" s="24" t="s">
        <v>546</v>
      </c>
      <c r="K608" s="25">
        <v>247162</v>
      </c>
    </row>
    <row r="609" spans="1:11" s="15" customFormat="1" ht="30">
      <c r="A609" s="19" t="s">
        <v>1093</v>
      </c>
      <c r="B609" s="19" t="s">
        <v>228</v>
      </c>
      <c r="C609" s="20" t="s">
        <v>2118</v>
      </c>
      <c r="D609" s="30">
        <v>41656</v>
      </c>
      <c r="E609" s="21" t="s">
        <v>95</v>
      </c>
      <c r="F609" s="22">
        <v>20140299</v>
      </c>
      <c r="G609" s="33">
        <v>41920</v>
      </c>
      <c r="H609" s="21" t="s">
        <v>1129</v>
      </c>
      <c r="I609" s="23" t="s">
        <v>1119</v>
      </c>
      <c r="J609" s="24" t="s">
        <v>546</v>
      </c>
      <c r="K609" s="25">
        <v>161162</v>
      </c>
    </row>
    <row r="610" spans="1:11" s="15" customFormat="1" ht="30">
      <c r="A610" s="19" t="s">
        <v>1093</v>
      </c>
      <c r="B610" s="19" t="s">
        <v>13</v>
      </c>
      <c r="C610" s="20" t="s">
        <v>1094</v>
      </c>
      <c r="D610" s="30" t="s">
        <v>1094</v>
      </c>
      <c r="E610" s="21" t="s">
        <v>95</v>
      </c>
      <c r="F610" s="22">
        <v>20140304</v>
      </c>
      <c r="G610" s="33">
        <v>41926</v>
      </c>
      <c r="H610" s="21" t="s">
        <v>1130</v>
      </c>
      <c r="I610" s="23" t="s">
        <v>1131</v>
      </c>
      <c r="J610" s="24" t="s">
        <v>1132</v>
      </c>
      <c r="K610" s="25">
        <v>800000</v>
      </c>
    </row>
    <row r="611" spans="1:11" s="15" customFormat="1" ht="30">
      <c r="A611" s="19" t="s">
        <v>1093</v>
      </c>
      <c r="B611" s="19" t="s">
        <v>13</v>
      </c>
      <c r="C611" s="20" t="s">
        <v>1094</v>
      </c>
      <c r="D611" s="30" t="s">
        <v>1094</v>
      </c>
      <c r="E611" s="21" t="s">
        <v>95</v>
      </c>
      <c r="F611" s="22">
        <v>20140305</v>
      </c>
      <c r="G611" s="33">
        <v>41926</v>
      </c>
      <c r="H611" s="21" t="s">
        <v>1133</v>
      </c>
      <c r="I611" s="23" t="s">
        <v>1134</v>
      </c>
      <c r="J611" s="24" t="s">
        <v>1135</v>
      </c>
      <c r="K611" s="25">
        <v>200000</v>
      </c>
    </row>
    <row r="612" spans="1:11" s="15" customFormat="1" ht="30">
      <c r="A612" s="19" t="s">
        <v>1093</v>
      </c>
      <c r="B612" s="19" t="s">
        <v>228</v>
      </c>
      <c r="C612" s="20" t="s">
        <v>2118</v>
      </c>
      <c r="D612" s="30">
        <v>41656</v>
      </c>
      <c r="E612" s="21" t="s">
        <v>95</v>
      </c>
      <c r="F612" s="22">
        <v>20140306</v>
      </c>
      <c r="G612" s="33">
        <v>41927</v>
      </c>
      <c r="H612" s="21" t="s">
        <v>1136</v>
      </c>
      <c r="I612" s="23" t="s">
        <v>1119</v>
      </c>
      <c r="J612" s="24" t="s">
        <v>546</v>
      </c>
      <c r="K612" s="25">
        <v>367484</v>
      </c>
    </row>
    <row r="613" spans="1:11" s="15" customFormat="1" ht="30">
      <c r="A613" s="19" t="s">
        <v>1093</v>
      </c>
      <c r="B613" s="19" t="s">
        <v>13</v>
      </c>
      <c r="C613" s="20" t="s">
        <v>1094</v>
      </c>
      <c r="D613" s="30" t="s">
        <v>1094</v>
      </c>
      <c r="E613" s="21" t="s">
        <v>95</v>
      </c>
      <c r="F613" s="22">
        <v>20140307</v>
      </c>
      <c r="G613" s="33">
        <v>41927</v>
      </c>
      <c r="H613" s="21" t="s">
        <v>1237</v>
      </c>
      <c r="I613" s="23" t="s">
        <v>1137</v>
      </c>
      <c r="J613" s="24" t="s">
        <v>1138</v>
      </c>
      <c r="K613" s="25">
        <v>1150000</v>
      </c>
    </row>
    <row r="614" spans="1:11" s="15" customFormat="1" ht="45">
      <c r="A614" s="19" t="s">
        <v>1093</v>
      </c>
      <c r="B614" s="19" t="s">
        <v>488</v>
      </c>
      <c r="C614" s="20" t="s">
        <v>1094</v>
      </c>
      <c r="D614" s="30" t="s">
        <v>1094</v>
      </c>
      <c r="E614" s="21" t="s">
        <v>95</v>
      </c>
      <c r="F614" s="22">
        <v>20140308</v>
      </c>
      <c r="G614" s="33">
        <v>41928</v>
      </c>
      <c r="H614" s="21" t="s">
        <v>1139</v>
      </c>
      <c r="I614" s="23" t="s">
        <v>1140</v>
      </c>
      <c r="J614" s="24" t="s">
        <v>1141</v>
      </c>
      <c r="K614" s="25">
        <v>103000</v>
      </c>
    </row>
    <row r="615" spans="1:11" s="15" customFormat="1" ht="30">
      <c r="A615" s="19" t="s">
        <v>1093</v>
      </c>
      <c r="B615" s="19" t="s">
        <v>13</v>
      </c>
      <c r="C615" s="20" t="s">
        <v>1094</v>
      </c>
      <c r="D615" s="30" t="s">
        <v>1094</v>
      </c>
      <c r="E615" s="21" t="s">
        <v>95</v>
      </c>
      <c r="F615" s="22">
        <v>20140309</v>
      </c>
      <c r="G615" s="33">
        <v>41929</v>
      </c>
      <c r="H615" s="21" t="s">
        <v>1142</v>
      </c>
      <c r="I615" s="23" t="s">
        <v>1143</v>
      </c>
      <c r="J615" s="24" t="s">
        <v>1144</v>
      </c>
      <c r="K615" s="25">
        <v>1815013</v>
      </c>
    </row>
    <row r="616" spans="1:11" s="15" customFormat="1" ht="30">
      <c r="A616" s="19" t="s">
        <v>1093</v>
      </c>
      <c r="B616" s="19" t="s">
        <v>13</v>
      </c>
      <c r="C616" s="20" t="s">
        <v>1094</v>
      </c>
      <c r="D616" s="30" t="s">
        <v>1094</v>
      </c>
      <c r="E616" s="21" t="s">
        <v>95</v>
      </c>
      <c r="F616" s="22">
        <v>20140310</v>
      </c>
      <c r="G616" s="33">
        <v>41929</v>
      </c>
      <c r="H616" s="21" t="s">
        <v>1145</v>
      </c>
      <c r="I616" s="23" t="s">
        <v>1143</v>
      </c>
      <c r="J616" s="24" t="s">
        <v>1144</v>
      </c>
      <c r="K616" s="25">
        <v>1815013</v>
      </c>
    </row>
    <row r="617" spans="1:11" s="15" customFormat="1" ht="30">
      <c r="A617" s="19" t="s">
        <v>1093</v>
      </c>
      <c r="B617" s="19" t="s">
        <v>228</v>
      </c>
      <c r="C617" s="20" t="s">
        <v>2118</v>
      </c>
      <c r="D617" s="30">
        <v>41656</v>
      </c>
      <c r="E617" s="21" t="s">
        <v>95</v>
      </c>
      <c r="F617" s="22">
        <v>20140313</v>
      </c>
      <c r="G617" s="33">
        <v>41932</v>
      </c>
      <c r="H617" s="21" t="s">
        <v>1146</v>
      </c>
      <c r="I617" s="23" t="s">
        <v>1119</v>
      </c>
      <c r="J617" s="24" t="s">
        <v>546</v>
      </c>
      <c r="K617" s="25">
        <v>104242</v>
      </c>
    </row>
    <row r="618" spans="1:11" s="15" customFormat="1" ht="30">
      <c r="A618" s="19" t="s">
        <v>1093</v>
      </c>
      <c r="B618" s="19" t="s">
        <v>228</v>
      </c>
      <c r="C618" s="20" t="s">
        <v>2118</v>
      </c>
      <c r="D618" s="30">
        <v>41656</v>
      </c>
      <c r="E618" s="21" t="s">
        <v>95</v>
      </c>
      <c r="F618" s="22">
        <v>20140314</v>
      </c>
      <c r="G618" s="33">
        <v>41932</v>
      </c>
      <c r="H618" s="21" t="s">
        <v>1147</v>
      </c>
      <c r="I618" s="23" t="s">
        <v>1119</v>
      </c>
      <c r="J618" s="24" t="s">
        <v>546</v>
      </c>
      <c r="K618" s="25">
        <v>270242</v>
      </c>
    </row>
    <row r="619" spans="1:11" s="15" customFormat="1" ht="30">
      <c r="A619" s="19" t="s">
        <v>1093</v>
      </c>
      <c r="B619" s="19" t="s">
        <v>228</v>
      </c>
      <c r="C619" s="20" t="s">
        <v>2118</v>
      </c>
      <c r="D619" s="30">
        <v>41656</v>
      </c>
      <c r="E619" s="21" t="s">
        <v>95</v>
      </c>
      <c r="F619" s="22">
        <v>20140315</v>
      </c>
      <c r="G619" s="33">
        <v>41932</v>
      </c>
      <c r="H619" s="21" t="s">
        <v>1148</v>
      </c>
      <c r="I619" s="23" t="s">
        <v>1119</v>
      </c>
      <c r="J619" s="24" t="s">
        <v>1149</v>
      </c>
      <c r="K619" s="25">
        <v>158242</v>
      </c>
    </row>
    <row r="620" spans="1:11" s="15" customFormat="1" ht="30">
      <c r="A620" s="19" t="s">
        <v>1093</v>
      </c>
      <c r="B620" s="19" t="s">
        <v>228</v>
      </c>
      <c r="C620" s="20" t="s">
        <v>2118</v>
      </c>
      <c r="D620" s="30">
        <v>41656</v>
      </c>
      <c r="E620" s="21" t="s">
        <v>95</v>
      </c>
      <c r="F620" s="22">
        <v>20140316</v>
      </c>
      <c r="G620" s="33">
        <v>41932</v>
      </c>
      <c r="H620" s="21" t="s">
        <v>1150</v>
      </c>
      <c r="I620" s="23" t="s">
        <v>1119</v>
      </c>
      <c r="J620" s="24" t="s">
        <v>546</v>
      </c>
      <c r="K620" s="25">
        <v>179742</v>
      </c>
    </row>
    <row r="621" spans="1:11" s="15" customFormat="1" ht="30">
      <c r="A621" s="19" t="s">
        <v>1093</v>
      </c>
      <c r="B621" s="19" t="s">
        <v>228</v>
      </c>
      <c r="C621" s="20" t="s">
        <v>2118</v>
      </c>
      <c r="D621" s="30">
        <v>41656</v>
      </c>
      <c r="E621" s="21" t="s">
        <v>95</v>
      </c>
      <c r="F621" s="22">
        <v>20140317</v>
      </c>
      <c r="G621" s="33">
        <v>41932</v>
      </c>
      <c r="H621" s="21" t="s">
        <v>1150</v>
      </c>
      <c r="I621" s="23" t="s">
        <v>1119</v>
      </c>
      <c r="J621" s="24" t="s">
        <v>546</v>
      </c>
      <c r="K621" s="25">
        <v>318242</v>
      </c>
    </row>
    <row r="622" spans="1:11" s="15" customFormat="1" ht="30">
      <c r="A622" s="19" t="s">
        <v>1093</v>
      </c>
      <c r="B622" s="19" t="s">
        <v>13</v>
      </c>
      <c r="C622" s="20" t="s">
        <v>1094</v>
      </c>
      <c r="D622" s="30" t="s">
        <v>1094</v>
      </c>
      <c r="E622" s="21" t="s">
        <v>95</v>
      </c>
      <c r="F622" s="22">
        <v>20140318</v>
      </c>
      <c r="G622" s="33">
        <v>41933</v>
      </c>
      <c r="H622" s="21" t="s">
        <v>1151</v>
      </c>
      <c r="I622" s="23" t="s">
        <v>1152</v>
      </c>
      <c r="J622" s="24" t="s">
        <v>1153</v>
      </c>
      <c r="K622" s="25">
        <v>1391755</v>
      </c>
    </row>
    <row r="623" spans="1:11" s="15" customFormat="1" ht="30">
      <c r="A623" s="19" t="s">
        <v>1093</v>
      </c>
      <c r="B623" s="19" t="s">
        <v>13</v>
      </c>
      <c r="C623" s="20" t="s">
        <v>1094</v>
      </c>
      <c r="D623" s="30" t="s">
        <v>1094</v>
      </c>
      <c r="E623" s="21" t="s">
        <v>95</v>
      </c>
      <c r="F623" s="22">
        <v>20140319</v>
      </c>
      <c r="G623" s="33">
        <v>41933</v>
      </c>
      <c r="H623" s="21" t="s">
        <v>1154</v>
      </c>
      <c r="I623" s="23" t="s">
        <v>1155</v>
      </c>
      <c r="J623" s="24" t="s">
        <v>1156</v>
      </c>
      <c r="K623" s="25">
        <v>60000</v>
      </c>
    </row>
    <row r="624" spans="1:11" s="15" customFormat="1" ht="30">
      <c r="A624" s="19" t="s">
        <v>1093</v>
      </c>
      <c r="B624" s="19" t="s">
        <v>13</v>
      </c>
      <c r="C624" s="20" t="s">
        <v>1094</v>
      </c>
      <c r="D624" s="30" t="s">
        <v>1094</v>
      </c>
      <c r="E624" s="21" t="s">
        <v>95</v>
      </c>
      <c r="F624" s="22">
        <v>20140320</v>
      </c>
      <c r="G624" s="33">
        <v>41933</v>
      </c>
      <c r="H624" s="21" t="s">
        <v>1157</v>
      </c>
      <c r="I624" s="23" t="s">
        <v>1158</v>
      </c>
      <c r="J624" s="24" t="s">
        <v>1159</v>
      </c>
      <c r="K624" s="25">
        <v>150000</v>
      </c>
    </row>
    <row r="625" spans="1:11" s="15" customFormat="1" ht="30">
      <c r="A625" s="19" t="s">
        <v>1093</v>
      </c>
      <c r="B625" s="19" t="s">
        <v>228</v>
      </c>
      <c r="C625" s="20" t="s">
        <v>2118</v>
      </c>
      <c r="D625" s="30">
        <v>41656</v>
      </c>
      <c r="E625" s="21" t="s">
        <v>95</v>
      </c>
      <c r="F625" s="22">
        <v>20140321</v>
      </c>
      <c r="G625" s="33">
        <v>41934</v>
      </c>
      <c r="H625" s="21" t="s">
        <v>1160</v>
      </c>
      <c r="I625" s="23" t="s">
        <v>1119</v>
      </c>
      <c r="J625" s="24" t="s">
        <v>546</v>
      </c>
      <c r="K625" s="25">
        <v>235791</v>
      </c>
    </row>
    <row r="626" spans="1:11" s="15" customFormat="1" ht="30">
      <c r="A626" s="19" t="s">
        <v>1093</v>
      </c>
      <c r="B626" s="19" t="s">
        <v>13</v>
      </c>
      <c r="C626" s="20" t="s">
        <v>1094</v>
      </c>
      <c r="D626" s="30" t="s">
        <v>1094</v>
      </c>
      <c r="E626" s="21" t="s">
        <v>95</v>
      </c>
      <c r="F626" s="22">
        <v>20140324</v>
      </c>
      <c r="G626" s="33">
        <v>41934</v>
      </c>
      <c r="H626" s="21" t="s">
        <v>1161</v>
      </c>
      <c r="I626" s="23" t="s">
        <v>1162</v>
      </c>
      <c r="J626" s="24" t="s">
        <v>1163</v>
      </c>
      <c r="K626" s="25">
        <v>324000</v>
      </c>
    </row>
    <row r="627" spans="1:11" s="15" customFormat="1" ht="30">
      <c r="A627" s="19" t="s">
        <v>1093</v>
      </c>
      <c r="B627" s="19" t="s">
        <v>13</v>
      </c>
      <c r="C627" s="20" t="s">
        <v>1094</v>
      </c>
      <c r="D627" s="30" t="s">
        <v>1094</v>
      </c>
      <c r="E627" s="21" t="s">
        <v>95</v>
      </c>
      <c r="F627" s="22">
        <v>20140333</v>
      </c>
      <c r="G627" s="33">
        <v>41940</v>
      </c>
      <c r="H627" s="21" t="s">
        <v>1164</v>
      </c>
      <c r="I627" s="23" t="s">
        <v>1165</v>
      </c>
      <c r="J627" s="24" t="s">
        <v>1166</v>
      </c>
      <c r="K627" s="25">
        <v>1638747</v>
      </c>
    </row>
    <row r="628" spans="1:11" s="15" customFormat="1" ht="30">
      <c r="A628" s="19" t="s">
        <v>1093</v>
      </c>
      <c r="B628" s="19" t="s">
        <v>228</v>
      </c>
      <c r="C628" s="20" t="s">
        <v>2118</v>
      </c>
      <c r="D628" s="30">
        <v>41656</v>
      </c>
      <c r="E628" s="21" t="s">
        <v>95</v>
      </c>
      <c r="F628" s="22">
        <v>20140334</v>
      </c>
      <c r="G628" s="33">
        <v>41940</v>
      </c>
      <c r="H628" s="21" t="s">
        <v>1167</v>
      </c>
      <c r="I628" s="23" t="s">
        <v>1119</v>
      </c>
      <c r="J628" s="24" t="s">
        <v>546</v>
      </c>
      <c r="K628" s="25">
        <v>154520</v>
      </c>
    </row>
    <row r="629" spans="1:11" s="15" customFormat="1" ht="30">
      <c r="A629" s="19" t="s">
        <v>1093</v>
      </c>
      <c r="B629" s="19" t="s">
        <v>228</v>
      </c>
      <c r="C629" s="20" t="s">
        <v>2118</v>
      </c>
      <c r="D629" s="30">
        <v>41656</v>
      </c>
      <c r="E629" s="21" t="s">
        <v>95</v>
      </c>
      <c r="F629" s="22">
        <v>20140335</v>
      </c>
      <c r="G629" s="33">
        <v>41940</v>
      </c>
      <c r="H629" s="21" t="s">
        <v>1167</v>
      </c>
      <c r="I629" s="23" t="s">
        <v>1119</v>
      </c>
      <c r="J629" s="24" t="s">
        <v>546</v>
      </c>
      <c r="K629" s="25">
        <v>192100</v>
      </c>
    </row>
    <row r="630" spans="1:11" s="15" customFormat="1" ht="30">
      <c r="A630" s="19" t="s">
        <v>1093</v>
      </c>
      <c r="B630" s="19" t="s">
        <v>228</v>
      </c>
      <c r="C630" s="20" t="s">
        <v>2118</v>
      </c>
      <c r="D630" s="30">
        <v>41656</v>
      </c>
      <c r="E630" s="21" t="s">
        <v>95</v>
      </c>
      <c r="F630" s="22">
        <v>20140336</v>
      </c>
      <c r="G630" s="33">
        <v>41940</v>
      </c>
      <c r="H630" s="21" t="s">
        <v>1168</v>
      </c>
      <c r="I630" s="23" t="s">
        <v>1119</v>
      </c>
      <c r="J630" s="24" t="s">
        <v>546</v>
      </c>
      <c r="K630" s="25">
        <v>163100</v>
      </c>
    </row>
    <row r="631" spans="1:11" s="15" customFormat="1" ht="30">
      <c r="A631" s="19" t="s">
        <v>1093</v>
      </c>
      <c r="B631" s="19" t="s">
        <v>228</v>
      </c>
      <c r="C631" s="20" t="s">
        <v>2118</v>
      </c>
      <c r="D631" s="30">
        <v>41656</v>
      </c>
      <c r="E631" s="21" t="s">
        <v>95</v>
      </c>
      <c r="F631" s="22">
        <v>20140337</v>
      </c>
      <c r="G631" s="33">
        <v>41941</v>
      </c>
      <c r="H631" s="21" t="s">
        <v>1169</v>
      </c>
      <c r="I631" s="23" t="s">
        <v>1119</v>
      </c>
      <c r="J631" s="24" t="s">
        <v>546</v>
      </c>
      <c r="K631" s="25">
        <v>134600</v>
      </c>
    </row>
    <row r="632" spans="1:11" s="15" customFormat="1" ht="30">
      <c r="A632" s="19" t="s">
        <v>1093</v>
      </c>
      <c r="B632" s="19" t="s">
        <v>228</v>
      </c>
      <c r="C632" s="20" t="s">
        <v>2118</v>
      </c>
      <c r="D632" s="30">
        <v>41656</v>
      </c>
      <c r="E632" s="21" t="s">
        <v>95</v>
      </c>
      <c r="F632" s="22">
        <v>20140339</v>
      </c>
      <c r="G632" s="33">
        <v>41942</v>
      </c>
      <c r="H632" s="21" t="s">
        <v>1170</v>
      </c>
      <c r="I632" s="23" t="s">
        <v>1119</v>
      </c>
      <c r="J632" s="24" t="s">
        <v>546</v>
      </c>
      <c r="K632" s="25">
        <v>189600</v>
      </c>
    </row>
    <row r="633" spans="1:11" s="15" customFormat="1" ht="30">
      <c r="A633" s="19" t="s">
        <v>1093</v>
      </c>
      <c r="B633" s="19" t="s">
        <v>13</v>
      </c>
      <c r="C633" s="20" t="s">
        <v>1094</v>
      </c>
      <c r="D633" s="30" t="s">
        <v>1094</v>
      </c>
      <c r="E633" s="21" t="s">
        <v>95</v>
      </c>
      <c r="F633" s="22">
        <v>20140343</v>
      </c>
      <c r="G633" s="33">
        <v>41942</v>
      </c>
      <c r="H633" s="21" t="s">
        <v>1171</v>
      </c>
      <c r="I633" s="23" t="s">
        <v>1172</v>
      </c>
      <c r="J633" s="24" t="s">
        <v>1173</v>
      </c>
      <c r="K633" s="25">
        <v>35700</v>
      </c>
    </row>
    <row r="634" spans="1:11" s="15" customFormat="1" ht="30">
      <c r="A634" s="19" t="s">
        <v>1093</v>
      </c>
      <c r="B634" s="19" t="s">
        <v>13</v>
      </c>
      <c r="C634" s="20" t="s">
        <v>1094</v>
      </c>
      <c r="D634" s="30" t="s">
        <v>1094</v>
      </c>
      <c r="E634" s="21" t="s">
        <v>95</v>
      </c>
      <c r="F634" s="22">
        <v>20140348</v>
      </c>
      <c r="G634" s="33">
        <v>41942</v>
      </c>
      <c r="H634" s="21" t="s">
        <v>1174</v>
      </c>
      <c r="I634" s="23" t="s">
        <v>1175</v>
      </c>
      <c r="J634" s="24" t="s">
        <v>1176</v>
      </c>
      <c r="K634" s="25">
        <v>1553902</v>
      </c>
    </row>
    <row r="635" spans="1:11" s="15" customFormat="1" ht="30">
      <c r="A635" s="19" t="s">
        <v>1093</v>
      </c>
      <c r="B635" s="19" t="s">
        <v>13</v>
      </c>
      <c r="C635" s="20" t="s">
        <v>1094</v>
      </c>
      <c r="D635" s="30" t="s">
        <v>1094</v>
      </c>
      <c r="E635" s="21" t="s">
        <v>95</v>
      </c>
      <c r="F635" s="22">
        <v>20140349</v>
      </c>
      <c r="G635" s="33">
        <v>41942</v>
      </c>
      <c r="H635" s="21" t="s">
        <v>1177</v>
      </c>
      <c r="I635" s="23" t="s">
        <v>1165</v>
      </c>
      <c r="J635" s="24" t="s">
        <v>1166</v>
      </c>
      <c r="K635" s="25">
        <v>2053611</v>
      </c>
    </row>
    <row r="636" spans="1:11" s="15" customFormat="1">
      <c r="A636" s="19" t="s">
        <v>1093</v>
      </c>
      <c r="B636" s="19" t="s">
        <v>16</v>
      </c>
      <c r="C636" s="20" t="s">
        <v>1094</v>
      </c>
      <c r="D636" s="30" t="str">
        <f>+IF(C636="","",IF(C636="No Aplica","No Aplica","Ingrese Fecha"))</f>
        <v>No Aplica</v>
      </c>
      <c r="E636" s="21" t="s">
        <v>17</v>
      </c>
      <c r="F636" s="22" t="s">
        <v>1094</v>
      </c>
      <c r="G636" s="33" t="s">
        <v>1094</v>
      </c>
      <c r="H636" s="21" t="s">
        <v>1178</v>
      </c>
      <c r="I636" s="23" t="s">
        <v>1179</v>
      </c>
      <c r="J636" s="24" t="s">
        <v>1180</v>
      </c>
      <c r="K636" s="25">
        <v>200800</v>
      </c>
    </row>
    <row r="637" spans="1:11" s="15" customFormat="1">
      <c r="A637" s="19" t="s">
        <v>1093</v>
      </c>
      <c r="B637" s="19" t="s">
        <v>16</v>
      </c>
      <c r="C637" s="20" t="s">
        <v>1094</v>
      </c>
      <c r="D637" s="30" t="str">
        <f>+IF(C637="","",IF(C637="No Aplica","No Aplica","Ingrese Fecha"))</f>
        <v>No Aplica</v>
      </c>
      <c r="E637" s="21" t="s">
        <v>17</v>
      </c>
      <c r="F637" s="22" t="s">
        <v>1094</v>
      </c>
      <c r="G637" s="33" t="s">
        <v>1094</v>
      </c>
      <c r="H637" s="21" t="s">
        <v>1181</v>
      </c>
      <c r="I637" s="23" t="s">
        <v>1179</v>
      </c>
      <c r="J637" s="24" t="s">
        <v>1180</v>
      </c>
      <c r="K637" s="25">
        <v>108100</v>
      </c>
    </row>
    <row r="638" spans="1:11" s="15" customFormat="1">
      <c r="A638" s="19" t="s">
        <v>1093</v>
      </c>
      <c r="B638" s="19" t="s">
        <v>16</v>
      </c>
      <c r="C638" s="20" t="s">
        <v>1094</v>
      </c>
      <c r="D638" s="30" t="str">
        <f>+IF(C638="","",IF(C638="No Aplica","No Aplica","Ingrese Fecha"))</f>
        <v>No Aplica</v>
      </c>
      <c r="E638" s="21" t="s">
        <v>17</v>
      </c>
      <c r="F638" s="22" t="s">
        <v>1094</v>
      </c>
      <c r="G638" s="33" t="s">
        <v>1094</v>
      </c>
      <c r="H638" s="21" t="s">
        <v>1182</v>
      </c>
      <c r="I638" s="23" t="s">
        <v>1179</v>
      </c>
      <c r="J638" s="24" t="s">
        <v>1180</v>
      </c>
      <c r="K638" s="25">
        <f>70000+72300</f>
        <v>142300</v>
      </c>
    </row>
    <row r="639" spans="1:11" s="15" customFormat="1">
      <c r="A639" s="19" t="s">
        <v>1093</v>
      </c>
      <c r="B639" s="19" t="s">
        <v>16</v>
      </c>
      <c r="C639" s="20" t="s">
        <v>1094</v>
      </c>
      <c r="D639" s="30" t="str">
        <f>+IF(C639="","",IF(C639="No Aplica","No Aplica","Ingrese Fecha"))</f>
        <v>No Aplica</v>
      </c>
      <c r="E639" s="21" t="s">
        <v>17</v>
      </c>
      <c r="F639" s="22" t="s">
        <v>1094</v>
      </c>
      <c r="G639" s="33" t="s">
        <v>1094</v>
      </c>
      <c r="H639" s="21" t="s">
        <v>1183</v>
      </c>
      <c r="I639" s="23" t="s">
        <v>1179</v>
      </c>
      <c r="J639" s="24" t="s">
        <v>1180</v>
      </c>
      <c r="K639" s="25">
        <v>75528</v>
      </c>
    </row>
    <row r="640" spans="1:11" s="15" customFormat="1">
      <c r="A640" s="19" t="s">
        <v>1093</v>
      </c>
      <c r="B640" s="19" t="s">
        <v>16</v>
      </c>
      <c r="C640" s="20" t="s">
        <v>1094</v>
      </c>
      <c r="D640" s="30" t="str">
        <f>+IF(C640="","",IF(C640="No Aplica","No Aplica","Ingrese Fecha"))</f>
        <v>No Aplica</v>
      </c>
      <c r="E640" s="21" t="s">
        <v>17</v>
      </c>
      <c r="F640" s="22" t="s">
        <v>1094</v>
      </c>
      <c r="G640" s="33" t="s">
        <v>1094</v>
      </c>
      <c r="H640" s="21" t="s">
        <v>1184</v>
      </c>
      <c r="I640" s="23" t="s">
        <v>1179</v>
      </c>
      <c r="J640" s="24" t="s">
        <v>1180</v>
      </c>
      <c r="K640" s="25">
        <v>551582</v>
      </c>
    </row>
    <row r="641" spans="1:11" s="15" customFormat="1">
      <c r="A641" s="19" t="s">
        <v>1093</v>
      </c>
      <c r="B641" s="19" t="s">
        <v>16</v>
      </c>
      <c r="C641" s="20" t="s">
        <v>1094</v>
      </c>
      <c r="D641" s="30" t="s">
        <v>1094</v>
      </c>
      <c r="E641" s="21" t="s">
        <v>17</v>
      </c>
      <c r="F641" s="22" t="s">
        <v>1094</v>
      </c>
      <c r="G641" s="33" t="s">
        <v>1094</v>
      </c>
      <c r="H641" s="21" t="s">
        <v>1185</v>
      </c>
      <c r="I641" s="23" t="s">
        <v>1179</v>
      </c>
      <c r="J641" s="24" t="s">
        <v>1180</v>
      </c>
      <c r="K641" s="25">
        <f>150000+198400+222900</f>
        <v>571300</v>
      </c>
    </row>
    <row r="642" spans="1:11" s="15" customFormat="1">
      <c r="A642" s="19" t="s">
        <v>1093</v>
      </c>
      <c r="B642" s="19" t="s">
        <v>16</v>
      </c>
      <c r="C642" s="20" t="s">
        <v>1094</v>
      </c>
      <c r="D642" s="30" t="s">
        <v>1094</v>
      </c>
      <c r="E642" s="21" t="s">
        <v>17</v>
      </c>
      <c r="F642" s="22" t="s">
        <v>1094</v>
      </c>
      <c r="G642" s="33" t="s">
        <v>1094</v>
      </c>
      <c r="H642" s="21" t="s">
        <v>1186</v>
      </c>
      <c r="I642" s="23" t="s">
        <v>1179</v>
      </c>
      <c r="J642" s="24" t="s">
        <v>1180</v>
      </c>
      <c r="K642" s="25">
        <v>122724</v>
      </c>
    </row>
    <row r="643" spans="1:11" s="15" customFormat="1">
      <c r="A643" s="19" t="s">
        <v>1093</v>
      </c>
      <c r="B643" s="19" t="s">
        <v>16</v>
      </c>
      <c r="C643" s="20" t="s">
        <v>1094</v>
      </c>
      <c r="D643" s="30" t="s">
        <v>1094</v>
      </c>
      <c r="E643" s="21" t="s">
        <v>17</v>
      </c>
      <c r="F643" s="22" t="s">
        <v>1094</v>
      </c>
      <c r="G643" s="33" t="s">
        <v>1094</v>
      </c>
      <c r="H643" s="21" t="s">
        <v>1187</v>
      </c>
      <c r="I643" s="23" t="s">
        <v>1179</v>
      </c>
      <c r="J643" s="24" t="s">
        <v>1180</v>
      </c>
      <c r="K643" s="25">
        <v>91505</v>
      </c>
    </row>
    <row r="644" spans="1:11" s="15" customFormat="1">
      <c r="A644" s="19" t="s">
        <v>1093</v>
      </c>
      <c r="B644" s="19" t="s">
        <v>16</v>
      </c>
      <c r="C644" s="20" t="s">
        <v>1094</v>
      </c>
      <c r="D644" s="30" t="s">
        <v>1094</v>
      </c>
      <c r="E644" s="21" t="s">
        <v>17</v>
      </c>
      <c r="F644" s="22" t="s">
        <v>1094</v>
      </c>
      <c r="G644" s="33" t="s">
        <v>1094</v>
      </c>
      <c r="H644" s="21" t="s">
        <v>1188</v>
      </c>
      <c r="I644" s="23" t="s">
        <v>1179</v>
      </c>
      <c r="J644" s="24" t="s">
        <v>1180</v>
      </c>
      <c r="K644" s="25">
        <f>633700+645667</f>
        <v>1279367</v>
      </c>
    </row>
    <row r="645" spans="1:11" s="15" customFormat="1">
      <c r="A645" s="19" t="s">
        <v>1093</v>
      </c>
      <c r="B645" s="19" t="s">
        <v>16</v>
      </c>
      <c r="C645" s="20" t="s">
        <v>1094</v>
      </c>
      <c r="D645" s="30" t="s">
        <v>1094</v>
      </c>
      <c r="E645" s="21" t="s">
        <v>17</v>
      </c>
      <c r="F645" s="22" t="s">
        <v>1094</v>
      </c>
      <c r="G645" s="33" t="s">
        <v>1094</v>
      </c>
      <c r="H645" s="21" t="s">
        <v>1189</v>
      </c>
      <c r="I645" s="23" t="s">
        <v>1179</v>
      </c>
      <c r="J645" s="24" t="s">
        <v>1180</v>
      </c>
      <c r="K645" s="25">
        <v>183836</v>
      </c>
    </row>
    <row r="646" spans="1:11" s="15" customFormat="1">
      <c r="A646" s="19" t="s">
        <v>1093</v>
      </c>
      <c r="B646" s="19" t="s">
        <v>16</v>
      </c>
      <c r="C646" s="20" t="s">
        <v>1094</v>
      </c>
      <c r="D646" s="30" t="s">
        <v>1094</v>
      </c>
      <c r="E646" s="21" t="s">
        <v>17</v>
      </c>
      <c r="F646" s="22" t="s">
        <v>1094</v>
      </c>
      <c r="G646" s="33" t="s">
        <v>1094</v>
      </c>
      <c r="H646" s="21" t="s">
        <v>1190</v>
      </c>
      <c r="I646" s="23" t="s">
        <v>1179</v>
      </c>
      <c r="J646" s="24" t="s">
        <v>1180</v>
      </c>
      <c r="K646" s="25">
        <v>86332</v>
      </c>
    </row>
    <row r="647" spans="1:11" s="15" customFormat="1">
      <c r="A647" s="19" t="s">
        <v>1093</v>
      </c>
      <c r="B647" s="19" t="s">
        <v>16</v>
      </c>
      <c r="C647" s="20" t="s">
        <v>1094</v>
      </c>
      <c r="D647" s="30" t="s">
        <v>1094</v>
      </c>
      <c r="E647" s="21" t="s">
        <v>17</v>
      </c>
      <c r="F647" s="22" t="s">
        <v>1094</v>
      </c>
      <c r="G647" s="33" t="s">
        <v>1094</v>
      </c>
      <c r="H647" s="21" t="s">
        <v>1191</v>
      </c>
      <c r="I647" s="23" t="s">
        <v>1179</v>
      </c>
      <c r="J647" s="24" t="s">
        <v>1180</v>
      </c>
      <c r="K647" s="25">
        <f>111000+105700</f>
        <v>216700</v>
      </c>
    </row>
    <row r="648" spans="1:11" s="15" customFormat="1">
      <c r="A648" s="19" t="s">
        <v>1093</v>
      </c>
      <c r="B648" s="19" t="s">
        <v>16</v>
      </c>
      <c r="C648" s="20" t="s">
        <v>1094</v>
      </c>
      <c r="D648" s="30" t="s">
        <v>1094</v>
      </c>
      <c r="E648" s="21" t="s">
        <v>17</v>
      </c>
      <c r="F648" s="22" t="s">
        <v>1094</v>
      </c>
      <c r="G648" s="33" t="s">
        <v>1094</v>
      </c>
      <c r="H648" s="21" t="s">
        <v>1192</v>
      </c>
      <c r="I648" s="23" t="s">
        <v>1179</v>
      </c>
      <c r="J648" s="24" t="s">
        <v>1180</v>
      </c>
      <c r="K648" s="25">
        <v>673221</v>
      </c>
    </row>
    <row r="649" spans="1:11" s="15" customFormat="1" ht="30">
      <c r="A649" s="19" t="s">
        <v>1093</v>
      </c>
      <c r="B649" s="19" t="s">
        <v>16</v>
      </c>
      <c r="C649" s="20" t="s">
        <v>1094</v>
      </c>
      <c r="D649" s="30" t="s">
        <v>1094</v>
      </c>
      <c r="E649" s="21" t="s">
        <v>17</v>
      </c>
      <c r="F649" s="22" t="s">
        <v>1094</v>
      </c>
      <c r="G649" s="33" t="s">
        <v>1094</v>
      </c>
      <c r="H649" s="21" t="s">
        <v>1193</v>
      </c>
      <c r="I649" s="23" t="s">
        <v>1194</v>
      </c>
      <c r="J649" s="24" t="s">
        <v>1195</v>
      </c>
      <c r="K649" s="25">
        <v>14625</v>
      </c>
    </row>
    <row r="650" spans="1:11" s="15" customFormat="1" ht="30">
      <c r="A650" s="19" t="s">
        <v>1093</v>
      </c>
      <c r="B650" s="19" t="s">
        <v>16</v>
      </c>
      <c r="C650" s="20" t="s">
        <v>1094</v>
      </c>
      <c r="D650" s="30" t="s">
        <v>1094</v>
      </c>
      <c r="E650" s="21" t="s">
        <v>17</v>
      </c>
      <c r="F650" s="22" t="s">
        <v>1094</v>
      </c>
      <c r="G650" s="33" t="s">
        <v>1094</v>
      </c>
      <c r="H650" s="21" t="s">
        <v>1196</v>
      </c>
      <c r="I650" s="23" t="s">
        <v>1194</v>
      </c>
      <c r="J650" s="24" t="s">
        <v>1195</v>
      </c>
      <c r="K650" s="25">
        <v>8600</v>
      </c>
    </row>
    <row r="651" spans="1:11" s="15" customFormat="1" ht="30">
      <c r="A651" s="19" t="s">
        <v>1093</v>
      </c>
      <c r="B651" s="19" t="s">
        <v>16</v>
      </c>
      <c r="C651" s="20" t="s">
        <v>1094</v>
      </c>
      <c r="D651" s="30" t="str">
        <f>+IF(C651="","",IF(C651="No Aplica","No Aplica","Ingrese Fecha"))</f>
        <v>No Aplica</v>
      </c>
      <c r="E651" s="21" t="s">
        <v>17</v>
      </c>
      <c r="F651" s="22" t="s">
        <v>1094</v>
      </c>
      <c r="G651" s="33" t="s">
        <v>1094</v>
      </c>
      <c r="H651" s="21" t="s">
        <v>1197</v>
      </c>
      <c r="I651" s="23" t="s">
        <v>1194</v>
      </c>
      <c r="J651" s="24" t="s">
        <v>1195</v>
      </c>
      <c r="K651" s="25">
        <v>12950</v>
      </c>
    </row>
    <row r="652" spans="1:11" s="15" customFormat="1" ht="30">
      <c r="A652" s="19" t="s">
        <v>1093</v>
      </c>
      <c r="B652" s="19" t="s">
        <v>16</v>
      </c>
      <c r="C652" s="20" t="s">
        <v>1094</v>
      </c>
      <c r="D652" s="30" t="s">
        <v>1094</v>
      </c>
      <c r="E652" s="21" t="s">
        <v>17</v>
      </c>
      <c r="F652" s="22" t="s">
        <v>1094</v>
      </c>
      <c r="G652" s="33" t="s">
        <v>1094</v>
      </c>
      <c r="H652" s="21" t="s">
        <v>1198</v>
      </c>
      <c r="I652" s="23" t="s">
        <v>1194</v>
      </c>
      <c r="J652" s="24" t="s">
        <v>1195</v>
      </c>
      <c r="K652" s="25">
        <f>640+159735+12180</f>
        <v>172555</v>
      </c>
    </row>
    <row r="653" spans="1:11" s="15" customFormat="1" ht="30">
      <c r="A653" s="19" t="s">
        <v>1093</v>
      </c>
      <c r="B653" s="19" t="s">
        <v>16</v>
      </c>
      <c r="C653" s="20" t="s">
        <v>1094</v>
      </c>
      <c r="D653" s="30" t="s">
        <v>1094</v>
      </c>
      <c r="E653" s="21" t="s">
        <v>17</v>
      </c>
      <c r="F653" s="22" t="s">
        <v>1094</v>
      </c>
      <c r="G653" s="33" t="s">
        <v>1094</v>
      </c>
      <c r="H653" s="21" t="s">
        <v>1199</v>
      </c>
      <c r="I653" s="23" t="s">
        <v>1194</v>
      </c>
      <c r="J653" s="24" t="s">
        <v>1195</v>
      </c>
      <c r="K653" s="25">
        <v>33930</v>
      </c>
    </row>
    <row r="654" spans="1:11" s="15" customFormat="1" ht="30">
      <c r="A654" s="19" t="s">
        <v>1093</v>
      </c>
      <c r="B654" s="19" t="s">
        <v>16</v>
      </c>
      <c r="C654" s="20" t="s">
        <v>1094</v>
      </c>
      <c r="D654" s="30" t="s">
        <v>1094</v>
      </c>
      <c r="E654" s="21" t="s">
        <v>17</v>
      </c>
      <c r="F654" s="22" t="s">
        <v>1094</v>
      </c>
      <c r="G654" s="33" t="s">
        <v>1094</v>
      </c>
      <c r="H654" s="21" t="s">
        <v>1200</v>
      </c>
      <c r="I654" s="23" t="s">
        <v>1194</v>
      </c>
      <c r="J654" s="24" t="s">
        <v>1195</v>
      </c>
      <c r="K654" s="25">
        <f>9926+4091</f>
        <v>14017</v>
      </c>
    </row>
    <row r="655" spans="1:11" s="15" customFormat="1" ht="30">
      <c r="A655" s="19" t="s">
        <v>1093</v>
      </c>
      <c r="B655" s="19" t="s">
        <v>16</v>
      </c>
      <c r="C655" s="20" t="s">
        <v>1094</v>
      </c>
      <c r="D655" s="30" t="s">
        <v>1094</v>
      </c>
      <c r="E655" s="21" t="s">
        <v>17</v>
      </c>
      <c r="F655" s="22" t="s">
        <v>1094</v>
      </c>
      <c r="G655" s="33" t="s">
        <v>1094</v>
      </c>
      <c r="H655" s="21" t="s">
        <v>1201</v>
      </c>
      <c r="I655" s="23" t="s">
        <v>1194</v>
      </c>
      <c r="J655" s="24" t="s">
        <v>1195</v>
      </c>
      <c r="K655" s="25">
        <v>7200</v>
      </c>
    </row>
    <row r="656" spans="1:11" s="15" customFormat="1" ht="30">
      <c r="A656" s="19" t="s">
        <v>1093</v>
      </c>
      <c r="B656" s="19" t="s">
        <v>16</v>
      </c>
      <c r="C656" s="20" t="s">
        <v>1094</v>
      </c>
      <c r="D656" s="30" t="s">
        <v>1094</v>
      </c>
      <c r="E656" s="21" t="s">
        <v>17</v>
      </c>
      <c r="F656" s="22" t="s">
        <v>1094</v>
      </c>
      <c r="G656" s="33" t="s">
        <v>1094</v>
      </c>
      <c r="H656" s="21" t="s">
        <v>1202</v>
      </c>
      <c r="I656" s="23" t="s">
        <v>1194</v>
      </c>
      <c r="J656" s="24" t="s">
        <v>1195</v>
      </c>
      <c r="K656" s="25">
        <f>117674+914+119032+946</f>
        <v>238566</v>
      </c>
    </row>
    <row r="657" spans="1:11" s="15" customFormat="1" ht="30">
      <c r="A657" s="19" t="s">
        <v>1093</v>
      </c>
      <c r="B657" s="19" t="s">
        <v>16</v>
      </c>
      <c r="C657" s="20" t="s">
        <v>1094</v>
      </c>
      <c r="D657" s="30" t="s">
        <v>1094</v>
      </c>
      <c r="E657" s="21" t="s">
        <v>17</v>
      </c>
      <c r="F657" s="22" t="s">
        <v>1094</v>
      </c>
      <c r="G657" s="33" t="s">
        <v>1094</v>
      </c>
      <c r="H657" s="21" t="s">
        <v>1203</v>
      </c>
      <c r="I657" s="23" t="s">
        <v>1194</v>
      </c>
      <c r="J657" s="24" t="s">
        <v>1195</v>
      </c>
      <c r="K657" s="25">
        <f>4778+7186</f>
        <v>11964</v>
      </c>
    </row>
    <row r="658" spans="1:11" s="15" customFormat="1" ht="30">
      <c r="A658" s="19" t="s">
        <v>1093</v>
      </c>
      <c r="B658" s="19" t="s">
        <v>16</v>
      </c>
      <c r="C658" s="20" t="s">
        <v>1094</v>
      </c>
      <c r="D658" s="30" t="s">
        <v>1094</v>
      </c>
      <c r="E658" s="21" t="s">
        <v>17</v>
      </c>
      <c r="F658" s="22" t="s">
        <v>1094</v>
      </c>
      <c r="G658" s="33" t="s">
        <v>1094</v>
      </c>
      <c r="H658" s="21" t="s">
        <v>1204</v>
      </c>
      <c r="I658" s="23" t="s">
        <v>1194</v>
      </c>
      <c r="J658" s="24" t="s">
        <v>1195</v>
      </c>
      <c r="K658" s="25">
        <v>2700</v>
      </c>
    </row>
    <row r="659" spans="1:11" s="15" customFormat="1" ht="30">
      <c r="A659" s="19" t="s">
        <v>1093</v>
      </c>
      <c r="B659" s="19" t="s">
        <v>16</v>
      </c>
      <c r="C659" s="20" t="s">
        <v>1094</v>
      </c>
      <c r="D659" s="30" t="s">
        <v>1094</v>
      </c>
      <c r="E659" s="21" t="s">
        <v>17</v>
      </c>
      <c r="F659" s="22" t="s">
        <v>1094</v>
      </c>
      <c r="G659" s="33" t="s">
        <v>1094</v>
      </c>
      <c r="H659" s="21" t="s">
        <v>1205</v>
      </c>
      <c r="I659" s="23" t="s">
        <v>1194</v>
      </c>
      <c r="J659" s="24" t="s">
        <v>1195</v>
      </c>
      <c r="K659" s="25">
        <v>13550</v>
      </c>
    </row>
    <row r="660" spans="1:11" s="15" customFormat="1">
      <c r="A660" s="19" t="s">
        <v>1093</v>
      </c>
      <c r="B660" s="19" t="s">
        <v>16</v>
      </c>
      <c r="C660" s="20" t="s">
        <v>1094</v>
      </c>
      <c r="D660" s="30" t="s">
        <v>1094</v>
      </c>
      <c r="E660" s="21" t="s">
        <v>17</v>
      </c>
      <c r="F660" s="22" t="s">
        <v>1094</v>
      </c>
      <c r="G660" s="33" t="s">
        <v>1094</v>
      </c>
      <c r="H660" s="21" t="s">
        <v>1206</v>
      </c>
      <c r="I660" s="23" t="s">
        <v>1207</v>
      </c>
      <c r="J660" s="24" t="s">
        <v>1208</v>
      </c>
      <c r="K660" s="25">
        <v>3320</v>
      </c>
    </row>
    <row r="661" spans="1:11" s="15" customFormat="1">
      <c r="A661" s="19" t="s">
        <v>1093</v>
      </c>
      <c r="B661" s="19" t="s">
        <v>16</v>
      </c>
      <c r="C661" s="20" t="s">
        <v>1094</v>
      </c>
      <c r="D661" s="30" t="s">
        <v>1094</v>
      </c>
      <c r="E661" s="21" t="s">
        <v>17</v>
      </c>
      <c r="F661" s="22" t="s">
        <v>1094</v>
      </c>
      <c r="G661" s="33" t="s">
        <v>1094</v>
      </c>
      <c r="H661" s="21" t="s">
        <v>1209</v>
      </c>
      <c r="I661" s="23" t="s">
        <v>1210</v>
      </c>
      <c r="J661" s="24" t="s">
        <v>907</v>
      </c>
      <c r="K661" s="25">
        <f>23150+114784</f>
        <v>137934</v>
      </c>
    </row>
    <row r="662" spans="1:11" s="15" customFormat="1">
      <c r="A662" s="19" t="s">
        <v>1093</v>
      </c>
      <c r="B662" s="19" t="s">
        <v>16</v>
      </c>
      <c r="C662" s="20" t="s">
        <v>1094</v>
      </c>
      <c r="D662" s="30" t="s">
        <v>1094</v>
      </c>
      <c r="E662" s="21" t="s">
        <v>17</v>
      </c>
      <c r="F662" s="22" t="s">
        <v>1094</v>
      </c>
      <c r="G662" s="33" t="s">
        <v>1094</v>
      </c>
      <c r="H662" s="21" t="s">
        <v>1211</v>
      </c>
      <c r="I662" s="23" t="s">
        <v>1210</v>
      </c>
      <c r="J662" s="24" t="s">
        <v>907</v>
      </c>
      <c r="K662" s="25">
        <v>394737</v>
      </c>
    </row>
    <row r="663" spans="1:11" s="15" customFormat="1">
      <c r="A663" s="19" t="s">
        <v>1093</v>
      </c>
      <c r="B663" s="19" t="s">
        <v>16</v>
      </c>
      <c r="C663" s="20" t="s">
        <v>1094</v>
      </c>
      <c r="D663" s="30" t="s">
        <v>1094</v>
      </c>
      <c r="E663" s="21" t="s">
        <v>17</v>
      </c>
      <c r="F663" s="22" t="s">
        <v>1094</v>
      </c>
      <c r="G663" s="33" t="s">
        <v>1094</v>
      </c>
      <c r="H663" s="21" t="s">
        <v>1212</v>
      </c>
      <c r="I663" s="23" t="s">
        <v>1210</v>
      </c>
      <c r="J663" s="24" t="s">
        <v>907</v>
      </c>
      <c r="K663" s="25">
        <v>155040</v>
      </c>
    </row>
    <row r="664" spans="1:11" s="15" customFormat="1">
      <c r="A664" s="19" t="s">
        <v>1093</v>
      </c>
      <c r="B664" s="19" t="s">
        <v>16</v>
      </c>
      <c r="C664" s="20" t="s">
        <v>1094</v>
      </c>
      <c r="D664" s="30" t="s">
        <v>1094</v>
      </c>
      <c r="E664" s="21" t="s">
        <v>17</v>
      </c>
      <c r="F664" s="22" t="s">
        <v>1094</v>
      </c>
      <c r="G664" s="33" t="s">
        <v>1094</v>
      </c>
      <c r="H664" s="21" t="s">
        <v>1213</v>
      </c>
      <c r="I664" s="23" t="s">
        <v>1210</v>
      </c>
      <c r="J664" s="24" t="s">
        <v>907</v>
      </c>
      <c r="K664" s="25">
        <v>139422</v>
      </c>
    </row>
    <row r="665" spans="1:11" s="15" customFormat="1">
      <c r="A665" s="19" t="s">
        <v>1093</v>
      </c>
      <c r="B665" s="19" t="s">
        <v>16</v>
      </c>
      <c r="C665" s="20" t="s">
        <v>1094</v>
      </c>
      <c r="D665" s="30" t="s">
        <v>1094</v>
      </c>
      <c r="E665" s="21" t="s">
        <v>17</v>
      </c>
      <c r="F665" s="22" t="s">
        <v>1094</v>
      </c>
      <c r="G665" s="33" t="s">
        <v>1094</v>
      </c>
      <c r="H665" s="21" t="s">
        <v>1214</v>
      </c>
      <c r="I665" s="23" t="s">
        <v>1210</v>
      </c>
      <c r="J665" s="24" t="s">
        <v>907</v>
      </c>
      <c r="K665" s="25">
        <v>44000</v>
      </c>
    </row>
    <row r="666" spans="1:11" s="15" customFormat="1">
      <c r="A666" s="19" t="s">
        <v>1093</v>
      </c>
      <c r="B666" s="19" t="s">
        <v>16</v>
      </c>
      <c r="C666" s="20" t="s">
        <v>1094</v>
      </c>
      <c r="D666" s="30" t="s">
        <v>1094</v>
      </c>
      <c r="E666" s="21" t="s">
        <v>17</v>
      </c>
      <c r="F666" s="22" t="s">
        <v>1094</v>
      </c>
      <c r="G666" s="33" t="s">
        <v>1094</v>
      </c>
      <c r="H666" s="21" t="s">
        <v>1215</v>
      </c>
      <c r="I666" s="23" t="s">
        <v>1210</v>
      </c>
      <c r="J666" s="24" t="s">
        <v>907</v>
      </c>
      <c r="K666" s="25">
        <v>113700</v>
      </c>
    </row>
    <row r="667" spans="1:11" s="15" customFormat="1">
      <c r="A667" s="19" t="s">
        <v>1093</v>
      </c>
      <c r="B667" s="19" t="s">
        <v>16</v>
      </c>
      <c r="C667" s="20" t="s">
        <v>1094</v>
      </c>
      <c r="D667" s="30" t="s">
        <v>1094</v>
      </c>
      <c r="E667" s="21" t="s">
        <v>17</v>
      </c>
      <c r="F667" s="22" t="s">
        <v>1094</v>
      </c>
      <c r="G667" s="33" t="s">
        <v>1094</v>
      </c>
      <c r="H667" s="21" t="s">
        <v>1216</v>
      </c>
      <c r="I667" s="23" t="s">
        <v>1210</v>
      </c>
      <c r="J667" s="24" t="s">
        <v>907</v>
      </c>
      <c r="K667" s="25">
        <v>105554</v>
      </c>
    </row>
    <row r="668" spans="1:11" s="15" customFormat="1" ht="30">
      <c r="A668" s="19" t="s">
        <v>1093</v>
      </c>
      <c r="B668" s="19" t="s">
        <v>483</v>
      </c>
      <c r="C668" s="20" t="s">
        <v>1217</v>
      </c>
      <c r="D668" s="30">
        <v>41919</v>
      </c>
      <c r="E668" s="21" t="s">
        <v>593</v>
      </c>
      <c r="F668" s="22" t="s">
        <v>1094</v>
      </c>
      <c r="G668" s="33">
        <v>41919</v>
      </c>
      <c r="H668" s="21" t="s">
        <v>1235</v>
      </c>
      <c r="I668" s="23" t="s">
        <v>1218</v>
      </c>
      <c r="J668" s="24" t="s">
        <v>1219</v>
      </c>
      <c r="K668" s="25">
        <v>1500000</v>
      </c>
    </row>
    <row r="669" spans="1:11" s="15" customFormat="1" ht="30">
      <c r="A669" s="19" t="s">
        <v>1093</v>
      </c>
      <c r="B669" s="19" t="s">
        <v>483</v>
      </c>
      <c r="C669" s="20" t="s">
        <v>1220</v>
      </c>
      <c r="D669" s="30">
        <v>41926</v>
      </c>
      <c r="E669" s="21" t="s">
        <v>593</v>
      </c>
      <c r="F669" s="22" t="s">
        <v>1094</v>
      </c>
      <c r="G669" s="33">
        <v>41926</v>
      </c>
      <c r="H669" s="21" t="s">
        <v>1221</v>
      </c>
      <c r="I669" s="23" t="s">
        <v>1134</v>
      </c>
      <c r="J669" s="24" t="s">
        <v>1135</v>
      </c>
      <c r="K669" s="25">
        <v>500000</v>
      </c>
    </row>
    <row r="670" spans="1:11" s="15" customFormat="1" ht="30">
      <c r="A670" s="19" t="s">
        <v>1093</v>
      </c>
      <c r="B670" s="19" t="s">
        <v>483</v>
      </c>
      <c r="C670" s="20" t="s">
        <v>1222</v>
      </c>
      <c r="D670" s="30">
        <v>41939</v>
      </c>
      <c r="E670" s="21" t="s">
        <v>593</v>
      </c>
      <c r="F670" s="22" t="s">
        <v>1094</v>
      </c>
      <c r="G670" s="33">
        <v>41871</v>
      </c>
      <c r="H670" s="21" t="s">
        <v>1236</v>
      </c>
      <c r="I670" s="23" t="s">
        <v>1223</v>
      </c>
      <c r="J670" s="24" t="s">
        <v>1224</v>
      </c>
      <c r="K670" s="25">
        <v>3600000</v>
      </c>
    </row>
    <row r="671" spans="1:11" s="15" customFormat="1" ht="45">
      <c r="A671" s="19" t="s">
        <v>1093</v>
      </c>
      <c r="B671" s="19" t="s">
        <v>483</v>
      </c>
      <c r="C671" s="20" t="s">
        <v>1225</v>
      </c>
      <c r="D671" s="30">
        <v>41939</v>
      </c>
      <c r="E671" s="21" t="s">
        <v>593</v>
      </c>
      <c r="F671" s="22" t="s">
        <v>1094</v>
      </c>
      <c r="G671" s="33">
        <v>40920</v>
      </c>
      <c r="H671" s="21" t="s">
        <v>1226</v>
      </c>
      <c r="I671" s="23" t="s">
        <v>1014</v>
      </c>
      <c r="J671" s="24" t="s">
        <v>22</v>
      </c>
      <c r="K671" s="25">
        <v>1500000</v>
      </c>
    </row>
    <row r="672" spans="1:11" s="15" customFormat="1">
      <c r="A672" s="19" t="s">
        <v>1093</v>
      </c>
      <c r="B672" s="19" t="s">
        <v>483</v>
      </c>
      <c r="C672" s="20" t="s">
        <v>1227</v>
      </c>
      <c r="D672" s="30">
        <v>41939</v>
      </c>
      <c r="E672" s="21" t="s">
        <v>593</v>
      </c>
      <c r="F672" s="22" t="s">
        <v>1094</v>
      </c>
      <c r="G672" s="33">
        <v>40909</v>
      </c>
      <c r="H672" s="21" t="s">
        <v>1228</v>
      </c>
      <c r="I672" s="23" t="s">
        <v>1229</v>
      </c>
      <c r="J672" s="24" t="s">
        <v>1230</v>
      </c>
      <c r="K672" s="25">
        <v>200000</v>
      </c>
    </row>
    <row r="673" spans="1:11" s="15" customFormat="1" ht="30">
      <c r="A673" s="19" t="s">
        <v>1093</v>
      </c>
      <c r="B673" s="19" t="s">
        <v>483</v>
      </c>
      <c r="C673" s="20" t="s">
        <v>1231</v>
      </c>
      <c r="D673" s="30">
        <v>41939</v>
      </c>
      <c r="E673" s="21" t="s">
        <v>593</v>
      </c>
      <c r="F673" s="22" t="s">
        <v>1094</v>
      </c>
      <c r="G673" s="33">
        <v>39996</v>
      </c>
      <c r="H673" s="21" t="s">
        <v>1232</v>
      </c>
      <c r="I673" s="23" t="s">
        <v>1233</v>
      </c>
      <c r="J673" s="24" t="s">
        <v>1234</v>
      </c>
      <c r="K673" s="25">
        <v>289271</v>
      </c>
    </row>
    <row r="674" spans="1:11" s="15" customFormat="1" ht="30">
      <c r="A674" s="19" t="s">
        <v>1331</v>
      </c>
      <c r="B674" s="19" t="s">
        <v>16</v>
      </c>
      <c r="C674" s="20" t="s">
        <v>333</v>
      </c>
      <c r="D674" s="30" t="s">
        <v>333</v>
      </c>
      <c r="E674" s="21" t="s">
        <v>109</v>
      </c>
      <c r="F674" s="22">
        <v>1861482</v>
      </c>
      <c r="G674" s="33">
        <v>41882</v>
      </c>
      <c r="H674" s="21" t="s">
        <v>1332</v>
      </c>
      <c r="I674" s="23" t="s">
        <v>1333</v>
      </c>
      <c r="J674" s="24" t="s">
        <v>22</v>
      </c>
      <c r="K674" s="25">
        <v>144784</v>
      </c>
    </row>
    <row r="675" spans="1:11" s="15" customFormat="1" ht="45">
      <c r="A675" s="19" t="s">
        <v>1331</v>
      </c>
      <c r="B675" s="19" t="s">
        <v>16</v>
      </c>
      <c r="C675" s="20" t="s">
        <v>333</v>
      </c>
      <c r="D675" s="30" t="s">
        <v>333</v>
      </c>
      <c r="E675" s="21" t="s">
        <v>109</v>
      </c>
      <c r="F675" s="22">
        <v>1352186</v>
      </c>
      <c r="G675" s="33">
        <v>41883</v>
      </c>
      <c r="H675" s="21" t="s">
        <v>1334</v>
      </c>
      <c r="I675" s="23" t="s">
        <v>1335</v>
      </c>
      <c r="J675" s="24" t="s">
        <v>1336</v>
      </c>
      <c r="K675" s="25">
        <v>415541</v>
      </c>
    </row>
    <row r="676" spans="1:11" s="15" customFormat="1" ht="30">
      <c r="A676" s="19" t="s">
        <v>1331</v>
      </c>
      <c r="B676" s="19" t="s">
        <v>16</v>
      </c>
      <c r="C676" s="20" t="s">
        <v>333</v>
      </c>
      <c r="D676" s="30" t="s">
        <v>333</v>
      </c>
      <c r="E676" s="21" t="s">
        <v>109</v>
      </c>
      <c r="F676" s="22">
        <v>33873961</v>
      </c>
      <c r="G676" s="33">
        <v>41883</v>
      </c>
      <c r="H676" s="21" t="s">
        <v>1337</v>
      </c>
      <c r="I676" s="23" t="s">
        <v>958</v>
      </c>
      <c r="J676" s="24" t="s">
        <v>112</v>
      </c>
      <c r="K676" s="25">
        <v>15479</v>
      </c>
    </row>
    <row r="677" spans="1:11" s="15" customFormat="1" ht="30">
      <c r="A677" s="19" t="s">
        <v>1331</v>
      </c>
      <c r="B677" s="19" t="s">
        <v>16</v>
      </c>
      <c r="C677" s="20" t="s">
        <v>333</v>
      </c>
      <c r="D677" s="30" t="s">
        <v>333</v>
      </c>
      <c r="E677" s="21" t="s">
        <v>109</v>
      </c>
      <c r="F677" s="22">
        <v>33873970</v>
      </c>
      <c r="G677" s="33">
        <v>41883</v>
      </c>
      <c r="H677" s="21" t="s">
        <v>1337</v>
      </c>
      <c r="I677" s="23" t="s">
        <v>958</v>
      </c>
      <c r="J677" s="24" t="s">
        <v>112</v>
      </c>
      <c r="K677" s="25">
        <v>16317</v>
      </c>
    </row>
    <row r="678" spans="1:11" s="15" customFormat="1" ht="30">
      <c r="A678" s="19" t="s">
        <v>1331</v>
      </c>
      <c r="B678" s="19" t="s">
        <v>16</v>
      </c>
      <c r="C678" s="20" t="s">
        <v>333</v>
      </c>
      <c r="D678" s="30" t="s">
        <v>333</v>
      </c>
      <c r="E678" s="21" t="s">
        <v>156</v>
      </c>
      <c r="F678" s="22">
        <v>3150171</v>
      </c>
      <c r="G678" s="33">
        <v>41890</v>
      </c>
      <c r="H678" s="21" t="s">
        <v>1338</v>
      </c>
      <c r="I678" s="23" t="s">
        <v>1339</v>
      </c>
      <c r="J678" s="24" t="s">
        <v>1340</v>
      </c>
      <c r="K678" s="25">
        <v>16950</v>
      </c>
    </row>
    <row r="679" spans="1:11" s="15" customFormat="1" ht="30">
      <c r="A679" s="19" t="s">
        <v>1331</v>
      </c>
      <c r="B679" s="19" t="s">
        <v>16</v>
      </c>
      <c r="C679" s="20" t="s">
        <v>333</v>
      </c>
      <c r="D679" s="30" t="s">
        <v>333</v>
      </c>
      <c r="E679" s="21" t="s">
        <v>109</v>
      </c>
      <c r="F679" s="22">
        <v>1870156</v>
      </c>
      <c r="G679" s="33">
        <v>41913</v>
      </c>
      <c r="H679" s="21" t="s">
        <v>1341</v>
      </c>
      <c r="I679" s="23" t="s">
        <v>1333</v>
      </c>
      <c r="J679" s="24" t="s">
        <v>1342</v>
      </c>
      <c r="K679" s="25">
        <v>36523</v>
      </c>
    </row>
    <row r="680" spans="1:11" s="15" customFormat="1" ht="30">
      <c r="A680" s="19" t="s">
        <v>1331</v>
      </c>
      <c r="B680" s="19" t="s">
        <v>16</v>
      </c>
      <c r="C680" s="20" t="s">
        <v>333</v>
      </c>
      <c r="D680" s="30" t="s">
        <v>333</v>
      </c>
      <c r="E680" s="21" t="s">
        <v>109</v>
      </c>
      <c r="F680" s="22">
        <v>70523</v>
      </c>
      <c r="G680" s="33">
        <v>41913</v>
      </c>
      <c r="H680" s="21" t="s">
        <v>1343</v>
      </c>
      <c r="I680" s="23" t="s">
        <v>1339</v>
      </c>
      <c r="J680" s="24" t="s">
        <v>1340</v>
      </c>
      <c r="K680" s="25">
        <v>80433</v>
      </c>
    </row>
    <row r="681" spans="1:11" s="15" customFormat="1" ht="30">
      <c r="A681" s="19" t="s">
        <v>1331</v>
      </c>
      <c r="B681" s="19" t="s">
        <v>16</v>
      </c>
      <c r="C681" s="20" t="s">
        <v>333</v>
      </c>
      <c r="D681" s="30" t="s">
        <v>333</v>
      </c>
      <c r="E681" s="21" t="s">
        <v>109</v>
      </c>
      <c r="F681" s="22">
        <v>34125992</v>
      </c>
      <c r="G681" s="33">
        <v>41913</v>
      </c>
      <c r="H681" s="21" t="s">
        <v>1344</v>
      </c>
      <c r="I681" s="23" t="s">
        <v>958</v>
      </c>
      <c r="J681" s="24" t="s">
        <v>112</v>
      </c>
      <c r="K681" s="25">
        <v>15479</v>
      </c>
    </row>
    <row r="682" spans="1:11" s="15" customFormat="1" ht="30">
      <c r="A682" s="19" t="s">
        <v>1331</v>
      </c>
      <c r="B682" s="19" t="s">
        <v>16</v>
      </c>
      <c r="C682" s="20" t="s">
        <v>333</v>
      </c>
      <c r="D682" s="30" t="s">
        <v>333</v>
      </c>
      <c r="E682" s="21" t="s">
        <v>109</v>
      </c>
      <c r="F682" s="22">
        <v>34126001</v>
      </c>
      <c r="G682" s="33">
        <v>41913</v>
      </c>
      <c r="H682" s="21" t="s">
        <v>1345</v>
      </c>
      <c r="I682" s="23" t="s">
        <v>958</v>
      </c>
      <c r="J682" s="24" t="s">
        <v>112</v>
      </c>
      <c r="K682" s="25">
        <v>16317</v>
      </c>
    </row>
    <row r="683" spans="1:11" s="15" customFormat="1" ht="45">
      <c r="A683" s="19" t="s">
        <v>1331</v>
      </c>
      <c r="B683" s="19" t="s">
        <v>16</v>
      </c>
      <c r="C683" s="20" t="s">
        <v>333</v>
      </c>
      <c r="D683" s="30" t="s">
        <v>333</v>
      </c>
      <c r="E683" s="21" t="s">
        <v>109</v>
      </c>
      <c r="F683" s="22">
        <v>1354704</v>
      </c>
      <c r="G683" s="33">
        <v>41913</v>
      </c>
      <c r="H683" s="21" t="s">
        <v>1346</v>
      </c>
      <c r="I683" s="23" t="s">
        <v>1335</v>
      </c>
      <c r="J683" s="24" t="s">
        <v>1336</v>
      </c>
      <c r="K683" s="25">
        <v>416276</v>
      </c>
    </row>
    <row r="684" spans="1:11" s="15" customFormat="1" ht="30">
      <c r="A684" s="19" t="s">
        <v>1331</v>
      </c>
      <c r="B684" s="19" t="s">
        <v>16</v>
      </c>
      <c r="C684" s="20" t="s">
        <v>333</v>
      </c>
      <c r="D684" s="30" t="s">
        <v>333</v>
      </c>
      <c r="E684" s="21" t="s">
        <v>156</v>
      </c>
      <c r="F684" s="22">
        <v>3166174</v>
      </c>
      <c r="G684" s="33">
        <v>41914</v>
      </c>
      <c r="H684" s="21" t="s">
        <v>1347</v>
      </c>
      <c r="I684" s="23" t="s">
        <v>1339</v>
      </c>
      <c r="J684" s="24" t="s">
        <v>1340</v>
      </c>
      <c r="K684" s="25">
        <v>5299</v>
      </c>
    </row>
    <row r="685" spans="1:11" s="15" customFormat="1" ht="45">
      <c r="A685" s="19" t="s">
        <v>1331</v>
      </c>
      <c r="B685" s="19" t="s">
        <v>13</v>
      </c>
      <c r="C685" s="20" t="s">
        <v>333</v>
      </c>
      <c r="D685" s="30" t="s">
        <v>333</v>
      </c>
      <c r="E685" s="21" t="s">
        <v>1267</v>
      </c>
      <c r="F685" s="22">
        <v>20140179</v>
      </c>
      <c r="G685" s="33">
        <v>41914</v>
      </c>
      <c r="H685" s="21" t="s">
        <v>1348</v>
      </c>
      <c r="I685" s="23" t="s">
        <v>1349</v>
      </c>
      <c r="J685" s="24" t="s">
        <v>1350</v>
      </c>
      <c r="K685" s="25">
        <v>750000</v>
      </c>
    </row>
    <row r="686" spans="1:11" s="15" customFormat="1" ht="30">
      <c r="A686" s="19" t="s">
        <v>1331</v>
      </c>
      <c r="B686" s="19" t="s">
        <v>16</v>
      </c>
      <c r="C686" s="20" t="s">
        <v>333</v>
      </c>
      <c r="D686" s="30" t="s">
        <v>333</v>
      </c>
      <c r="E686" s="21" t="s">
        <v>156</v>
      </c>
      <c r="F686" s="22">
        <v>70887</v>
      </c>
      <c r="G686" s="33">
        <v>41915</v>
      </c>
      <c r="H686" s="21" t="s">
        <v>1351</v>
      </c>
      <c r="I686" s="23" t="s">
        <v>1339</v>
      </c>
      <c r="J686" s="24" t="s">
        <v>1340</v>
      </c>
      <c r="K686" s="25">
        <v>8046</v>
      </c>
    </row>
    <row r="687" spans="1:11" s="15" customFormat="1" ht="30">
      <c r="A687" s="19" t="s">
        <v>1331</v>
      </c>
      <c r="B687" s="19" t="s">
        <v>16</v>
      </c>
      <c r="C687" s="20" t="s">
        <v>333</v>
      </c>
      <c r="D687" s="30" t="s">
        <v>333</v>
      </c>
      <c r="E687" s="21" t="s">
        <v>156</v>
      </c>
      <c r="F687" s="22">
        <v>70927</v>
      </c>
      <c r="G687" s="33">
        <v>41915</v>
      </c>
      <c r="H687" s="21" t="s">
        <v>1352</v>
      </c>
      <c r="I687" s="23" t="s">
        <v>1339</v>
      </c>
      <c r="J687" s="24" t="s">
        <v>1353</v>
      </c>
      <c r="K687" s="25">
        <v>6691</v>
      </c>
    </row>
    <row r="688" spans="1:11" s="15" customFormat="1" ht="30">
      <c r="A688" s="19" t="s">
        <v>1331</v>
      </c>
      <c r="B688" s="19" t="s">
        <v>16</v>
      </c>
      <c r="C688" s="20" t="s">
        <v>333</v>
      </c>
      <c r="D688" s="30" t="s">
        <v>333</v>
      </c>
      <c r="E688" s="21" t="s">
        <v>156</v>
      </c>
      <c r="F688" s="22">
        <v>3171153</v>
      </c>
      <c r="G688" s="33">
        <v>41915</v>
      </c>
      <c r="H688" s="21" t="s">
        <v>1354</v>
      </c>
      <c r="I688" s="23" t="s">
        <v>1339</v>
      </c>
      <c r="J688" s="24" t="s">
        <v>1353</v>
      </c>
      <c r="K688" s="25">
        <v>1300</v>
      </c>
    </row>
    <row r="689" spans="1:11" s="15" customFormat="1" ht="30">
      <c r="A689" s="19" t="s">
        <v>1331</v>
      </c>
      <c r="B689" s="19" t="s">
        <v>1266</v>
      </c>
      <c r="C689" s="20" t="s">
        <v>333</v>
      </c>
      <c r="D689" s="30" t="s">
        <v>333</v>
      </c>
      <c r="E689" s="21" t="s">
        <v>1355</v>
      </c>
      <c r="F689" s="22">
        <v>20140059</v>
      </c>
      <c r="G689" s="33">
        <v>41918</v>
      </c>
      <c r="H689" s="21" t="s">
        <v>1356</v>
      </c>
      <c r="I689" s="23" t="s">
        <v>1357</v>
      </c>
      <c r="J689" s="24" t="s">
        <v>1358</v>
      </c>
      <c r="K689" s="25">
        <v>1155440</v>
      </c>
    </row>
    <row r="690" spans="1:11" s="15" customFormat="1" ht="30">
      <c r="A690" s="19" t="s">
        <v>1331</v>
      </c>
      <c r="B690" s="19" t="s">
        <v>228</v>
      </c>
      <c r="C690" s="20" t="s">
        <v>2118</v>
      </c>
      <c r="D690" s="30">
        <v>41656</v>
      </c>
      <c r="E690" s="21" t="s">
        <v>1267</v>
      </c>
      <c r="F690" s="22">
        <v>20140181</v>
      </c>
      <c r="G690" s="33">
        <v>41918</v>
      </c>
      <c r="H690" s="21" t="s">
        <v>1359</v>
      </c>
      <c r="I690" s="23" t="s">
        <v>1119</v>
      </c>
      <c r="J690" s="24" t="s">
        <v>546</v>
      </c>
      <c r="K690" s="25">
        <v>138570</v>
      </c>
    </row>
    <row r="691" spans="1:11" s="15" customFormat="1" ht="30">
      <c r="A691" s="19" t="s">
        <v>1331</v>
      </c>
      <c r="B691" s="19" t="s">
        <v>228</v>
      </c>
      <c r="C691" s="20" t="s">
        <v>2118</v>
      </c>
      <c r="D691" s="30">
        <v>41656</v>
      </c>
      <c r="E691" s="21" t="s">
        <v>1267</v>
      </c>
      <c r="F691" s="22">
        <v>20140182</v>
      </c>
      <c r="G691" s="33">
        <v>41920</v>
      </c>
      <c r="H691" s="21" t="s">
        <v>1360</v>
      </c>
      <c r="I691" s="23" t="s">
        <v>1119</v>
      </c>
      <c r="J691" s="24" t="s">
        <v>546</v>
      </c>
      <c r="K691" s="25">
        <v>164770</v>
      </c>
    </row>
    <row r="692" spans="1:11" s="15" customFormat="1" ht="30">
      <c r="A692" s="19" t="s">
        <v>1331</v>
      </c>
      <c r="B692" s="19" t="s">
        <v>228</v>
      </c>
      <c r="C692" s="20" t="s">
        <v>2118</v>
      </c>
      <c r="D692" s="30">
        <v>41656</v>
      </c>
      <c r="E692" s="21" t="s">
        <v>1267</v>
      </c>
      <c r="F692" s="22">
        <v>20140183</v>
      </c>
      <c r="G692" s="33">
        <v>41920</v>
      </c>
      <c r="H692" s="21" t="s">
        <v>1361</v>
      </c>
      <c r="I692" s="23" t="s">
        <v>1119</v>
      </c>
      <c r="J692" s="24" t="s">
        <v>546</v>
      </c>
      <c r="K692" s="25">
        <v>181071</v>
      </c>
    </row>
    <row r="693" spans="1:11" s="15" customFormat="1" ht="30">
      <c r="A693" s="19" t="s">
        <v>1331</v>
      </c>
      <c r="B693" s="19" t="s">
        <v>228</v>
      </c>
      <c r="C693" s="20" t="s">
        <v>2118</v>
      </c>
      <c r="D693" s="30">
        <v>41656</v>
      </c>
      <c r="E693" s="21" t="s">
        <v>1267</v>
      </c>
      <c r="F693" s="22">
        <v>20140184</v>
      </c>
      <c r="G693" s="33">
        <v>41920</v>
      </c>
      <c r="H693" s="21" t="s">
        <v>1362</v>
      </c>
      <c r="I693" s="23" t="s">
        <v>1119</v>
      </c>
      <c r="J693" s="24" t="s">
        <v>546</v>
      </c>
      <c r="K693" s="25">
        <v>181070</v>
      </c>
    </row>
    <row r="694" spans="1:11" s="15" customFormat="1" ht="30">
      <c r="A694" s="19" t="s">
        <v>1331</v>
      </c>
      <c r="B694" s="19" t="s">
        <v>1266</v>
      </c>
      <c r="C694" s="20" t="s">
        <v>333</v>
      </c>
      <c r="D694" s="30" t="s">
        <v>333</v>
      </c>
      <c r="E694" s="21" t="s">
        <v>1267</v>
      </c>
      <c r="F694" s="22">
        <v>20140185</v>
      </c>
      <c r="G694" s="33">
        <v>41920</v>
      </c>
      <c r="H694" s="21" t="s">
        <v>1363</v>
      </c>
      <c r="I694" s="23" t="s">
        <v>1364</v>
      </c>
      <c r="J694" s="24" t="s">
        <v>1365</v>
      </c>
      <c r="K694" s="25">
        <v>49899</v>
      </c>
    </row>
    <row r="695" spans="1:11" s="15" customFormat="1" ht="30">
      <c r="A695" s="19" t="s">
        <v>1331</v>
      </c>
      <c r="B695" s="19" t="s">
        <v>1266</v>
      </c>
      <c r="C695" s="20" t="s">
        <v>333</v>
      </c>
      <c r="D695" s="30" t="s">
        <v>333</v>
      </c>
      <c r="E695" s="21" t="s">
        <v>1267</v>
      </c>
      <c r="F695" s="22">
        <v>20140186</v>
      </c>
      <c r="G695" s="33">
        <v>41921</v>
      </c>
      <c r="H695" s="21" t="s">
        <v>1366</v>
      </c>
      <c r="I695" s="23" t="s">
        <v>1119</v>
      </c>
      <c r="J695" s="24" t="s">
        <v>546</v>
      </c>
      <c r="K695" s="25">
        <v>25764</v>
      </c>
    </row>
    <row r="696" spans="1:11" s="15" customFormat="1" ht="45">
      <c r="A696" s="19" t="s">
        <v>1331</v>
      </c>
      <c r="B696" s="19" t="s">
        <v>13</v>
      </c>
      <c r="C696" s="20" t="s">
        <v>333</v>
      </c>
      <c r="D696" s="30" t="s">
        <v>333</v>
      </c>
      <c r="E696" s="21" t="s">
        <v>1267</v>
      </c>
      <c r="F696" s="22">
        <v>20140187</v>
      </c>
      <c r="G696" s="33">
        <v>41921</v>
      </c>
      <c r="H696" s="21" t="s">
        <v>1449</v>
      </c>
      <c r="I696" s="23" t="s">
        <v>1367</v>
      </c>
      <c r="J696" s="24" t="s">
        <v>1368</v>
      </c>
      <c r="K696" s="25">
        <v>60000</v>
      </c>
    </row>
    <row r="697" spans="1:11" s="15" customFormat="1" ht="30">
      <c r="A697" s="19" t="s">
        <v>1331</v>
      </c>
      <c r="B697" s="19" t="s">
        <v>13</v>
      </c>
      <c r="C697" s="20" t="s">
        <v>333</v>
      </c>
      <c r="D697" s="30" t="s">
        <v>333</v>
      </c>
      <c r="E697" s="21" t="s">
        <v>1355</v>
      </c>
      <c r="F697" s="22">
        <v>20140060</v>
      </c>
      <c r="G697" s="33">
        <v>41921</v>
      </c>
      <c r="H697" s="21" t="s">
        <v>1369</v>
      </c>
      <c r="I697" s="23" t="s">
        <v>1370</v>
      </c>
      <c r="J697" s="24" t="s">
        <v>1371</v>
      </c>
      <c r="K697" s="25">
        <v>195422</v>
      </c>
    </row>
    <row r="698" spans="1:11" s="15" customFormat="1" ht="30">
      <c r="A698" s="19" t="s">
        <v>1331</v>
      </c>
      <c r="B698" s="19" t="s">
        <v>13</v>
      </c>
      <c r="C698" s="20" t="s">
        <v>333</v>
      </c>
      <c r="D698" s="30" t="s">
        <v>333</v>
      </c>
      <c r="E698" s="21" t="s">
        <v>1355</v>
      </c>
      <c r="F698" s="22">
        <v>20140061</v>
      </c>
      <c r="G698" s="33">
        <v>41921</v>
      </c>
      <c r="H698" s="21" t="s">
        <v>1372</v>
      </c>
      <c r="I698" s="23" t="s">
        <v>1370</v>
      </c>
      <c r="J698" s="24" t="s">
        <v>1371</v>
      </c>
      <c r="K698" s="25">
        <v>498134</v>
      </c>
    </row>
    <row r="699" spans="1:11" s="15" customFormat="1" ht="30">
      <c r="A699" s="19" t="s">
        <v>1331</v>
      </c>
      <c r="B699" s="19" t="s">
        <v>16</v>
      </c>
      <c r="C699" s="20" t="s">
        <v>333</v>
      </c>
      <c r="D699" s="30" t="s">
        <v>333</v>
      </c>
      <c r="E699" s="21" t="s">
        <v>156</v>
      </c>
      <c r="F699" s="22">
        <v>3175962</v>
      </c>
      <c r="G699" s="33">
        <v>41921</v>
      </c>
      <c r="H699" s="21" t="s">
        <v>1373</v>
      </c>
      <c r="I699" s="23" t="s">
        <v>1339</v>
      </c>
      <c r="J699" s="24" t="s">
        <v>1340</v>
      </c>
      <c r="K699" s="25">
        <v>29734</v>
      </c>
    </row>
    <row r="700" spans="1:11" s="15" customFormat="1" ht="30">
      <c r="A700" s="19" t="s">
        <v>1331</v>
      </c>
      <c r="B700" s="19" t="s">
        <v>16</v>
      </c>
      <c r="C700" s="20" t="s">
        <v>333</v>
      </c>
      <c r="D700" s="30" t="s">
        <v>333</v>
      </c>
      <c r="E700" s="21" t="s">
        <v>109</v>
      </c>
      <c r="F700" s="22">
        <v>778723</v>
      </c>
      <c r="G700" s="33">
        <v>41922</v>
      </c>
      <c r="H700" s="21" t="s">
        <v>1374</v>
      </c>
      <c r="I700" s="23" t="s">
        <v>1375</v>
      </c>
      <c r="J700" s="24" t="s">
        <v>1376</v>
      </c>
      <c r="K700" s="25">
        <v>1089534</v>
      </c>
    </row>
    <row r="701" spans="1:11" s="15" customFormat="1" ht="30">
      <c r="A701" s="19" t="s">
        <v>1331</v>
      </c>
      <c r="B701" s="19" t="s">
        <v>16</v>
      </c>
      <c r="C701" s="20" t="s">
        <v>333</v>
      </c>
      <c r="D701" s="30" t="s">
        <v>333</v>
      </c>
      <c r="E701" s="21" t="s">
        <v>109</v>
      </c>
      <c r="F701" s="22">
        <v>1868705</v>
      </c>
      <c r="G701" s="33" t="s">
        <v>1377</v>
      </c>
      <c r="H701" s="21" t="s">
        <v>1378</v>
      </c>
      <c r="I701" s="23" t="s">
        <v>1333</v>
      </c>
      <c r="J701" s="24" t="s">
        <v>22</v>
      </c>
      <c r="K701" s="25">
        <v>214098</v>
      </c>
    </row>
    <row r="702" spans="1:11" s="15" customFormat="1" ht="30">
      <c r="A702" s="19" t="s">
        <v>1331</v>
      </c>
      <c r="B702" s="19" t="s">
        <v>13</v>
      </c>
      <c r="C702" s="20" t="s">
        <v>333</v>
      </c>
      <c r="D702" s="30" t="s">
        <v>333</v>
      </c>
      <c r="E702" s="21" t="s">
        <v>1267</v>
      </c>
      <c r="F702" s="22">
        <v>20140188</v>
      </c>
      <c r="G702" s="33">
        <v>41925</v>
      </c>
      <c r="H702" s="21" t="s">
        <v>1379</v>
      </c>
      <c r="I702" s="23" t="s">
        <v>1380</v>
      </c>
      <c r="J702" s="24" t="s">
        <v>1381</v>
      </c>
      <c r="K702" s="25">
        <v>29750</v>
      </c>
    </row>
    <row r="703" spans="1:11" s="15" customFormat="1" ht="30">
      <c r="A703" s="19" t="s">
        <v>1331</v>
      </c>
      <c r="B703" s="19" t="s">
        <v>13</v>
      </c>
      <c r="C703" s="20" t="s">
        <v>333</v>
      </c>
      <c r="D703" s="30" t="s">
        <v>333</v>
      </c>
      <c r="E703" s="21" t="s">
        <v>1267</v>
      </c>
      <c r="F703" s="22">
        <v>20140189</v>
      </c>
      <c r="G703" s="33">
        <v>41925</v>
      </c>
      <c r="H703" s="21" t="s">
        <v>1450</v>
      </c>
      <c r="I703" s="23" t="s">
        <v>1382</v>
      </c>
      <c r="J703" s="24" t="s">
        <v>1383</v>
      </c>
      <c r="K703" s="25">
        <v>440000</v>
      </c>
    </row>
    <row r="704" spans="1:11" s="15" customFormat="1" ht="30">
      <c r="A704" s="19" t="s">
        <v>1331</v>
      </c>
      <c r="B704" s="19" t="s">
        <v>1266</v>
      </c>
      <c r="C704" s="20" t="s">
        <v>333</v>
      </c>
      <c r="D704" s="30" t="s">
        <v>333</v>
      </c>
      <c r="E704" s="21" t="s">
        <v>1355</v>
      </c>
      <c r="F704" s="22">
        <v>20140062</v>
      </c>
      <c r="G704" s="33">
        <v>41925</v>
      </c>
      <c r="H704" s="21" t="s">
        <v>1384</v>
      </c>
      <c r="I704" s="23" t="s">
        <v>1385</v>
      </c>
      <c r="J704" s="24" t="s">
        <v>1386</v>
      </c>
      <c r="K704" s="25">
        <v>600000</v>
      </c>
    </row>
    <row r="705" spans="1:11" s="15" customFormat="1" ht="30">
      <c r="A705" s="19" t="s">
        <v>1331</v>
      </c>
      <c r="B705" s="19" t="s">
        <v>13</v>
      </c>
      <c r="C705" s="20" t="s">
        <v>333</v>
      </c>
      <c r="D705" s="30" t="s">
        <v>333</v>
      </c>
      <c r="E705" s="21" t="s">
        <v>1267</v>
      </c>
      <c r="F705" s="22">
        <v>20140190</v>
      </c>
      <c r="G705" s="33">
        <v>41926</v>
      </c>
      <c r="H705" s="21" t="s">
        <v>1451</v>
      </c>
      <c r="I705" s="23" t="s">
        <v>1387</v>
      </c>
      <c r="J705" s="24" t="s">
        <v>1388</v>
      </c>
      <c r="K705" s="25">
        <v>1743949</v>
      </c>
    </row>
    <row r="706" spans="1:11" s="15" customFormat="1" ht="30">
      <c r="A706" s="19" t="s">
        <v>1331</v>
      </c>
      <c r="B706" s="19" t="s">
        <v>13</v>
      </c>
      <c r="C706" s="20" t="s">
        <v>333</v>
      </c>
      <c r="D706" s="30" t="s">
        <v>333</v>
      </c>
      <c r="E706" s="21" t="s">
        <v>1355</v>
      </c>
      <c r="F706" s="22">
        <v>20140063</v>
      </c>
      <c r="G706" s="33">
        <v>41926</v>
      </c>
      <c r="H706" s="21" t="s">
        <v>1389</v>
      </c>
      <c r="I706" s="23" t="s">
        <v>1390</v>
      </c>
      <c r="J706" s="24" t="s">
        <v>1391</v>
      </c>
      <c r="K706" s="25">
        <v>323340</v>
      </c>
    </row>
    <row r="707" spans="1:11" s="15" customFormat="1" ht="30">
      <c r="A707" s="19" t="s">
        <v>1331</v>
      </c>
      <c r="B707" s="19" t="s">
        <v>13</v>
      </c>
      <c r="C707" s="20" t="s">
        <v>333</v>
      </c>
      <c r="D707" s="30" t="s">
        <v>333</v>
      </c>
      <c r="E707" s="21" t="s">
        <v>1355</v>
      </c>
      <c r="F707" s="22">
        <v>20140064</v>
      </c>
      <c r="G707" s="33">
        <v>41926</v>
      </c>
      <c r="H707" s="21" t="s">
        <v>1389</v>
      </c>
      <c r="I707" s="23" t="s">
        <v>1392</v>
      </c>
      <c r="J707" s="24" t="s">
        <v>1393</v>
      </c>
      <c r="K707" s="25">
        <v>261215</v>
      </c>
    </row>
    <row r="708" spans="1:11" s="15" customFormat="1" ht="30">
      <c r="A708" s="19" t="s">
        <v>1331</v>
      </c>
      <c r="B708" s="19" t="s">
        <v>13</v>
      </c>
      <c r="C708" s="20" t="s">
        <v>333</v>
      </c>
      <c r="D708" s="30" t="s">
        <v>333</v>
      </c>
      <c r="E708" s="21" t="s">
        <v>1267</v>
      </c>
      <c r="F708" s="22">
        <v>20140191</v>
      </c>
      <c r="G708" s="33">
        <v>41927</v>
      </c>
      <c r="H708" s="21" t="s">
        <v>1394</v>
      </c>
      <c r="I708" s="23" t="s">
        <v>1395</v>
      </c>
      <c r="J708" s="24" t="s">
        <v>1396</v>
      </c>
      <c r="K708" s="25">
        <v>144444</v>
      </c>
    </row>
    <row r="709" spans="1:11" s="15" customFormat="1" ht="45">
      <c r="A709" s="19" t="s">
        <v>1331</v>
      </c>
      <c r="B709" s="19" t="s">
        <v>13</v>
      </c>
      <c r="C709" s="20" t="s">
        <v>333</v>
      </c>
      <c r="D709" s="30" t="s">
        <v>333</v>
      </c>
      <c r="E709" s="21" t="s">
        <v>1267</v>
      </c>
      <c r="F709" s="22">
        <v>20140192</v>
      </c>
      <c r="G709" s="33">
        <v>41928</v>
      </c>
      <c r="H709" s="21" t="s">
        <v>1452</v>
      </c>
      <c r="I709" s="23" t="s">
        <v>1397</v>
      </c>
      <c r="J709" s="24" t="s">
        <v>1398</v>
      </c>
      <c r="K709" s="25">
        <v>464000</v>
      </c>
    </row>
    <row r="710" spans="1:11" s="15" customFormat="1" ht="30">
      <c r="A710" s="19" t="s">
        <v>1331</v>
      </c>
      <c r="B710" s="19" t="s">
        <v>13</v>
      </c>
      <c r="C710" s="20" t="s">
        <v>333</v>
      </c>
      <c r="D710" s="30" t="s">
        <v>333</v>
      </c>
      <c r="E710" s="21" t="s">
        <v>1355</v>
      </c>
      <c r="F710" s="22">
        <v>20140065</v>
      </c>
      <c r="G710" s="33">
        <v>41928</v>
      </c>
      <c r="H710" s="21" t="s">
        <v>1453</v>
      </c>
      <c r="I710" s="23" t="s">
        <v>1399</v>
      </c>
      <c r="J710" s="24" t="s">
        <v>1400</v>
      </c>
      <c r="K710" s="25">
        <v>60899</v>
      </c>
    </row>
    <row r="711" spans="1:11" s="15" customFormat="1" ht="30">
      <c r="A711" s="19" t="s">
        <v>1331</v>
      </c>
      <c r="B711" s="19" t="s">
        <v>13</v>
      </c>
      <c r="C711" s="20" t="s">
        <v>333</v>
      </c>
      <c r="D711" s="30" t="s">
        <v>333</v>
      </c>
      <c r="E711" s="21" t="s">
        <v>1355</v>
      </c>
      <c r="F711" s="22">
        <v>20140066</v>
      </c>
      <c r="G711" s="33">
        <v>41928</v>
      </c>
      <c r="H711" s="21" t="s">
        <v>1401</v>
      </c>
      <c r="I711" s="23" t="s">
        <v>1402</v>
      </c>
      <c r="J711" s="24" t="s">
        <v>1403</v>
      </c>
      <c r="K711" s="25">
        <v>54400</v>
      </c>
    </row>
    <row r="712" spans="1:11" s="15" customFormat="1" ht="30">
      <c r="A712" s="19" t="s">
        <v>1331</v>
      </c>
      <c r="B712" s="19" t="s">
        <v>228</v>
      </c>
      <c r="C712" s="20" t="s">
        <v>2118</v>
      </c>
      <c r="D712" s="30">
        <v>41656</v>
      </c>
      <c r="E712" s="21" t="s">
        <v>1267</v>
      </c>
      <c r="F712" s="22">
        <v>20140193</v>
      </c>
      <c r="G712" s="33">
        <v>41928</v>
      </c>
      <c r="H712" s="21" t="s">
        <v>1404</v>
      </c>
      <c r="I712" s="23" t="s">
        <v>1119</v>
      </c>
      <c r="J712" s="24" t="s">
        <v>546</v>
      </c>
      <c r="K712" s="25">
        <v>148127</v>
      </c>
    </row>
    <row r="713" spans="1:11" s="15" customFormat="1" ht="30">
      <c r="A713" s="19" t="s">
        <v>1331</v>
      </c>
      <c r="B713" s="19" t="s">
        <v>13</v>
      </c>
      <c r="C713" s="20" t="s">
        <v>333</v>
      </c>
      <c r="D713" s="30" t="s">
        <v>333</v>
      </c>
      <c r="E713" s="21" t="s">
        <v>1355</v>
      </c>
      <c r="F713" s="22">
        <v>20140067</v>
      </c>
      <c r="G713" s="33">
        <v>41928</v>
      </c>
      <c r="H713" s="21" t="s">
        <v>1405</v>
      </c>
      <c r="I713" s="23" t="s">
        <v>1406</v>
      </c>
      <c r="J713" s="24" t="s">
        <v>1407</v>
      </c>
      <c r="K713" s="25">
        <v>97818</v>
      </c>
    </row>
    <row r="714" spans="1:11" s="15" customFormat="1" ht="30">
      <c r="A714" s="19" t="s">
        <v>1331</v>
      </c>
      <c r="B714" s="19" t="s">
        <v>13</v>
      </c>
      <c r="C714" s="20" t="s">
        <v>333</v>
      </c>
      <c r="D714" s="30" t="s">
        <v>333</v>
      </c>
      <c r="E714" s="21" t="s">
        <v>1355</v>
      </c>
      <c r="F714" s="22">
        <v>20140068</v>
      </c>
      <c r="G714" s="33">
        <v>41928</v>
      </c>
      <c r="H714" s="21" t="s">
        <v>1408</v>
      </c>
      <c r="I714" s="23" t="s">
        <v>1406</v>
      </c>
      <c r="J714" s="24" t="s">
        <v>1407</v>
      </c>
      <c r="K714" s="25">
        <v>48909</v>
      </c>
    </row>
    <row r="715" spans="1:11" s="15" customFormat="1" ht="30">
      <c r="A715" s="19" t="s">
        <v>1331</v>
      </c>
      <c r="B715" s="19" t="s">
        <v>13</v>
      </c>
      <c r="C715" s="20" t="s">
        <v>333</v>
      </c>
      <c r="D715" s="30" t="s">
        <v>333</v>
      </c>
      <c r="E715" s="21" t="s">
        <v>1267</v>
      </c>
      <c r="F715" s="22">
        <v>20140195</v>
      </c>
      <c r="G715" s="33">
        <v>41928</v>
      </c>
      <c r="H715" s="21" t="s">
        <v>1409</v>
      </c>
      <c r="I715" s="23" t="s">
        <v>1410</v>
      </c>
      <c r="J715" s="24" t="s">
        <v>1411</v>
      </c>
      <c r="K715" s="25">
        <v>83576</v>
      </c>
    </row>
    <row r="716" spans="1:11" s="15" customFormat="1" ht="30">
      <c r="A716" s="19" t="s">
        <v>1331</v>
      </c>
      <c r="B716" s="19" t="s">
        <v>13</v>
      </c>
      <c r="C716" s="20" t="s">
        <v>333</v>
      </c>
      <c r="D716" s="30" t="s">
        <v>333</v>
      </c>
      <c r="E716" s="21" t="s">
        <v>1267</v>
      </c>
      <c r="F716" s="22">
        <v>20140196</v>
      </c>
      <c r="G716" s="33">
        <v>41932</v>
      </c>
      <c r="H716" s="21" t="s">
        <v>1412</v>
      </c>
      <c r="I716" s="23" t="s">
        <v>1413</v>
      </c>
      <c r="J716" s="24" t="s">
        <v>1414</v>
      </c>
      <c r="K716" s="25">
        <v>41412</v>
      </c>
    </row>
    <row r="717" spans="1:11" s="15" customFormat="1" ht="30">
      <c r="A717" s="19" t="s">
        <v>1331</v>
      </c>
      <c r="B717" s="19" t="s">
        <v>13</v>
      </c>
      <c r="C717" s="20" t="s">
        <v>333</v>
      </c>
      <c r="D717" s="30" t="s">
        <v>333</v>
      </c>
      <c r="E717" s="21" t="s">
        <v>1355</v>
      </c>
      <c r="F717" s="22">
        <v>20140069</v>
      </c>
      <c r="G717" s="33">
        <v>41933</v>
      </c>
      <c r="H717" s="21" t="s">
        <v>1415</v>
      </c>
      <c r="I717" s="23" t="s">
        <v>1416</v>
      </c>
      <c r="J717" s="24" t="s">
        <v>1417</v>
      </c>
      <c r="K717" s="25">
        <v>34449</v>
      </c>
    </row>
    <row r="718" spans="1:11" s="15" customFormat="1" ht="30">
      <c r="A718" s="19" t="s">
        <v>1331</v>
      </c>
      <c r="B718" s="19" t="s">
        <v>483</v>
      </c>
      <c r="C718" s="20" t="s">
        <v>1418</v>
      </c>
      <c r="D718" s="30">
        <v>41911</v>
      </c>
      <c r="E718" s="21" t="s">
        <v>1267</v>
      </c>
      <c r="F718" s="22">
        <v>20140197</v>
      </c>
      <c r="G718" s="33">
        <v>41933</v>
      </c>
      <c r="H718" s="21" t="s">
        <v>1448</v>
      </c>
      <c r="I718" s="23" t="s">
        <v>1419</v>
      </c>
      <c r="J718" s="24" t="s">
        <v>1420</v>
      </c>
      <c r="K718" s="25">
        <v>333200</v>
      </c>
    </row>
    <row r="719" spans="1:11" s="15" customFormat="1" ht="60">
      <c r="A719" s="19" t="s">
        <v>1331</v>
      </c>
      <c r="B719" s="19" t="s">
        <v>228</v>
      </c>
      <c r="C719" s="20" t="s">
        <v>2118</v>
      </c>
      <c r="D719" s="30">
        <v>41656</v>
      </c>
      <c r="E719" s="21" t="s">
        <v>1267</v>
      </c>
      <c r="F719" s="22">
        <v>20140198</v>
      </c>
      <c r="G719" s="33">
        <v>41933</v>
      </c>
      <c r="H719" s="21" t="s">
        <v>1421</v>
      </c>
      <c r="I719" s="23" t="s">
        <v>1119</v>
      </c>
      <c r="J719" s="24" t="s">
        <v>546</v>
      </c>
      <c r="K719" s="25">
        <v>151620</v>
      </c>
    </row>
    <row r="720" spans="1:11" s="15" customFormat="1" ht="30">
      <c r="A720" s="19" t="s">
        <v>1331</v>
      </c>
      <c r="B720" s="19" t="s">
        <v>228</v>
      </c>
      <c r="C720" s="20" t="s">
        <v>2118</v>
      </c>
      <c r="D720" s="30">
        <v>41656</v>
      </c>
      <c r="E720" s="21" t="s">
        <v>1267</v>
      </c>
      <c r="F720" s="22">
        <v>20140199</v>
      </c>
      <c r="G720" s="33">
        <v>41933</v>
      </c>
      <c r="H720" s="21" t="s">
        <v>1422</v>
      </c>
      <c r="I720" s="23" t="s">
        <v>1119</v>
      </c>
      <c r="J720" s="24" t="s">
        <v>546</v>
      </c>
      <c r="K720" s="25">
        <v>142520</v>
      </c>
    </row>
    <row r="721" spans="1:11" s="15" customFormat="1" ht="45">
      <c r="A721" s="19" t="s">
        <v>1331</v>
      </c>
      <c r="B721" s="19" t="s">
        <v>228</v>
      </c>
      <c r="C721" s="20" t="s">
        <v>2118</v>
      </c>
      <c r="D721" s="30">
        <v>41656</v>
      </c>
      <c r="E721" s="21" t="s">
        <v>1267</v>
      </c>
      <c r="F721" s="22">
        <v>20140200</v>
      </c>
      <c r="G721" s="33">
        <v>41934</v>
      </c>
      <c r="H721" s="21" t="s">
        <v>1423</v>
      </c>
      <c r="I721" s="23" t="s">
        <v>1119</v>
      </c>
      <c r="J721" s="24" t="s">
        <v>546</v>
      </c>
      <c r="K721" s="25">
        <v>673040</v>
      </c>
    </row>
    <row r="722" spans="1:11" s="15" customFormat="1" ht="30">
      <c r="A722" s="19" t="s">
        <v>1331</v>
      </c>
      <c r="B722" s="19" t="s">
        <v>228</v>
      </c>
      <c r="C722" s="20" t="s">
        <v>2118</v>
      </c>
      <c r="D722" s="30">
        <v>41656</v>
      </c>
      <c r="E722" s="21" t="s">
        <v>1267</v>
      </c>
      <c r="F722" s="22">
        <v>20140201</v>
      </c>
      <c r="G722" s="33">
        <v>41935</v>
      </c>
      <c r="H722" s="21" t="s">
        <v>1424</v>
      </c>
      <c r="I722" s="23" t="s">
        <v>1119</v>
      </c>
      <c r="J722" s="24" t="s">
        <v>546</v>
      </c>
      <c r="K722" s="25">
        <v>90614</v>
      </c>
    </row>
    <row r="723" spans="1:11" s="15" customFormat="1" ht="45">
      <c r="A723" s="19" t="s">
        <v>1331</v>
      </c>
      <c r="B723" s="19" t="s">
        <v>228</v>
      </c>
      <c r="C723" s="20" t="s">
        <v>2118</v>
      </c>
      <c r="D723" s="30">
        <v>41656</v>
      </c>
      <c r="E723" s="21" t="s">
        <v>1267</v>
      </c>
      <c r="F723" s="22">
        <v>20140202</v>
      </c>
      <c r="G723" s="33">
        <v>41935</v>
      </c>
      <c r="H723" s="21" t="s">
        <v>1425</v>
      </c>
      <c r="I723" s="23" t="s">
        <v>1119</v>
      </c>
      <c r="J723" s="24" t="s">
        <v>546</v>
      </c>
      <c r="K723" s="25">
        <v>102520</v>
      </c>
    </row>
    <row r="724" spans="1:11" s="15" customFormat="1" ht="45">
      <c r="A724" s="19" t="s">
        <v>1331</v>
      </c>
      <c r="B724" s="19" t="s">
        <v>228</v>
      </c>
      <c r="C724" s="20" t="s">
        <v>2118</v>
      </c>
      <c r="D724" s="30">
        <v>41656</v>
      </c>
      <c r="E724" s="21" t="s">
        <v>1267</v>
      </c>
      <c r="F724" s="22">
        <v>20140203</v>
      </c>
      <c r="G724" s="33">
        <v>41935</v>
      </c>
      <c r="H724" s="21" t="s">
        <v>1426</v>
      </c>
      <c r="I724" s="23" t="s">
        <v>1119</v>
      </c>
      <c r="J724" s="24" t="s">
        <v>546</v>
      </c>
      <c r="K724" s="25">
        <v>155520</v>
      </c>
    </row>
    <row r="725" spans="1:11" s="15" customFormat="1" ht="30">
      <c r="A725" s="19" t="s">
        <v>1331</v>
      </c>
      <c r="B725" s="19" t="s">
        <v>13</v>
      </c>
      <c r="C725" s="20" t="s">
        <v>333</v>
      </c>
      <c r="D725" s="30" t="s">
        <v>333</v>
      </c>
      <c r="E725" s="21" t="s">
        <v>1267</v>
      </c>
      <c r="F725" s="22">
        <v>20140204</v>
      </c>
      <c r="G725" s="33">
        <v>41935</v>
      </c>
      <c r="H725" s="21" t="s">
        <v>1427</v>
      </c>
      <c r="I725" s="23" t="s">
        <v>1380</v>
      </c>
      <c r="J725" s="24" t="s">
        <v>1381</v>
      </c>
      <c r="K725" s="25">
        <v>29750</v>
      </c>
    </row>
    <row r="726" spans="1:11" s="15" customFormat="1" ht="45">
      <c r="A726" s="19" t="s">
        <v>1331</v>
      </c>
      <c r="B726" s="19" t="s">
        <v>228</v>
      </c>
      <c r="C726" s="20" t="s">
        <v>2118</v>
      </c>
      <c r="D726" s="30">
        <v>41656</v>
      </c>
      <c r="E726" s="21" t="s">
        <v>1267</v>
      </c>
      <c r="F726" s="22">
        <v>20140205</v>
      </c>
      <c r="G726" s="33">
        <v>41935</v>
      </c>
      <c r="H726" s="21" t="s">
        <v>1428</v>
      </c>
      <c r="I726" s="23" t="s">
        <v>1119</v>
      </c>
      <c r="J726" s="24" t="s">
        <v>546</v>
      </c>
      <c r="K726" s="25">
        <v>105985</v>
      </c>
    </row>
    <row r="727" spans="1:11" s="15" customFormat="1" ht="45">
      <c r="A727" s="19" t="s">
        <v>1331</v>
      </c>
      <c r="B727" s="19" t="s">
        <v>228</v>
      </c>
      <c r="C727" s="20" t="s">
        <v>2118</v>
      </c>
      <c r="D727" s="30">
        <v>41656</v>
      </c>
      <c r="E727" s="21" t="s">
        <v>1267</v>
      </c>
      <c r="F727" s="22">
        <v>20140206</v>
      </c>
      <c r="G727" s="33">
        <v>41935</v>
      </c>
      <c r="H727" s="21" t="s">
        <v>1429</v>
      </c>
      <c r="I727" s="23" t="s">
        <v>1119</v>
      </c>
      <c r="J727" s="24" t="s">
        <v>546</v>
      </c>
      <c r="K727" s="25">
        <v>82520</v>
      </c>
    </row>
    <row r="728" spans="1:11" s="15" customFormat="1" ht="45">
      <c r="A728" s="19" t="s">
        <v>1331</v>
      </c>
      <c r="B728" s="19" t="s">
        <v>228</v>
      </c>
      <c r="C728" s="20" t="s">
        <v>2118</v>
      </c>
      <c r="D728" s="30">
        <v>41656</v>
      </c>
      <c r="E728" s="21" t="s">
        <v>1267</v>
      </c>
      <c r="F728" s="22">
        <v>20140207</v>
      </c>
      <c r="G728" s="33">
        <v>41935</v>
      </c>
      <c r="H728" s="21" t="s">
        <v>1430</v>
      </c>
      <c r="I728" s="23" t="s">
        <v>1119</v>
      </c>
      <c r="J728" s="24" t="s">
        <v>546</v>
      </c>
      <c r="K728" s="25">
        <v>256640</v>
      </c>
    </row>
    <row r="729" spans="1:11" s="15" customFormat="1" ht="30">
      <c r="A729" s="19" t="s">
        <v>1331</v>
      </c>
      <c r="B729" s="19" t="s">
        <v>1266</v>
      </c>
      <c r="C729" s="20" t="s">
        <v>333</v>
      </c>
      <c r="D729" s="30" t="s">
        <v>333</v>
      </c>
      <c r="E729" s="21" t="s">
        <v>1267</v>
      </c>
      <c r="F729" s="22">
        <v>20140208</v>
      </c>
      <c r="G729" s="33">
        <v>41940</v>
      </c>
      <c r="H729" s="21" t="s">
        <v>1431</v>
      </c>
      <c r="I729" s="23" t="s">
        <v>1432</v>
      </c>
      <c r="J729" s="24" t="s">
        <v>1433</v>
      </c>
      <c r="K729" s="25">
        <v>150000</v>
      </c>
    </row>
    <row r="730" spans="1:11" s="15" customFormat="1" ht="45">
      <c r="A730" s="19" t="s">
        <v>1331</v>
      </c>
      <c r="B730" s="19" t="s">
        <v>228</v>
      </c>
      <c r="C730" s="20" t="s">
        <v>2118</v>
      </c>
      <c r="D730" s="30">
        <v>41656</v>
      </c>
      <c r="E730" s="21" t="s">
        <v>1267</v>
      </c>
      <c r="F730" s="22">
        <v>20140209</v>
      </c>
      <c r="G730" s="33">
        <v>41940</v>
      </c>
      <c r="H730" s="21" t="s">
        <v>1434</v>
      </c>
      <c r="I730" s="23" t="s">
        <v>1119</v>
      </c>
      <c r="J730" s="24" t="s">
        <v>546</v>
      </c>
      <c r="K730" s="25">
        <v>157985</v>
      </c>
    </row>
    <row r="731" spans="1:11" s="15" customFormat="1" ht="30">
      <c r="A731" s="19" t="s">
        <v>1331</v>
      </c>
      <c r="B731" s="19" t="s">
        <v>13</v>
      </c>
      <c r="C731" s="20" t="s">
        <v>333</v>
      </c>
      <c r="D731" s="30" t="s">
        <v>333</v>
      </c>
      <c r="E731" s="21" t="s">
        <v>1267</v>
      </c>
      <c r="F731" s="22">
        <v>20140210</v>
      </c>
      <c r="G731" s="33">
        <v>41940</v>
      </c>
      <c r="H731" s="21" t="s">
        <v>1435</v>
      </c>
      <c r="I731" s="23" t="s">
        <v>1413</v>
      </c>
      <c r="J731" s="24" t="s">
        <v>1414</v>
      </c>
      <c r="K731" s="25">
        <v>69020</v>
      </c>
    </row>
    <row r="732" spans="1:11" s="15" customFormat="1" ht="30">
      <c r="A732" s="19" t="s">
        <v>1331</v>
      </c>
      <c r="B732" s="19" t="s">
        <v>228</v>
      </c>
      <c r="C732" s="20" t="s">
        <v>2118</v>
      </c>
      <c r="D732" s="30">
        <v>41656</v>
      </c>
      <c r="E732" s="21" t="s">
        <v>1267</v>
      </c>
      <c r="F732" s="22">
        <v>20140211</v>
      </c>
      <c r="G732" s="33">
        <v>41940</v>
      </c>
      <c r="H732" s="21" t="s">
        <v>1436</v>
      </c>
      <c r="I732" s="23" t="s">
        <v>1119</v>
      </c>
      <c r="J732" s="24" t="s">
        <v>546</v>
      </c>
      <c r="K732" s="25">
        <v>56714</v>
      </c>
    </row>
    <row r="733" spans="1:11" s="15" customFormat="1" ht="30">
      <c r="A733" s="19" t="s">
        <v>1331</v>
      </c>
      <c r="B733" s="19" t="s">
        <v>228</v>
      </c>
      <c r="C733" s="20" t="s">
        <v>2118</v>
      </c>
      <c r="D733" s="30">
        <v>41656</v>
      </c>
      <c r="E733" s="21" t="s">
        <v>1267</v>
      </c>
      <c r="F733" s="22">
        <v>20140212</v>
      </c>
      <c r="G733" s="33">
        <v>41940</v>
      </c>
      <c r="H733" s="21" t="s">
        <v>1437</v>
      </c>
      <c r="I733" s="23" t="s">
        <v>1119</v>
      </c>
      <c r="J733" s="24" t="s">
        <v>546</v>
      </c>
      <c r="K733" s="25">
        <v>105985</v>
      </c>
    </row>
    <row r="734" spans="1:11" s="15" customFormat="1" ht="45">
      <c r="A734" s="19" t="s">
        <v>1331</v>
      </c>
      <c r="B734" s="19" t="s">
        <v>228</v>
      </c>
      <c r="C734" s="20" t="s">
        <v>2118</v>
      </c>
      <c r="D734" s="30">
        <v>41656</v>
      </c>
      <c r="E734" s="21" t="s">
        <v>1267</v>
      </c>
      <c r="F734" s="22">
        <v>20140213</v>
      </c>
      <c r="G734" s="33">
        <v>41941</v>
      </c>
      <c r="H734" s="21" t="s">
        <v>1438</v>
      </c>
      <c r="I734" s="23" t="s">
        <v>1119</v>
      </c>
      <c r="J734" s="24" t="s">
        <v>546</v>
      </c>
      <c r="K734" s="25">
        <v>151585</v>
      </c>
    </row>
    <row r="735" spans="1:11" s="15" customFormat="1" ht="45">
      <c r="A735" s="19" t="s">
        <v>1331</v>
      </c>
      <c r="B735" s="19" t="s">
        <v>228</v>
      </c>
      <c r="C735" s="20" t="s">
        <v>2118</v>
      </c>
      <c r="D735" s="30">
        <v>41656</v>
      </c>
      <c r="E735" s="21" t="s">
        <v>1267</v>
      </c>
      <c r="F735" s="22">
        <v>20140214</v>
      </c>
      <c r="G735" s="33">
        <v>41941</v>
      </c>
      <c r="H735" s="21" t="s">
        <v>1439</v>
      </c>
      <c r="I735" s="23" t="s">
        <v>1119</v>
      </c>
      <c r="J735" s="24" t="s">
        <v>546</v>
      </c>
      <c r="K735" s="25">
        <v>151585</v>
      </c>
    </row>
    <row r="736" spans="1:11" s="15" customFormat="1" ht="30">
      <c r="A736" s="19" t="s">
        <v>1331</v>
      </c>
      <c r="B736" s="19" t="s">
        <v>13</v>
      </c>
      <c r="C736" s="20" t="s">
        <v>333</v>
      </c>
      <c r="D736" s="30" t="s">
        <v>333</v>
      </c>
      <c r="E736" s="21" t="s">
        <v>1355</v>
      </c>
      <c r="F736" s="22">
        <v>20140070</v>
      </c>
      <c r="G736" s="33">
        <v>41941</v>
      </c>
      <c r="H736" s="21" t="s">
        <v>1454</v>
      </c>
      <c r="I736" s="23" t="s">
        <v>1440</v>
      </c>
      <c r="J736" s="24" t="s">
        <v>1441</v>
      </c>
      <c r="K736" s="25">
        <v>41650</v>
      </c>
    </row>
    <row r="737" spans="1:11" s="15" customFormat="1" ht="30">
      <c r="A737" s="19" t="s">
        <v>1331</v>
      </c>
      <c r="B737" s="19" t="s">
        <v>16</v>
      </c>
      <c r="C737" s="20" t="s">
        <v>333</v>
      </c>
      <c r="D737" s="30" t="s">
        <v>333</v>
      </c>
      <c r="E737" s="21" t="s">
        <v>109</v>
      </c>
      <c r="F737" s="22">
        <v>782263</v>
      </c>
      <c r="G737" s="33">
        <v>41941</v>
      </c>
      <c r="H737" s="21" t="s">
        <v>1442</v>
      </c>
      <c r="I737" s="23" t="s">
        <v>1375</v>
      </c>
      <c r="J737" s="24" t="s">
        <v>1376</v>
      </c>
      <c r="K737" s="25">
        <v>87505</v>
      </c>
    </row>
    <row r="738" spans="1:11" s="15" customFormat="1" ht="30">
      <c r="A738" s="19" t="s">
        <v>1331</v>
      </c>
      <c r="B738" s="19" t="s">
        <v>16</v>
      </c>
      <c r="C738" s="20" t="s">
        <v>333</v>
      </c>
      <c r="D738" s="30" t="s">
        <v>333</v>
      </c>
      <c r="E738" s="21" t="s">
        <v>109</v>
      </c>
      <c r="F738" s="22">
        <v>782279</v>
      </c>
      <c r="G738" s="33">
        <v>41941</v>
      </c>
      <c r="H738" s="21" t="s">
        <v>1442</v>
      </c>
      <c r="I738" s="23" t="s">
        <v>1375</v>
      </c>
      <c r="J738" s="24" t="s">
        <v>1376</v>
      </c>
      <c r="K738" s="25">
        <v>312795</v>
      </c>
    </row>
    <row r="739" spans="1:11" s="15" customFormat="1" ht="30">
      <c r="A739" s="19" t="s">
        <v>1331</v>
      </c>
      <c r="B739" s="19" t="s">
        <v>16</v>
      </c>
      <c r="C739" s="20" t="s">
        <v>333</v>
      </c>
      <c r="D739" s="30" t="s">
        <v>333</v>
      </c>
      <c r="E739" s="21" t="s">
        <v>109</v>
      </c>
      <c r="F739" s="22">
        <v>782412</v>
      </c>
      <c r="G739" s="33">
        <v>41941</v>
      </c>
      <c r="H739" s="21" t="s">
        <v>1443</v>
      </c>
      <c r="I739" s="23" t="s">
        <v>1375</v>
      </c>
      <c r="J739" s="24" t="s">
        <v>1376</v>
      </c>
      <c r="K739" s="25">
        <v>356504</v>
      </c>
    </row>
    <row r="740" spans="1:11" s="15" customFormat="1" ht="30">
      <c r="A740" s="19" t="s">
        <v>1331</v>
      </c>
      <c r="B740" s="19" t="s">
        <v>228</v>
      </c>
      <c r="C740" s="20" t="s">
        <v>2118</v>
      </c>
      <c r="D740" s="30">
        <v>41656</v>
      </c>
      <c r="E740" s="21" t="s">
        <v>1267</v>
      </c>
      <c r="F740" s="22">
        <v>20140215</v>
      </c>
      <c r="G740" s="33">
        <v>41942</v>
      </c>
      <c r="H740" s="21" t="s">
        <v>1444</v>
      </c>
      <c r="I740" s="23" t="s">
        <v>1119</v>
      </c>
      <c r="J740" s="24" t="s">
        <v>546</v>
      </c>
      <c r="K740" s="25">
        <v>205085</v>
      </c>
    </row>
    <row r="741" spans="1:11" s="15" customFormat="1" ht="30">
      <c r="A741" s="19" t="s">
        <v>1331</v>
      </c>
      <c r="B741" s="19" t="s">
        <v>228</v>
      </c>
      <c r="C741" s="20" t="s">
        <v>2118</v>
      </c>
      <c r="D741" s="30">
        <v>41656</v>
      </c>
      <c r="E741" s="21" t="s">
        <v>1267</v>
      </c>
      <c r="F741" s="22">
        <v>20140216</v>
      </c>
      <c r="G741" s="33">
        <v>41942</v>
      </c>
      <c r="H741" s="21" t="s">
        <v>1445</v>
      </c>
      <c r="I741" s="23" t="s">
        <v>1119</v>
      </c>
      <c r="J741" s="24" t="s">
        <v>546</v>
      </c>
      <c r="K741" s="25">
        <v>391770</v>
      </c>
    </row>
    <row r="742" spans="1:11" s="15" customFormat="1" ht="30">
      <c r="A742" s="19" t="s">
        <v>1331</v>
      </c>
      <c r="B742" s="19" t="s">
        <v>13</v>
      </c>
      <c r="C742" s="20" t="s">
        <v>333</v>
      </c>
      <c r="D742" s="30" t="s">
        <v>333</v>
      </c>
      <c r="E742" s="21" t="s">
        <v>1355</v>
      </c>
      <c r="F742" s="22">
        <v>20140071</v>
      </c>
      <c r="G742" s="33">
        <v>41942</v>
      </c>
      <c r="H742" s="21" t="s">
        <v>1446</v>
      </c>
      <c r="I742" s="23" t="s">
        <v>1058</v>
      </c>
      <c r="J742" s="24" t="s">
        <v>219</v>
      </c>
      <c r="K742" s="25">
        <v>37380</v>
      </c>
    </row>
    <row r="743" spans="1:11" s="15" customFormat="1" ht="45">
      <c r="A743" s="19" t="s">
        <v>1331</v>
      </c>
      <c r="B743" s="19" t="s">
        <v>1266</v>
      </c>
      <c r="C743" s="20" t="s">
        <v>333</v>
      </c>
      <c r="D743" s="30" t="s">
        <v>333</v>
      </c>
      <c r="E743" s="21" t="s">
        <v>1267</v>
      </c>
      <c r="F743" s="22">
        <v>20140217</v>
      </c>
      <c r="G743" s="33">
        <v>41942</v>
      </c>
      <c r="H743" s="21" t="s">
        <v>1447</v>
      </c>
      <c r="I743" s="23" t="s">
        <v>1364</v>
      </c>
      <c r="J743" s="24" t="s">
        <v>1365</v>
      </c>
      <c r="K743" s="25">
        <v>41499</v>
      </c>
    </row>
    <row r="744" spans="1:11" s="15" customFormat="1" ht="30">
      <c r="A744" s="19" t="s">
        <v>1455</v>
      </c>
      <c r="B744" s="19" t="s">
        <v>13</v>
      </c>
      <c r="C744" s="20" t="s">
        <v>94</v>
      </c>
      <c r="D744" s="30" t="s">
        <v>94</v>
      </c>
      <c r="E744" s="21" t="s">
        <v>99</v>
      </c>
      <c r="F744" s="22">
        <v>20140083</v>
      </c>
      <c r="G744" s="33">
        <v>41914</v>
      </c>
      <c r="H744" s="21" t="s">
        <v>1456</v>
      </c>
      <c r="I744" s="23" t="s">
        <v>1457</v>
      </c>
      <c r="J744" s="24" t="s">
        <v>1458</v>
      </c>
      <c r="K744" s="25">
        <v>39200</v>
      </c>
    </row>
    <row r="745" spans="1:11" s="15" customFormat="1" ht="30">
      <c r="A745" s="19" t="s">
        <v>1455</v>
      </c>
      <c r="B745" s="19" t="s">
        <v>13</v>
      </c>
      <c r="C745" s="20" t="s">
        <v>94</v>
      </c>
      <c r="D745" s="30" t="s">
        <v>94</v>
      </c>
      <c r="E745" s="21" t="s">
        <v>99</v>
      </c>
      <c r="F745" s="22">
        <v>20140084</v>
      </c>
      <c r="G745" s="33">
        <v>41928</v>
      </c>
      <c r="H745" s="21" t="s">
        <v>1459</v>
      </c>
      <c r="I745" s="23" t="s">
        <v>1460</v>
      </c>
      <c r="J745" s="24" t="s">
        <v>1461</v>
      </c>
      <c r="K745" s="25">
        <v>35000</v>
      </c>
    </row>
    <row r="746" spans="1:11" s="15" customFormat="1" ht="45">
      <c r="A746" s="19" t="s">
        <v>1455</v>
      </c>
      <c r="B746" s="19" t="s">
        <v>196</v>
      </c>
      <c r="C746" s="20" t="s">
        <v>94</v>
      </c>
      <c r="D746" s="30" t="s">
        <v>94</v>
      </c>
      <c r="E746" s="21" t="s">
        <v>99</v>
      </c>
      <c r="F746" s="22">
        <v>20140085</v>
      </c>
      <c r="G746" s="33">
        <v>41934</v>
      </c>
      <c r="H746" s="21" t="s">
        <v>1462</v>
      </c>
      <c r="I746" s="23" t="s">
        <v>1463</v>
      </c>
      <c r="J746" s="24" t="s">
        <v>38</v>
      </c>
      <c r="K746" s="25">
        <v>4500000</v>
      </c>
    </row>
    <row r="747" spans="1:11" s="15" customFormat="1" ht="30">
      <c r="A747" s="19" t="s">
        <v>1455</v>
      </c>
      <c r="B747" s="19" t="s">
        <v>13</v>
      </c>
      <c r="C747" s="20" t="s">
        <v>94</v>
      </c>
      <c r="D747" s="30" t="s">
        <v>94</v>
      </c>
      <c r="E747" s="21" t="s">
        <v>99</v>
      </c>
      <c r="F747" s="22">
        <v>20140086</v>
      </c>
      <c r="G747" s="33">
        <v>41939</v>
      </c>
      <c r="H747" s="21" t="s">
        <v>1464</v>
      </c>
      <c r="I747" s="23" t="s">
        <v>1465</v>
      </c>
      <c r="J747" s="24" t="s">
        <v>1466</v>
      </c>
      <c r="K747" s="25">
        <v>1424430</v>
      </c>
    </row>
    <row r="748" spans="1:11" s="15" customFormat="1" ht="30">
      <c r="A748" s="19" t="s">
        <v>1455</v>
      </c>
      <c r="B748" s="19" t="s">
        <v>13</v>
      </c>
      <c r="C748" s="20" t="s">
        <v>94</v>
      </c>
      <c r="D748" s="30" t="s">
        <v>94</v>
      </c>
      <c r="E748" s="21" t="s">
        <v>99</v>
      </c>
      <c r="F748" s="22">
        <v>20140087</v>
      </c>
      <c r="G748" s="33">
        <v>41939</v>
      </c>
      <c r="H748" s="21" t="s">
        <v>1467</v>
      </c>
      <c r="I748" s="23" t="s">
        <v>1468</v>
      </c>
      <c r="J748" s="24" t="s">
        <v>1469</v>
      </c>
      <c r="K748" s="25">
        <v>79840</v>
      </c>
    </row>
    <row r="749" spans="1:11" s="15" customFormat="1" ht="30">
      <c r="A749" s="19" t="s">
        <v>1455</v>
      </c>
      <c r="B749" s="19" t="s">
        <v>13</v>
      </c>
      <c r="C749" s="20" t="s">
        <v>94</v>
      </c>
      <c r="D749" s="30" t="s">
        <v>94</v>
      </c>
      <c r="E749" s="21" t="s">
        <v>99</v>
      </c>
      <c r="F749" s="22">
        <v>20140088</v>
      </c>
      <c r="G749" s="33">
        <v>41939</v>
      </c>
      <c r="H749" s="21" t="s">
        <v>1470</v>
      </c>
      <c r="I749" s="23" t="s">
        <v>1468</v>
      </c>
      <c r="J749" s="24" t="s">
        <v>1469</v>
      </c>
      <c r="K749" s="25">
        <v>18960</v>
      </c>
    </row>
    <row r="750" spans="1:11" s="15" customFormat="1" ht="30">
      <c r="A750" s="19" t="s">
        <v>1455</v>
      </c>
      <c r="B750" s="19" t="s">
        <v>13</v>
      </c>
      <c r="C750" s="20" t="s">
        <v>94</v>
      </c>
      <c r="D750" s="30" t="s">
        <v>94</v>
      </c>
      <c r="E750" s="21" t="s">
        <v>99</v>
      </c>
      <c r="F750" s="22">
        <v>20140089</v>
      </c>
      <c r="G750" s="33">
        <v>41939</v>
      </c>
      <c r="H750" s="21" t="s">
        <v>1471</v>
      </c>
      <c r="I750" s="23" t="s">
        <v>1472</v>
      </c>
      <c r="J750" s="24" t="s">
        <v>1473</v>
      </c>
      <c r="K750" s="25">
        <v>36263</v>
      </c>
    </row>
    <row r="751" spans="1:11" s="15" customFormat="1" ht="30">
      <c r="A751" s="19" t="s">
        <v>1455</v>
      </c>
      <c r="B751" s="19" t="s">
        <v>13</v>
      </c>
      <c r="C751" s="20" t="s">
        <v>94</v>
      </c>
      <c r="D751" s="30" t="s">
        <v>94</v>
      </c>
      <c r="E751" s="21" t="s">
        <v>99</v>
      </c>
      <c r="F751" s="22">
        <v>20140090</v>
      </c>
      <c r="G751" s="33">
        <v>41939</v>
      </c>
      <c r="H751" s="21" t="s">
        <v>1471</v>
      </c>
      <c r="I751" s="23" t="s">
        <v>1457</v>
      </c>
      <c r="J751" s="24" t="s">
        <v>1458</v>
      </c>
      <c r="K751" s="25">
        <v>1143050</v>
      </c>
    </row>
    <row r="752" spans="1:11" s="15" customFormat="1" ht="30">
      <c r="A752" s="19" t="s">
        <v>1455</v>
      </c>
      <c r="B752" s="19" t="s">
        <v>13</v>
      </c>
      <c r="C752" s="20" t="s">
        <v>94</v>
      </c>
      <c r="D752" s="30" t="s">
        <v>94</v>
      </c>
      <c r="E752" s="21" t="s">
        <v>99</v>
      </c>
      <c r="F752" s="22">
        <v>20140091</v>
      </c>
      <c r="G752" s="33">
        <v>41939</v>
      </c>
      <c r="H752" s="21" t="s">
        <v>1474</v>
      </c>
      <c r="I752" s="23" t="s">
        <v>1475</v>
      </c>
      <c r="J752" s="24" t="s">
        <v>1476</v>
      </c>
      <c r="K752" s="25">
        <v>79980</v>
      </c>
    </row>
    <row r="753" spans="1:11" s="15" customFormat="1" ht="30">
      <c r="A753" s="19" t="s">
        <v>1455</v>
      </c>
      <c r="B753" s="19" t="s">
        <v>13</v>
      </c>
      <c r="C753" s="20" t="s">
        <v>94</v>
      </c>
      <c r="D753" s="30" t="s">
        <v>94</v>
      </c>
      <c r="E753" s="21" t="s">
        <v>99</v>
      </c>
      <c r="F753" s="22">
        <v>20140297</v>
      </c>
      <c r="G753" s="33">
        <v>41940</v>
      </c>
      <c r="H753" s="21" t="s">
        <v>1477</v>
      </c>
      <c r="I753" s="23" t="s">
        <v>1457</v>
      </c>
      <c r="J753" s="24" t="s">
        <v>1458</v>
      </c>
      <c r="K753" s="25">
        <v>55950</v>
      </c>
    </row>
    <row r="754" spans="1:11" s="15" customFormat="1" ht="30">
      <c r="A754" s="19" t="s">
        <v>1455</v>
      </c>
      <c r="B754" s="19" t="s">
        <v>13</v>
      </c>
      <c r="C754" s="20" t="s">
        <v>94</v>
      </c>
      <c r="D754" s="30" t="s">
        <v>94</v>
      </c>
      <c r="E754" s="21" t="s">
        <v>99</v>
      </c>
      <c r="F754" s="22">
        <v>20140092</v>
      </c>
      <c r="G754" s="33">
        <v>41940</v>
      </c>
      <c r="H754" s="21" t="s">
        <v>1478</v>
      </c>
      <c r="I754" s="23" t="s">
        <v>1457</v>
      </c>
      <c r="J754" s="24" t="s">
        <v>1458</v>
      </c>
      <c r="K754" s="25">
        <v>18920</v>
      </c>
    </row>
    <row r="755" spans="1:11" s="15" customFormat="1" ht="30">
      <c r="A755" s="19" t="s">
        <v>1455</v>
      </c>
      <c r="B755" s="19" t="s">
        <v>13</v>
      </c>
      <c r="C755" s="20" t="s">
        <v>94</v>
      </c>
      <c r="D755" s="30" t="s">
        <v>94</v>
      </c>
      <c r="E755" s="21" t="s">
        <v>99</v>
      </c>
      <c r="F755" s="22">
        <v>20140093</v>
      </c>
      <c r="G755" s="33">
        <v>41940</v>
      </c>
      <c r="H755" s="21" t="s">
        <v>1478</v>
      </c>
      <c r="I755" s="23" t="s">
        <v>1479</v>
      </c>
      <c r="J755" s="24" t="s">
        <v>1480</v>
      </c>
      <c r="K755" s="25">
        <v>15070</v>
      </c>
    </row>
    <row r="756" spans="1:11" s="15" customFormat="1" ht="30">
      <c r="A756" s="19" t="s">
        <v>1455</v>
      </c>
      <c r="B756" s="19" t="s">
        <v>13</v>
      </c>
      <c r="C756" s="20" t="s">
        <v>94</v>
      </c>
      <c r="D756" s="30" t="s">
        <v>94</v>
      </c>
      <c r="E756" s="21" t="s">
        <v>99</v>
      </c>
      <c r="F756" s="22">
        <v>20140094</v>
      </c>
      <c r="G756" s="33">
        <v>41940</v>
      </c>
      <c r="H756" s="21" t="s">
        <v>1481</v>
      </c>
      <c r="I756" s="23" t="s">
        <v>1475</v>
      </c>
      <c r="J756" s="24" t="s">
        <v>1476</v>
      </c>
      <c r="K756" s="25">
        <v>47960</v>
      </c>
    </row>
    <row r="757" spans="1:11" s="15" customFormat="1" ht="30">
      <c r="A757" s="19" t="s">
        <v>1455</v>
      </c>
      <c r="B757" s="19" t="s">
        <v>13</v>
      </c>
      <c r="C757" s="20" t="s">
        <v>94</v>
      </c>
      <c r="D757" s="30" t="s">
        <v>94</v>
      </c>
      <c r="E757" s="21" t="s">
        <v>99</v>
      </c>
      <c r="F757" s="22">
        <v>20140095</v>
      </c>
      <c r="G757" s="33">
        <v>41941</v>
      </c>
      <c r="H757" s="21" t="s">
        <v>1482</v>
      </c>
      <c r="I757" s="23" t="s">
        <v>1392</v>
      </c>
      <c r="J757" s="24" t="s">
        <v>1393</v>
      </c>
      <c r="K757" s="25">
        <v>150508</v>
      </c>
    </row>
    <row r="758" spans="1:11" s="15" customFormat="1" ht="30">
      <c r="A758" s="19" t="s">
        <v>1455</v>
      </c>
      <c r="B758" s="19" t="s">
        <v>13</v>
      </c>
      <c r="C758" s="20" t="s">
        <v>94</v>
      </c>
      <c r="D758" s="30" t="s">
        <v>94</v>
      </c>
      <c r="E758" s="21" t="s">
        <v>99</v>
      </c>
      <c r="F758" s="22">
        <v>20140096</v>
      </c>
      <c r="G758" s="33">
        <v>41941</v>
      </c>
      <c r="H758" s="21" t="s">
        <v>1482</v>
      </c>
      <c r="I758" s="23" t="s">
        <v>1483</v>
      </c>
      <c r="J758" s="24" t="s">
        <v>1484</v>
      </c>
      <c r="K758" s="25">
        <v>39894</v>
      </c>
    </row>
    <row r="759" spans="1:11" s="15" customFormat="1" ht="30">
      <c r="A759" s="19" t="s">
        <v>1455</v>
      </c>
      <c r="B759" s="19" t="s">
        <v>13</v>
      </c>
      <c r="C759" s="20" t="s">
        <v>94</v>
      </c>
      <c r="D759" s="30" t="s">
        <v>94</v>
      </c>
      <c r="E759" s="21" t="s">
        <v>99</v>
      </c>
      <c r="F759" s="22">
        <v>20140097</v>
      </c>
      <c r="G759" s="33">
        <v>41942</v>
      </c>
      <c r="H759" s="21" t="s">
        <v>1485</v>
      </c>
      <c r="I759" s="23" t="s">
        <v>1472</v>
      </c>
      <c r="J759" s="24" t="s">
        <v>1473</v>
      </c>
      <c r="K759" s="25">
        <v>711000</v>
      </c>
    </row>
    <row r="760" spans="1:11" s="15" customFormat="1" ht="45">
      <c r="A760" s="19" t="s">
        <v>1455</v>
      </c>
      <c r="B760" s="19" t="s">
        <v>196</v>
      </c>
      <c r="C760" s="20" t="s">
        <v>94</v>
      </c>
      <c r="D760" s="30" t="s">
        <v>94</v>
      </c>
      <c r="E760" s="21" t="s">
        <v>95</v>
      </c>
      <c r="F760" s="22">
        <v>20140247</v>
      </c>
      <c r="G760" s="33">
        <v>41914</v>
      </c>
      <c r="H760" s="21" t="s">
        <v>1486</v>
      </c>
      <c r="I760" s="23" t="s">
        <v>1487</v>
      </c>
      <c r="J760" s="24" t="s">
        <v>30</v>
      </c>
      <c r="K760" s="25">
        <v>188378</v>
      </c>
    </row>
    <row r="761" spans="1:11" s="15" customFormat="1" ht="45">
      <c r="A761" s="19" t="s">
        <v>1455</v>
      </c>
      <c r="B761" s="19" t="s">
        <v>196</v>
      </c>
      <c r="C761" s="20" t="s">
        <v>94</v>
      </c>
      <c r="D761" s="30" t="s">
        <v>94</v>
      </c>
      <c r="E761" s="21" t="s">
        <v>95</v>
      </c>
      <c r="F761" s="22">
        <v>20140248</v>
      </c>
      <c r="G761" s="33">
        <v>41914</v>
      </c>
      <c r="H761" s="21" t="s">
        <v>1488</v>
      </c>
      <c r="I761" s="23" t="s">
        <v>1487</v>
      </c>
      <c r="J761" s="24" t="s">
        <v>30</v>
      </c>
      <c r="K761" s="25">
        <v>179093</v>
      </c>
    </row>
    <row r="762" spans="1:11" s="15" customFormat="1" ht="45">
      <c r="A762" s="19" t="s">
        <v>1455</v>
      </c>
      <c r="B762" s="19" t="s">
        <v>196</v>
      </c>
      <c r="C762" s="20" t="s">
        <v>94</v>
      </c>
      <c r="D762" s="30" t="s">
        <v>94</v>
      </c>
      <c r="E762" s="21" t="s">
        <v>95</v>
      </c>
      <c r="F762" s="22">
        <v>20140249</v>
      </c>
      <c r="G762" s="33">
        <v>41914</v>
      </c>
      <c r="H762" s="21" t="s">
        <v>1489</v>
      </c>
      <c r="I762" s="23" t="s">
        <v>1487</v>
      </c>
      <c r="J762" s="24" t="s">
        <v>30</v>
      </c>
      <c r="K762" s="25">
        <v>152798</v>
      </c>
    </row>
    <row r="763" spans="1:11" s="15" customFormat="1" ht="45">
      <c r="A763" s="19" t="s">
        <v>1455</v>
      </c>
      <c r="B763" s="19" t="s">
        <v>196</v>
      </c>
      <c r="C763" s="20" t="s">
        <v>94</v>
      </c>
      <c r="D763" s="30" t="s">
        <v>94</v>
      </c>
      <c r="E763" s="21" t="s">
        <v>95</v>
      </c>
      <c r="F763" s="22">
        <v>20140250</v>
      </c>
      <c r="G763" s="33">
        <v>41918</v>
      </c>
      <c r="H763" s="21" t="s">
        <v>1489</v>
      </c>
      <c r="I763" s="23" t="s">
        <v>1487</v>
      </c>
      <c r="J763" s="24" t="s">
        <v>30</v>
      </c>
      <c r="K763" s="25">
        <v>152798</v>
      </c>
    </row>
    <row r="764" spans="1:11" s="15" customFormat="1" ht="45">
      <c r="A764" s="19" t="s">
        <v>1455</v>
      </c>
      <c r="B764" s="19" t="s">
        <v>196</v>
      </c>
      <c r="C764" s="20" t="s">
        <v>94</v>
      </c>
      <c r="D764" s="30" t="s">
        <v>94</v>
      </c>
      <c r="E764" s="21" t="s">
        <v>95</v>
      </c>
      <c r="F764" s="22">
        <v>20140251</v>
      </c>
      <c r="G764" s="33">
        <v>41918</v>
      </c>
      <c r="H764" s="21" t="s">
        <v>1490</v>
      </c>
      <c r="I764" s="23" t="s">
        <v>1491</v>
      </c>
      <c r="J764" s="24" t="s">
        <v>1492</v>
      </c>
      <c r="K764" s="25">
        <v>55000</v>
      </c>
    </row>
    <row r="765" spans="1:11" s="15" customFormat="1" ht="45">
      <c r="A765" s="19" t="s">
        <v>1455</v>
      </c>
      <c r="B765" s="19" t="s">
        <v>196</v>
      </c>
      <c r="C765" s="20" t="s">
        <v>94</v>
      </c>
      <c r="D765" s="30" t="s">
        <v>94</v>
      </c>
      <c r="E765" s="21" t="s">
        <v>95</v>
      </c>
      <c r="F765" s="22">
        <v>20140252</v>
      </c>
      <c r="G765" s="33">
        <v>41918</v>
      </c>
      <c r="H765" s="21" t="s">
        <v>1493</v>
      </c>
      <c r="I765" s="23" t="s">
        <v>1494</v>
      </c>
      <c r="J765" s="24" t="s">
        <v>1495</v>
      </c>
      <c r="K765" s="25">
        <v>162560</v>
      </c>
    </row>
    <row r="766" spans="1:11" s="15" customFormat="1" ht="45">
      <c r="A766" s="19" t="s">
        <v>1455</v>
      </c>
      <c r="B766" s="19" t="s">
        <v>196</v>
      </c>
      <c r="C766" s="20" t="s">
        <v>94</v>
      </c>
      <c r="D766" s="30" t="s">
        <v>94</v>
      </c>
      <c r="E766" s="21" t="s">
        <v>95</v>
      </c>
      <c r="F766" s="22">
        <v>20140255</v>
      </c>
      <c r="G766" s="33">
        <v>41920</v>
      </c>
      <c r="H766" s="21" t="s">
        <v>1496</v>
      </c>
      <c r="I766" s="23" t="s">
        <v>1491</v>
      </c>
      <c r="J766" s="24" t="s">
        <v>1492</v>
      </c>
      <c r="K766" s="25">
        <v>55000</v>
      </c>
    </row>
    <row r="767" spans="1:11" s="15" customFormat="1" ht="45">
      <c r="A767" s="19" t="s">
        <v>1455</v>
      </c>
      <c r="B767" s="19" t="s">
        <v>196</v>
      </c>
      <c r="C767" s="20" t="s">
        <v>94</v>
      </c>
      <c r="D767" s="30" t="s">
        <v>94</v>
      </c>
      <c r="E767" s="21" t="s">
        <v>95</v>
      </c>
      <c r="F767" s="22">
        <v>20140256</v>
      </c>
      <c r="G767" s="33">
        <v>41920</v>
      </c>
      <c r="H767" s="21" t="s">
        <v>1497</v>
      </c>
      <c r="I767" s="23" t="s">
        <v>971</v>
      </c>
      <c r="J767" s="24" t="s">
        <v>19</v>
      </c>
      <c r="K767" s="25">
        <v>302298</v>
      </c>
    </row>
    <row r="768" spans="1:11" s="15" customFormat="1" ht="45">
      <c r="A768" s="19" t="s">
        <v>1455</v>
      </c>
      <c r="B768" s="19" t="s">
        <v>196</v>
      </c>
      <c r="C768" s="20" t="s">
        <v>94</v>
      </c>
      <c r="D768" s="30" t="s">
        <v>94</v>
      </c>
      <c r="E768" s="21" t="s">
        <v>95</v>
      </c>
      <c r="F768" s="22">
        <v>20140257</v>
      </c>
      <c r="G768" s="33">
        <v>41920</v>
      </c>
      <c r="H768" s="21" t="s">
        <v>1498</v>
      </c>
      <c r="I768" s="23" t="s">
        <v>971</v>
      </c>
      <c r="J768" s="24" t="s">
        <v>19</v>
      </c>
      <c r="K768" s="25">
        <v>114418</v>
      </c>
    </row>
    <row r="769" spans="1:11" s="15" customFormat="1" ht="30">
      <c r="A769" s="19" t="s">
        <v>1455</v>
      </c>
      <c r="B769" s="19" t="s">
        <v>13</v>
      </c>
      <c r="C769" s="20" t="s">
        <v>94</v>
      </c>
      <c r="D769" s="30" t="s">
        <v>94</v>
      </c>
      <c r="E769" s="21" t="s">
        <v>95</v>
      </c>
      <c r="F769" s="22">
        <v>20140258</v>
      </c>
      <c r="G769" s="33">
        <v>41921</v>
      </c>
      <c r="H769" s="21" t="s">
        <v>1499</v>
      </c>
      <c r="I769" s="23" t="s">
        <v>1500</v>
      </c>
      <c r="J769" s="24" t="s">
        <v>1501</v>
      </c>
      <c r="K769" s="25">
        <v>311111</v>
      </c>
    </row>
    <row r="770" spans="1:11" s="15" customFormat="1" ht="45">
      <c r="A770" s="19" t="s">
        <v>1455</v>
      </c>
      <c r="B770" s="19" t="s">
        <v>196</v>
      </c>
      <c r="C770" s="20" t="s">
        <v>94</v>
      </c>
      <c r="D770" s="30" t="s">
        <v>94</v>
      </c>
      <c r="E770" s="21" t="s">
        <v>95</v>
      </c>
      <c r="F770" s="22">
        <v>20140259</v>
      </c>
      <c r="G770" s="33">
        <v>41921</v>
      </c>
      <c r="H770" s="21" t="s">
        <v>1502</v>
      </c>
      <c r="I770" s="23" t="s">
        <v>971</v>
      </c>
      <c r="J770" s="24" t="s">
        <v>19</v>
      </c>
      <c r="K770" s="25">
        <v>41500</v>
      </c>
    </row>
    <row r="771" spans="1:11" s="15" customFormat="1" ht="30">
      <c r="A771" s="19" t="s">
        <v>1455</v>
      </c>
      <c r="B771" s="19" t="s">
        <v>13</v>
      </c>
      <c r="C771" s="20" t="s">
        <v>94</v>
      </c>
      <c r="D771" s="30" t="s">
        <v>94</v>
      </c>
      <c r="E771" s="21" t="s">
        <v>95</v>
      </c>
      <c r="F771" s="22">
        <v>20140260</v>
      </c>
      <c r="G771" s="33">
        <v>41921</v>
      </c>
      <c r="H771" s="21" t="s">
        <v>1503</v>
      </c>
      <c r="I771" s="23" t="s">
        <v>1504</v>
      </c>
      <c r="J771" s="24" t="s">
        <v>1505</v>
      </c>
      <c r="K771" s="25">
        <v>142800</v>
      </c>
    </row>
    <row r="772" spans="1:11" s="15" customFormat="1" ht="45">
      <c r="A772" s="19" t="s">
        <v>1455</v>
      </c>
      <c r="B772" s="19" t="s">
        <v>196</v>
      </c>
      <c r="C772" s="20" t="s">
        <v>94</v>
      </c>
      <c r="D772" s="30" t="s">
        <v>94</v>
      </c>
      <c r="E772" s="21" t="s">
        <v>95</v>
      </c>
      <c r="F772" s="22">
        <v>20140261</v>
      </c>
      <c r="G772" s="33">
        <v>41921</v>
      </c>
      <c r="H772" s="21" t="s">
        <v>1506</v>
      </c>
      <c r="I772" s="23" t="s">
        <v>1487</v>
      </c>
      <c r="J772" s="24" t="s">
        <v>30</v>
      </c>
      <c r="K772" s="25">
        <v>142398</v>
      </c>
    </row>
    <row r="773" spans="1:11" s="15" customFormat="1" ht="45">
      <c r="A773" s="19" t="s">
        <v>1455</v>
      </c>
      <c r="B773" s="19" t="s">
        <v>196</v>
      </c>
      <c r="C773" s="20" t="s">
        <v>94</v>
      </c>
      <c r="D773" s="30" t="s">
        <v>94</v>
      </c>
      <c r="E773" s="21" t="s">
        <v>95</v>
      </c>
      <c r="F773" s="22">
        <v>20140263</v>
      </c>
      <c r="G773" s="33">
        <v>41922</v>
      </c>
      <c r="H773" s="21" t="s">
        <v>1507</v>
      </c>
      <c r="I773" s="23" t="s">
        <v>1487</v>
      </c>
      <c r="J773" s="24" t="s">
        <v>30</v>
      </c>
      <c r="K773" s="25">
        <v>238586</v>
      </c>
    </row>
    <row r="774" spans="1:11" s="15" customFormat="1" ht="30">
      <c r="A774" s="19" t="s">
        <v>1455</v>
      </c>
      <c r="B774" s="19" t="s">
        <v>13</v>
      </c>
      <c r="C774" s="20" t="s">
        <v>94</v>
      </c>
      <c r="D774" s="30" t="s">
        <v>94</v>
      </c>
      <c r="E774" s="21" t="s">
        <v>95</v>
      </c>
      <c r="F774" s="22">
        <v>20140264</v>
      </c>
      <c r="G774" s="33">
        <v>41926</v>
      </c>
      <c r="H774" s="21" t="s">
        <v>1508</v>
      </c>
      <c r="I774" s="23" t="s">
        <v>1509</v>
      </c>
      <c r="J774" s="24" t="s">
        <v>1510</v>
      </c>
      <c r="K774" s="25">
        <v>519649</v>
      </c>
    </row>
    <row r="775" spans="1:11" s="15" customFormat="1" ht="30">
      <c r="A775" s="19" t="s">
        <v>1455</v>
      </c>
      <c r="B775" s="19" t="s">
        <v>13</v>
      </c>
      <c r="C775" s="20" t="s">
        <v>94</v>
      </c>
      <c r="D775" s="30" t="s">
        <v>94</v>
      </c>
      <c r="E775" s="21" t="s">
        <v>95</v>
      </c>
      <c r="F775" s="22">
        <v>20140265</v>
      </c>
      <c r="G775" s="33">
        <v>41926</v>
      </c>
      <c r="H775" s="21" t="s">
        <v>1511</v>
      </c>
      <c r="I775" s="23" t="s">
        <v>1504</v>
      </c>
      <c r="J775" s="24" t="s">
        <v>1505</v>
      </c>
      <c r="K775" s="25">
        <v>83300</v>
      </c>
    </row>
    <row r="776" spans="1:11" s="15" customFormat="1" ht="45">
      <c r="A776" s="19" t="s">
        <v>1455</v>
      </c>
      <c r="B776" s="19" t="s">
        <v>196</v>
      </c>
      <c r="C776" s="20" t="s">
        <v>94</v>
      </c>
      <c r="D776" s="30" t="s">
        <v>94</v>
      </c>
      <c r="E776" s="21" t="s">
        <v>95</v>
      </c>
      <c r="F776" s="22">
        <v>20140266</v>
      </c>
      <c r="G776" s="33">
        <v>41926</v>
      </c>
      <c r="H776" s="21" t="s">
        <v>1512</v>
      </c>
      <c r="I776" s="23" t="s">
        <v>971</v>
      </c>
      <c r="J776" s="24" t="s">
        <v>19</v>
      </c>
      <c r="K776" s="25">
        <v>142889</v>
      </c>
    </row>
    <row r="777" spans="1:11" s="15" customFormat="1" ht="45">
      <c r="A777" s="19" t="s">
        <v>1455</v>
      </c>
      <c r="B777" s="19" t="s">
        <v>196</v>
      </c>
      <c r="C777" s="20" t="s">
        <v>94</v>
      </c>
      <c r="D777" s="30" t="s">
        <v>94</v>
      </c>
      <c r="E777" s="21" t="s">
        <v>95</v>
      </c>
      <c r="F777" s="22">
        <v>20140267</v>
      </c>
      <c r="G777" s="33">
        <v>41926</v>
      </c>
      <c r="H777" s="21" t="s">
        <v>1513</v>
      </c>
      <c r="I777" s="23" t="s">
        <v>1491</v>
      </c>
      <c r="J777" s="24" t="s">
        <v>1492</v>
      </c>
      <c r="K777" s="25">
        <v>55000</v>
      </c>
    </row>
    <row r="778" spans="1:11" s="15" customFormat="1" ht="30">
      <c r="A778" s="19" t="s">
        <v>1455</v>
      </c>
      <c r="B778" s="19" t="s">
        <v>13</v>
      </c>
      <c r="C778" s="20" t="s">
        <v>94</v>
      </c>
      <c r="D778" s="30" t="s">
        <v>94</v>
      </c>
      <c r="E778" s="21" t="s">
        <v>95</v>
      </c>
      <c r="F778" s="22">
        <v>20140268</v>
      </c>
      <c r="G778" s="33">
        <v>41927</v>
      </c>
      <c r="H778" s="21" t="s">
        <v>1514</v>
      </c>
      <c r="I778" s="23" t="s">
        <v>1515</v>
      </c>
      <c r="J778" s="24" t="s">
        <v>1516</v>
      </c>
      <c r="K778" s="25">
        <v>66667</v>
      </c>
    </row>
    <row r="779" spans="1:11" s="15" customFormat="1" ht="30">
      <c r="A779" s="19" t="s">
        <v>1455</v>
      </c>
      <c r="B779" s="19" t="s">
        <v>13</v>
      </c>
      <c r="C779" s="20" t="s">
        <v>94</v>
      </c>
      <c r="D779" s="30" t="s">
        <v>94</v>
      </c>
      <c r="E779" s="21" t="s">
        <v>95</v>
      </c>
      <c r="F779" s="22">
        <v>20140269</v>
      </c>
      <c r="G779" s="33">
        <v>41927</v>
      </c>
      <c r="H779" s="21" t="s">
        <v>1517</v>
      </c>
      <c r="I779" s="23" t="s">
        <v>1518</v>
      </c>
      <c r="J779" s="24" t="s">
        <v>1519</v>
      </c>
      <c r="K779" s="25">
        <v>164220</v>
      </c>
    </row>
    <row r="780" spans="1:11" s="15" customFormat="1" ht="45">
      <c r="A780" s="19" t="s">
        <v>1455</v>
      </c>
      <c r="B780" s="19" t="s">
        <v>196</v>
      </c>
      <c r="C780" s="20" t="s">
        <v>94</v>
      </c>
      <c r="D780" s="30" t="s">
        <v>94</v>
      </c>
      <c r="E780" s="21" t="s">
        <v>95</v>
      </c>
      <c r="F780" s="22">
        <v>20140270</v>
      </c>
      <c r="G780" s="33">
        <v>41928</v>
      </c>
      <c r="H780" s="21" t="s">
        <v>1520</v>
      </c>
      <c r="I780" s="23" t="s">
        <v>1491</v>
      </c>
      <c r="J780" s="24" t="s">
        <v>1492</v>
      </c>
      <c r="K780" s="25">
        <v>78000</v>
      </c>
    </row>
    <row r="781" spans="1:11" s="15" customFormat="1" ht="45">
      <c r="A781" s="19" t="s">
        <v>1455</v>
      </c>
      <c r="B781" s="19" t="s">
        <v>13</v>
      </c>
      <c r="C781" s="20" t="s">
        <v>94</v>
      </c>
      <c r="D781" s="30" t="s">
        <v>94</v>
      </c>
      <c r="E781" s="21" t="s">
        <v>95</v>
      </c>
      <c r="F781" s="22">
        <v>20140271</v>
      </c>
      <c r="G781" s="33">
        <v>41928</v>
      </c>
      <c r="H781" s="21" t="s">
        <v>1521</v>
      </c>
      <c r="I781" s="23" t="s">
        <v>1522</v>
      </c>
      <c r="J781" s="24" t="s">
        <v>1523</v>
      </c>
      <c r="K781" s="25">
        <v>210000</v>
      </c>
    </row>
    <row r="782" spans="1:11" s="15" customFormat="1" ht="45">
      <c r="A782" s="19" t="s">
        <v>1455</v>
      </c>
      <c r="B782" s="19" t="s">
        <v>483</v>
      </c>
      <c r="C782" s="20" t="s">
        <v>1524</v>
      </c>
      <c r="D782" s="30">
        <v>41920</v>
      </c>
      <c r="E782" s="21" t="s">
        <v>95</v>
      </c>
      <c r="F782" s="22">
        <v>20140272</v>
      </c>
      <c r="G782" s="33">
        <v>41928</v>
      </c>
      <c r="H782" s="21" t="s">
        <v>1588</v>
      </c>
      <c r="I782" s="23" t="s">
        <v>1525</v>
      </c>
      <c r="J782" s="24" t="s">
        <v>1526</v>
      </c>
      <c r="K782" s="25">
        <v>595000</v>
      </c>
    </row>
    <row r="783" spans="1:11" s="15" customFormat="1" ht="45">
      <c r="A783" s="19" t="s">
        <v>1455</v>
      </c>
      <c r="B783" s="19" t="s">
        <v>196</v>
      </c>
      <c r="C783" s="20" t="s">
        <v>94</v>
      </c>
      <c r="D783" s="30" t="s">
        <v>94</v>
      </c>
      <c r="E783" s="21" t="s">
        <v>95</v>
      </c>
      <c r="F783" s="22">
        <v>20140273</v>
      </c>
      <c r="G783" s="33">
        <v>41929</v>
      </c>
      <c r="H783" s="21" t="s">
        <v>1527</v>
      </c>
      <c r="I783" s="23" t="s">
        <v>1528</v>
      </c>
      <c r="J783" s="24" t="s">
        <v>1529</v>
      </c>
      <c r="K783" s="25">
        <v>17400</v>
      </c>
    </row>
    <row r="784" spans="1:11" s="15" customFormat="1" ht="30">
      <c r="A784" s="19" t="s">
        <v>1455</v>
      </c>
      <c r="B784" s="19" t="s">
        <v>13</v>
      </c>
      <c r="C784" s="20" t="s">
        <v>94</v>
      </c>
      <c r="D784" s="30" t="s">
        <v>94</v>
      </c>
      <c r="E784" s="21" t="s">
        <v>95</v>
      </c>
      <c r="F784" s="22">
        <v>20140274</v>
      </c>
      <c r="G784" s="33">
        <v>41933</v>
      </c>
      <c r="H784" s="21" t="s">
        <v>1530</v>
      </c>
      <c r="I784" s="23" t="s">
        <v>1531</v>
      </c>
      <c r="J784" s="24" t="s">
        <v>1532</v>
      </c>
      <c r="K784" s="25">
        <v>300000</v>
      </c>
    </row>
    <row r="785" spans="1:11" s="15" customFormat="1" ht="45">
      <c r="A785" s="19" t="s">
        <v>1455</v>
      </c>
      <c r="B785" s="19" t="s">
        <v>196</v>
      </c>
      <c r="C785" s="20" t="s">
        <v>94</v>
      </c>
      <c r="D785" s="30" t="s">
        <v>94</v>
      </c>
      <c r="E785" s="21" t="s">
        <v>95</v>
      </c>
      <c r="F785" s="22">
        <v>20140275</v>
      </c>
      <c r="G785" s="33">
        <v>41933</v>
      </c>
      <c r="H785" s="21" t="s">
        <v>1533</v>
      </c>
      <c r="I785" s="23" t="s">
        <v>1487</v>
      </c>
      <c r="J785" s="24" t="s">
        <v>30</v>
      </c>
      <c r="K785" s="25">
        <v>152986</v>
      </c>
    </row>
    <row r="786" spans="1:11" s="15" customFormat="1" ht="30">
      <c r="A786" s="19" t="s">
        <v>1455</v>
      </c>
      <c r="B786" s="19" t="s">
        <v>13</v>
      </c>
      <c r="C786" s="20" t="s">
        <v>94</v>
      </c>
      <c r="D786" s="30" t="s">
        <v>94</v>
      </c>
      <c r="E786" s="21" t="s">
        <v>95</v>
      </c>
      <c r="F786" s="22">
        <v>20140278</v>
      </c>
      <c r="G786" s="33">
        <v>41933</v>
      </c>
      <c r="H786" s="21" t="s">
        <v>1534</v>
      </c>
      <c r="I786" s="23" t="s">
        <v>1535</v>
      </c>
      <c r="J786" s="24" t="s">
        <v>1536</v>
      </c>
      <c r="K786" s="25">
        <v>27500</v>
      </c>
    </row>
    <row r="787" spans="1:11" s="15" customFormat="1" ht="30">
      <c r="A787" s="19" t="s">
        <v>1455</v>
      </c>
      <c r="B787" s="19" t="s">
        <v>13</v>
      </c>
      <c r="C787" s="20" t="s">
        <v>94</v>
      </c>
      <c r="D787" s="30" t="s">
        <v>94</v>
      </c>
      <c r="E787" s="21" t="s">
        <v>95</v>
      </c>
      <c r="F787" s="22">
        <v>20140279</v>
      </c>
      <c r="G787" s="33">
        <v>41933</v>
      </c>
      <c r="H787" s="21" t="s">
        <v>1537</v>
      </c>
      <c r="I787" s="23" t="s">
        <v>1518</v>
      </c>
      <c r="J787" s="24" t="s">
        <v>1519</v>
      </c>
      <c r="K787" s="25">
        <v>2082500</v>
      </c>
    </row>
    <row r="788" spans="1:11" s="15" customFormat="1" ht="45">
      <c r="A788" s="19" t="s">
        <v>1455</v>
      </c>
      <c r="B788" s="19" t="s">
        <v>196</v>
      </c>
      <c r="C788" s="20" t="s">
        <v>94</v>
      </c>
      <c r="D788" s="30" t="s">
        <v>94</v>
      </c>
      <c r="E788" s="21" t="s">
        <v>95</v>
      </c>
      <c r="F788" s="22">
        <v>20140280</v>
      </c>
      <c r="G788" s="33">
        <v>41934</v>
      </c>
      <c r="H788" s="21" t="s">
        <v>1538</v>
      </c>
      <c r="I788" s="23" t="s">
        <v>1487</v>
      </c>
      <c r="J788" s="24" t="s">
        <v>30</v>
      </c>
      <c r="K788" s="25">
        <v>213186</v>
      </c>
    </row>
    <row r="789" spans="1:11" s="15" customFormat="1" ht="30">
      <c r="A789" s="19" t="s">
        <v>1455</v>
      </c>
      <c r="B789" s="19" t="s">
        <v>13</v>
      </c>
      <c r="C789" s="20" t="s">
        <v>94</v>
      </c>
      <c r="D789" s="30" t="s">
        <v>94</v>
      </c>
      <c r="E789" s="21" t="s">
        <v>95</v>
      </c>
      <c r="F789" s="22">
        <v>20140281</v>
      </c>
      <c r="G789" s="33">
        <v>41934</v>
      </c>
      <c r="H789" s="21" t="s">
        <v>1539</v>
      </c>
      <c r="I789" s="23" t="s">
        <v>1540</v>
      </c>
      <c r="J789" s="24" t="s">
        <v>1541</v>
      </c>
      <c r="K789" s="25">
        <v>110650</v>
      </c>
    </row>
    <row r="790" spans="1:11" s="15" customFormat="1" ht="30">
      <c r="A790" s="19" t="s">
        <v>1455</v>
      </c>
      <c r="B790" s="19" t="s">
        <v>13</v>
      </c>
      <c r="C790" s="20" t="s">
        <v>94</v>
      </c>
      <c r="D790" s="30" t="s">
        <v>94</v>
      </c>
      <c r="E790" s="21" t="s">
        <v>95</v>
      </c>
      <c r="F790" s="22">
        <v>20140282</v>
      </c>
      <c r="G790" s="33">
        <v>41934</v>
      </c>
      <c r="H790" s="21" t="s">
        <v>1542</v>
      </c>
      <c r="I790" s="23" t="s">
        <v>1543</v>
      </c>
      <c r="J790" s="24" t="s">
        <v>1544</v>
      </c>
      <c r="K790" s="25">
        <v>166000</v>
      </c>
    </row>
    <row r="791" spans="1:11" s="15" customFormat="1" ht="45">
      <c r="A791" s="19" t="s">
        <v>1455</v>
      </c>
      <c r="B791" s="19" t="s">
        <v>196</v>
      </c>
      <c r="C791" s="20" t="s">
        <v>94</v>
      </c>
      <c r="D791" s="30" t="s">
        <v>94</v>
      </c>
      <c r="E791" s="21" t="s">
        <v>95</v>
      </c>
      <c r="F791" s="22">
        <v>20140283</v>
      </c>
      <c r="G791" s="33">
        <v>41934</v>
      </c>
      <c r="H791" s="21" t="s">
        <v>1545</v>
      </c>
      <c r="I791" s="23" t="s">
        <v>1528</v>
      </c>
      <c r="J791" s="24" t="s">
        <v>1529</v>
      </c>
      <c r="K791" s="25">
        <v>37001</v>
      </c>
    </row>
    <row r="792" spans="1:11" s="15" customFormat="1" ht="45">
      <c r="A792" s="19" t="s">
        <v>1455</v>
      </c>
      <c r="B792" s="19" t="s">
        <v>196</v>
      </c>
      <c r="C792" s="20" t="s">
        <v>94</v>
      </c>
      <c r="D792" s="30" t="s">
        <v>94</v>
      </c>
      <c r="E792" s="21" t="s">
        <v>95</v>
      </c>
      <c r="F792" s="22">
        <v>20140284</v>
      </c>
      <c r="G792" s="33">
        <v>41934</v>
      </c>
      <c r="H792" s="21" t="s">
        <v>1546</v>
      </c>
      <c r="I792" s="23" t="s">
        <v>1528</v>
      </c>
      <c r="J792" s="24" t="s">
        <v>1529</v>
      </c>
      <c r="K792" s="25">
        <v>13900</v>
      </c>
    </row>
    <row r="793" spans="1:11" s="15" customFormat="1" ht="45">
      <c r="A793" s="19" t="s">
        <v>1455</v>
      </c>
      <c r="B793" s="19" t="s">
        <v>196</v>
      </c>
      <c r="C793" s="20" t="s">
        <v>94</v>
      </c>
      <c r="D793" s="30" t="s">
        <v>94</v>
      </c>
      <c r="E793" s="21" t="s">
        <v>95</v>
      </c>
      <c r="F793" s="22">
        <v>20140285</v>
      </c>
      <c r="G793" s="33">
        <v>41934</v>
      </c>
      <c r="H793" s="21" t="s">
        <v>1547</v>
      </c>
      <c r="I793" s="23" t="s">
        <v>1528</v>
      </c>
      <c r="J793" s="24" t="s">
        <v>1529</v>
      </c>
      <c r="K793" s="25">
        <v>5800</v>
      </c>
    </row>
    <row r="794" spans="1:11" s="15" customFormat="1" ht="45">
      <c r="A794" s="19" t="s">
        <v>1455</v>
      </c>
      <c r="B794" s="19" t="s">
        <v>196</v>
      </c>
      <c r="C794" s="20" t="s">
        <v>94</v>
      </c>
      <c r="D794" s="30" t="s">
        <v>94</v>
      </c>
      <c r="E794" s="21" t="s">
        <v>95</v>
      </c>
      <c r="F794" s="22">
        <v>20140287</v>
      </c>
      <c r="G794" s="33">
        <v>41939</v>
      </c>
      <c r="H794" s="21" t="s">
        <v>1548</v>
      </c>
      <c r="I794" s="23" t="s">
        <v>1528</v>
      </c>
      <c r="J794" s="24" t="s">
        <v>1529</v>
      </c>
      <c r="K794" s="25">
        <v>15000</v>
      </c>
    </row>
    <row r="795" spans="1:11" s="15" customFormat="1" ht="45">
      <c r="A795" s="19" t="s">
        <v>1455</v>
      </c>
      <c r="B795" s="19" t="s">
        <v>196</v>
      </c>
      <c r="C795" s="20" t="s">
        <v>94</v>
      </c>
      <c r="D795" s="30" t="s">
        <v>94</v>
      </c>
      <c r="E795" s="21" t="s">
        <v>95</v>
      </c>
      <c r="F795" s="22">
        <v>20140288</v>
      </c>
      <c r="G795" s="33">
        <v>41939</v>
      </c>
      <c r="H795" s="21" t="s">
        <v>1549</v>
      </c>
      <c r="I795" s="23" t="s">
        <v>1528</v>
      </c>
      <c r="J795" s="24" t="s">
        <v>1529</v>
      </c>
      <c r="K795" s="25">
        <v>15000</v>
      </c>
    </row>
    <row r="796" spans="1:11" s="15" customFormat="1" ht="45">
      <c r="A796" s="19" t="s">
        <v>1455</v>
      </c>
      <c r="B796" s="19" t="s">
        <v>196</v>
      </c>
      <c r="C796" s="20" t="s">
        <v>94</v>
      </c>
      <c r="D796" s="30" t="s">
        <v>94</v>
      </c>
      <c r="E796" s="21" t="s">
        <v>95</v>
      </c>
      <c r="F796" s="22">
        <v>20140289</v>
      </c>
      <c r="G796" s="33">
        <v>41939</v>
      </c>
      <c r="H796" s="21" t="s">
        <v>1548</v>
      </c>
      <c r="I796" s="23" t="s">
        <v>1528</v>
      </c>
      <c r="J796" s="24" t="s">
        <v>1529</v>
      </c>
      <c r="K796" s="25">
        <v>15000</v>
      </c>
    </row>
    <row r="797" spans="1:11" s="15" customFormat="1" ht="45">
      <c r="A797" s="19" t="s">
        <v>1455</v>
      </c>
      <c r="B797" s="19" t="s">
        <v>196</v>
      </c>
      <c r="C797" s="20" t="s">
        <v>94</v>
      </c>
      <c r="D797" s="30" t="s">
        <v>94</v>
      </c>
      <c r="E797" s="21" t="s">
        <v>95</v>
      </c>
      <c r="F797" s="22">
        <v>20140290</v>
      </c>
      <c r="G797" s="33">
        <v>41939</v>
      </c>
      <c r="H797" s="21" t="s">
        <v>1549</v>
      </c>
      <c r="I797" s="23" t="s">
        <v>1528</v>
      </c>
      <c r="J797" s="24" t="s">
        <v>1529</v>
      </c>
      <c r="K797" s="25">
        <v>15000</v>
      </c>
    </row>
    <row r="798" spans="1:11" s="15" customFormat="1" ht="45">
      <c r="A798" s="19" t="s">
        <v>1455</v>
      </c>
      <c r="B798" s="19" t="s">
        <v>196</v>
      </c>
      <c r="C798" s="20" t="s">
        <v>94</v>
      </c>
      <c r="D798" s="30" t="s">
        <v>94</v>
      </c>
      <c r="E798" s="21" t="s">
        <v>95</v>
      </c>
      <c r="F798" s="22">
        <v>20140291</v>
      </c>
      <c r="G798" s="33">
        <v>41939</v>
      </c>
      <c r="H798" s="21" t="s">
        <v>1550</v>
      </c>
      <c r="I798" s="23" t="s">
        <v>1528</v>
      </c>
      <c r="J798" s="24" t="s">
        <v>1529</v>
      </c>
      <c r="K798" s="25">
        <v>5800</v>
      </c>
    </row>
    <row r="799" spans="1:11" s="15" customFormat="1" ht="45">
      <c r="A799" s="19" t="s">
        <v>1455</v>
      </c>
      <c r="B799" s="19" t="s">
        <v>196</v>
      </c>
      <c r="C799" s="20" t="s">
        <v>94</v>
      </c>
      <c r="D799" s="30" t="s">
        <v>94</v>
      </c>
      <c r="E799" s="21" t="s">
        <v>95</v>
      </c>
      <c r="F799" s="22">
        <v>20140292</v>
      </c>
      <c r="G799" s="33">
        <v>41939</v>
      </c>
      <c r="H799" s="21" t="s">
        <v>1551</v>
      </c>
      <c r="I799" s="23" t="s">
        <v>1528</v>
      </c>
      <c r="J799" s="24" t="s">
        <v>1529</v>
      </c>
      <c r="K799" s="25">
        <v>5800</v>
      </c>
    </row>
    <row r="800" spans="1:11" s="15" customFormat="1" ht="45">
      <c r="A800" s="19" t="s">
        <v>1455</v>
      </c>
      <c r="B800" s="19" t="s">
        <v>196</v>
      </c>
      <c r="C800" s="20" t="s">
        <v>94</v>
      </c>
      <c r="D800" s="30" t="s">
        <v>94</v>
      </c>
      <c r="E800" s="21" t="s">
        <v>95</v>
      </c>
      <c r="F800" s="22">
        <v>20140293</v>
      </c>
      <c r="G800" s="33">
        <v>41940</v>
      </c>
      <c r="H800" s="21" t="s">
        <v>1550</v>
      </c>
      <c r="I800" s="23" t="s">
        <v>1528</v>
      </c>
      <c r="J800" s="24" t="s">
        <v>1529</v>
      </c>
      <c r="K800" s="25">
        <v>13900</v>
      </c>
    </row>
    <row r="801" spans="1:11" s="15" customFormat="1" ht="45">
      <c r="A801" s="19" t="s">
        <v>1455</v>
      </c>
      <c r="B801" s="19" t="s">
        <v>196</v>
      </c>
      <c r="C801" s="20" t="s">
        <v>94</v>
      </c>
      <c r="D801" s="30" t="s">
        <v>94</v>
      </c>
      <c r="E801" s="21" t="s">
        <v>95</v>
      </c>
      <c r="F801" s="22">
        <v>20140294</v>
      </c>
      <c r="G801" s="33">
        <v>41940</v>
      </c>
      <c r="H801" s="21" t="s">
        <v>1551</v>
      </c>
      <c r="I801" s="23" t="s">
        <v>1528</v>
      </c>
      <c r="J801" s="24" t="s">
        <v>1529</v>
      </c>
      <c r="K801" s="25">
        <v>13900</v>
      </c>
    </row>
    <row r="802" spans="1:11" s="15" customFormat="1" ht="45">
      <c r="A802" s="19" t="s">
        <v>1455</v>
      </c>
      <c r="B802" s="19" t="s">
        <v>196</v>
      </c>
      <c r="C802" s="20" t="s">
        <v>94</v>
      </c>
      <c r="D802" s="30" t="s">
        <v>94</v>
      </c>
      <c r="E802" s="21" t="s">
        <v>95</v>
      </c>
      <c r="F802" s="22">
        <v>20140295</v>
      </c>
      <c r="G802" s="33">
        <v>41940</v>
      </c>
      <c r="H802" s="21" t="s">
        <v>1551</v>
      </c>
      <c r="I802" s="23" t="s">
        <v>1528</v>
      </c>
      <c r="J802" s="24" t="s">
        <v>1529</v>
      </c>
      <c r="K802" s="25">
        <v>13900</v>
      </c>
    </row>
    <row r="803" spans="1:11" s="15" customFormat="1" ht="45">
      <c r="A803" s="19" t="s">
        <v>1455</v>
      </c>
      <c r="B803" s="19" t="s">
        <v>196</v>
      </c>
      <c r="C803" s="20" t="s">
        <v>94</v>
      </c>
      <c r="D803" s="30" t="s">
        <v>94</v>
      </c>
      <c r="E803" s="21" t="s">
        <v>95</v>
      </c>
      <c r="F803" s="22">
        <v>20140296</v>
      </c>
      <c r="G803" s="33">
        <v>41940</v>
      </c>
      <c r="H803" s="21" t="s">
        <v>1552</v>
      </c>
      <c r="I803" s="23" t="s">
        <v>1528</v>
      </c>
      <c r="J803" s="24" t="s">
        <v>1529</v>
      </c>
      <c r="K803" s="25">
        <v>37001</v>
      </c>
    </row>
    <row r="804" spans="1:11" s="15" customFormat="1" ht="45">
      <c r="A804" s="19" t="s">
        <v>1455</v>
      </c>
      <c r="B804" s="19" t="s">
        <v>196</v>
      </c>
      <c r="C804" s="20" t="s">
        <v>94</v>
      </c>
      <c r="D804" s="30" t="s">
        <v>94</v>
      </c>
      <c r="E804" s="21" t="s">
        <v>95</v>
      </c>
      <c r="F804" s="22">
        <v>20140298</v>
      </c>
      <c r="G804" s="33">
        <v>41940</v>
      </c>
      <c r="H804" s="21" t="s">
        <v>1553</v>
      </c>
      <c r="I804" s="23" t="s">
        <v>1487</v>
      </c>
      <c r="J804" s="24" t="s">
        <v>30</v>
      </c>
      <c r="K804" s="25">
        <v>142586</v>
      </c>
    </row>
    <row r="805" spans="1:11" s="15" customFormat="1" ht="30">
      <c r="A805" s="19" t="s">
        <v>1455</v>
      </c>
      <c r="B805" s="19" t="s">
        <v>13</v>
      </c>
      <c r="C805" s="20" t="s">
        <v>94</v>
      </c>
      <c r="D805" s="30" t="s">
        <v>94</v>
      </c>
      <c r="E805" s="21" t="s">
        <v>95</v>
      </c>
      <c r="F805" s="22">
        <v>20140299</v>
      </c>
      <c r="G805" s="33">
        <v>41940</v>
      </c>
      <c r="H805" s="21" t="s">
        <v>1554</v>
      </c>
      <c r="I805" s="23" t="s">
        <v>1555</v>
      </c>
      <c r="J805" s="24" t="s">
        <v>1556</v>
      </c>
      <c r="K805" s="25">
        <v>380800</v>
      </c>
    </row>
    <row r="806" spans="1:11" s="15" customFormat="1" ht="30">
      <c r="A806" s="19" t="s">
        <v>1455</v>
      </c>
      <c r="B806" s="19" t="s">
        <v>13</v>
      </c>
      <c r="C806" s="20" t="s">
        <v>94</v>
      </c>
      <c r="D806" s="30" t="s">
        <v>94</v>
      </c>
      <c r="E806" s="21" t="s">
        <v>95</v>
      </c>
      <c r="F806" s="22">
        <v>20140300</v>
      </c>
      <c r="G806" s="33">
        <v>41941</v>
      </c>
      <c r="H806" s="21" t="s">
        <v>1557</v>
      </c>
      <c r="I806" s="23" t="s">
        <v>1558</v>
      </c>
      <c r="J806" s="24" t="s">
        <v>1559</v>
      </c>
      <c r="K806" s="25">
        <v>78000</v>
      </c>
    </row>
    <row r="807" spans="1:11" s="15" customFormat="1" ht="45">
      <c r="A807" s="19" t="s">
        <v>1455</v>
      </c>
      <c r="B807" s="19" t="s">
        <v>196</v>
      </c>
      <c r="C807" s="20" t="s">
        <v>94</v>
      </c>
      <c r="D807" s="30" t="s">
        <v>94</v>
      </c>
      <c r="E807" s="21" t="s">
        <v>95</v>
      </c>
      <c r="F807" s="22">
        <v>20140302</v>
      </c>
      <c r="G807" s="33">
        <v>41942</v>
      </c>
      <c r="H807" s="21" t="s">
        <v>1560</v>
      </c>
      <c r="I807" s="23" t="s">
        <v>1522</v>
      </c>
      <c r="J807" s="24" t="s">
        <v>1523</v>
      </c>
      <c r="K807" s="25">
        <v>24000</v>
      </c>
    </row>
    <row r="808" spans="1:11" s="15" customFormat="1" ht="30">
      <c r="A808" s="19" t="s">
        <v>1455</v>
      </c>
      <c r="B808" s="19" t="s">
        <v>16</v>
      </c>
      <c r="C808" s="20" t="s">
        <v>94</v>
      </c>
      <c r="D808" s="30" t="s">
        <v>94</v>
      </c>
      <c r="E808" s="21" t="s">
        <v>156</v>
      </c>
      <c r="F808" s="22">
        <v>2239149</v>
      </c>
      <c r="G808" s="33">
        <v>41922</v>
      </c>
      <c r="H808" s="21" t="s">
        <v>1561</v>
      </c>
      <c r="I808" s="23" t="s">
        <v>1562</v>
      </c>
      <c r="J808" s="24" t="s">
        <v>1563</v>
      </c>
      <c r="K808" s="25">
        <v>360050</v>
      </c>
    </row>
    <row r="809" spans="1:11" s="15" customFormat="1" ht="30">
      <c r="A809" s="19" t="s">
        <v>1455</v>
      </c>
      <c r="B809" s="19" t="s">
        <v>16</v>
      </c>
      <c r="C809" s="20" t="s">
        <v>94</v>
      </c>
      <c r="D809" s="30" t="s">
        <v>94</v>
      </c>
      <c r="E809" s="21" t="s">
        <v>156</v>
      </c>
      <c r="F809" s="22">
        <v>2238973</v>
      </c>
      <c r="G809" s="33">
        <v>41922</v>
      </c>
      <c r="H809" s="21" t="s">
        <v>1564</v>
      </c>
      <c r="I809" s="23" t="s">
        <v>1562</v>
      </c>
      <c r="J809" s="24" t="s">
        <v>1563</v>
      </c>
      <c r="K809" s="25">
        <v>513400</v>
      </c>
    </row>
    <row r="810" spans="1:11" s="15" customFormat="1" ht="30">
      <c r="A810" s="19" t="s">
        <v>1455</v>
      </c>
      <c r="B810" s="19" t="s">
        <v>16</v>
      </c>
      <c r="C810" s="20" t="s">
        <v>94</v>
      </c>
      <c r="D810" s="30" t="s">
        <v>94</v>
      </c>
      <c r="E810" s="21" t="s">
        <v>156</v>
      </c>
      <c r="F810" s="22">
        <v>2250766</v>
      </c>
      <c r="G810" s="33">
        <v>41925</v>
      </c>
      <c r="H810" s="21" t="s">
        <v>1565</v>
      </c>
      <c r="I810" s="23" t="s">
        <v>1562</v>
      </c>
      <c r="J810" s="24" t="s">
        <v>1563</v>
      </c>
      <c r="K810" s="25">
        <v>93150</v>
      </c>
    </row>
    <row r="811" spans="1:11" s="15" customFormat="1" ht="30">
      <c r="A811" s="19" t="s">
        <v>1455</v>
      </c>
      <c r="B811" s="19" t="s">
        <v>16</v>
      </c>
      <c r="C811" s="20" t="s">
        <v>94</v>
      </c>
      <c r="D811" s="30" t="s">
        <v>94</v>
      </c>
      <c r="E811" s="21" t="s">
        <v>156</v>
      </c>
      <c r="F811" s="22">
        <v>104211</v>
      </c>
      <c r="G811" s="33">
        <v>41932</v>
      </c>
      <c r="H811" s="21" t="s">
        <v>1566</v>
      </c>
      <c r="I811" s="23" t="s">
        <v>1562</v>
      </c>
      <c r="J811" s="24" t="s">
        <v>1563</v>
      </c>
      <c r="K811" s="25">
        <v>45450</v>
      </c>
    </row>
    <row r="812" spans="1:11" s="15" customFormat="1" ht="30">
      <c r="A812" s="19" t="s">
        <v>1455</v>
      </c>
      <c r="B812" s="19" t="s">
        <v>16</v>
      </c>
      <c r="C812" s="20" t="s">
        <v>94</v>
      </c>
      <c r="D812" s="30" t="s">
        <v>94</v>
      </c>
      <c r="E812" s="21" t="s">
        <v>109</v>
      </c>
      <c r="F812" s="22">
        <v>1870083</v>
      </c>
      <c r="G812" s="33">
        <v>41928</v>
      </c>
      <c r="H812" s="21" t="s">
        <v>1567</v>
      </c>
      <c r="I812" s="23" t="s">
        <v>1014</v>
      </c>
      <c r="J812" s="24" t="s">
        <v>22</v>
      </c>
      <c r="K812" s="25">
        <v>117474</v>
      </c>
    </row>
    <row r="813" spans="1:11" s="15" customFormat="1" ht="30">
      <c r="A813" s="19" t="s">
        <v>1455</v>
      </c>
      <c r="B813" s="19" t="s">
        <v>16</v>
      </c>
      <c r="C813" s="20" t="s">
        <v>94</v>
      </c>
      <c r="D813" s="30" t="s">
        <v>94</v>
      </c>
      <c r="E813" s="21" t="s">
        <v>109</v>
      </c>
      <c r="F813" s="22">
        <v>1874026</v>
      </c>
      <c r="G813" s="33">
        <v>41928</v>
      </c>
      <c r="H813" s="21" t="s">
        <v>1568</v>
      </c>
      <c r="I813" s="23" t="s">
        <v>1014</v>
      </c>
      <c r="J813" s="24" t="s">
        <v>22</v>
      </c>
      <c r="K813" s="25">
        <v>326042</v>
      </c>
    </row>
    <row r="814" spans="1:11" s="15" customFormat="1" ht="30">
      <c r="A814" s="19" t="s">
        <v>1455</v>
      </c>
      <c r="B814" s="19" t="s">
        <v>16</v>
      </c>
      <c r="C814" s="20" t="s">
        <v>94</v>
      </c>
      <c r="D814" s="30" t="s">
        <v>94</v>
      </c>
      <c r="E814" s="21" t="s">
        <v>156</v>
      </c>
      <c r="F814" s="22">
        <v>1147065</v>
      </c>
      <c r="G814" s="33">
        <v>41932</v>
      </c>
      <c r="H814" s="21" t="s">
        <v>1569</v>
      </c>
      <c r="I814" s="23" t="s">
        <v>1570</v>
      </c>
      <c r="J814" s="24" t="s">
        <v>1571</v>
      </c>
      <c r="K814" s="25">
        <v>26150</v>
      </c>
    </row>
    <row r="815" spans="1:11" s="15" customFormat="1" ht="30">
      <c r="A815" s="19" t="s">
        <v>1455</v>
      </c>
      <c r="B815" s="19" t="s">
        <v>16</v>
      </c>
      <c r="C815" s="20" t="s">
        <v>94</v>
      </c>
      <c r="D815" s="30" t="s">
        <v>94</v>
      </c>
      <c r="E815" s="21" t="s">
        <v>109</v>
      </c>
      <c r="F815" s="22">
        <v>58501</v>
      </c>
      <c r="G815" s="33">
        <v>41942</v>
      </c>
      <c r="H815" s="21" t="s">
        <v>1572</v>
      </c>
      <c r="I815" s="23" t="s">
        <v>1570</v>
      </c>
      <c r="J815" s="24" t="s">
        <v>1571</v>
      </c>
      <c r="K815" s="25">
        <v>14317</v>
      </c>
    </row>
    <row r="816" spans="1:11" s="15" customFormat="1" ht="30">
      <c r="A816" s="19" t="s">
        <v>1455</v>
      </c>
      <c r="B816" s="19" t="s">
        <v>16</v>
      </c>
      <c r="C816" s="20" t="s">
        <v>94</v>
      </c>
      <c r="D816" s="30" t="s">
        <v>94</v>
      </c>
      <c r="E816" s="21" t="s">
        <v>156</v>
      </c>
      <c r="F816" s="22">
        <v>56116</v>
      </c>
      <c r="G816" s="33">
        <v>41941</v>
      </c>
      <c r="H816" s="21" t="s">
        <v>1573</v>
      </c>
      <c r="I816" s="23" t="s">
        <v>1570</v>
      </c>
      <c r="J816" s="24" t="s">
        <v>1571</v>
      </c>
      <c r="K816" s="25">
        <v>8700</v>
      </c>
    </row>
    <row r="817" spans="1:11" s="15" customFormat="1" ht="30">
      <c r="A817" s="19" t="s">
        <v>1455</v>
      </c>
      <c r="B817" s="19" t="s">
        <v>16</v>
      </c>
      <c r="C817" s="20" t="s">
        <v>94</v>
      </c>
      <c r="D817" s="30" t="s">
        <v>94</v>
      </c>
      <c r="E817" s="21" t="s">
        <v>109</v>
      </c>
      <c r="F817" s="22">
        <v>34125986</v>
      </c>
      <c r="G817" s="33">
        <v>41934</v>
      </c>
      <c r="H817" s="21" t="s">
        <v>1574</v>
      </c>
      <c r="I817" s="23" t="s">
        <v>1575</v>
      </c>
      <c r="J817" s="24" t="s">
        <v>112</v>
      </c>
      <c r="K817" s="25">
        <v>16997</v>
      </c>
    </row>
    <row r="818" spans="1:11" s="15" customFormat="1" ht="30">
      <c r="A818" s="19" t="s">
        <v>1455</v>
      </c>
      <c r="B818" s="19" t="s">
        <v>16</v>
      </c>
      <c r="C818" s="20" t="s">
        <v>94</v>
      </c>
      <c r="D818" s="30" t="s">
        <v>94</v>
      </c>
      <c r="E818" s="21" t="s">
        <v>109</v>
      </c>
      <c r="F818" s="22">
        <v>34126009</v>
      </c>
      <c r="G818" s="33">
        <v>41934</v>
      </c>
      <c r="H818" s="21" t="s">
        <v>1576</v>
      </c>
      <c r="I818" s="23" t="s">
        <v>1575</v>
      </c>
      <c r="J818" s="24" t="s">
        <v>112</v>
      </c>
      <c r="K818" s="25">
        <v>14391</v>
      </c>
    </row>
    <row r="819" spans="1:11" s="15" customFormat="1" ht="30">
      <c r="A819" s="19" t="s">
        <v>1455</v>
      </c>
      <c r="B819" s="19" t="s">
        <v>16</v>
      </c>
      <c r="C819" s="20" t="s">
        <v>94</v>
      </c>
      <c r="D819" s="30" t="s">
        <v>94</v>
      </c>
      <c r="E819" s="21" t="s">
        <v>109</v>
      </c>
      <c r="F819" s="22">
        <v>34126016</v>
      </c>
      <c r="G819" s="33">
        <v>41934</v>
      </c>
      <c r="H819" s="21" t="s">
        <v>1577</v>
      </c>
      <c r="I819" s="23" t="s">
        <v>1575</v>
      </c>
      <c r="J819" s="24" t="s">
        <v>112</v>
      </c>
      <c r="K819" s="25">
        <v>38152</v>
      </c>
    </row>
    <row r="820" spans="1:11" s="15" customFormat="1" ht="30">
      <c r="A820" s="19" t="s">
        <v>1455</v>
      </c>
      <c r="B820" s="19" t="s">
        <v>16</v>
      </c>
      <c r="C820" s="20" t="s">
        <v>94</v>
      </c>
      <c r="D820" s="30" t="s">
        <v>94</v>
      </c>
      <c r="E820" s="21" t="s">
        <v>109</v>
      </c>
      <c r="F820" s="22">
        <v>1028147</v>
      </c>
      <c r="G820" s="33">
        <v>41934</v>
      </c>
      <c r="H820" s="21" t="s">
        <v>1578</v>
      </c>
      <c r="I820" s="23" t="s">
        <v>1575</v>
      </c>
      <c r="J820" s="24" t="s">
        <v>112</v>
      </c>
      <c r="K820" s="25">
        <v>14861</v>
      </c>
    </row>
    <row r="821" spans="1:11" s="15" customFormat="1" ht="30">
      <c r="A821" s="19" t="s">
        <v>1455</v>
      </c>
      <c r="B821" s="19" t="s">
        <v>16</v>
      </c>
      <c r="C821" s="20" t="s">
        <v>94</v>
      </c>
      <c r="D821" s="30" t="s">
        <v>94</v>
      </c>
      <c r="E821" s="21" t="s">
        <v>156</v>
      </c>
      <c r="F821" s="22">
        <v>14081816</v>
      </c>
      <c r="G821" s="33">
        <v>41932</v>
      </c>
      <c r="H821" s="21" t="s">
        <v>1579</v>
      </c>
      <c r="I821" s="23" t="s">
        <v>1580</v>
      </c>
      <c r="J821" s="24" t="s">
        <v>1581</v>
      </c>
      <c r="K821" s="25">
        <v>24700</v>
      </c>
    </row>
    <row r="822" spans="1:11" s="15" customFormat="1" ht="30">
      <c r="A822" s="19" t="s">
        <v>1455</v>
      </c>
      <c r="B822" s="19" t="s">
        <v>16</v>
      </c>
      <c r="C822" s="20" t="s">
        <v>94</v>
      </c>
      <c r="D822" s="30" t="s">
        <v>94</v>
      </c>
      <c r="E822" s="21" t="s">
        <v>156</v>
      </c>
      <c r="F822" s="22">
        <v>14118864</v>
      </c>
      <c r="G822" s="33">
        <v>41941</v>
      </c>
      <c r="H822" s="21" t="s">
        <v>1582</v>
      </c>
      <c r="I822" s="23" t="s">
        <v>1580</v>
      </c>
      <c r="J822" s="24" t="s">
        <v>1581</v>
      </c>
      <c r="K822" s="25">
        <v>132550</v>
      </c>
    </row>
    <row r="823" spans="1:11" s="15" customFormat="1" ht="30">
      <c r="A823" s="19" t="s">
        <v>1455</v>
      </c>
      <c r="B823" s="19" t="s">
        <v>16</v>
      </c>
      <c r="C823" s="20" t="s">
        <v>94</v>
      </c>
      <c r="D823" s="30" t="s">
        <v>94</v>
      </c>
      <c r="E823" s="21" t="s">
        <v>109</v>
      </c>
      <c r="F823" s="22">
        <v>3106265</v>
      </c>
      <c r="G823" s="33">
        <v>41934</v>
      </c>
      <c r="H823" s="21" t="s">
        <v>1583</v>
      </c>
      <c r="I823" s="23" t="s">
        <v>1580</v>
      </c>
      <c r="J823" s="24" t="s">
        <v>1581</v>
      </c>
      <c r="K823" s="25">
        <v>529419</v>
      </c>
    </row>
    <row r="824" spans="1:11" s="15" customFormat="1" ht="30">
      <c r="A824" s="19" t="s">
        <v>1455</v>
      </c>
      <c r="B824" s="19" t="s">
        <v>16</v>
      </c>
      <c r="C824" s="20" t="s">
        <v>94</v>
      </c>
      <c r="D824" s="30" t="s">
        <v>94</v>
      </c>
      <c r="E824" s="21" t="s">
        <v>109</v>
      </c>
      <c r="F824" s="22">
        <v>3106163</v>
      </c>
      <c r="G824" s="33">
        <v>41934</v>
      </c>
      <c r="H824" s="21" t="s">
        <v>1584</v>
      </c>
      <c r="I824" s="23" t="s">
        <v>1580</v>
      </c>
      <c r="J824" s="24" t="s">
        <v>1581</v>
      </c>
      <c r="K824" s="25">
        <v>117209</v>
      </c>
    </row>
    <row r="825" spans="1:11" s="15" customFormat="1" ht="30">
      <c r="A825" s="19" t="s">
        <v>1455</v>
      </c>
      <c r="B825" s="19" t="s">
        <v>16</v>
      </c>
      <c r="C825" s="20" t="s">
        <v>94</v>
      </c>
      <c r="D825" s="30" t="s">
        <v>94</v>
      </c>
      <c r="E825" s="21" t="s">
        <v>109</v>
      </c>
      <c r="F825" s="22">
        <v>92075</v>
      </c>
      <c r="G825" s="33">
        <v>41925</v>
      </c>
      <c r="H825" s="21" t="s">
        <v>1585</v>
      </c>
      <c r="I825" s="23" t="s">
        <v>1586</v>
      </c>
      <c r="J825" s="24" t="s">
        <v>1587</v>
      </c>
      <c r="K825" s="25">
        <v>21480</v>
      </c>
    </row>
    <row r="826" spans="1:11" s="15" customFormat="1" ht="30">
      <c r="A826" s="19" t="s">
        <v>1589</v>
      </c>
      <c r="B826" s="19" t="s">
        <v>228</v>
      </c>
      <c r="C826" s="20" t="s">
        <v>1590</v>
      </c>
      <c r="D826" s="30">
        <v>41183</v>
      </c>
      <c r="E826" s="21" t="s">
        <v>95</v>
      </c>
      <c r="F826" s="22">
        <v>20140220</v>
      </c>
      <c r="G826" s="33">
        <v>41914</v>
      </c>
      <c r="H826" s="21" t="s">
        <v>1591</v>
      </c>
      <c r="I826" s="23" t="s">
        <v>1592</v>
      </c>
      <c r="J826" s="24" t="s">
        <v>1593</v>
      </c>
      <c r="K826" s="25">
        <v>145037</v>
      </c>
    </row>
    <row r="827" spans="1:11" s="15" customFormat="1" ht="30">
      <c r="A827" s="19" t="s">
        <v>1589</v>
      </c>
      <c r="B827" s="19" t="s">
        <v>13</v>
      </c>
      <c r="C827" s="20" t="s">
        <v>333</v>
      </c>
      <c r="D827" s="30" t="s">
        <v>333</v>
      </c>
      <c r="E827" s="21" t="s">
        <v>95</v>
      </c>
      <c r="F827" s="22">
        <v>20140221</v>
      </c>
      <c r="G827" s="33">
        <v>41918</v>
      </c>
      <c r="H827" s="21" t="s">
        <v>1594</v>
      </c>
      <c r="I827" s="23" t="s">
        <v>1595</v>
      </c>
      <c r="J827" s="24" t="s">
        <v>1596</v>
      </c>
      <c r="K827" s="25">
        <v>41600</v>
      </c>
    </row>
    <row r="828" spans="1:11" s="15" customFormat="1" ht="30">
      <c r="A828" s="19" t="s">
        <v>1589</v>
      </c>
      <c r="B828" s="19" t="s">
        <v>13</v>
      </c>
      <c r="C828" s="20" t="s">
        <v>333</v>
      </c>
      <c r="D828" s="30" t="s">
        <v>333</v>
      </c>
      <c r="E828" s="21" t="s">
        <v>99</v>
      </c>
      <c r="F828" s="22">
        <v>20140099</v>
      </c>
      <c r="G828" s="33">
        <v>41918</v>
      </c>
      <c r="H828" s="21" t="s">
        <v>1597</v>
      </c>
      <c r="I828" s="23" t="s">
        <v>1598</v>
      </c>
      <c r="J828" s="24" t="s">
        <v>1599</v>
      </c>
      <c r="K828" s="25">
        <v>233657</v>
      </c>
    </row>
    <row r="829" spans="1:11" s="15" customFormat="1" ht="30">
      <c r="A829" s="19" t="s">
        <v>1589</v>
      </c>
      <c r="B829" s="19" t="s">
        <v>13</v>
      </c>
      <c r="C829" s="20" t="s">
        <v>333</v>
      </c>
      <c r="D829" s="30" t="s">
        <v>333</v>
      </c>
      <c r="E829" s="21" t="s">
        <v>95</v>
      </c>
      <c r="F829" s="22">
        <v>20140223</v>
      </c>
      <c r="G829" s="33">
        <v>41919</v>
      </c>
      <c r="H829" s="21" t="s">
        <v>1600</v>
      </c>
      <c r="I829" s="23" t="s">
        <v>1601</v>
      </c>
      <c r="J829" s="24" t="s">
        <v>1602</v>
      </c>
      <c r="K829" s="25">
        <v>30000</v>
      </c>
    </row>
    <row r="830" spans="1:11" s="15" customFormat="1" ht="30">
      <c r="A830" s="19" t="s">
        <v>1589</v>
      </c>
      <c r="B830" s="19" t="s">
        <v>228</v>
      </c>
      <c r="C830" s="20" t="s">
        <v>2118</v>
      </c>
      <c r="D830" s="30">
        <v>41656</v>
      </c>
      <c r="E830" s="21" t="s">
        <v>95</v>
      </c>
      <c r="F830" s="22">
        <v>20140224</v>
      </c>
      <c r="G830" s="33">
        <v>41920</v>
      </c>
      <c r="H830" s="21" t="s">
        <v>1603</v>
      </c>
      <c r="I830" s="23" t="s">
        <v>545</v>
      </c>
      <c r="J830" s="24" t="s">
        <v>546</v>
      </c>
      <c r="K830" s="25">
        <v>196179</v>
      </c>
    </row>
    <row r="831" spans="1:11" s="15" customFormat="1" ht="30">
      <c r="A831" s="19" t="s">
        <v>1589</v>
      </c>
      <c r="B831" s="19" t="s">
        <v>228</v>
      </c>
      <c r="C831" s="20" t="s">
        <v>2118</v>
      </c>
      <c r="D831" s="30">
        <v>41656</v>
      </c>
      <c r="E831" s="21" t="s">
        <v>95</v>
      </c>
      <c r="F831" s="22">
        <v>20140225</v>
      </c>
      <c r="G831" s="33">
        <v>41920</v>
      </c>
      <c r="H831" s="21" t="s">
        <v>1604</v>
      </c>
      <c r="I831" s="23" t="s">
        <v>545</v>
      </c>
      <c r="J831" s="24" t="s">
        <v>546</v>
      </c>
      <c r="K831" s="25">
        <v>382179</v>
      </c>
    </row>
    <row r="832" spans="1:11" s="15" customFormat="1" ht="30">
      <c r="A832" s="19" t="s">
        <v>1589</v>
      </c>
      <c r="B832" s="19" t="s">
        <v>228</v>
      </c>
      <c r="C832" s="20" t="s">
        <v>2118</v>
      </c>
      <c r="D832" s="30">
        <v>41656</v>
      </c>
      <c r="E832" s="21" t="s">
        <v>95</v>
      </c>
      <c r="F832" s="22">
        <v>20140226</v>
      </c>
      <c r="G832" s="33">
        <v>41920</v>
      </c>
      <c r="H832" s="21" t="s">
        <v>1605</v>
      </c>
      <c r="I832" s="23" t="s">
        <v>545</v>
      </c>
      <c r="J832" s="24" t="s">
        <v>546</v>
      </c>
      <c r="K832" s="25">
        <v>163679</v>
      </c>
    </row>
    <row r="833" spans="1:11" s="15" customFormat="1" ht="30">
      <c r="A833" s="19" t="s">
        <v>1589</v>
      </c>
      <c r="B833" s="19" t="s">
        <v>13</v>
      </c>
      <c r="C833" s="20" t="s">
        <v>333</v>
      </c>
      <c r="D833" s="30" t="s">
        <v>333</v>
      </c>
      <c r="E833" s="21" t="s">
        <v>99</v>
      </c>
      <c r="F833" s="22">
        <v>20140100</v>
      </c>
      <c r="G833" s="33">
        <v>41920</v>
      </c>
      <c r="H833" s="21" t="s">
        <v>1606</v>
      </c>
      <c r="I833" s="23" t="s">
        <v>1607</v>
      </c>
      <c r="J833" s="24" t="s">
        <v>1608</v>
      </c>
      <c r="K833" s="25">
        <v>928731</v>
      </c>
    </row>
    <row r="834" spans="1:11" s="15" customFormat="1" ht="30">
      <c r="A834" s="19" t="s">
        <v>1589</v>
      </c>
      <c r="B834" s="19" t="s">
        <v>13</v>
      </c>
      <c r="C834" s="20" t="s">
        <v>333</v>
      </c>
      <c r="D834" s="30" t="s">
        <v>333</v>
      </c>
      <c r="E834" s="21" t="s">
        <v>95</v>
      </c>
      <c r="F834" s="22">
        <v>20140227</v>
      </c>
      <c r="G834" s="33">
        <v>41920</v>
      </c>
      <c r="H834" s="21" t="s">
        <v>1609</v>
      </c>
      <c r="I834" s="23" t="s">
        <v>1610</v>
      </c>
      <c r="J834" s="24" t="s">
        <v>1611</v>
      </c>
      <c r="K834" s="25">
        <v>277778</v>
      </c>
    </row>
    <row r="835" spans="1:11" s="15" customFormat="1" ht="30">
      <c r="A835" s="19" t="s">
        <v>1589</v>
      </c>
      <c r="B835" s="19" t="s">
        <v>13</v>
      </c>
      <c r="C835" s="20" t="s">
        <v>333</v>
      </c>
      <c r="D835" s="30" t="s">
        <v>333</v>
      </c>
      <c r="E835" s="21" t="s">
        <v>95</v>
      </c>
      <c r="F835" s="22">
        <v>20140228</v>
      </c>
      <c r="G835" s="33">
        <v>41921</v>
      </c>
      <c r="H835" s="21" t="s">
        <v>1612</v>
      </c>
      <c r="I835" s="23" t="s">
        <v>1613</v>
      </c>
      <c r="J835" s="24" t="s">
        <v>1614</v>
      </c>
      <c r="K835" s="25">
        <v>249900</v>
      </c>
    </row>
    <row r="836" spans="1:11" s="15" customFormat="1" ht="30">
      <c r="A836" s="19" t="s">
        <v>1589</v>
      </c>
      <c r="B836" s="19" t="s">
        <v>483</v>
      </c>
      <c r="C836" s="20" t="s">
        <v>1615</v>
      </c>
      <c r="D836" s="30">
        <v>41922</v>
      </c>
      <c r="E836" s="21" t="s">
        <v>95</v>
      </c>
      <c r="F836" s="22">
        <v>20140229</v>
      </c>
      <c r="G836" s="33">
        <v>41922</v>
      </c>
      <c r="H836" s="21" t="s">
        <v>1616</v>
      </c>
      <c r="I836" s="23" t="s">
        <v>1617</v>
      </c>
      <c r="J836" s="24" t="s">
        <v>1618</v>
      </c>
      <c r="K836" s="25">
        <v>357000</v>
      </c>
    </row>
    <row r="837" spans="1:11" s="15" customFormat="1" ht="30">
      <c r="A837" s="19" t="s">
        <v>1589</v>
      </c>
      <c r="B837" s="19" t="s">
        <v>483</v>
      </c>
      <c r="C837" s="20" t="s">
        <v>1619</v>
      </c>
      <c r="D837" s="30">
        <v>41922</v>
      </c>
      <c r="E837" s="21" t="s">
        <v>95</v>
      </c>
      <c r="F837" s="22">
        <v>20140230</v>
      </c>
      <c r="G837" s="33">
        <v>41925</v>
      </c>
      <c r="H837" s="21" t="s">
        <v>1620</v>
      </c>
      <c r="I837" s="23" t="s">
        <v>1621</v>
      </c>
      <c r="J837" s="24" t="s">
        <v>1622</v>
      </c>
      <c r="K837" s="25">
        <v>583100</v>
      </c>
    </row>
    <row r="838" spans="1:11" s="15" customFormat="1" ht="30">
      <c r="A838" s="19" t="s">
        <v>1589</v>
      </c>
      <c r="B838" s="19" t="s">
        <v>483</v>
      </c>
      <c r="C838" s="20" t="s">
        <v>1623</v>
      </c>
      <c r="D838" s="30">
        <v>41925</v>
      </c>
      <c r="E838" s="21" t="s">
        <v>95</v>
      </c>
      <c r="F838" s="22">
        <v>20140231</v>
      </c>
      <c r="G838" s="33">
        <v>41925</v>
      </c>
      <c r="H838" s="21" t="s">
        <v>1624</v>
      </c>
      <c r="I838" s="23" t="s">
        <v>1625</v>
      </c>
      <c r="J838" s="24" t="s">
        <v>1626</v>
      </c>
      <c r="K838" s="25">
        <v>44444</v>
      </c>
    </row>
    <row r="839" spans="1:11" s="15" customFormat="1" ht="30">
      <c r="A839" s="19" t="s">
        <v>1589</v>
      </c>
      <c r="B839" s="19" t="s">
        <v>13</v>
      </c>
      <c r="C839" s="20" t="s">
        <v>333</v>
      </c>
      <c r="D839" s="30" t="s">
        <v>333</v>
      </c>
      <c r="E839" s="21" t="s">
        <v>99</v>
      </c>
      <c r="F839" s="22">
        <v>20140102</v>
      </c>
      <c r="G839" s="33">
        <v>41925</v>
      </c>
      <c r="H839" s="21" t="s">
        <v>1627</v>
      </c>
      <c r="I839" s="23" t="s">
        <v>1628</v>
      </c>
      <c r="J839" s="24" t="s">
        <v>1629</v>
      </c>
      <c r="K839" s="25">
        <v>410312</v>
      </c>
    </row>
    <row r="840" spans="1:11" s="15" customFormat="1" ht="30">
      <c r="A840" s="19" t="s">
        <v>1589</v>
      </c>
      <c r="B840" s="19" t="s">
        <v>13</v>
      </c>
      <c r="C840" s="20" t="s">
        <v>333</v>
      </c>
      <c r="D840" s="30" t="s">
        <v>333</v>
      </c>
      <c r="E840" s="21" t="s">
        <v>99</v>
      </c>
      <c r="F840" s="22">
        <v>20140103</v>
      </c>
      <c r="G840" s="33">
        <v>41926</v>
      </c>
      <c r="H840" s="21" t="s">
        <v>1630</v>
      </c>
      <c r="I840" s="23" t="s">
        <v>1631</v>
      </c>
      <c r="J840" s="24" t="s">
        <v>1632</v>
      </c>
      <c r="K840" s="25">
        <v>1392300</v>
      </c>
    </row>
    <row r="841" spans="1:11" s="15" customFormat="1" ht="30">
      <c r="A841" s="19" t="s">
        <v>1589</v>
      </c>
      <c r="B841" s="19" t="s">
        <v>13</v>
      </c>
      <c r="C841" s="20" t="s">
        <v>333</v>
      </c>
      <c r="D841" s="30" t="s">
        <v>333</v>
      </c>
      <c r="E841" s="21" t="s">
        <v>95</v>
      </c>
      <c r="F841" s="22">
        <v>20140232</v>
      </c>
      <c r="G841" s="33">
        <v>41926</v>
      </c>
      <c r="H841" s="21" t="s">
        <v>1633</v>
      </c>
      <c r="I841" s="23" t="s">
        <v>1595</v>
      </c>
      <c r="J841" s="24" t="s">
        <v>1596</v>
      </c>
      <c r="K841" s="25">
        <v>41600</v>
      </c>
    </row>
    <row r="842" spans="1:11" s="15" customFormat="1" ht="30">
      <c r="A842" s="19" t="s">
        <v>1589</v>
      </c>
      <c r="B842" s="19" t="s">
        <v>13</v>
      </c>
      <c r="C842" s="20" t="s">
        <v>333</v>
      </c>
      <c r="D842" s="30" t="s">
        <v>333</v>
      </c>
      <c r="E842" s="21" t="s">
        <v>95</v>
      </c>
      <c r="F842" s="22">
        <v>20140233</v>
      </c>
      <c r="G842" s="33">
        <v>41926</v>
      </c>
      <c r="H842" s="21" t="s">
        <v>1634</v>
      </c>
      <c r="I842" s="23" t="s">
        <v>1601</v>
      </c>
      <c r="J842" s="24" t="s">
        <v>1602</v>
      </c>
      <c r="K842" s="25">
        <v>35000</v>
      </c>
    </row>
    <row r="843" spans="1:11" s="15" customFormat="1" ht="30">
      <c r="A843" s="19" t="s">
        <v>1589</v>
      </c>
      <c r="B843" s="19" t="s">
        <v>13</v>
      </c>
      <c r="C843" s="20" t="s">
        <v>333</v>
      </c>
      <c r="D843" s="30" t="s">
        <v>333</v>
      </c>
      <c r="E843" s="21" t="s">
        <v>95</v>
      </c>
      <c r="F843" s="22">
        <v>20140234</v>
      </c>
      <c r="G843" s="33">
        <v>41928</v>
      </c>
      <c r="H843" s="21" t="s">
        <v>1635</v>
      </c>
      <c r="I843" s="23" t="s">
        <v>1621</v>
      </c>
      <c r="J843" s="24" t="s">
        <v>1622</v>
      </c>
      <c r="K843" s="25">
        <v>1799756</v>
      </c>
    </row>
    <row r="844" spans="1:11" s="15" customFormat="1" ht="30">
      <c r="A844" s="19" t="s">
        <v>1589</v>
      </c>
      <c r="B844" s="19" t="s">
        <v>13</v>
      </c>
      <c r="C844" s="20" t="s">
        <v>333</v>
      </c>
      <c r="D844" s="30" t="s">
        <v>333</v>
      </c>
      <c r="E844" s="21" t="s">
        <v>99</v>
      </c>
      <c r="F844" s="22">
        <v>20140104</v>
      </c>
      <c r="G844" s="33">
        <v>41929</v>
      </c>
      <c r="H844" s="21" t="s">
        <v>1636</v>
      </c>
      <c r="I844" s="23" t="s">
        <v>1637</v>
      </c>
      <c r="J844" s="24" t="s">
        <v>1638</v>
      </c>
      <c r="K844" s="25">
        <v>102423</v>
      </c>
    </row>
    <row r="845" spans="1:11" s="15" customFormat="1" ht="30">
      <c r="A845" s="19" t="s">
        <v>1589</v>
      </c>
      <c r="B845" s="19" t="s">
        <v>13</v>
      </c>
      <c r="C845" s="20" t="s">
        <v>333</v>
      </c>
      <c r="D845" s="30" t="s">
        <v>333</v>
      </c>
      <c r="E845" s="21" t="s">
        <v>95</v>
      </c>
      <c r="F845" s="22">
        <v>20140235</v>
      </c>
      <c r="G845" s="33">
        <v>41929</v>
      </c>
      <c r="H845" s="21" t="s">
        <v>1639</v>
      </c>
      <c r="I845" s="23" t="s">
        <v>1621</v>
      </c>
      <c r="J845" s="24" t="s">
        <v>1622</v>
      </c>
      <c r="K845" s="25">
        <v>255850</v>
      </c>
    </row>
    <row r="846" spans="1:11" s="15" customFormat="1" ht="30">
      <c r="A846" s="19" t="s">
        <v>1589</v>
      </c>
      <c r="B846" s="19" t="s">
        <v>13</v>
      </c>
      <c r="C846" s="20" t="s">
        <v>333</v>
      </c>
      <c r="D846" s="30" t="s">
        <v>333</v>
      </c>
      <c r="E846" s="21" t="s">
        <v>99</v>
      </c>
      <c r="F846" s="22">
        <v>20140105</v>
      </c>
      <c r="G846" s="33">
        <v>41932</v>
      </c>
      <c r="H846" s="21" t="s">
        <v>1640</v>
      </c>
      <c r="I846" s="23" t="s">
        <v>1641</v>
      </c>
      <c r="J846" s="24" t="s">
        <v>1051</v>
      </c>
      <c r="K846" s="25">
        <v>56800</v>
      </c>
    </row>
    <row r="847" spans="1:11" s="15" customFormat="1" ht="30">
      <c r="A847" s="19" t="s">
        <v>1589</v>
      </c>
      <c r="B847" s="19" t="s">
        <v>13</v>
      </c>
      <c r="C847" s="20" t="s">
        <v>94</v>
      </c>
      <c r="D847" s="30" t="s">
        <v>94</v>
      </c>
      <c r="E847" s="21" t="s">
        <v>99</v>
      </c>
      <c r="F847" s="22">
        <v>20140106</v>
      </c>
      <c r="G847" s="33">
        <v>41932</v>
      </c>
      <c r="H847" s="21" t="s">
        <v>1642</v>
      </c>
      <c r="I847" s="23" t="s">
        <v>1643</v>
      </c>
      <c r="J847" s="24" t="s">
        <v>1644</v>
      </c>
      <c r="K847" s="25">
        <v>55001</v>
      </c>
    </row>
    <row r="848" spans="1:11" s="15" customFormat="1" ht="30">
      <c r="A848" s="19" t="s">
        <v>1589</v>
      </c>
      <c r="B848" s="19" t="s">
        <v>483</v>
      </c>
      <c r="C848" s="20" t="s">
        <v>1645</v>
      </c>
      <c r="D848" s="30">
        <v>41557</v>
      </c>
      <c r="E848" s="21" t="s">
        <v>95</v>
      </c>
      <c r="F848" s="22">
        <v>20140236</v>
      </c>
      <c r="G848" s="33">
        <v>41933</v>
      </c>
      <c r="H848" s="21" t="s">
        <v>1646</v>
      </c>
      <c r="I848" s="23" t="s">
        <v>1647</v>
      </c>
      <c r="J848" s="24" t="s">
        <v>1648</v>
      </c>
      <c r="K848" s="25">
        <v>145587</v>
      </c>
    </row>
    <row r="849" spans="1:11" s="15" customFormat="1" ht="30">
      <c r="A849" s="19" t="s">
        <v>1589</v>
      </c>
      <c r="B849" s="19" t="s">
        <v>483</v>
      </c>
      <c r="C849" s="20" t="s">
        <v>1649</v>
      </c>
      <c r="D849" s="30">
        <v>41933</v>
      </c>
      <c r="E849" s="21" t="s">
        <v>95</v>
      </c>
      <c r="F849" s="22">
        <v>20140237</v>
      </c>
      <c r="G849" s="33">
        <v>41933</v>
      </c>
      <c r="H849" s="21" t="s">
        <v>1650</v>
      </c>
      <c r="I849" s="23" t="s">
        <v>1651</v>
      </c>
      <c r="J849" s="24" t="s">
        <v>360</v>
      </c>
      <c r="K849" s="25">
        <v>345000</v>
      </c>
    </row>
    <row r="850" spans="1:11" s="15" customFormat="1" ht="30">
      <c r="A850" s="19" t="s">
        <v>1589</v>
      </c>
      <c r="B850" s="19" t="s">
        <v>483</v>
      </c>
      <c r="C850" s="20" t="s">
        <v>1645</v>
      </c>
      <c r="D850" s="30">
        <v>41557</v>
      </c>
      <c r="E850" s="21" t="s">
        <v>95</v>
      </c>
      <c r="F850" s="22">
        <v>20140238</v>
      </c>
      <c r="G850" s="33">
        <v>41935</v>
      </c>
      <c r="H850" s="21" t="s">
        <v>1652</v>
      </c>
      <c r="I850" s="23" t="s">
        <v>1592</v>
      </c>
      <c r="J850" s="24" t="s">
        <v>1593</v>
      </c>
      <c r="K850" s="25">
        <v>145662</v>
      </c>
    </row>
    <row r="851" spans="1:11" s="15" customFormat="1" ht="30">
      <c r="A851" s="19" t="s">
        <v>1589</v>
      </c>
      <c r="B851" s="19" t="s">
        <v>13</v>
      </c>
      <c r="C851" s="20" t="s">
        <v>333</v>
      </c>
      <c r="D851" s="30" t="s">
        <v>333</v>
      </c>
      <c r="E851" s="21" t="s">
        <v>95</v>
      </c>
      <c r="F851" s="22">
        <v>20140239</v>
      </c>
      <c r="G851" s="33">
        <v>41935</v>
      </c>
      <c r="H851" s="21" t="s">
        <v>1653</v>
      </c>
      <c r="I851" s="23" t="s">
        <v>1654</v>
      </c>
      <c r="J851" s="24" t="s">
        <v>1655</v>
      </c>
      <c r="K851" s="25">
        <v>567000</v>
      </c>
    </row>
    <row r="852" spans="1:11" s="15" customFormat="1" ht="30">
      <c r="A852" s="19" t="s">
        <v>1589</v>
      </c>
      <c r="B852" s="19" t="s">
        <v>13</v>
      </c>
      <c r="C852" s="20" t="s">
        <v>333</v>
      </c>
      <c r="D852" s="30" t="s">
        <v>333</v>
      </c>
      <c r="E852" s="21" t="s">
        <v>99</v>
      </c>
      <c r="F852" s="22">
        <v>20140107</v>
      </c>
      <c r="G852" s="33">
        <v>41936</v>
      </c>
      <c r="H852" s="21" t="s">
        <v>1656</v>
      </c>
      <c r="I852" s="23" t="s">
        <v>1657</v>
      </c>
      <c r="J852" s="24" t="s">
        <v>1658</v>
      </c>
      <c r="K852" s="25">
        <v>2107216</v>
      </c>
    </row>
    <row r="853" spans="1:11" s="15" customFormat="1" ht="45">
      <c r="A853" s="19" t="s">
        <v>1589</v>
      </c>
      <c r="B853" s="19" t="s">
        <v>1695</v>
      </c>
      <c r="C853" s="20" t="s">
        <v>333</v>
      </c>
      <c r="D853" s="30" t="s">
        <v>333</v>
      </c>
      <c r="E853" s="21" t="s">
        <v>95</v>
      </c>
      <c r="F853" s="22">
        <v>20140241</v>
      </c>
      <c r="G853" s="33">
        <v>41936</v>
      </c>
      <c r="H853" s="21" t="s">
        <v>1659</v>
      </c>
      <c r="I853" s="23" t="s">
        <v>903</v>
      </c>
      <c r="J853" s="24" t="s">
        <v>904</v>
      </c>
      <c r="K853" s="25">
        <v>517761</v>
      </c>
    </row>
    <row r="854" spans="1:11" s="15" customFormat="1" ht="30">
      <c r="A854" s="19" t="s">
        <v>1589</v>
      </c>
      <c r="B854" s="19" t="s">
        <v>13</v>
      </c>
      <c r="C854" s="20" t="s">
        <v>333</v>
      </c>
      <c r="D854" s="30" t="s">
        <v>333</v>
      </c>
      <c r="E854" s="21" t="s">
        <v>99</v>
      </c>
      <c r="F854" s="22">
        <v>20140108</v>
      </c>
      <c r="G854" s="33">
        <v>41936</v>
      </c>
      <c r="H854" s="21" t="s">
        <v>1660</v>
      </c>
      <c r="I854" s="23" t="s">
        <v>1661</v>
      </c>
      <c r="J854" s="24" t="s">
        <v>1662</v>
      </c>
      <c r="K854" s="25">
        <v>169990</v>
      </c>
    </row>
    <row r="855" spans="1:11" s="15" customFormat="1" ht="30">
      <c r="A855" s="19" t="s">
        <v>1589</v>
      </c>
      <c r="B855" s="19" t="s">
        <v>13</v>
      </c>
      <c r="C855" s="20" t="s">
        <v>333</v>
      </c>
      <c r="D855" s="30" t="s">
        <v>333</v>
      </c>
      <c r="E855" s="21" t="s">
        <v>95</v>
      </c>
      <c r="F855" s="22">
        <v>20140242</v>
      </c>
      <c r="G855" s="33">
        <v>41936</v>
      </c>
      <c r="H855" s="21" t="s">
        <v>1663</v>
      </c>
      <c r="I855" s="23" t="s">
        <v>1661</v>
      </c>
      <c r="J855" s="24" t="s">
        <v>1662</v>
      </c>
      <c r="K855" s="25">
        <v>6990</v>
      </c>
    </row>
    <row r="856" spans="1:11" s="15" customFormat="1" ht="30">
      <c r="A856" s="19" t="s">
        <v>1589</v>
      </c>
      <c r="B856" s="19" t="s">
        <v>483</v>
      </c>
      <c r="C856" s="20" t="s">
        <v>1664</v>
      </c>
      <c r="D856" s="30">
        <v>41939</v>
      </c>
      <c r="E856" s="21" t="s">
        <v>99</v>
      </c>
      <c r="F856" s="22">
        <v>20140109</v>
      </c>
      <c r="G856" s="33">
        <v>41939</v>
      </c>
      <c r="H856" s="21" t="s">
        <v>1665</v>
      </c>
      <c r="I856" s="23" t="s">
        <v>1666</v>
      </c>
      <c r="J856" s="24" t="s">
        <v>1667</v>
      </c>
      <c r="K856" s="25">
        <v>409360</v>
      </c>
    </row>
    <row r="857" spans="1:11" s="15" customFormat="1" ht="30">
      <c r="A857" s="19" t="s">
        <v>1589</v>
      </c>
      <c r="B857" s="19" t="s">
        <v>13</v>
      </c>
      <c r="C857" s="20" t="s">
        <v>333</v>
      </c>
      <c r="D857" s="30" t="s">
        <v>333</v>
      </c>
      <c r="E857" s="21" t="s">
        <v>99</v>
      </c>
      <c r="F857" s="22">
        <v>20140110</v>
      </c>
      <c r="G857" s="33">
        <v>41939</v>
      </c>
      <c r="H857" s="21" t="s">
        <v>1668</v>
      </c>
      <c r="I857" s="23" t="s">
        <v>218</v>
      </c>
      <c r="J857" s="24" t="s">
        <v>219</v>
      </c>
      <c r="K857" s="25">
        <v>1349099</v>
      </c>
    </row>
    <row r="858" spans="1:11" s="15" customFormat="1" ht="30">
      <c r="A858" s="19" t="s">
        <v>1589</v>
      </c>
      <c r="B858" s="19" t="s">
        <v>483</v>
      </c>
      <c r="C858" s="20" t="s">
        <v>1669</v>
      </c>
      <c r="D858" s="30">
        <v>41940</v>
      </c>
      <c r="E858" s="21" t="s">
        <v>95</v>
      </c>
      <c r="F858" s="22">
        <v>20140243</v>
      </c>
      <c r="G858" s="33">
        <v>41940</v>
      </c>
      <c r="H858" s="21" t="s">
        <v>1670</v>
      </c>
      <c r="I858" s="23" t="s">
        <v>1671</v>
      </c>
      <c r="J858" s="24" t="s">
        <v>1672</v>
      </c>
      <c r="K858" s="25">
        <v>162054</v>
      </c>
    </row>
    <row r="859" spans="1:11" s="15" customFormat="1" ht="30">
      <c r="A859" s="19" t="s">
        <v>1589</v>
      </c>
      <c r="B859" s="19" t="s">
        <v>13</v>
      </c>
      <c r="C859" s="20" t="s">
        <v>333</v>
      </c>
      <c r="D859" s="30" t="s">
        <v>333</v>
      </c>
      <c r="E859" s="21" t="s">
        <v>95</v>
      </c>
      <c r="F859" s="22">
        <v>20140244</v>
      </c>
      <c r="G859" s="33">
        <v>41941</v>
      </c>
      <c r="H859" s="21" t="s">
        <v>1673</v>
      </c>
      <c r="I859" s="23" t="s">
        <v>1613</v>
      </c>
      <c r="J859" s="24" t="s">
        <v>1614</v>
      </c>
      <c r="K859" s="25">
        <v>249900</v>
      </c>
    </row>
    <row r="860" spans="1:11" s="15" customFormat="1" ht="30">
      <c r="A860" s="19" t="s">
        <v>1589</v>
      </c>
      <c r="B860" s="19" t="s">
        <v>483</v>
      </c>
      <c r="C860" s="20" t="s">
        <v>1645</v>
      </c>
      <c r="D860" s="30">
        <v>41557</v>
      </c>
      <c r="E860" s="21" t="s">
        <v>95</v>
      </c>
      <c r="F860" s="22">
        <v>20140245</v>
      </c>
      <c r="G860" s="33">
        <v>41942</v>
      </c>
      <c r="H860" s="21" t="s">
        <v>1674</v>
      </c>
      <c r="I860" s="23" t="s">
        <v>288</v>
      </c>
      <c r="J860" s="24" t="s">
        <v>289</v>
      </c>
      <c r="K860" s="25">
        <v>145924</v>
      </c>
    </row>
    <row r="861" spans="1:11" s="15" customFormat="1" ht="30">
      <c r="A861" s="19" t="s">
        <v>1589</v>
      </c>
      <c r="B861" s="19" t="s">
        <v>483</v>
      </c>
      <c r="C861" s="20" t="s">
        <v>1675</v>
      </c>
      <c r="D861" s="30">
        <v>41942</v>
      </c>
      <c r="E861" s="21" t="s">
        <v>95</v>
      </c>
      <c r="F861" s="22">
        <v>20140246</v>
      </c>
      <c r="G861" s="33">
        <v>41942</v>
      </c>
      <c r="H861" s="21" t="s">
        <v>1676</v>
      </c>
      <c r="I861" s="23" t="s">
        <v>526</v>
      </c>
      <c r="J861" s="24" t="s">
        <v>527</v>
      </c>
      <c r="K861" s="25">
        <v>720000</v>
      </c>
    </row>
    <row r="862" spans="1:11" s="15" customFormat="1" ht="30">
      <c r="A862" s="19" t="s">
        <v>1589</v>
      </c>
      <c r="B862" s="19" t="s">
        <v>483</v>
      </c>
      <c r="C862" s="20" t="s">
        <v>1677</v>
      </c>
      <c r="D862" s="30">
        <v>41919</v>
      </c>
      <c r="E862" s="21" t="s">
        <v>333</v>
      </c>
      <c r="F862" s="22" t="s">
        <v>333</v>
      </c>
      <c r="G862" s="33" t="s">
        <v>333</v>
      </c>
      <c r="H862" s="21" t="s">
        <v>1678</v>
      </c>
      <c r="I862" s="23" t="s">
        <v>1679</v>
      </c>
      <c r="J862" s="24" t="s">
        <v>1680</v>
      </c>
      <c r="K862" s="25">
        <v>345360</v>
      </c>
    </row>
    <row r="863" spans="1:11" s="15" customFormat="1" ht="30">
      <c r="A863" s="19" t="s">
        <v>1589</v>
      </c>
      <c r="B863" s="19" t="s">
        <v>483</v>
      </c>
      <c r="C863" s="20" t="s">
        <v>1681</v>
      </c>
      <c r="D863" s="30">
        <v>41922</v>
      </c>
      <c r="E863" s="21" t="s">
        <v>333</v>
      </c>
      <c r="F863" s="22" t="s">
        <v>333</v>
      </c>
      <c r="G863" s="33" t="s">
        <v>333</v>
      </c>
      <c r="H863" s="21" t="s">
        <v>1682</v>
      </c>
      <c r="I863" s="23" t="s">
        <v>1683</v>
      </c>
      <c r="J863" s="24" t="s">
        <v>1684</v>
      </c>
      <c r="K863" s="25">
        <v>899041</v>
      </c>
    </row>
    <row r="864" spans="1:11" s="15" customFormat="1" ht="30">
      <c r="A864" s="19" t="s">
        <v>1589</v>
      </c>
      <c r="B864" s="19" t="s">
        <v>16</v>
      </c>
      <c r="C864" s="20" t="s">
        <v>333</v>
      </c>
      <c r="D864" s="30" t="s">
        <v>333</v>
      </c>
      <c r="E864" s="21" t="s">
        <v>1685</v>
      </c>
      <c r="F864" s="22">
        <v>49910</v>
      </c>
      <c r="G864" s="33">
        <v>41940</v>
      </c>
      <c r="H864" s="21" t="s">
        <v>1686</v>
      </c>
      <c r="I864" s="23" t="s">
        <v>1687</v>
      </c>
      <c r="J864" s="24" t="s">
        <v>1688</v>
      </c>
      <c r="K864" s="25">
        <v>1706921</v>
      </c>
    </row>
    <row r="865" spans="1:11" s="15" customFormat="1" ht="30">
      <c r="A865" s="19" t="s">
        <v>1589</v>
      </c>
      <c r="B865" s="19" t="s">
        <v>16</v>
      </c>
      <c r="C865" s="20" t="s">
        <v>333</v>
      </c>
      <c r="D865" s="30" t="s">
        <v>94</v>
      </c>
      <c r="E865" s="21" t="s">
        <v>1685</v>
      </c>
      <c r="F865" s="22">
        <v>67694</v>
      </c>
      <c r="G865" s="33">
        <v>41926</v>
      </c>
      <c r="H865" s="21" t="s">
        <v>1689</v>
      </c>
      <c r="I865" s="23" t="s">
        <v>1690</v>
      </c>
      <c r="J865" s="24" t="s">
        <v>1691</v>
      </c>
      <c r="K865" s="25">
        <v>344565</v>
      </c>
    </row>
    <row r="866" spans="1:11" s="15" customFormat="1" ht="60">
      <c r="A866" s="19" t="s">
        <v>1589</v>
      </c>
      <c r="B866" s="19" t="s">
        <v>16</v>
      </c>
      <c r="C866" s="20" t="s">
        <v>333</v>
      </c>
      <c r="D866" s="30" t="s">
        <v>333</v>
      </c>
      <c r="E866" s="21" t="s">
        <v>1685</v>
      </c>
      <c r="F866" s="22" t="s">
        <v>1692</v>
      </c>
      <c r="G866" s="33">
        <v>41912</v>
      </c>
      <c r="H866" s="21" t="s">
        <v>1693</v>
      </c>
      <c r="I866" s="23" t="s">
        <v>21</v>
      </c>
      <c r="J866" s="24" t="s">
        <v>22</v>
      </c>
      <c r="K866" s="25">
        <v>564429</v>
      </c>
    </row>
    <row r="867" spans="1:11" s="15" customFormat="1" ht="30">
      <c r="A867" s="19" t="s">
        <v>1589</v>
      </c>
      <c r="B867" s="19" t="s">
        <v>16</v>
      </c>
      <c r="C867" s="20" t="s">
        <v>333</v>
      </c>
      <c r="D867" s="30" t="s">
        <v>333</v>
      </c>
      <c r="E867" s="21" t="s">
        <v>17</v>
      </c>
      <c r="F867" s="22">
        <v>6353274</v>
      </c>
      <c r="G867" s="33">
        <v>41897</v>
      </c>
      <c r="H867" s="21" t="s">
        <v>1694</v>
      </c>
      <c r="I867" s="23" t="s">
        <v>1249</v>
      </c>
      <c r="J867" s="24" t="s">
        <v>410</v>
      </c>
      <c r="K867" s="25">
        <v>5163525</v>
      </c>
    </row>
    <row r="868" spans="1:11" s="15" customFormat="1" ht="30">
      <c r="A868" s="19" t="s">
        <v>1881</v>
      </c>
      <c r="B868" s="19" t="s">
        <v>116</v>
      </c>
      <c r="C868" s="20" t="s">
        <v>1696</v>
      </c>
      <c r="D868" s="30">
        <v>41918</v>
      </c>
      <c r="E868" s="21" t="s">
        <v>95</v>
      </c>
      <c r="F868" s="22">
        <v>20140218</v>
      </c>
      <c r="G868" s="33">
        <v>41913</v>
      </c>
      <c r="H868" s="21" t="s">
        <v>1697</v>
      </c>
      <c r="I868" s="23" t="s">
        <v>1698</v>
      </c>
      <c r="J868" s="24" t="s">
        <v>1699</v>
      </c>
      <c r="K868" s="25">
        <v>892800</v>
      </c>
    </row>
    <row r="869" spans="1:11" s="15" customFormat="1" ht="30">
      <c r="A869" s="19" t="s">
        <v>1881</v>
      </c>
      <c r="B869" s="19" t="s">
        <v>13</v>
      </c>
      <c r="C869" s="20" t="s">
        <v>94</v>
      </c>
      <c r="D869" s="30" t="s">
        <v>94</v>
      </c>
      <c r="E869" s="21" t="s">
        <v>95</v>
      </c>
      <c r="F869" s="22">
        <v>20140219</v>
      </c>
      <c r="G869" s="33">
        <v>41913</v>
      </c>
      <c r="H869" s="21" t="s">
        <v>1700</v>
      </c>
      <c r="I869" s="23" t="s">
        <v>1701</v>
      </c>
      <c r="J869" s="24" t="s">
        <v>1702</v>
      </c>
      <c r="K869" s="25">
        <v>80000</v>
      </c>
    </row>
    <row r="870" spans="1:11" s="15" customFormat="1" ht="30">
      <c r="A870" s="19" t="s">
        <v>1881</v>
      </c>
      <c r="B870" s="19" t="s">
        <v>13</v>
      </c>
      <c r="C870" s="20" t="s">
        <v>94</v>
      </c>
      <c r="D870" s="30" t="s">
        <v>94</v>
      </c>
      <c r="E870" s="21" t="s">
        <v>99</v>
      </c>
      <c r="F870" s="22">
        <v>20140106</v>
      </c>
      <c r="G870" s="33">
        <v>41915</v>
      </c>
      <c r="H870" s="21" t="s">
        <v>1703</v>
      </c>
      <c r="I870" s="23" t="s">
        <v>343</v>
      </c>
      <c r="J870" s="24" t="s">
        <v>219</v>
      </c>
      <c r="K870" s="25">
        <v>122381</v>
      </c>
    </row>
    <row r="871" spans="1:11" s="15" customFormat="1" ht="30">
      <c r="A871" s="19" t="s">
        <v>1881</v>
      </c>
      <c r="B871" s="19" t="s">
        <v>13</v>
      </c>
      <c r="C871" s="20" t="s">
        <v>94</v>
      </c>
      <c r="D871" s="30" t="s">
        <v>94</v>
      </c>
      <c r="E871" s="21" t="s">
        <v>99</v>
      </c>
      <c r="F871" s="22">
        <v>20140107</v>
      </c>
      <c r="G871" s="33">
        <v>41915</v>
      </c>
      <c r="H871" s="21" t="s">
        <v>1704</v>
      </c>
      <c r="I871" s="23" t="s">
        <v>343</v>
      </c>
      <c r="J871" s="24" t="s">
        <v>219</v>
      </c>
      <c r="K871" s="25">
        <v>355161</v>
      </c>
    </row>
    <row r="872" spans="1:11" s="15" customFormat="1" ht="30">
      <c r="A872" s="19" t="s">
        <v>1881</v>
      </c>
      <c r="B872" s="19" t="s">
        <v>13</v>
      </c>
      <c r="C872" s="20" t="s">
        <v>94</v>
      </c>
      <c r="D872" s="30" t="s">
        <v>94</v>
      </c>
      <c r="E872" s="21" t="s">
        <v>99</v>
      </c>
      <c r="F872" s="22">
        <v>20140108</v>
      </c>
      <c r="G872" s="33">
        <v>41915</v>
      </c>
      <c r="H872" s="21" t="s">
        <v>1705</v>
      </c>
      <c r="I872" s="23" t="s">
        <v>343</v>
      </c>
      <c r="J872" s="24" t="s">
        <v>219</v>
      </c>
      <c r="K872" s="25">
        <v>122381</v>
      </c>
    </row>
    <row r="873" spans="1:11" s="15" customFormat="1" ht="45">
      <c r="A873" s="19" t="s">
        <v>1881</v>
      </c>
      <c r="B873" s="19" t="s">
        <v>196</v>
      </c>
      <c r="C873" s="20" t="s">
        <v>94</v>
      </c>
      <c r="D873" s="30" t="s">
        <v>94</v>
      </c>
      <c r="E873" s="21" t="s">
        <v>95</v>
      </c>
      <c r="F873" s="22">
        <v>20140220</v>
      </c>
      <c r="G873" s="33">
        <v>41915</v>
      </c>
      <c r="H873" s="21" t="s">
        <v>1706</v>
      </c>
      <c r="I873" s="23" t="s">
        <v>1707</v>
      </c>
      <c r="J873" s="24" t="s">
        <v>1708</v>
      </c>
      <c r="K873" s="25">
        <v>400000</v>
      </c>
    </row>
    <row r="874" spans="1:11" s="15" customFormat="1" ht="45">
      <c r="A874" s="19" t="s">
        <v>1881</v>
      </c>
      <c r="B874" s="19" t="s">
        <v>196</v>
      </c>
      <c r="C874" s="20" t="s">
        <v>94</v>
      </c>
      <c r="D874" s="30" t="s">
        <v>94</v>
      </c>
      <c r="E874" s="21" t="s">
        <v>95</v>
      </c>
      <c r="F874" s="22">
        <v>20140222</v>
      </c>
      <c r="G874" s="33">
        <v>41915</v>
      </c>
      <c r="H874" s="21" t="s">
        <v>1709</v>
      </c>
      <c r="I874" s="23" t="s">
        <v>1710</v>
      </c>
      <c r="J874" s="24" t="s">
        <v>1711</v>
      </c>
      <c r="K874" s="25">
        <v>111111</v>
      </c>
    </row>
    <row r="875" spans="1:11" s="15" customFormat="1" ht="30">
      <c r="A875" s="19" t="s">
        <v>1881</v>
      </c>
      <c r="B875" s="19" t="s">
        <v>13</v>
      </c>
      <c r="C875" s="20" t="s">
        <v>94</v>
      </c>
      <c r="D875" s="30" t="s">
        <v>94</v>
      </c>
      <c r="E875" s="21" t="s">
        <v>99</v>
      </c>
      <c r="F875" s="22">
        <v>20140109</v>
      </c>
      <c r="G875" s="33">
        <v>41918</v>
      </c>
      <c r="H875" s="21" t="s">
        <v>1712</v>
      </c>
      <c r="I875" s="23" t="s">
        <v>1713</v>
      </c>
      <c r="J875" s="24" t="s">
        <v>1714</v>
      </c>
      <c r="K875" s="25">
        <v>304503</v>
      </c>
    </row>
    <row r="876" spans="1:11" s="15" customFormat="1" ht="30">
      <c r="A876" s="19" t="s">
        <v>1881</v>
      </c>
      <c r="B876" s="19" t="s">
        <v>833</v>
      </c>
      <c r="C876" s="20" t="s">
        <v>1715</v>
      </c>
      <c r="D876" s="30">
        <v>41912</v>
      </c>
      <c r="E876" s="21" t="s">
        <v>95</v>
      </c>
      <c r="F876" s="22">
        <v>20140223</v>
      </c>
      <c r="G876" s="33">
        <v>41918</v>
      </c>
      <c r="H876" s="21" t="s">
        <v>1716</v>
      </c>
      <c r="I876" s="23" t="s">
        <v>1717</v>
      </c>
      <c r="J876" s="24" t="s">
        <v>1718</v>
      </c>
      <c r="K876" s="25">
        <v>277778</v>
      </c>
    </row>
    <row r="877" spans="1:11" s="15" customFormat="1" ht="30">
      <c r="A877" s="19" t="s">
        <v>1881</v>
      </c>
      <c r="B877" s="19" t="s">
        <v>833</v>
      </c>
      <c r="C877" s="20" t="s">
        <v>1719</v>
      </c>
      <c r="D877" s="30">
        <v>41912</v>
      </c>
      <c r="E877" s="21" t="s">
        <v>95</v>
      </c>
      <c r="F877" s="22">
        <v>20140224</v>
      </c>
      <c r="G877" s="33">
        <v>41919</v>
      </c>
      <c r="H877" s="21" t="s">
        <v>1720</v>
      </c>
      <c r="I877" s="23" t="s">
        <v>1721</v>
      </c>
      <c r="J877" s="24" t="s">
        <v>1722</v>
      </c>
      <c r="K877" s="25">
        <v>158062</v>
      </c>
    </row>
    <row r="878" spans="1:11" s="15" customFormat="1" ht="45">
      <c r="A878" s="19" t="s">
        <v>1881</v>
      </c>
      <c r="B878" s="19" t="s">
        <v>13</v>
      </c>
      <c r="C878" s="20" t="s">
        <v>94</v>
      </c>
      <c r="D878" s="30" t="s">
        <v>94</v>
      </c>
      <c r="E878" s="21" t="s">
        <v>99</v>
      </c>
      <c r="F878" s="22">
        <v>20140110</v>
      </c>
      <c r="G878" s="33">
        <v>41920</v>
      </c>
      <c r="H878" s="21" t="s">
        <v>1723</v>
      </c>
      <c r="I878" s="23" t="s">
        <v>1724</v>
      </c>
      <c r="J878" s="24" t="s">
        <v>1644</v>
      </c>
      <c r="K878" s="25">
        <v>154000</v>
      </c>
    </row>
    <row r="879" spans="1:11" s="15" customFormat="1" ht="30">
      <c r="A879" s="19" t="s">
        <v>1881</v>
      </c>
      <c r="B879" s="19" t="s">
        <v>13</v>
      </c>
      <c r="C879" s="20" t="s">
        <v>94</v>
      </c>
      <c r="D879" s="30" t="s">
        <v>94</v>
      </c>
      <c r="E879" s="21" t="s">
        <v>99</v>
      </c>
      <c r="F879" s="22">
        <v>20140111</v>
      </c>
      <c r="G879" s="33">
        <v>41920</v>
      </c>
      <c r="H879" s="21" t="s">
        <v>1725</v>
      </c>
      <c r="I879" s="23" t="s">
        <v>1726</v>
      </c>
      <c r="J879" s="24" t="s">
        <v>1727</v>
      </c>
      <c r="K879" s="25">
        <v>38556</v>
      </c>
    </row>
    <row r="880" spans="1:11" s="15" customFormat="1" ht="30">
      <c r="A880" s="19" t="s">
        <v>1881</v>
      </c>
      <c r="B880" s="19" t="s">
        <v>13</v>
      </c>
      <c r="C880" s="20" t="s">
        <v>94</v>
      </c>
      <c r="D880" s="30" t="s">
        <v>94</v>
      </c>
      <c r="E880" s="21" t="s">
        <v>99</v>
      </c>
      <c r="F880" s="22">
        <v>20140112</v>
      </c>
      <c r="G880" s="33">
        <v>41920</v>
      </c>
      <c r="H880" s="21" t="s">
        <v>1728</v>
      </c>
      <c r="I880" s="23" t="s">
        <v>1729</v>
      </c>
      <c r="J880" s="24" t="s">
        <v>1730</v>
      </c>
      <c r="K880" s="25">
        <v>585480</v>
      </c>
    </row>
    <row r="881" spans="1:11" s="15" customFormat="1" ht="30">
      <c r="A881" s="19" t="s">
        <v>1881</v>
      </c>
      <c r="B881" s="19" t="s">
        <v>833</v>
      </c>
      <c r="C881" s="20" t="s">
        <v>1731</v>
      </c>
      <c r="D881" s="30">
        <v>41912</v>
      </c>
      <c r="E881" s="21" t="s">
        <v>95</v>
      </c>
      <c r="F881" s="22">
        <v>20140225</v>
      </c>
      <c r="G881" s="33">
        <v>41920</v>
      </c>
      <c r="H881" s="21" t="s">
        <v>1732</v>
      </c>
      <c r="I881" s="23" t="s">
        <v>1733</v>
      </c>
      <c r="J881" s="24" t="s">
        <v>1734</v>
      </c>
      <c r="K881" s="25">
        <v>277778</v>
      </c>
    </row>
    <row r="882" spans="1:11" s="15" customFormat="1" ht="30">
      <c r="A882" s="19" t="s">
        <v>1881</v>
      </c>
      <c r="B882" s="19" t="s">
        <v>13</v>
      </c>
      <c r="C882" s="20" t="s">
        <v>94</v>
      </c>
      <c r="D882" s="30" t="s">
        <v>94</v>
      </c>
      <c r="E882" s="21" t="s">
        <v>99</v>
      </c>
      <c r="F882" s="22">
        <v>20140113</v>
      </c>
      <c r="G882" s="33">
        <v>41920</v>
      </c>
      <c r="H882" s="21" t="s">
        <v>1735</v>
      </c>
      <c r="I882" s="23" t="s">
        <v>521</v>
      </c>
      <c r="J882" s="24" t="s">
        <v>205</v>
      </c>
      <c r="K882" s="25">
        <v>209440</v>
      </c>
    </row>
    <row r="883" spans="1:11" s="15" customFormat="1" ht="30">
      <c r="A883" s="19" t="s">
        <v>1881</v>
      </c>
      <c r="B883" s="19" t="s">
        <v>13</v>
      </c>
      <c r="C883" s="20" t="s">
        <v>94</v>
      </c>
      <c r="D883" s="30" t="s">
        <v>94</v>
      </c>
      <c r="E883" s="21" t="s">
        <v>95</v>
      </c>
      <c r="F883" s="22">
        <v>20140226</v>
      </c>
      <c r="G883" s="33">
        <v>41920</v>
      </c>
      <c r="H883" s="21" t="s">
        <v>1736</v>
      </c>
      <c r="I883" s="23" t="s">
        <v>1737</v>
      </c>
      <c r="J883" s="24" t="s">
        <v>1738</v>
      </c>
      <c r="K883" s="25">
        <v>425000</v>
      </c>
    </row>
    <row r="884" spans="1:11" s="15" customFormat="1" ht="30">
      <c r="A884" s="19" t="s">
        <v>1881</v>
      </c>
      <c r="B884" s="19" t="s">
        <v>13</v>
      </c>
      <c r="C884" s="20" t="s">
        <v>94</v>
      </c>
      <c r="D884" s="30" t="s">
        <v>94</v>
      </c>
      <c r="E884" s="21" t="s">
        <v>95</v>
      </c>
      <c r="F884" s="22">
        <v>20140227</v>
      </c>
      <c r="G884" s="33">
        <v>41921</v>
      </c>
      <c r="H884" s="21" t="s">
        <v>1739</v>
      </c>
      <c r="I884" s="23" t="s">
        <v>1740</v>
      </c>
      <c r="J884" s="24" t="s">
        <v>1741</v>
      </c>
      <c r="K884" s="25">
        <v>540260</v>
      </c>
    </row>
    <row r="885" spans="1:11" s="15" customFormat="1" ht="30">
      <c r="A885" s="19" t="s">
        <v>1881</v>
      </c>
      <c r="B885" s="19" t="s">
        <v>13</v>
      </c>
      <c r="C885" s="20" t="s">
        <v>94</v>
      </c>
      <c r="D885" s="30" t="s">
        <v>94</v>
      </c>
      <c r="E885" s="21" t="s">
        <v>99</v>
      </c>
      <c r="F885" s="22">
        <v>20140114</v>
      </c>
      <c r="G885" s="33">
        <v>41921</v>
      </c>
      <c r="H885" s="21" t="s">
        <v>1742</v>
      </c>
      <c r="I885" s="23" t="s">
        <v>1743</v>
      </c>
      <c r="J885" s="24" t="s">
        <v>1744</v>
      </c>
      <c r="K885" s="25">
        <v>172550</v>
      </c>
    </row>
    <row r="886" spans="1:11" s="15" customFormat="1" ht="45">
      <c r="A886" s="19" t="s">
        <v>1881</v>
      </c>
      <c r="B886" s="19" t="s">
        <v>13</v>
      </c>
      <c r="C886" s="20" t="s">
        <v>94</v>
      </c>
      <c r="D886" s="30" t="s">
        <v>94</v>
      </c>
      <c r="E886" s="21" t="s">
        <v>95</v>
      </c>
      <c r="F886" s="22">
        <v>20140228</v>
      </c>
      <c r="G886" s="33">
        <v>41921</v>
      </c>
      <c r="H886" s="21" t="s">
        <v>1745</v>
      </c>
      <c r="I886" s="23" t="s">
        <v>1746</v>
      </c>
      <c r="J886" s="24" t="s">
        <v>1747</v>
      </c>
      <c r="K886" s="25">
        <v>339600</v>
      </c>
    </row>
    <row r="887" spans="1:11" s="15" customFormat="1" ht="30">
      <c r="A887" s="19" t="s">
        <v>1881</v>
      </c>
      <c r="B887" s="19" t="s">
        <v>13</v>
      </c>
      <c r="C887" s="20" t="s">
        <v>94</v>
      </c>
      <c r="D887" s="30" t="s">
        <v>94</v>
      </c>
      <c r="E887" s="21" t="s">
        <v>95</v>
      </c>
      <c r="F887" s="22">
        <v>20140229</v>
      </c>
      <c r="G887" s="33">
        <v>41922</v>
      </c>
      <c r="H887" s="21" t="s">
        <v>1748</v>
      </c>
      <c r="I887" s="23" t="s">
        <v>1749</v>
      </c>
      <c r="J887" s="24" t="s">
        <v>1750</v>
      </c>
      <c r="K887" s="25">
        <v>665000</v>
      </c>
    </row>
    <row r="888" spans="1:11" s="15" customFormat="1" ht="45">
      <c r="A888" s="19" t="s">
        <v>1881</v>
      </c>
      <c r="B888" s="19" t="s">
        <v>196</v>
      </c>
      <c r="C888" s="20" t="s">
        <v>94</v>
      </c>
      <c r="D888" s="30" t="s">
        <v>94</v>
      </c>
      <c r="E888" s="21" t="s">
        <v>95</v>
      </c>
      <c r="F888" s="22">
        <v>20140230</v>
      </c>
      <c r="G888" s="33">
        <v>41922</v>
      </c>
      <c r="H888" s="21" t="s">
        <v>1751</v>
      </c>
      <c r="I888" s="23" t="s">
        <v>1752</v>
      </c>
      <c r="J888" s="24" t="s">
        <v>1753</v>
      </c>
      <c r="K888" s="25">
        <v>31111</v>
      </c>
    </row>
    <row r="889" spans="1:11" s="15" customFormat="1" ht="45">
      <c r="A889" s="19" t="s">
        <v>1881</v>
      </c>
      <c r="B889" s="19" t="s">
        <v>196</v>
      </c>
      <c r="C889" s="20" t="s">
        <v>94</v>
      </c>
      <c r="D889" s="30" t="s">
        <v>94</v>
      </c>
      <c r="E889" s="21" t="s">
        <v>95</v>
      </c>
      <c r="F889" s="22">
        <v>20140231</v>
      </c>
      <c r="G889" s="33">
        <v>41922</v>
      </c>
      <c r="H889" s="21" t="s">
        <v>1754</v>
      </c>
      <c r="I889" s="23" t="s">
        <v>1755</v>
      </c>
      <c r="J889" s="24" t="s">
        <v>1756</v>
      </c>
      <c r="K889" s="25">
        <v>4818000</v>
      </c>
    </row>
    <row r="890" spans="1:11" s="15" customFormat="1" ht="30">
      <c r="A890" s="19" t="s">
        <v>1881</v>
      </c>
      <c r="B890" s="19" t="s">
        <v>13</v>
      </c>
      <c r="C890" s="20" t="s">
        <v>94</v>
      </c>
      <c r="D890" s="30" t="s">
        <v>94</v>
      </c>
      <c r="E890" s="21" t="s">
        <v>95</v>
      </c>
      <c r="F890" s="22">
        <v>20140232</v>
      </c>
      <c r="G890" s="33">
        <v>41922</v>
      </c>
      <c r="H890" s="21" t="s">
        <v>1757</v>
      </c>
      <c r="I890" s="23" t="s">
        <v>1758</v>
      </c>
      <c r="J890" s="24" t="s">
        <v>1759</v>
      </c>
      <c r="K890" s="25">
        <v>300000</v>
      </c>
    </row>
    <row r="891" spans="1:11" s="15" customFormat="1" ht="45">
      <c r="A891" s="19" t="s">
        <v>1881</v>
      </c>
      <c r="B891" s="19" t="s">
        <v>196</v>
      </c>
      <c r="C891" s="20" t="s">
        <v>94</v>
      </c>
      <c r="D891" s="30" t="s">
        <v>94</v>
      </c>
      <c r="E891" s="21" t="s">
        <v>95</v>
      </c>
      <c r="F891" s="22">
        <v>20140235</v>
      </c>
      <c r="G891" s="33">
        <v>41922</v>
      </c>
      <c r="H891" s="21" t="s">
        <v>1760</v>
      </c>
      <c r="I891" s="23" t="s">
        <v>1761</v>
      </c>
      <c r="J891" s="24" t="s">
        <v>1762</v>
      </c>
      <c r="K891" s="25">
        <v>277778</v>
      </c>
    </row>
    <row r="892" spans="1:11" s="15" customFormat="1" ht="30">
      <c r="A892" s="19" t="s">
        <v>1881</v>
      </c>
      <c r="B892" s="19" t="s">
        <v>833</v>
      </c>
      <c r="C892" s="20" t="s">
        <v>1763</v>
      </c>
      <c r="D892" s="30">
        <v>41919</v>
      </c>
      <c r="E892" s="21" t="s">
        <v>95</v>
      </c>
      <c r="F892" s="22">
        <v>20140233</v>
      </c>
      <c r="G892" s="33">
        <v>41925</v>
      </c>
      <c r="H892" s="21" t="s">
        <v>1764</v>
      </c>
      <c r="I892" s="23" t="s">
        <v>1765</v>
      </c>
      <c r="J892" s="24" t="s">
        <v>1766</v>
      </c>
      <c r="K892" s="25">
        <v>2594200</v>
      </c>
    </row>
    <row r="893" spans="1:11" s="15" customFormat="1" ht="45">
      <c r="A893" s="19" t="s">
        <v>1881</v>
      </c>
      <c r="B893" s="19" t="s">
        <v>196</v>
      </c>
      <c r="C893" s="20" t="s">
        <v>94</v>
      </c>
      <c r="D893" s="30" t="s">
        <v>94</v>
      </c>
      <c r="E893" s="21" t="s">
        <v>95</v>
      </c>
      <c r="F893" s="22">
        <v>20140234</v>
      </c>
      <c r="G893" s="33">
        <v>41926</v>
      </c>
      <c r="H893" s="21" t="s">
        <v>1767</v>
      </c>
      <c r="I893" s="23" t="s">
        <v>1768</v>
      </c>
      <c r="J893" s="24" t="s">
        <v>1769</v>
      </c>
      <c r="K893" s="25">
        <v>66667</v>
      </c>
    </row>
    <row r="894" spans="1:11" s="15" customFormat="1" ht="30">
      <c r="A894" s="19" t="s">
        <v>1881</v>
      </c>
      <c r="B894" s="19" t="s">
        <v>13</v>
      </c>
      <c r="C894" s="20" t="s">
        <v>94</v>
      </c>
      <c r="D894" s="30" t="s">
        <v>94</v>
      </c>
      <c r="E894" s="21" t="s">
        <v>99</v>
      </c>
      <c r="F894" s="22">
        <v>20140115</v>
      </c>
      <c r="G894" s="33">
        <v>41926</v>
      </c>
      <c r="H894" s="21" t="s">
        <v>1770</v>
      </c>
      <c r="I894" s="23" t="s">
        <v>1771</v>
      </c>
      <c r="J894" s="24" t="s">
        <v>1772</v>
      </c>
      <c r="K894" s="25">
        <v>139769</v>
      </c>
    </row>
    <row r="895" spans="1:11" s="15" customFormat="1" ht="45">
      <c r="A895" s="19" t="s">
        <v>1881</v>
      </c>
      <c r="B895" s="19" t="s">
        <v>196</v>
      </c>
      <c r="C895" s="20" t="s">
        <v>94</v>
      </c>
      <c r="D895" s="30" t="s">
        <v>94</v>
      </c>
      <c r="E895" s="21" t="s">
        <v>95</v>
      </c>
      <c r="F895" s="22">
        <v>20140236</v>
      </c>
      <c r="G895" s="33">
        <v>41926</v>
      </c>
      <c r="H895" s="21" t="s">
        <v>1773</v>
      </c>
      <c r="I895" s="23" t="s">
        <v>1755</v>
      </c>
      <c r="J895" s="24" t="s">
        <v>1756</v>
      </c>
      <c r="K895" s="25">
        <v>248000</v>
      </c>
    </row>
    <row r="896" spans="1:11" s="15" customFormat="1" ht="30">
      <c r="A896" s="19" t="s">
        <v>1881</v>
      </c>
      <c r="B896" s="19" t="s">
        <v>13</v>
      </c>
      <c r="C896" s="20" t="s">
        <v>94</v>
      </c>
      <c r="D896" s="30" t="s">
        <v>94</v>
      </c>
      <c r="E896" s="21" t="s">
        <v>99</v>
      </c>
      <c r="F896" s="22">
        <v>20140116</v>
      </c>
      <c r="G896" s="33">
        <v>41927</v>
      </c>
      <c r="H896" s="21" t="s">
        <v>1774</v>
      </c>
      <c r="I896" s="23" t="s">
        <v>1775</v>
      </c>
      <c r="J896" s="24" t="s">
        <v>1081</v>
      </c>
      <c r="K896" s="25">
        <v>108444</v>
      </c>
    </row>
    <row r="897" spans="1:11" s="15" customFormat="1" ht="30">
      <c r="A897" s="19" t="s">
        <v>1881</v>
      </c>
      <c r="B897" s="19" t="s">
        <v>13</v>
      </c>
      <c r="C897" s="20" t="s">
        <v>94</v>
      </c>
      <c r="D897" s="30" t="s">
        <v>94</v>
      </c>
      <c r="E897" s="21" t="s">
        <v>99</v>
      </c>
      <c r="F897" s="22">
        <v>20140117</v>
      </c>
      <c r="G897" s="33">
        <v>41928</v>
      </c>
      <c r="H897" s="21" t="s">
        <v>1776</v>
      </c>
      <c r="I897" s="23" t="s">
        <v>1726</v>
      </c>
      <c r="J897" s="24" t="s">
        <v>1727</v>
      </c>
      <c r="K897" s="25">
        <v>32130</v>
      </c>
    </row>
    <row r="898" spans="1:11" s="15" customFormat="1" ht="30">
      <c r="A898" s="19" t="s">
        <v>1881</v>
      </c>
      <c r="B898" s="19" t="s">
        <v>228</v>
      </c>
      <c r="C898" s="20" t="s">
        <v>1777</v>
      </c>
      <c r="D898" s="30">
        <v>41365</v>
      </c>
      <c r="E898" s="21" t="s">
        <v>99</v>
      </c>
      <c r="F898" s="22">
        <v>20140118</v>
      </c>
      <c r="G898" s="33">
        <v>41928</v>
      </c>
      <c r="H898" s="21" t="s">
        <v>1778</v>
      </c>
      <c r="I898" s="23" t="s">
        <v>1779</v>
      </c>
      <c r="J898" s="24" t="s">
        <v>1780</v>
      </c>
      <c r="K898" s="25">
        <v>2009494</v>
      </c>
    </row>
    <row r="899" spans="1:11" s="15" customFormat="1" ht="30">
      <c r="A899" s="19" t="s">
        <v>1881</v>
      </c>
      <c r="B899" s="19" t="s">
        <v>228</v>
      </c>
      <c r="C899" s="20" t="s">
        <v>1777</v>
      </c>
      <c r="D899" s="30">
        <v>41365</v>
      </c>
      <c r="E899" s="21" t="s">
        <v>99</v>
      </c>
      <c r="F899" s="22">
        <v>20140119</v>
      </c>
      <c r="G899" s="33">
        <v>41928</v>
      </c>
      <c r="H899" s="21" t="s">
        <v>1781</v>
      </c>
      <c r="I899" s="23" t="s">
        <v>1779</v>
      </c>
      <c r="J899" s="24" t="s">
        <v>1780</v>
      </c>
      <c r="K899" s="25">
        <v>1615650</v>
      </c>
    </row>
    <row r="900" spans="1:11" s="15" customFormat="1" ht="45">
      <c r="A900" s="19" t="s">
        <v>1881</v>
      </c>
      <c r="B900" s="19" t="s">
        <v>593</v>
      </c>
      <c r="C900" s="20" t="s">
        <v>1782</v>
      </c>
      <c r="D900" s="30">
        <v>40890</v>
      </c>
      <c r="E900" s="21" t="s">
        <v>95</v>
      </c>
      <c r="F900" s="22">
        <v>20140237</v>
      </c>
      <c r="G900" s="33">
        <v>41933</v>
      </c>
      <c r="H900" s="21" t="s">
        <v>1783</v>
      </c>
      <c r="I900" s="23" t="s">
        <v>1784</v>
      </c>
      <c r="J900" s="24" t="s">
        <v>1785</v>
      </c>
      <c r="K900" s="25">
        <v>85111</v>
      </c>
    </row>
    <row r="901" spans="1:11" s="15" customFormat="1" ht="45">
      <c r="A901" s="19" t="s">
        <v>1881</v>
      </c>
      <c r="B901" s="19" t="s">
        <v>13</v>
      </c>
      <c r="C901" s="20" t="s">
        <v>94</v>
      </c>
      <c r="D901" s="30" t="s">
        <v>94</v>
      </c>
      <c r="E901" s="21" t="s">
        <v>95</v>
      </c>
      <c r="F901" s="22">
        <v>20140238</v>
      </c>
      <c r="G901" s="33">
        <v>41934</v>
      </c>
      <c r="H901" s="21" t="s">
        <v>1786</v>
      </c>
      <c r="I901" s="23" t="s">
        <v>1787</v>
      </c>
      <c r="J901" s="24" t="s">
        <v>1788</v>
      </c>
      <c r="K901" s="25">
        <v>453501</v>
      </c>
    </row>
    <row r="902" spans="1:11" s="15" customFormat="1" ht="45">
      <c r="A902" s="19" t="s">
        <v>1881</v>
      </c>
      <c r="B902" s="19" t="s">
        <v>196</v>
      </c>
      <c r="C902" s="20" t="s">
        <v>94</v>
      </c>
      <c r="D902" s="30" t="s">
        <v>94</v>
      </c>
      <c r="E902" s="21" t="s">
        <v>95</v>
      </c>
      <c r="F902" s="22">
        <v>20140239</v>
      </c>
      <c r="G902" s="33">
        <v>41934</v>
      </c>
      <c r="H902" s="21" t="s">
        <v>1789</v>
      </c>
      <c r="I902" s="23" t="s">
        <v>1710</v>
      </c>
      <c r="J902" s="24" t="s">
        <v>1711</v>
      </c>
      <c r="K902" s="25">
        <v>111111</v>
      </c>
    </row>
    <row r="903" spans="1:11" s="15" customFormat="1" ht="30">
      <c r="A903" s="19" t="s">
        <v>1881</v>
      </c>
      <c r="B903" s="19" t="s">
        <v>13</v>
      </c>
      <c r="C903" s="20" t="s">
        <v>94</v>
      </c>
      <c r="D903" s="30" t="s">
        <v>94</v>
      </c>
      <c r="E903" s="21" t="s">
        <v>95</v>
      </c>
      <c r="F903" s="22">
        <v>20140240</v>
      </c>
      <c r="G903" s="33">
        <v>41934</v>
      </c>
      <c r="H903" s="21" t="s">
        <v>1790</v>
      </c>
      <c r="I903" s="23" t="s">
        <v>1791</v>
      </c>
      <c r="J903" s="24" t="s">
        <v>1792</v>
      </c>
      <c r="K903" s="25">
        <v>166600</v>
      </c>
    </row>
    <row r="904" spans="1:11" s="15" customFormat="1" ht="30">
      <c r="A904" s="19" t="s">
        <v>1881</v>
      </c>
      <c r="B904" s="19" t="s">
        <v>833</v>
      </c>
      <c r="C904" s="20" t="s">
        <v>1793</v>
      </c>
      <c r="D904" s="30">
        <v>41904</v>
      </c>
      <c r="E904" s="21" t="s">
        <v>95</v>
      </c>
      <c r="F904" s="22">
        <v>20140241</v>
      </c>
      <c r="G904" s="33">
        <v>41934</v>
      </c>
      <c r="H904" s="21" t="s">
        <v>1794</v>
      </c>
      <c r="I904" s="23" t="s">
        <v>1795</v>
      </c>
      <c r="J904" s="24" t="s">
        <v>1796</v>
      </c>
      <c r="K904" s="25">
        <v>190400</v>
      </c>
    </row>
    <row r="905" spans="1:11" s="15" customFormat="1" ht="30">
      <c r="A905" s="19" t="s">
        <v>1881</v>
      </c>
      <c r="B905" s="19" t="s">
        <v>13</v>
      </c>
      <c r="C905" s="20" t="s">
        <v>94</v>
      </c>
      <c r="D905" s="30" t="s">
        <v>94</v>
      </c>
      <c r="E905" s="21" t="s">
        <v>99</v>
      </c>
      <c r="F905" s="22">
        <v>20140121</v>
      </c>
      <c r="G905" s="33">
        <v>41934</v>
      </c>
      <c r="H905" s="21" t="s">
        <v>1797</v>
      </c>
      <c r="I905" s="23" t="s">
        <v>437</v>
      </c>
      <c r="J905" s="24" t="s">
        <v>438</v>
      </c>
      <c r="K905" s="25">
        <v>162179</v>
      </c>
    </row>
    <row r="906" spans="1:11" s="15" customFormat="1" ht="30">
      <c r="A906" s="19" t="s">
        <v>1881</v>
      </c>
      <c r="B906" s="19" t="s">
        <v>833</v>
      </c>
      <c r="C906" s="20" t="s">
        <v>1798</v>
      </c>
      <c r="D906" s="30">
        <v>41921</v>
      </c>
      <c r="E906" s="21" t="s">
        <v>95</v>
      </c>
      <c r="F906" s="22">
        <v>20140242</v>
      </c>
      <c r="G906" s="33">
        <v>41934</v>
      </c>
      <c r="H906" s="21" t="s">
        <v>1799</v>
      </c>
      <c r="I906" s="23" t="s">
        <v>1800</v>
      </c>
      <c r="J906" s="24" t="s">
        <v>1801</v>
      </c>
      <c r="K906" s="25">
        <v>73161</v>
      </c>
    </row>
    <row r="907" spans="1:11" s="15" customFormat="1" ht="30">
      <c r="A907" s="19" t="s">
        <v>1881</v>
      </c>
      <c r="B907" s="19" t="s">
        <v>13</v>
      </c>
      <c r="C907" s="20" t="s">
        <v>94</v>
      </c>
      <c r="D907" s="30" t="s">
        <v>94</v>
      </c>
      <c r="E907" s="21" t="s">
        <v>95</v>
      </c>
      <c r="F907" s="22">
        <v>20140243</v>
      </c>
      <c r="G907" s="33">
        <v>41934</v>
      </c>
      <c r="H907" s="21" t="s">
        <v>1802</v>
      </c>
      <c r="I907" s="23" t="s">
        <v>1791</v>
      </c>
      <c r="J907" s="24" t="s">
        <v>1792</v>
      </c>
      <c r="K907" s="25">
        <v>166600</v>
      </c>
    </row>
    <row r="908" spans="1:11" s="15" customFormat="1" ht="30">
      <c r="A908" s="19" t="s">
        <v>1881</v>
      </c>
      <c r="B908" s="19" t="s">
        <v>13</v>
      </c>
      <c r="C908" s="20" t="s">
        <v>94</v>
      </c>
      <c r="D908" s="30" t="s">
        <v>94</v>
      </c>
      <c r="E908" s="21" t="s">
        <v>99</v>
      </c>
      <c r="F908" s="22">
        <v>20140124</v>
      </c>
      <c r="G908" s="33">
        <v>41935</v>
      </c>
      <c r="H908" s="21" t="s">
        <v>1803</v>
      </c>
      <c r="I908" s="23" t="s">
        <v>1804</v>
      </c>
      <c r="J908" s="24" t="s">
        <v>1805</v>
      </c>
      <c r="K908" s="25">
        <v>329000</v>
      </c>
    </row>
    <row r="909" spans="1:11" s="15" customFormat="1" ht="30">
      <c r="A909" s="19" t="s">
        <v>1881</v>
      </c>
      <c r="B909" s="19" t="s">
        <v>13</v>
      </c>
      <c r="C909" s="20" t="s">
        <v>94</v>
      </c>
      <c r="D909" s="30" t="s">
        <v>94</v>
      </c>
      <c r="E909" s="21" t="s">
        <v>95</v>
      </c>
      <c r="F909" s="22">
        <v>20140244</v>
      </c>
      <c r="G909" s="33">
        <v>41935</v>
      </c>
      <c r="H909" s="21" t="s">
        <v>1806</v>
      </c>
      <c r="I909" s="23" t="s">
        <v>1807</v>
      </c>
      <c r="J909" s="24" t="s">
        <v>1808</v>
      </c>
      <c r="K909" s="25">
        <v>24895</v>
      </c>
    </row>
    <row r="910" spans="1:11" s="15" customFormat="1" ht="30">
      <c r="A910" s="19" t="s">
        <v>1881</v>
      </c>
      <c r="B910" s="19" t="s">
        <v>13</v>
      </c>
      <c r="C910" s="20" t="s">
        <v>94</v>
      </c>
      <c r="D910" s="30" t="s">
        <v>94</v>
      </c>
      <c r="E910" s="21" t="s">
        <v>95</v>
      </c>
      <c r="F910" s="22">
        <v>20140245</v>
      </c>
      <c r="G910" s="33">
        <v>41939</v>
      </c>
      <c r="H910" s="21" t="s">
        <v>1809</v>
      </c>
      <c r="I910" s="23" t="s">
        <v>1807</v>
      </c>
      <c r="J910" s="24" t="s">
        <v>1808</v>
      </c>
      <c r="K910" s="25">
        <v>24895</v>
      </c>
    </row>
    <row r="911" spans="1:11" s="15" customFormat="1" ht="30">
      <c r="A911" s="19" t="s">
        <v>1881</v>
      </c>
      <c r="B911" s="19" t="s">
        <v>13</v>
      </c>
      <c r="C911" s="20" t="s">
        <v>94</v>
      </c>
      <c r="D911" s="30" t="s">
        <v>94</v>
      </c>
      <c r="E911" s="21" t="s">
        <v>99</v>
      </c>
      <c r="F911" s="22">
        <v>20140125</v>
      </c>
      <c r="G911" s="33">
        <v>41939</v>
      </c>
      <c r="H911" s="21" t="s">
        <v>1810</v>
      </c>
      <c r="I911" s="23" t="s">
        <v>437</v>
      </c>
      <c r="J911" s="24" t="s">
        <v>438</v>
      </c>
      <c r="K911" s="25">
        <v>35680</v>
      </c>
    </row>
    <row r="912" spans="1:11" s="15" customFormat="1" ht="30">
      <c r="A912" s="19" t="s">
        <v>1881</v>
      </c>
      <c r="B912" s="19" t="s">
        <v>833</v>
      </c>
      <c r="C912" s="20" t="s">
        <v>1811</v>
      </c>
      <c r="D912" s="30">
        <v>41921</v>
      </c>
      <c r="E912" s="21" t="s">
        <v>95</v>
      </c>
      <c r="F912" s="22">
        <v>20140246</v>
      </c>
      <c r="G912" s="33">
        <v>41939</v>
      </c>
      <c r="H912" s="21" t="s">
        <v>1812</v>
      </c>
      <c r="I912" s="23" t="s">
        <v>1813</v>
      </c>
      <c r="J912" s="24" t="s">
        <v>1814</v>
      </c>
      <c r="K912" s="25">
        <v>277778</v>
      </c>
    </row>
    <row r="913" spans="1:11" s="15" customFormat="1" ht="30">
      <c r="A913" s="19" t="s">
        <v>1881</v>
      </c>
      <c r="B913" s="19" t="s">
        <v>833</v>
      </c>
      <c r="C913" s="20" t="s">
        <v>1815</v>
      </c>
      <c r="D913" s="30">
        <v>41934</v>
      </c>
      <c r="E913" s="21" t="s">
        <v>95</v>
      </c>
      <c r="F913" s="22">
        <v>20140247</v>
      </c>
      <c r="G913" s="33">
        <v>41939</v>
      </c>
      <c r="H913" s="21" t="s">
        <v>1816</v>
      </c>
      <c r="I913" s="23" t="s">
        <v>1817</v>
      </c>
      <c r="J913" s="24" t="s">
        <v>1818</v>
      </c>
      <c r="K913" s="25">
        <v>277778</v>
      </c>
    </row>
    <row r="914" spans="1:11" s="15" customFormat="1" ht="30">
      <c r="A914" s="19" t="s">
        <v>1881</v>
      </c>
      <c r="B914" s="19" t="s">
        <v>833</v>
      </c>
      <c r="C914" s="20" t="s">
        <v>1819</v>
      </c>
      <c r="D914" s="30">
        <v>41934</v>
      </c>
      <c r="E914" s="21" t="s">
        <v>95</v>
      </c>
      <c r="F914" s="22">
        <v>20140248</v>
      </c>
      <c r="G914" s="33">
        <v>41939</v>
      </c>
      <c r="H914" s="21" t="s">
        <v>1820</v>
      </c>
      <c r="I914" s="23" t="s">
        <v>1813</v>
      </c>
      <c r="J914" s="24" t="s">
        <v>1814</v>
      </c>
      <c r="K914" s="25">
        <v>277778</v>
      </c>
    </row>
    <row r="915" spans="1:11" s="15" customFormat="1" ht="30">
      <c r="A915" s="19" t="s">
        <v>1881</v>
      </c>
      <c r="B915" s="19" t="s">
        <v>13</v>
      </c>
      <c r="C915" s="20" t="s">
        <v>94</v>
      </c>
      <c r="D915" s="30" t="s">
        <v>94</v>
      </c>
      <c r="E915" s="21" t="s">
        <v>99</v>
      </c>
      <c r="F915" s="22">
        <v>20140126</v>
      </c>
      <c r="G915" s="33">
        <v>41939</v>
      </c>
      <c r="H915" s="21" t="s">
        <v>1821</v>
      </c>
      <c r="I915" s="23" t="s">
        <v>1771</v>
      </c>
      <c r="J915" s="24" t="s">
        <v>1772</v>
      </c>
      <c r="K915" s="25">
        <v>139769</v>
      </c>
    </row>
    <row r="916" spans="1:11" s="15" customFormat="1" ht="45">
      <c r="A916" s="19" t="s">
        <v>1881</v>
      </c>
      <c r="B916" s="19" t="s">
        <v>13</v>
      </c>
      <c r="C916" s="20" t="s">
        <v>94</v>
      </c>
      <c r="D916" s="30" t="s">
        <v>94</v>
      </c>
      <c r="E916" s="21" t="s">
        <v>95</v>
      </c>
      <c r="F916" s="22">
        <v>20140249</v>
      </c>
      <c r="G916" s="33">
        <v>41939</v>
      </c>
      <c r="H916" s="21" t="s">
        <v>1822</v>
      </c>
      <c r="I916" s="23" t="s">
        <v>1823</v>
      </c>
      <c r="J916" s="24" t="s">
        <v>1824</v>
      </c>
      <c r="K916" s="25">
        <v>456040</v>
      </c>
    </row>
    <row r="917" spans="1:11" s="15" customFormat="1" ht="45">
      <c r="A917" s="19" t="s">
        <v>1881</v>
      </c>
      <c r="B917" s="19" t="s">
        <v>13</v>
      </c>
      <c r="C917" s="20" t="s">
        <v>94</v>
      </c>
      <c r="D917" s="30" t="s">
        <v>94</v>
      </c>
      <c r="E917" s="21" t="s">
        <v>95</v>
      </c>
      <c r="F917" s="22">
        <v>20140250</v>
      </c>
      <c r="G917" s="33">
        <v>41939</v>
      </c>
      <c r="H917" s="21" t="s">
        <v>1825</v>
      </c>
      <c r="I917" s="23" t="s">
        <v>1823</v>
      </c>
      <c r="J917" s="24" t="s">
        <v>1824</v>
      </c>
      <c r="K917" s="25">
        <v>441040</v>
      </c>
    </row>
    <row r="918" spans="1:11" s="15" customFormat="1" ht="45">
      <c r="A918" s="19" t="s">
        <v>1881</v>
      </c>
      <c r="B918" s="19" t="s">
        <v>13</v>
      </c>
      <c r="C918" s="20" t="s">
        <v>94</v>
      </c>
      <c r="D918" s="30" t="s">
        <v>94</v>
      </c>
      <c r="E918" s="21" t="s">
        <v>99</v>
      </c>
      <c r="F918" s="22">
        <v>20140128</v>
      </c>
      <c r="G918" s="33">
        <v>41939</v>
      </c>
      <c r="H918" s="21" t="s">
        <v>1826</v>
      </c>
      <c r="I918" s="23" t="s">
        <v>1827</v>
      </c>
      <c r="J918" s="24" t="s">
        <v>1828</v>
      </c>
      <c r="K918" s="25">
        <v>649443</v>
      </c>
    </row>
    <row r="919" spans="1:11" s="15" customFormat="1" ht="30">
      <c r="A919" s="19" t="s">
        <v>1881</v>
      </c>
      <c r="B919" s="19" t="s">
        <v>13</v>
      </c>
      <c r="C919" s="20" t="s">
        <v>94</v>
      </c>
      <c r="D919" s="30" t="s">
        <v>94</v>
      </c>
      <c r="E919" s="21" t="s">
        <v>95</v>
      </c>
      <c r="F919" s="22">
        <v>20140251</v>
      </c>
      <c r="G919" s="33">
        <v>41939</v>
      </c>
      <c r="H919" s="21" t="s">
        <v>1829</v>
      </c>
      <c r="I919" s="23" t="s">
        <v>1830</v>
      </c>
      <c r="J919" s="24" t="s">
        <v>1831</v>
      </c>
      <c r="K919" s="25">
        <v>264775</v>
      </c>
    </row>
    <row r="920" spans="1:11" s="15" customFormat="1" ht="30">
      <c r="A920" s="19" t="s">
        <v>1881</v>
      </c>
      <c r="B920" s="19" t="s">
        <v>13</v>
      </c>
      <c r="C920" s="20" t="s">
        <v>94</v>
      </c>
      <c r="D920" s="30" t="s">
        <v>94</v>
      </c>
      <c r="E920" s="21" t="s">
        <v>99</v>
      </c>
      <c r="F920" s="22">
        <v>20140129</v>
      </c>
      <c r="G920" s="33">
        <v>41940</v>
      </c>
      <c r="H920" s="21" t="s">
        <v>1832</v>
      </c>
      <c r="I920" s="23" t="s">
        <v>1833</v>
      </c>
      <c r="J920" s="24" t="s">
        <v>1834</v>
      </c>
      <c r="K920" s="25">
        <v>503251</v>
      </c>
    </row>
    <row r="921" spans="1:11" s="15" customFormat="1" ht="30">
      <c r="A921" s="19" t="s">
        <v>1881</v>
      </c>
      <c r="B921" s="19" t="s">
        <v>13</v>
      </c>
      <c r="C921" s="20" t="s">
        <v>94</v>
      </c>
      <c r="D921" s="30" t="s">
        <v>94</v>
      </c>
      <c r="E921" s="21" t="s">
        <v>99</v>
      </c>
      <c r="F921" s="22">
        <v>20140130</v>
      </c>
      <c r="G921" s="33">
        <v>41942</v>
      </c>
      <c r="H921" s="21" t="s">
        <v>1835</v>
      </c>
      <c r="I921" s="23" t="s">
        <v>348</v>
      </c>
      <c r="J921" s="24" t="s">
        <v>222</v>
      </c>
      <c r="K921" s="25">
        <v>69532</v>
      </c>
    </row>
    <row r="922" spans="1:11" s="15" customFormat="1" ht="30">
      <c r="A922" s="19" t="s">
        <v>1881</v>
      </c>
      <c r="B922" s="19" t="s">
        <v>13</v>
      </c>
      <c r="C922" s="20" t="s">
        <v>94</v>
      </c>
      <c r="D922" s="30" t="s">
        <v>94</v>
      </c>
      <c r="E922" s="21" t="s">
        <v>99</v>
      </c>
      <c r="F922" s="22">
        <v>20140131</v>
      </c>
      <c r="G922" s="33">
        <v>41942</v>
      </c>
      <c r="H922" s="21" t="s">
        <v>1836</v>
      </c>
      <c r="I922" s="23" t="s">
        <v>343</v>
      </c>
      <c r="J922" s="24" t="s">
        <v>219</v>
      </c>
      <c r="K922" s="25">
        <v>33545</v>
      </c>
    </row>
    <row r="923" spans="1:11" s="15" customFormat="1" ht="30">
      <c r="A923" s="19" t="s">
        <v>1881</v>
      </c>
      <c r="B923" s="19" t="s">
        <v>13</v>
      </c>
      <c r="C923" s="20" t="s">
        <v>94</v>
      </c>
      <c r="D923" s="30" t="s">
        <v>94</v>
      </c>
      <c r="E923" s="21" t="s">
        <v>99</v>
      </c>
      <c r="F923" s="22">
        <v>20140133</v>
      </c>
      <c r="G923" s="33">
        <v>41942</v>
      </c>
      <c r="H923" s="21" t="s">
        <v>1837</v>
      </c>
      <c r="I923" s="23" t="s">
        <v>1838</v>
      </c>
      <c r="J923" s="24" t="s">
        <v>1839</v>
      </c>
      <c r="K923" s="25">
        <v>1000076</v>
      </c>
    </row>
    <row r="924" spans="1:11" s="15" customFormat="1" ht="30">
      <c r="A924" s="19" t="s">
        <v>1881</v>
      </c>
      <c r="B924" s="19" t="s">
        <v>16</v>
      </c>
      <c r="C924" s="20" t="s">
        <v>94</v>
      </c>
      <c r="D924" s="30" t="s">
        <v>94</v>
      </c>
      <c r="E924" s="21" t="s">
        <v>17</v>
      </c>
      <c r="F924" s="22">
        <v>1300224</v>
      </c>
      <c r="G924" s="33">
        <v>41939</v>
      </c>
      <c r="H924" s="21" t="s">
        <v>1840</v>
      </c>
      <c r="I924" s="23" t="s">
        <v>1841</v>
      </c>
      <c r="J924" s="24" t="s">
        <v>1842</v>
      </c>
      <c r="K924" s="25">
        <v>222356</v>
      </c>
    </row>
    <row r="925" spans="1:11" s="15" customFormat="1" ht="30">
      <c r="A925" s="19" t="s">
        <v>1881</v>
      </c>
      <c r="B925" s="19" t="s">
        <v>16</v>
      </c>
      <c r="C925" s="20" t="s">
        <v>94</v>
      </c>
      <c r="D925" s="30" t="s">
        <v>94</v>
      </c>
      <c r="E925" s="21" t="s">
        <v>17</v>
      </c>
      <c r="F925" s="22">
        <v>44600923</v>
      </c>
      <c r="G925" s="33">
        <v>41926</v>
      </c>
      <c r="H925" s="21" t="s">
        <v>1843</v>
      </c>
      <c r="I925" s="23" t="s">
        <v>1841</v>
      </c>
      <c r="J925" s="24" t="s">
        <v>1842</v>
      </c>
      <c r="K925" s="25">
        <v>199850</v>
      </c>
    </row>
    <row r="926" spans="1:11" s="15" customFormat="1" ht="30">
      <c r="A926" s="19" t="s">
        <v>1881</v>
      </c>
      <c r="B926" s="19" t="s">
        <v>16</v>
      </c>
      <c r="C926" s="20" t="s">
        <v>94</v>
      </c>
      <c r="D926" s="30" t="s">
        <v>94</v>
      </c>
      <c r="E926" s="21" t="s">
        <v>17</v>
      </c>
      <c r="F926" s="22">
        <v>12844229</v>
      </c>
      <c r="G926" s="33">
        <v>41939</v>
      </c>
      <c r="H926" s="21" t="s">
        <v>1844</v>
      </c>
      <c r="I926" s="23" t="s">
        <v>1845</v>
      </c>
      <c r="J926" s="24" t="s">
        <v>1846</v>
      </c>
      <c r="K926" s="25">
        <v>1281067</v>
      </c>
    </row>
    <row r="927" spans="1:11" s="15" customFormat="1" ht="30">
      <c r="A927" s="19" t="s">
        <v>1881</v>
      </c>
      <c r="B927" s="19" t="s">
        <v>16</v>
      </c>
      <c r="C927" s="20" t="s">
        <v>94</v>
      </c>
      <c r="D927" s="30" t="s">
        <v>94</v>
      </c>
      <c r="E927" s="21" t="s">
        <v>17</v>
      </c>
      <c r="F927" s="22">
        <v>12814988</v>
      </c>
      <c r="G927" s="33">
        <v>41939</v>
      </c>
      <c r="H927" s="21" t="s">
        <v>1847</v>
      </c>
      <c r="I927" s="23" t="s">
        <v>1845</v>
      </c>
      <c r="J927" s="24" t="s">
        <v>1846</v>
      </c>
      <c r="K927" s="25">
        <v>1713817</v>
      </c>
    </row>
    <row r="928" spans="1:11" s="15" customFormat="1" ht="30">
      <c r="A928" s="19" t="s">
        <v>1881</v>
      </c>
      <c r="B928" s="19" t="s">
        <v>16</v>
      </c>
      <c r="C928" s="20" t="s">
        <v>94</v>
      </c>
      <c r="D928" s="30" t="s">
        <v>94</v>
      </c>
      <c r="E928" s="21" t="s">
        <v>17</v>
      </c>
      <c r="F928" s="22">
        <v>12814491</v>
      </c>
      <c r="G928" s="33">
        <v>41939</v>
      </c>
      <c r="H928" s="21" t="s">
        <v>1848</v>
      </c>
      <c r="I928" s="23" t="s">
        <v>1845</v>
      </c>
      <c r="J928" s="24" t="s">
        <v>1846</v>
      </c>
      <c r="K928" s="25">
        <v>1169744</v>
      </c>
    </row>
    <row r="929" spans="1:11" s="15" customFormat="1" ht="30">
      <c r="A929" s="19" t="s">
        <v>1881</v>
      </c>
      <c r="B929" s="19" t="s">
        <v>16</v>
      </c>
      <c r="C929" s="20" t="s">
        <v>94</v>
      </c>
      <c r="D929" s="30" t="s">
        <v>94</v>
      </c>
      <c r="E929" s="21" t="s">
        <v>17</v>
      </c>
      <c r="F929" s="22">
        <v>1869206</v>
      </c>
      <c r="G929" s="33">
        <v>41939</v>
      </c>
      <c r="H929" s="21" t="s">
        <v>1849</v>
      </c>
      <c r="I929" s="23" t="s">
        <v>21</v>
      </c>
      <c r="J929" s="24" t="s">
        <v>22</v>
      </c>
      <c r="K929" s="25">
        <v>27518</v>
      </c>
    </row>
    <row r="930" spans="1:11" s="15" customFormat="1" ht="30">
      <c r="A930" s="19" t="s">
        <v>1881</v>
      </c>
      <c r="B930" s="19" t="s">
        <v>16</v>
      </c>
      <c r="C930" s="20" t="s">
        <v>94</v>
      </c>
      <c r="D930" s="30" t="s">
        <v>94</v>
      </c>
      <c r="E930" s="21" t="s">
        <v>17</v>
      </c>
      <c r="F930" s="22">
        <v>1869214</v>
      </c>
      <c r="G930" s="33">
        <v>41939</v>
      </c>
      <c r="H930" s="21" t="s">
        <v>1850</v>
      </c>
      <c r="I930" s="23" t="s">
        <v>21</v>
      </c>
      <c r="J930" s="24" t="s">
        <v>22</v>
      </c>
      <c r="K930" s="25">
        <v>127146</v>
      </c>
    </row>
    <row r="931" spans="1:11" s="15" customFormat="1" ht="30">
      <c r="A931" s="19" t="s">
        <v>1881</v>
      </c>
      <c r="B931" s="19" t="s">
        <v>16</v>
      </c>
      <c r="C931" s="20" t="s">
        <v>94</v>
      </c>
      <c r="D931" s="30" t="s">
        <v>94</v>
      </c>
      <c r="E931" s="21" t="s">
        <v>17</v>
      </c>
      <c r="F931" s="22">
        <v>1869215</v>
      </c>
      <c r="G931" s="33">
        <v>41939</v>
      </c>
      <c r="H931" s="21" t="s">
        <v>1851</v>
      </c>
      <c r="I931" s="23" t="s">
        <v>21</v>
      </c>
      <c r="J931" s="24" t="s">
        <v>22</v>
      </c>
      <c r="K931" s="25">
        <v>2885</v>
      </c>
    </row>
    <row r="932" spans="1:11" s="15" customFormat="1" ht="30">
      <c r="A932" s="19" t="s">
        <v>1881</v>
      </c>
      <c r="B932" s="19" t="s">
        <v>16</v>
      </c>
      <c r="C932" s="20" t="s">
        <v>94</v>
      </c>
      <c r="D932" s="30" t="s">
        <v>94</v>
      </c>
      <c r="E932" s="21" t="s">
        <v>17</v>
      </c>
      <c r="F932" s="22">
        <v>1869216</v>
      </c>
      <c r="G932" s="33">
        <v>41939</v>
      </c>
      <c r="H932" s="21" t="s">
        <v>1852</v>
      </c>
      <c r="I932" s="23" t="s">
        <v>21</v>
      </c>
      <c r="J932" s="24" t="s">
        <v>22</v>
      </c>
      <c r="K932" s="25">
        <v>113090</v>
      </c>
    </row>
    <row r="933" spans="1:11" s="15" customFormat="1" ht="30">
      <c r="A933" s="19" t="s">
        <v>1881</v>
      </c>
      <c r="B933" s="19" t="s">
        <v>16</v>
      </c>
      <c r="C933" s="20" t="s">
        <v>94</v>
      </c>
      <c r="D933" s="30" t="s">
        <v>94</v>
      </c>
      <c r="E933" s="21" t="s">
        <v>17</v>
      </c>
      <c r="F933" s="22">
        <v>1869288</v>
      </c>
      <c r="G933" s="33">
        <v>41939</v>
      </c>
      <c r="H933" s="21" t="s">
        <v>1853</v>
      </c>
      <c r="I933" s="23" t="s">
        <v>21</v>
      </c>
      <c r="J933" s="24" t="s">
        <v>22</v>
      </c>
      <c r="K933" s="25">
        <v>109093</v>
      </c>
    </row>
    <row r="934" spans="1:11" s="15" customFormat="1" ht="30">
      <c r="A934" s="19" t="s">
        <v>1881</v>
      </c>
      <c r="B934" s="19" t="s">
        <v>16</v>
      </c>
      <c r="C934" s="20" t="s">
        <v>94</v>
      </c>
      <c r="D934" s="30" t="s">
        <v>94</v>
      </c>
      <c r="E934" s="21" t="s">
        <v>17</v>
      </c>
      <c r="F934" s="22">
        <v>23743</v>
      </c>
      <c r="G934" s="33">
        <v>41939</v>
      </c>
      <c r="H934" s="21" t="s">
        <v>1854</v>
      </c>
      <c r="I934" s="23" t="s">
        <v>1855</v>
      </c>
      <c r="J934" s="24" t="s">
        <v>1856</v>
      </c>
      <c r="K934" s="25">
        <v>244652.1</v>
      </c>
    </row>
    <row r="935" spans="1:11" s="15" customFormat="1" ht="30">
      <c r="A935" s="19" t="s">
        <v>1881</v>
      </c>
      <c r="B935" s="19" t="s">
        <v>16</v>
      </c>
      <c r="C935" s="20" t="s">
        <v>94</v>
      </c>
      <c r="D935" s="30" t="s">
        <v>94</v>
      </c>
      <c r="E935" s="21" t="s">
        <v>17</v>
      </c>
      <c r="F935" s="22">
        <v>23743</v>
      </c>
      <c r="G935" s="33">
        <v>41939</v>
      </c>
      <c r="H935" s="21" t="s">
        <v>1857</v>
      </c>
      <c r="I935" s="23" t="s">
        <v>1855</v>
      </c>
      <c r="J935" s="24" t="s">
        <v>1856</v>
      </c>
      <c r="K935" s="25">
        <v>105832.65</v>
      </c>
    </row>
    <row r="936" spans="1:11" s="15" customFormat="1" ht="30">
      <c r="A936" s="19" t="s">
        <v>1881</v>
      </c>
      <c r="B936" s="19" t="s">
        <v>16</v>
      </c>
      <c r="C936" s="20" t="s">
        <v>94</v>
      </c>
      <c r="D936" s="30" t="s">
        <v>94</v>
      </c>
      <c r="E936" s="21" t="s">
        <v>17</v>
      </c>
      <c r="F936" s="22">
        <v>23743</v>
      </c>
      <c r="G936" s="33">
        <v>41939</v>
      </c>
      <c r="H936" s="21" t="s">
        <v>1858</v>
      </c>
      <c r="I936" s="23" t="s">
        <v>1855</v>
      </c>
      <c r="J936" s="24" t="s">
        <v>1856</v>
      </c>
      <c r="K936" s="25">
        <v>72021.179999999993</v>
      </c>
    </row>
    <row r="937" spans="1:11" s="15" customFormat="1" ht="30">
      <c r="A937" s="19" t="s">
        <v>1881</v>
      </c>
      <c r="B937" s="19" t="s">
        <v>16</v>
      </c>
      <c r="C937" s="20" t="s">
        <v>94</v>
      </c>
      <c r="D937" s="30" t="s">
        <v>94</v>
      </c>
      <c r="E937" s="21" t="s">
        <v>17</v>
      </c>
      <c r="F937" s="22">
        <v>23743</v>
      </c>
      <c r="G937" s="33">
        <v>41939</v>
      </c>
      <c r="H937" s="21" t="s">
        <v>1859</v>
      </c>
      <c r="I937" s="23" t="s">
        <v>1855</v>
      </c>
      <c r="J937" s="24" t="s">
        <v>1856</v>
      </c>
      <c r="K937" s="25">
        <v>107023.84</v>
      </c>
    </row>
    <row r="938" spans="1:11" s="15" customFormat="1" ht="30">
      <c r="A938" s="19" t="s">
        <v>1881</v>
      </c>
      <c r="B938" s="19" t="s">
        <v>833</v>
      </c>
      <c r="C938" s="20" t="s">
        <v>1860</v>
      </c>
      <c r="D938" s="30">
        <v>41183</v>
      </c>
      <c r="E938" s="21" t="s">
        <v>17</v>
      </c>
      <c r="F938" s="22" t="s">
        <v>333</v>
      </c>
      <c r="G938" s="33">
        <v>41921</v>
      </c>
      <c r="H938" s="21" t="s">
        <v>1861</v>
      </c>
      <c r="I938" s="23" t="s">
        <v>1862</v>
      </c>
      <c r="J938" s="24" t="s">
        <v>1863</v>
      </c>
      <c r="K938" s="25">
        <v>145095</v>
      </c>
    </row>
    <row r="939" spans="1:11" s="15" customFormat="1" ht="30">
      <c r="A939" s="19" t="s">
        <v>1881</v>
      </c>
      <c r="B939" s="19" t="s">
        <v>833</v>
      </c>
      <c r="C939" s="20" t="s">
        <v>1864</v>
      </c>
      <c r="D939" s="30">
        <v>41886</v>
      </c>
      <c r="E939" s="21" t="s">
        <v>17</v>
      </c>
      <c r="F939" s="22" t="s">
        <v>333</v>
      </c>
      <c r="G939" s="33">
        <v>41921</v>
      </c>
      <c r="H939" s="21" t="s">
        <v>1865</v>
      </c>
      <c r="I939" s="23" t="s">
        <v>1866</v>
      </c>
      <c r="J939" s="24" t="s">
        <v>1867</v>
      </c>
      <c r="K939" s="25">
        <v>24182</v>
      </c>
    </row>
    <row r="940" spans="1:11" s="15" customFormat="1" ht="30">
      <c r="A940" s="19" t="s">
        <v>1881</v>
      </c>
      <c r="B940" s="19" t="s">
        <v>833</v>
      </c>
      <c r="C940" s="20" t="s">
        <v>1868</v>
      </c>
      <c r="D940" s="30">
        <v>41631</v>
      </c>
      <c r="E940" s="21" t="s">
        <v>17</v>
      </c>
      <c r="F940" s="22" t="s">
        <v>333</v>
      </c>
      <c r="G940" s="33">
        <v>41921</v>
      </c>
      <c r="H940" s="21" t="s">
        <v>1869</v>
      </c>
      <c r="I940" s="23" t="s">
        <v>1870</v>
      </c>
      <c r="J940" s="24" t="s">
        <v>1871</v>
      </c>
      <c r="K940" s="25">
        <v>200813</v>
      </c>
    </row>
    <row r="941" spans="1:11" s="15" customFormat="1" ht="30">
      <c r="A941" s="19" t="s">
        <v>1881</v>
      </c>
      <c r="B941" s="19" t="s">
        <v>833</v>
      </c>
      <c r="C941" s="20" t="s">
        <v>1868</v>
      </c>
      <c r="D941" s="30">
        <v>41631</v>
      </c>
      <c r="E941" s="21" t="s">
        <v>17</v>
      </c>
      <c r="F941" s="22" t="s">
        <v>333</v>
      </c>
      <c r="G941" s="33">
        <v>41926</v>
      </c>
      <c r="H941" s="21" t="s">
        <v>1872</v>
      </c>
      <c r="I941" s="23" t="s">
        <v>1873</v>
      </c>
      <c r="J941" s="24" t="s">
        <v>1874</v>
      </c>
      <c r="K941" s="25">
        <v>81598</v>
      </c>
    </row>
    <row r="942" spans="1:11" s="15" customFormat="1" ht="30">
      <c r="A942" s="19" t="s">
        <v>1881</v>
      </c>
      <c r="B942" s="19" t="s">
        <v>833</v>
      </c>
      <c r="C942" s="20" t="s">
        <v>1875</v>
      </c>
      <c r="D942" s="30">
        <v>41183</v>
      </c>
      <c r="E942" s="21" t="s">
        <v>17</v>
      </c>
      <c r="F942" s="22" t="s">
        <v>333</v>
      </c>
      <c r="G942" s="33">
        <v>41933</v>
      </c>
      <c r="H942" s="21" t="s">
        <v>1861</v>
      </c>
      <c r="I942" s="23" t="s">
        <v>1876</v>
      </c>
      <c r="J942" s="24" t="s">
        <v>1877</v>
      </c>
      <c r="K942" s="25">
        <v>145110</v>
      </c>
    </row>
    <row r="943" spans="1:11" s="15" customFormat="1" ht="30">
      <c r="A943" s="19" t="s">
        <v>1881</v>
      </c>
      <c r="B943" s="19" t="s">
        <v>833</v>
      </c>
      <c r="C943" s="20" t="s">
        <v>1875</v>
      </c>
      <c r="D943" s="30">
        <v>41183</v>
      </c>
      <c r="E943" s="21" t="s">
        <v>17</v>
      </c>
      <c r="F943" s="22" t="s">
        <v>333</v>
      </c>
      <c r="G943" s="33">
        <v>41942</v>
      </c>
      <c r="H943" s="21" t="s">
        <v>1878</v>
      </c>
      <c r="I943" s="23" t="s">
        <v>1879</v>
      </c>
      <c r="J943" s="24" t="s">
        <v>1880</v>
      </c>
      <c r="K943" s="25">
        <v>60000</v>
      </c>
    </row>
    <row r="944" spans="1:11" s="15" customFormat="1" ht="30">
      <c r="A944" s="19" t="s">
        <v>2002</v>
      </c>
      <c r="B944" s="19" t="s">
        <v>483</v>
      </c>
      <c r="C944" s="20" t="s">
        <v>1882</v>
      </c>
      <c r="D944" s="30">
        <v>41911</v>
      </c>
      <c r="E944" s="21" t="s">
        <v>95</v>
      </c>
      <c r="F944" s="22">
        <v>20140238</v>
      </c>
      <c r="G944" s="33">
        <v>41920</v>
      </c>
      <c r="H944" s="21" t="s">
        <v>1883</v>
      </c>
      <c r="I944" s="23" t="s">
        <v>1884</v>
      </c>
      <c r="J944" s="24" t="s">
        <v>1885</v>
      </c>
      <c r="K944" s="25">
        <v>408170</v>
      </c>
    </row>
    <row r="945" spans="1:11" s="15" customFormat="1" ht="30">
      <c r="A945" s="19" t="s">
        <v>2002</v>
      </c>
      <c r="B945" s="19" t="s">
        <v>483</v>
      </c>
      <c r="C945" s="20" t="s">
        <v>1886</v>
      </c>
      <c r="D945" s="30">
        <v>41914</v>
      </c>
      <c r="E945" s="21" t="s">
        <v>95</v>
      </c>
      <c r="F945" s="22">
        <v>20140241</v>
      </c>
      <c r="G945" s="33">
        <v>41921</v>
      </c>
      <c r="H945" s="21" t="s">
        <v>1887</v>
      </c>
      <c r="I945" s="23" t="s">
        <v>1888</v>
      </c>
      <c r="J945" s="24" t="s">
        <v>1889</v>
      </c>
      <c r="K945" s="25">
        <v>535500</v>
      </c>
    </row>
    <row r="946" spans="1:11" s="15" customFormat="1" ht="30">
      <c r="A946" s="19" t="s">
        <v>2002</v>
      </c>
      <c r="B946" s="19" t="s">
        <v>483</v>
      </c>
      <c r="C946" s="20" t="s">
        <v>1890</v>
      </c>
      <c r="D946" s="30">
        <v>41927</v>
      </c>
      <c r="E946" s="21" t="s">
        <v>95</v>
      </c>
      <c r="F946" s="22">
        <v>20140252</v>
      </c>
      <c r="G946" s="33">
        <v>41928</v>
      </c>
      <c r="H946" s="21" t="s">
        <v>1891</v>
      </c>
      <c r="I946" s="23" t="s">
        <v>1726</v>
      </c>
      <c r="J946" s="24" t="s">
        <v>1727</v>
      </c>
      <c r="K946" s="25">
        <v>236096</v>
      </c>
    </row>
    <row r="947" spans="1:11" s="15" customFormat="1" ht="30">
      <c r="A947" s="19" t="s">
        <v>2002</v>
      </c>
      <c r="B947" s="19" t="s">
        <v>483</v>
      </c>
      <c r="C947" s="20" t="s">
        <v>333</v>
      </c>
      <c r="D947" s="30" t="s">
        <v>333</v>
      </c>
      <c r="E947" s="21" t="s">
        <v>95</v>
      </c>
      <c r="F947" s="22">
        <v>20140255</v>
      </c>
      <c r="G947" s="33">
        <v>41933</v>
      </c>
      <c r="H947" s="21" t="s">
        <v>1892</v>
      </c>
      <c r="I947" s="23" t="s">
        <v>1893</v>
      </c>
      <c r="J947" s="24" t="s">
        <v>1894</v>
      </c>
      <c r="K947" s="25">
        <v>86622</v>
      </c>
    </row>
    <row r="948" spans="1:11" s="15" customFormat="1" ht="30">
      <c r="A948" s="19" t="s">
        <v>2002</v>
      </c>
      <c r="B948" s="19" t="s">
        <v>483</v>
      </c>
      <c r="C948" s="20" t="s">
        <v>333</v>
      </c>
      <c r="D948" s="30" t="s">
        <v>333</v>
      </c>
      <c r="E948" s="21" t="s">
        <v>95</v>
      </c>
      <c r="F948" s="22">
        <v>20140256</v>
      </c>
      <c r="G948" s="33">
        <v>41934</v>
      </c>
      <c r="H948" s="21" t="s">
        <v>1895</v>
      </c>
      <c r="I948" s="23" t="s">
        <v>1896</v>
      </c>
      <c r="J948" s="24" t="s">
        <v>1897</v>
      </c>
      <c r="K948" s="25">
        <v>53550</v>
      </c>
    </row>
    <row r="949" spans="1:11" s="15" customFormat="1" ht="30">
      <c r="A949" s="19" t="s">
        <v>2002</v>
      </c>
      <c r="B949" s="19" t="s">
        <v>483</v>
      </c>
      <c r="C949" s="20" t="s">
        <v>1898</v>
      </c>
      <c r="D949" s="30">
        <v>41936</v>
      </c>
      <c r="E949" s="21" t="s">
        <v>95</v>
      </c>
      <c r="F949" s="22">
        <v>20140265</v>
      </c>
      <c r="G949" s="33">
        <v>41942</v>
      </c>
      <c r="H949" s="21" t="s">
        <v>1899</v>
      </c>
      <c r="I949" s="23" t="s">
        <v>1884</v>
      </c>
      <c r="J949" s="24" t="s">
        <v>1885</v>
      </c>
      <c r="K949" s="25">
        <v>442680</v>
      </c>
    </row>
    <row r="950" spans="1:11" s="15" customFormat="1" ht="30">
      <c r="A950" s="19" t="s">
        <v>2002</v>
      </c>
      <c r="B950" s="19" t="s">
        <v>228</v>
      </c>
      <c r="C950" s="20" t="s">
        <v>2118</v>
      </c>
      <c r="D950" s="30">
        <v>41656</v>
      </c>
      <c r="E950" s="21" t="s">
        <v>95</v>
      </c>
      <c r="F950" s="22">
        <v>20140233</v>
      </c>
      <c r="G950" s="33">
        <v>41914</v>
      </c>
      <c r="H950" s="21" t="s">
        <v>1900</v>
      </c>
      <c r="I950" s="23" t="s">
        <v>545</v>
      </c>
      <c r="J950" s="24" t="s">
        <v>546</v>
      </c>
      <c r="K950" s="25">
        <v>251679</v>
      </c>
    </row>
    <row r="951" spans="1:11" s="15" customFormat="1" ht="45">
      <c r="A951" s="19" t="s">
        <v>2002</v>
      </c>
      <c r="B951" s="19" t="s">
        <v>196</v>
      </c>
      <c r="C951" s="20" t="s">
        <v>333</v>
      </c>
      <c r="D951" s="30" t="s">
        <v>333</v>
      </c>
      <c r="E951" s="21" t="s">
        <v>95</v>
      </c>
      <c r="F951" s="22">
        <v>20140234</v>
      </c>
      <c r="G951" s="33">
        <v>41914</v>
      </c>
      <c r="H951" s="21" t="s">
        <v>1901</v>
      </c>
      <c r="I951" s="23" t="s">
        <v>903</v>
      </c>
      <c r="J951" s="24" t="s">
        <v>904</v>
      </c>
      <c r="K951" s="25">
        <v>118500</v>
      </c>
    </row>
    <row r="952" spans="1:11" s="15" customFormat="1" ht="45">
      <c r="A952" s="19" t="s">
        <v>2002</v>
      </c>
      <c r="B952" s="19" t="s">
        <v>196</v>
      </c>
      <c r="C952" s="20" t="s">
        <v>333</v>
      </c>
      <c r="D952" s="30" t="s">
        <v>333</v>
      </c>
      <c r="E952" s="21" t="s">
        <v>95</v>
      </c>
      <c r="F952" s="22">
        <v>20140244</v>
      </c>
      <c r="G952" s="33">
        <v>41922</v>
      </c>
      <c r="H952" s="21" t="s">
        <v>1902</v>
      </c>
      <c r="I952" s="23" t="s">
        <v>1903</v>
      </c>
      <c r="J952" s="24" t="s">
        <v>1904</v>
      </c>
      <c r="K952" s="25">
        <v>200000</v>
      </c>
    </row>
    <row r="953" spans="1:11" s="15" customFormat="1" ht="45">
      <c r="A953" s="19" t="s">
        <v>2002</v>
      </c>
      <c r="B953" s="19" t="s">
        <v>196</v>
      </c>
      <c r="C953" s="20" t="s">
        <v>333</v>
      </c>
      <c r="D953" s="30" t="s">
        <v>333</v>
      </c>
      <c r="E953" s="21" t="s">
        <v>95</v>
      </c>
      <c r="F953" s="22">
        <v>20140245</v>
      </c>
      <c r="G953" s="33">
        <v>41922</v>
      </c>
      <c r="H953" s="21" t="s">
        <v>1905</v>
      </c>
      <c r="I953" s="23" t="s">
        <v>1903</v>
      </c>
      <c r="J953" s="24" t="s">
        <v>1904</v>
      </c>
      <c r="K953" s="25">
        <v>180000</v>
      </c>
    </row>
    <row r="954" spans="1:11" s="15" customFormat="1" ht="45">
      <c r="A954" s="19" t="s">
        <v>2002</v>
      </c>
      <c r="B954" s="19" t="s">
        <v>196</v>
      </c>
      <c r="C954" s="20" t="s">
        <v>333</v>
      </c>
      <c r="D954" s="30" t="s">
        <v>333</v>
      </c>
      <c r="E954" s="21" t="s">
        <v>95</v>
      </c>
      <c r="F954" s="22">
        <v>20140246</v>
      </c>
      <c r="G954" s="33">
        <v>41922</v>
      </c>
      <c r="H954" s="21" t="s">
        <v>1906</v>
      </c>
      <c r="I954" s="23" t="s">
        <v>1903</v>
      </c>
      <c r="J954" s="24" t="s">
        <v>1904</v>
      </c>
      <c r="K954" s="25">
        <v>180000</v>
      </c>
    </row>
    <row r="955" spans="1:11" s="15" customFormat="1" ht="45">
      <c r="A955" s="19" t="s">
        <v>2002</v>
      </c>
      <c r="B955" s="19" t="s">
        <v>196</v>
      </c>
      <c r="C955" s="20" t="s">
        <v>333</v>
      </c>
      <c r="D955" s="30" t="s">
        <v>333</v>
      </c>
      <c r="E955" s="21" t="s">
        <v>95</v>
      </c>
      <c r="F955" s="22">
        <v>20140247</v>
      </c>
      <c r="G955" s="33">
        <v>41922</v>
      </c>
      <c r="H955" s="21" t="s">
        <v>1907</v>
      </c>
      <c r="I955" s="23" t="s">
        <v>1903</v>
      </c>
      <c r="J955" s="24" t="s">
        <v>1904</v>
      </c>
      <c r="K955" s="25">
        <v>200000</v>
      </c>
    </row>
    <row r="956" spans="1:11" s="15" customFormat="1" ht="45">
      <c r="A956" s="19" t="s">
        <v>2002</v>
      </c>
      <c r="B956" s="19" t="s">
        <v>196</v>
      </c>
      <c r="C956" s="20" t="s">
        <v>333</v>
      </c>
      <c r="D956" s="30" t="s">
        <v>333</v>
      </c>
      <c r="E956" s="21" t="s">
        <v>95</v>
      </c>
      <c r="F956" s="22">
        <v>20140248</v>
      </c>
      <c r="G956" s="33">
        <v>41922</v>
      </c>
      <c r="H956" s="21" t="s">
        <v>1908</v>
      </c>
      <c r="I956" s="23" t="s">
        <v>1903</v>
      </c>
      <c r="J956" s="24" t="s">
        <v>1904</v>
      </c>
      <c r="K956" s="25">
        <v>180000</v>
      </c>
    </row>
    <row r="957" spans="1:11" s="15" customFormat="1" ht="30">
      <c r="A957" s="19" t="s">
        <v>2002</v>
      </c>
      <c r="B957" s="19" t="s">
        <v>228</v>
      </c>
      <c r="C957" s="20" t="s">
        <v>2118</v>
      </c>
      <c r="D957" s="30">
        <v>41656</v>
      </c>
      <c r="E957" s="21" t="s">
        <v>95</v>
      </c>
      <c r="F957" s="22">
        <v>20140260</v>
      </c>
      <c r="G957" s="33">
        <v>41941</v>
      </c>
      <c r="H957" s="21" t="s">
        <v>1909</v>
      </c>
      <c r="I957" s="23" t="s">
        <v>545</v>
      </c>
      <c r="J957" s="24" t="s">
        <v>546</v>
      </c>
      <c r="K957" s="25">
        <v>267100</v>
      </c>
    </row>
    <row r="958" spans="1:11" s="15" customFormat="1" ht="30">
      <c r="A958" s="19" t="s">
        <v>2002</v>
      </c>
      <c r="B958" s="19" t="s">
        <v>593</v>
      </c>
      <c r="C958" s="20" t="s">
        <v>1910</v>
      </c>
      <c r="D958" s="30">
        <v>41569</v>
      </c>
      <c r="E958" s="21" t="s">
        <v>99</v>
      </c>
      <c r="F958" s="22">
        <v>20140166</v>
      </c>
      <c r="G958" s="33">
        <v>41918</v>
      </c>
      <c r="H958" s="21" t="s">
        <v>1911</v>
      </c>
      <c r="I958" s="23" t="s">
        <v>1912</v>
      </c>
      <c r="J958" s="24" t="s">
        <v>1913</v>
      </c>
      <c r="K958" s="25">
        <v>264601</v>
      </c>
    </row>
    <row r="959" spans="1:11" s="15" customFormat="1" ht="30">
      <c r="A959" s="19" t="s">
        <v>2002</v>
      </c>
      <c r="B959" s="19" t="s">
        <v>593</v>
      </c>
      <c r="C959" s="20" t="s">
        <v>1910</v>
      </c>
      <c r="D959" s="30">
        <v>41569</v>
      </c>
      <c r="E959" s="21" t="s">
        <v>99</v>
      </c>
      <c r="F959" s="22">
        <v>20140177</v>
      </c>
      <c r="G959" s="33">
        <v>41926</v>
      </c>
      <c r="H959" s="21" t="s">
        <v>1914</v>
      </c>
      <c r="I959" s="23" t="s">
        <v>1912</v>
      </c>
      <c r="J959" s="24" t="s">
        <v>1913</v>
      </c>
      <c r="K959" s="25">
        <v>147000</v>
      </c>
    </row>
    <row r="960" spans="1:11" s="15" customFormat="1" ht="30">
      <c r="A960" s="19" t="s">
        <v>2002</v>
      </c>
      <c r="B960" s="19" t="s">
        <v>593</v>
      </c>
      <c r="C960" s="20" t="s">
        <v>1910</v>
      </c>
      <c r="D960" s="30">
        <v>41569</v>
      </c>
      <c r="E960" s="21" t="s">
        <v>99</v>
      </c>
      <c r="F960" s="22">
        <v>20140183</v>
      </c>
      <c r="G960" s="33">
        <v>41940</v>
      </c>
      <c r="H960" s="21" t="s">
        <v>1915</v>
      </c>
      <c r="I960" s="23" t="s">
        <v>1912</v>
      </c>
      <c r="J960" s="24" t="s">
        <v>1913</v>
      </c>
      <c r="K960" s="25">
        <v>148800</v>
      </c>
    </row>
    <row r="961" spans="1:11" s="15" customFormat="1" ht="30">
      <c r="A961" s="19" t="s">
        <v>2002</v>
      </c>
      <c r="B961" s="19" t="s">
        <v>593</v>
      </c>
      <c r="C961" s="20" t="s">
        <v>1916</v>
      </c>
      <c r="D961" s="30">
        <v>41751</v>
      </c>
      <c r="E961" s="21" t="s">
        <v>95</v>
      </c>
      <c r="F961" s="22">
        <v>20140261</v>
      </c>
      <c r="G961" s="33">
        <v>41941</v>
      </c>
      <c r="H961" s="21" t="s">
        <v>1917</v>
      </c>
      <c r="I961" s="23" t="s">
        <v>1918</v>
      </c>
      <c r="J961" s="24" t="s">
        <v>1919</v>
      </c>
      <c r="K961" s="25">
        <v>101150</v>
      </c>
    </row>
    <row r="962" spans="1:11" s="15" customFormat="1" ht="30">
      <c r="A962" s="19" t="s">
        <v>2002</v>
      </c>
      <c r="B962" s="19" t="s">
        <v>210</v>
      </c>
      <c r="C962" s="20" t="s">
        <v>1920</v>
      </c>
      <c r="D962" s="30">
        <v>41054</v>
      </c>
      <c r="E962" s="21" t="s">
        <v>99</v>
      </c>
      <c r="F962" s="22">
        <v>20140167</v>
      </c>
      <c r="G962" s="33">
        <v>41918</v>
      </c>
      <c r="H962" s="21" t="s">
        <v>1921</v>
      </c>
      <c r="I962" s="23" t="s">
        <v>348</v>
      </c>
      <c r="J962" s="24" t="s">
        <v>222</v>
      </c>
      <c r="K962" s="25">
        <v>166594</v>
      </c>
    </row>
    <row r="963" spans="1:11" s="15" customFormat="1" ht="30">
      <c r="A963" s="19" t="s">
        <v>2002</v>
      </c>
      <c r="B963" s="19" t="s">
        <v>210</v>
      </c>
      <c r="C963" s="20" t="s">
        <v>1920</v>
      </c>
      <c r="D963" s="30">
        <v>41054</v>
      </c>
      <c r="E963" s="21" t="s">
        <v>99</v>
      </c>
      <c r="F963" s="22">
        <v>20140168</v>
      </c>
      <c r="G963" s="33">
        <v>41918</v>
      </c>
      <c r="H963" s="21" t="s">
        <v>1922</v>
      </c>
      <c r="I963" s="23" t="s">
        <v>437</v>
      </c>
      <c r="J963" s="24" t="s">
        <v>438</v>
      </c>
      <c r="K963" s="25">
        <v>57290</v>
      </c>
    </row>
    <row r="964" spans="1:11" s="15" customFormat="1" ht="30">
      <c r="A964" s="19" t="s">
        <v>2002</v>
      </c>
      <c r="B964" s="19" t="s">
        <v>210</v>
      </c>
      <c r="C964" s="20" t="s">
        <v>1920</v>
      </c>
      <c r="D964" s="30">
        <v>41054</v>
      </c>
      <c r="E964" s="21" t="s">
        <v>99</v>
      </c>
      <c r="F964" s="22">
        <v>20140169</v>
      </c>
      <c r="G964" s="33">
        <v>41918</v>
      </c>
      <c r="H964" s="21" t="s">
        <v>1923</v>
      </c>
      <c r="I964" s="23" t="s">
        <v>348</v>
      </c>
      <c r="J964" s="24" t="s">
        <v>222</v>
      </c>
      <c r="K964" s="25">
        <v>271101</v>
      </c>
    </row>
    <row r="965" spans="1:11" s="15" customFormat="1" ht="30">
      <c r="A965" s="19" t="s">
        <v>2002</v>
      </c>
      <c r="B965" s="19" t="s">
        <v>210</v>
      </c>
      <c r="C965" s="20" t="s">
        <v>1920</v>
      </c>
      <c r="D965" s="30">
        <v>41054</v>
      </c>
      <c r="E965" s="21" t="s">
        <v>99</v>
      </c>
      <c r="F965" s="22">
        <v>20140170</v>
      </c>
      <c r="G965" s="33">
        <v>41918</v>
      </c>
      <c r="H965" s="21" t="s">
        <v>1924</v>
      </c>
      <c r="I965" s="23" t="s">
        <v>348</v>
      </c>
      <c r="J965" s="24" t="s">
        <v>222</v>
      </c>
      <c r="K965" s="25">
        <v>391825</v>
      </c>
    </row>
    <row r="966" spans="1:11" s="15" customFormat="1" ht="30">
      <c r="A966" s="19" t="s">
        <v>2002</v>
      </c>
      <c r="B966" s="19" t="s">
        <v>210</v>
      </c>
      <c r="C966" s="20" t="s">
        <v>1920</v>
      </c>
      <c r="D966" s="30">
        <v>41054</v>
      </c>
      <c r="E966" s="21" t="s">
        <v>99</v>
      </c>
      <c r="F966" s="22">
        <v>20140171</v>
      </c>
      <c r="G966" s="33">
        <v>41922</v>
      </c>
      <c r="H966" s="21" t="s">
        <v>1925</v>
      </c>
      <c r="I966" s="23" t="s">
        <v>437</v>
      </c>
      <c r="J966" s="24" t="s">
        <v>438</v>
      </c>
      <c r="K966" s="25">
        <v>1041064</v>
      </c>
    </row>
    <row r="967" spans="1:11" s="15" customFormat="1" ht="30">
      <c r="A967" s="19" t="s">
        <v>2002</v>
      </c>
      <c r="B967" s="19" t="s">
        <v>210</v>
      </c>
      <c r="C967" s="20" t="s">
        <v>1920</v>
      </c>
      <c r="D967" s="30">
        <v>41054</v>
      </c>
      <c r="E967" s="21" t="s">
        <v>99</v>
      </c>
      <c r="F967" s="22">
        <v>20140172</v>
      </c>
      <c r="G967" s="33">
        <v>41922</v>
      </c>
      <c r="H967" s="21" t="s">
        <v>1926</v>
      </c>
      <c r="I967" s="23" t="s">
        <v>348</v>
      </c>
      <c r="J967" s="24" t="s">
        <v>222</v>
      </c>
      <c r="K967" s="25">
        <v>15535</v>
      </c>
    </row>
    <row r="968" spans="1:11" s="15" customFormat="1" ht="30">
      <c r="A968" s="19" t="s">
        <v>2002</v>
      </c>
      <c r="B968" s="19" t="s">
        <v>210</v>
      </c>
      <c r="C968" s="20" t="s">
        <v>1920</v>
      </c>
      <c r="D968" s="30">
        <v>41054</v>
      </c>
      <c r="E968" s="21" t="s">
        <v>99</v>
      </c>
      <c r="F968" s="22">
        <v>20140173</v>
      </c>
      <c r="G968" s="33">
        <v>41922</v>
      </c>
      <c r="H968" s="21" t="s">
        <v>1927</v>
      </c>
      <c r="I968" s="23" t="s">
        <v>201</v>
      </c>
      <c r="J968" s="24" t="s">
        <v>202</v>
      </c>
      <c r="K968" s="25">
        <v>20742</v>
      </c>
    </row>
    <row r="969" spans="1:11" s="15" customFormat="1" ht="30">
      <c r="A969" s="19" t="s">
        <v>2002</v>
      </c>
      <c r="B969" s="19" t="s">
        <v>210</v>
      </c>
      <c r="C969" s="20" t="s">
        <v>1920</v>
      </c>
      <c r="D969" s="30">
        <v>41054</v>
      </c>
      <c r="E969" s="21" t="s">
        <v>99</v>
      </c>
      <c r="F969" s="22">
        <v>20140174</v>
      </c>
      <c r="G969" s="33">
        <v>41922</v>
      </c>
      <c r="H969" s="21" t="s">
        <v>1928</v>
      </c>
      <c r="I969" s="23" t="s">
        <v>201</v>
      </c>
      <c r="J969" s="24" t="s">
        <v>202</v>
      </c>
      <c r="K969" s="25">
        <v>19962</v>
      </c>
    </row>
    <row r="970" spans="1:11" s="15" customFormat="1" ht="30">
      <c r="A970" s="19" t="s">
        <v>2002</v>
      </c>
      <c r="B970" s="19" t="s">
        <v>210</v>
      </c>
      <c r="C970" s="20" t="s">
        <v>1920</v>
      </c>
      <c r="D970" s="30">
        <v>41054</v>
      </c>
      <c r="E970" s="21" t="s">
        <v>99</v>
      </c>
      <c r="F970" s="22">
        <v>20140175</v>
      </c>
      <c r="G970" s="33">
        <v>41922</v>
      </c>
      <c r="H970" s="21" t="s">
        <v>1929</v>
      </c>
      <c r="I970" s="23" t="s">
        <v>348</v>
      </c>
      <c r="J970" s="24" t="s">
        <v>222</v>
      </c>
      <c r="K970" s="25">
        <v>370248</v>
      </c>
    </row>
    <row r="971" spans="1:11" s="15" customFormat="1" ht="30">
      <c r="A971" s="19" t="s">
        <v>2002</v>
      </c>
      <c r="B971" s="19" t="s">
        <v>210</v>
      </c>
      <c r="C971" s="20" t="s">
        <v>1920</v>
      </c>
      <c r="D971" s="30">
        <v>41054</v>
      </c>
      <c r="E971" s="21" t="s">
        <v>99</v>
      </c>
      <c r="F971" s="22">
        <v>20140176</v>
      </c>
      <c r="G971" s="33">
        <v>41926</v>
      </c>
      <c r="H971" s="21" t="s">
        <v>1930</v>
      </c>
      <c r="I971" s="23" t="s">
        <v>1931</v>
      </c>
      <c r="J971" s="24" t="s">
        <v>1932</v>
      </c>
      <c r="K971" s="25">
        <v>158603</v>
      </c>
    </row>
    <row r="972" spans="1:11" s="15" customFormat="1" ht="30">
      <c r="A972" s="19" t="s">
        <v>2002</v>
      </c>
      <c r="B972" s="19" t="s">
        <v>210</v>
      </c>
      <c r="C972" s="20" t="s">
        <v>1920</v>
      </c>
      <c r="D972" s="30">
        <v>41054</v>
      </c>
      <c r="E972" s="21" t="s">
        <v>99</v>
      </c>
      <c r="F972" s="22">
        <v>20140178</v>
      </c>
      <c r="G972" s="33">
        <v>41926</v>
      </c>
      <c r="H972" s="21" t="s">
        <v>1933</v>
      </c>
      <c r="I972" s="23" t="s">
        <v>1934</v>
      </c>
      <c r="J972" s="24" t="s">
        <v>1935</v>
      </c>
      <c r="K972" s="25">
        <v>31779</v>
      </c>
    </row>
    <row r="973" spans="1:11" s="15" customFormat="1" ht="30">
      <c r="A973" s="19" t="s">
        <v>2002</v>
      </c>
      <c r="B973" s="19" t="s">
        <v>210</v>
      </c>
      <c r="C973" s="20" t="s">
        <v>1920</v>
      </c>
      <c r="D973" s="30">
        <v>41054</v>
      </c>
      <c r="E973" s="21" t="s">
        <v>99</v>
      </c>
      <c r="F973" s="22">
        <v>20140179</v>
      </c>
      <c r="G973" s="33">
        <v>41926</v>
      </c>
      <c r="H973" s="21" t="s">
        <v>1936</v>
      </c>
      <c r="I973" s="23" t="s">
        <v>1937</v>
      </c>
      <c r="J973" s="24" t="s">
        <v>1938</v>
      </c>
      <c r="K973" s="25">
        <v>32818</v>
      </c>
    </row>
    <row r="974" spans="1:11" s="15" customFormat="1" ht="30">
      <c r="A974" s="19" t="s">
        <v>2002</v>
      </c>
      <c r="B974" s="19" t="s">
        <v>210</v>
      </c>
      <c r="C974" s="20" t="s">
        <v>1920</v>
      </c>
      <c r="D974" s="30">
        <v>41054</v>
      </c>
      <c r="E974" s="21" t="s">
        <v>99</v>
      </c>
      <c r="F974" s="22">
        <v>20140180</v>
      </c>
      <c r="G974" s="33">
        <v>41932</v>
      </c>
      <c r="H974" s="21" t="s">
        <v>1939</v>
      </c>
      <c r="I974" s="23" t="s">
        <v>348</v>
      </c>
      <c r="J974" s="24" t="s">
        <v>222</v>
      </c>
      <c r="K974" s="25">
        <v>212874</v>
      </c>
    </row>
    <row r="975" spans="1:11" s="15" customFormat="1" ht="30">
      <c r="A975" s="19" t="s">
        <v>2002</v>
      </c>
      <c r="B975" s="19" t="s">
        <v>210</v>
      </c>
      <c r="C975" s="20" t="s">
        <v>1920</v>
      </c>
      <c r="D975" s="30">
        <v>41054</v>
      </c>
      <c r="E975" s="21" t="s">
        <v>99</v>
      </c>
      <c r="F975" s="22">
        <v>20140181</v>
      </c>
      <c r="G975" s="33">
        <v>41932</v>
      </c>
      <c r="H975" s="21" t="s">
        <v>1940</v>
      </c>
      <c r="I975" s="23" t="s">
        <v>348</v>
      </c>
      <c r="J975" s="24" t="s">
        <v>222</v>
      </c>
      <c r="K975" s="25">
        <v>85353</v>
      </c>
    </row>
    <row r="976" spans="1:11" s="15" customFormat="1" ht="30">
      <c r="A976" s="19" t="s">
        <v>2002</v>
      </c>
      <c r="B976" s="19" t="s">
        <v>210</v>
      </c>
      <c r="C976" s="20" t="s">
        <v>1920</v>
      </c>
      <c r="D976" s="30">
        <v>41054</v>
      </c>
      <c r="E976" s="21" t="s">
        <v>99</v>
      </c>
      <c r="F976" s="22">
        <v>20140184</v>
      </c>
      <c r="G976" s="33">
        <v>41941</v>
      </c>
      <c r="H976" s="21" t="s">
        <v>1941</v>
      </c>
      <c r="I976" s="23" t="s">
        <v>348</v>
      </c>
      <c r="J976" s="24" t="s">
        <v>222</v>
      </c>
      <c r="K976" s="25">
        <v>111524</v>
      </c>
    </row>
    <row r="977" spans="1:11" s="15" customFormat="1" ht="30">
      <c r="A977" s="19" t="s">
        <v>2002</v>
      </c>
      <c r="B977" s="19" t="s">
        <v>210</v>
      </c>
      <c r="C977" s="20" t="s">
        <v>1920</v>
      </c>
      <c r="D977" s="30">
        <v>41054</v>
      </c>
      <c r="E977" s="21" t="s">
        <v>99</v>
      </c>
      <c r="F977" s="22">
        <v>20140185</v>
      </c>
      <c r="G977" s="33">
        <v>41941</v>
      </c>
      <c r="H977" s="21" t="s">
        <v>1942</v>
      </c>
      <c r="I977" s="23" t="s">
        <v>348</v>
      </c>
      <c r="J977" s="24" t="s">
        <v>222</v>
      </c>
      <c r="K977" s="25">
        <v>429691</v>
      </c>
    </row>
    <row r="978" spans="1:11" s="15" customFormat="1" ht="30">
      <c r="A978" s="19" t="s">
        <v>2002</v>
      </c>
      <c r="B978" s="19" t="s">
        <v>210</v>
      </c>
      <c r="C978" s="20" t="s">
        <v>1920</v>
      </c>
      <c r="D978" s="30">
        <v>41054</v>
      </c>
      <c r="E978" s="21" t="s">
        <v>99</v>
      </c>
      <c r="F978" s="22">
        <v>20140186</v>
      </c>
      <c r="G978" s="33">
        <v>41941</v>
      </c>
      <c r="H978" s="21" t="s">
        <v>1943</v>
      </c>
      <c r="I978" s="23" t="s">
        <v>348</v>
      </c>
      <c r="J978" s="24" t="s">
        <v>222</v>
      </c>
      <c r="K978" s="25">
        <v>57057</v>
      </c>
    </row>
    <row r="979" spans="1:11" s="15" customFormat="1" ht="30">
      <c r="A979" s="19" t="s">
        <v>2002</v>
      </c>
      <c r="B979" s="19" t="s">
        <v>210</v>
      </c>
      <c r="C979" s="20" t="s">
        <v>1920</v>
      </c>
      <c r="D979" s="30">
        <v>41054</v>
      </c>
      <c r="E979" s="21" t="s">
        <v>99</v>
      </c>
      <c r="F979" s="22">
        <v>20140187</v>
      </c>
      <c r="G979" s="33">
        <v>41941</v>
      </c>
      <c r="H979" s="21" t="s">
        <v>1944</v>
      </c>
      <c r="I979" s="23" t="s">
        <v>201</v>
      </c>
      <c r="J979" s="24" t="s">
        <v>202</v>
      </c>
      <c r="K979" s="25">
        <v>77467</v>
      </c>
    </row>
    <row r="980" spans="1:11" s="15" customFormat="1" ht="30">
      <c r="A980" s="19" t="s">
        <v>2002</v>
      </c>
      <c r="B980" s="19" t="s">
        <v>210</v>
      </c>
      <c r="C980" s="20" t="s">
        <v>1920</v>
      </c>
      <c r="D980" s="30">
        <v>41054</v>
      </c>
      <c r="E980" s="21" t="s">
        <v>99</v>
      </c>
      <c r="F980" s="22">
        <v>20140188</v>
      </c>
      <c r="G980" s="33">
        <v>41941</v>
      </c>
      <c r="H980" s="21" t="s">
        <v>1945</v>
      </c>
      <c r="I980" s="23" t="s">
        <v>348</v>
      </c>
      <c r="J980" s="24" t="s">
        <v>222</v>
      </c>
      <c r="K980" s="25">
        <v>323502</v>
      </c>
    </row>
    <row r="981" spans="1:11" s="15" customFormat="1" ht="30">
      <c r="A981" s="19" t="s">
        <v>2002</v>
      </c>
      <c r="B981" s="19" t="s">
        <v>210</v>
      </c>
      <c r="C981" s="20" t="s">
        <v>1920</v>
      </c>
      <c r="D981" s="30">
        <v>41054</v>
      </c>
      <c r="E981" s="21" t="s">
        <v>99</v>
      </c>
      <c r="F981" s="22">
        <v>20140189</v>
      </c>
      <c r="G981" s="33">
        <v>41941</v>
      </c>
      <c r="H981" s="21" t="s">
        <v>1946</v>
      </c>
      <c r="I981" s="23" t="s">
        <v>348</v>
      </c>
      <c r="J981" s="24" t="s">
        <v>222</v>
      </c>
      <c r="K981" s="25">
        <v>494496</v>
      </c>
    </row>
    <row r="982" spans="1:11" s="15" customFormat="1" ht="45">
      <c r="A982" s="19" t="s">
        <v>2002</v>
      </c>
      <c r="B982" s="19" t="s">
        <v>210</v>
      </c>
      <c r="C982" s="20" t="s">
        <v>1920</v>
      </c>
      <c r="D982" s="30">
        <v>41054</v>
      </c>
      <c r="E982" s="21" t="s">
        <v>95</v>
      </c>
      <c r="F982" s="22">
        <v>20140232</v>
      </c>
      <c r="G982" s="33">
        <v>41914</v>
      </c>
      <c r="H982" s="21" t="s">
        <v>1947</v>
      </c>
      <c r="I982" s="23" t="s">
        <v>1948</v>
      </c>
      <c r="J982" s="24" t="s">
        <v>1949</v>
      </c>
      <c r="K982" s="25">
        <v>455361</v>
      </c>
    </row>
    <row r="983" spans="1:11" s="15" customFormat="1" ht="30">
      <c r="A983" s="19" t="s">
        <v>2002</v>
      </c>
      <c r="B983" s="19" t="s">
        <v>210</v>
      </c>
      <c r="C983" s="20" t="s">
        <v>1920</v>
      </c>
      <c r="D983" s="30">
        <v>41054</v>
      </c>
      <c r="E983" s="21" t="s">
        <v>95</v>
      </c>
      <c r="F983" s="22">
        <v>20140237</v>
      </c>
      <c r="G983" s="33">
        <v>41915</v>
      </c>
      <c r="H983" s="21" t="s">
        <v>1950</v>
      </c>
      <c r="I983" s="23" t="s">
        <v>903</v>
      </c>
      <c r="J983" s="24" t="s">
        <v>904</v>
      </c>
      <c r="K983" s="25">
        <v>338785</v>
      </c>
    </row>
    <row r="984" spans="1:11" s="15" customFormat="1" ht="45">
      <c r="A984" s="19" t="s">
        <v>2002</v>
      </c>
      <c r="B984" s="19" t="s">
        <v>210</v>
      </c>
      <c r="C984" s="20" t="s">
        <v>1920</v>
      </c>
      <c r="D984" s="30">
        <v>41054</v>
      </c>
      <c r="E984" s="21" t="s">
        <v>95</v>
      </c>
      <c r="F984" s="22">
        <v>20140243</v>
      </c>
      <c r="G984" s="33">
        <v>41922</v>
      </c>
      <c r="H984" s="21" t="s">
        <v>1951</v>
      </c>
      <c r="I984" s="23" t="s">
        <v>903</v>
      </c>
      <c r="J984" s="24" t="s">
        <v>904</v>
      </c>
      <c r="K984" s="25">
        <v>770758</v>
      </c>
    </row>
    <row r="985" spans="1:11" s="15" customFormat="1" ht="45">
      <c r="A985" s="19" t="s">
        <v>2002</v>
      </c>
      <c r="B985" s="19" t="s">
        <v>210</v>
      </c>
      <c r="C985" s="20" t="s">
        <v>1920</v>
      </c>
      <c r="D985" s="30">
        <v>41054</v>
      </c>
      <c r="E985" s="21" t="s">
        <v>95</v>
      </c>
      <c r="F985" s="22">
        <v>20140266</v>
      </c>
      <c r="G985" s="33">
        <v>41942</v>
      </c>
      <c r="H985" s="21" t="s">
        <v>1952</v>
      </c>
      <c r="I985" s="23" t="s">
        <v>903</v>
      </c>
      <c r="J985" s="24" t="s">
        <v>904</v>
      </c>
      <c r="K985" s="25">
        <v>338785</v>
      </c>
    </row>
    <row r="986" spans="1:11" s="15" customFormat="1" ht="30">
      <c r="A986" s="19" t="s">
        <v>2002</v>
      </c>
      <c r="B986" s="19" t="s">
        <v>116</v>
      </c>
      <c r="C986" s="20" t="s">
        <v>1953</v>
      </c>
      <c r="D986" s="30">
        <v>41920</v>
      </c>
      <c r="E986" s="21" t="s">
        <v>95</v>
      </c>
      <c r="F986" s="22">
        <v>20140239</v>
      </c>
      <c r="G986" s="33">
        <v>41921</v>
      </c>
      <c r="H986" s="21" t="s">
        <v>1954</v>
      </c>
      <c r="I986" s="23" t="s">
        <v>1955</v>
      </c>
      <c r="J986" s="24" t="s">
        <v>1956</v>
      </c>
      <c r="K986" s="25">
        <v>6222487</v>
      </c>
    </row>
    <row r="987" spans="1:11" s="15" customFormat="1" ht="30">
      <c r="A987" s="19" t="s">
        <v>2002</v>
      </c>
      <c r="B987" s="19" t="s">
        <v>13</v>
      </c>
      <c r="C987" s="20" t="s">
        <v>333</v>
      </c>
      <c r="D987" s="30" t="s">
        <v>333</v>
      </c>
      <c r="E987" s="21" t="s">
        <v>99</v>
      </c>
      <c r="F987" s="22">
        <v>20140165</v>
      </c>
      <c r="G987" s="33">
        <v>41914</v>
      </c>
      <c r="H987" s="21" t="s">
        <v>1957</v>
      </c>
      <c r="I987" s="23" t="s">
        <v>348</v>
      </c>
      <c r="J987" s="24" t="s">
        <v>222</v>
      </c>
      <c r="K987" s="25">
        <v>41317</v>
      </c>
    </row>
    <row r="988" spans="1:11" s="15" customFormat="1" ht="30">
      <c r="A988" s="19" t="s">
        <v>2002</v>
      </c>
      <c r="B988" s="19" t="s">
        <v>13</v>
      </c>
      <c r="C988" s="20" t="s">
        <v>333</v>
      </c>
      <c r="D988" s="30" t="s">
        <v>333</v>
      </c>
      <c r="E988" s="21" t="s">
        <v>99</v>
      </c>
      <c r="F988" s="22">
        <v>20140182</v>
      </c>
      <c r="G988" s="33">
        <v>41940</v>
      </c>
      <c r="H988" s="21" t="s">
        <v>1958</v>
      </c>
      <c r="I988" s="23" t="s">
        <v>343</v>
      </c>
      <c r="J988" s="24" t="s">
        <v>219</v>
      </c>
      <c r="K988" s="25">
        <v>581952</v>
      </c>
    </row>
    <row r="989" spans="1:11" s="15" customFormat="1" ht="30">
      <c r="A989" s="19" t="s">
        <v>2002</v>
      </c>
      <c r="B989" s="19" t="s">
        <v>13</v>
      </c>
      <c r="C989" s="20" t="s">
        <v>333</v>
      </c>
      <c r="D989" s="30" t="s">
        <v>333</v>
      </c>
      <c r="E989" s="21" t="s">
        <v>99</v>
      </c>
      <c r="F989" s="22">
        <v>20140190</v>
      </c>
      <c r="G989" s="33">
        <v>41941</v>
      </c>
      <c r="H989" s="21" t="s">
        <v>1959</v>
      </c>
      <c r="I989" s="23" t="s">
        <v>1960</v>
      </c>
      <c r="J989" s="24" t="s">
        <v>1961</v>
      </c>
      <c r="K989" s="25">
        <v>1946364</v>
      </c>
    </row>
    <row r="990" spans="1:11" s="15" customFormat="1" ht="30">
      <c r="A990" s="19" t="s">
        <v>2002</v>
      </c>
      <c r="B990" s="19" t="s">
        <v>13</v>
      </c>
      <c r="C990" s="20" t="s">
        <v>333</v>
      </c>
      <c r="D990" s="30" t="s">
        <v>333</v>
      </c>
      <c r="E990" s="21" t="s">
        <v>95</v>
      </c>
      <c r="F990" s="22">
        <v>20140242</v>
      </c>
      <c r="G990" s="33">
        <v>41922</v>
      </c>
      <c r="H990" s="21" t="s">
        <v>1962</v>
      </c>
      <c r="I990" s="23" t="s">
        <v>1963</v>
      </c>
      <c r="J990" s="24" t="s">
        <v>1964</v>
      </c>
      <c r="K990" s="25">
        <v>1734000</v>
      </c>
    </row>
    <row r="991" spans="1:11" s="15" customFormat="1" ht="30">
      <c r="A991" s="19" t="s">
        <v>2002</v>
      </c>
      <c r="B991" s="19" t="s">
        <v>13</v>
      </c>
      <c r="C991" s="20" t="s">
        <v>333</v>
      </c>
      <c r="D991" s="30" t="s">
        <v>333</v>
      </c>
      <c r="E991" s="21" t="s">
        <v>95</v>
      </c>
      <c r="F991" s="22">
        <v>20140249</v>
      </c>
      <c r="G991" s="33">
        <v>41926</v>
      </c>
      <c r="H991" s="21" t="s">
        <v>1965</v>
      </c>
      <c r="I991" s="23" t="s">
        <v>1966</v>
      </c>
      <c r="J991" s="24" t="s">
        <v>1967</v>
      </c>
      <c r="K991" s="25">
        <v>154700</v>
      </c>
    </row>
    <row r="992" spans="1:11" s="15" customFormat="1" ht="30">
      <c r="A992" s="19" t="s">
        <v>2002</v>
      </c>
      <c r="B992" s="19" t="s">
        <v>13</v>
      </c>
      <c r="C992" s="20" t="s">
        <v>333</v>
      </c>
      <c r="D992" s="30" t="s">
        <v>333</v>
      </c>
      <c r="E992" s="21" t="s">
        <v>95</v>
      </c>
      <c r="F992" s="22">
        <v>20140250</v>
      </c>
      <c r="G992" s="33">
        <v>41928</v>
      </c>
      <c r="H992" s="21" t="s">
        <v>1968</v>
      </c>
      <c r="I992" s="23" t="s">
        <v>1969</v>
      </c>
      <c r="J992" s="24" t="s">
        <v>1970</v>
      </c>
      <c r="K992" s="25">
        <v>180000</v>
      </c>
    </row>
    <row r="993" spans="1:11" s="15" customFormat="1" ht="45">
      <c r="A993" s="19" t="s">
        <v>2002</v>
      </c>
      <c r="B993" s="19" t="s">
        <v>13</v>
      </c>
      <c r="C993" s="20" t="s">
        <v>333</v>
      </c>
      <c r="D993" s="30" t="s">
        <v>333</v>
      </c>
      <c r="E993" s="21" t="s">
        <v>95</v>
      </c>
      <c r="F993" s="22">
        <v>20140251</v>
      </c>
      <c r="G993" s="33">
        <v>41928</v>
      </c>
      <c r="H993" s="21" t="s">
        <v>1971</v>
      </c>
      <c r="I993" s="23" t="s">
        <v>1791</v>
      </c>
      <c r="J993" s="24" t="s">
        <v>1792</v>
      </c>
      <c r="K993" s="25">
        <v>299880</v>
      </c>
    </row>
    <row r="994" spans="1:11" s="15" customFormat="1" ht="30">
      <c r="A994" s="19" t="s">
        <v>2002</v>
      </c>
      <c r="B994" s="19" t="s">
        <v>13</v>
      </c>
      <c r="C994" s="20" t="s">
        <v>333</v>
      </c>
      <c r="D994" s="30" t="s">
        <v>333</v>
      </c>
      <c r="E994" s="21" t="s">
        <v>95</v>
      </c>
      <c r="F994" s="22">
        <v>20140262</v>
      </c>
      <c r="G994" s="33">
        <v>41941</v>
      </c>
      <c r="H994" s="21" t="s">
        <v>1972</v>
      </c>
      <c r="I994" s="23" t="s">
        <v>1966</v>
      </c>
      <c r="J994" s="24" t="s">
        <v>1967</v>
      </c>
      <c r="K994" s="25">
        <v>238000</v>
      </c>
    </row>
    <row r="995" spans="1:11" s="15" customFormat="1" ht="30">
      <c r="A995" s="19" t="s">
        <v>2002</v>
      </c>
      <c r="B995" s="19" t="s">
        <v>13</v>
      </c>
      <c r="C995" s="20" t="s">
        <v>333</v>
      </c>
      <c r="D995" s="30" t="s">
        <v>333</v>
      </c>
      <c r="E995" s="21" t="s">
        <v>95</v>
      </c>
      <c r="F995" s="22">
        <v>20140263</v>
      </c>
      <c r="G995" s="33">
        <v>41941</v>
      </c>
      <c r="H995" s="21" t="s">
        <v>1973</v>
      </c>
      <c r="I995" s="23" t="s">
        <v>1974</v>
      </c>
      <c r="J995" s="24" t="s">
        <v>1808</v>
      </c>
      <c r="K995" s="25">
        <v>24895</v>
      </c>
    </row>
    <row r="996" spans="1:11" s="15" customFormat="1" ht="30">
      <c r="A996" s="19" t="s">
        <v>2002</v>
      </c>
      <c r="B996" s="19" t="s">
        <v>13</v>
      </c>
      <c r="C996" s="20" t="s">
        <v>333</v>
      </c>
      <c r="D996" s="30" t="s">
        <v>333</v>
      </c>
      <c r="E996" s="21" t="s">
        <v>95</v>
      </c>
      <c r="F996" s="22">
        <v>20140264</v>
      </c>
      <c r="G996" s="33">
        <v>41942</v>
      </c>
      <c r="H996" s="21" t="s">
        <v>1975</v>
      </c>
      <c r="I996" s="23" t="s">
        <v>1976</v>
      </c>
      <c r="J996" s="24" t="s">
        <v>1977</v>
      </c>
      <c r="K996" s="25">
        <v>135000</v>
      </c>
    </row>
    <row r="997" spans="1:11" s="15" customFormat="1" ht="30">
      <c r="A997" s="19" t="s">
        <v>2002</v>
      </c>
      <c r="B997" s="19" t="s">
        <v>228</v>
      </c>
      <c r="C997" s="20" t="s">
        <v>1978</v>
      </c>
      <c r="D997" s="30">
        <v>41089</v>
      </c>
      <c r="E997" s="21" t="s">
        <v>95</v>
      </c>
      <c r="F997" s="22">
        <v>20140235</v>
      </c>
      <c r="G997" s="33">
        <v>41915</v>
      </c>
      <c r="H997" s="21" t="s">
        <v>1979</v>
      </c>
      <c r="I997" s="23" t="s">
        <v>1980</v>
      </c>
      <c r="J997" s="24" t="s">
        <v>1981</v>
      </c>
      <c r="K997" s="25">
        <v>61250</v>
      </c>
    </row>
    <row r="998" spans="1:11" s="15" customFormat="1" ht="30">
      <c r="A998" s="19" t="s">
        <v>2002</v>
      </c>
      <c r="B998" s="19" t="s">
        <v>228</v>
      </c>
      <c r="C998" s="20" t="s">
        <v>229</v>
      </c>
      <c r="D998" s="30">
        <v>41183</v>
      </c>
      <c r="E998" s="21" t="s">
        <v>95</v>
      </c>
      <c r="F998" s="22">
        <v>20140236</v>
      </c>
      <c r="G998" s="33">
        <v>41915</v>
      </c>
      <c r="H998" s="21" t="s">
        <v>1982</v>
      </c>
      <c r="I998" s="23" t="s">
        <v>1862</v>
      </c>
      <c r="J998" s="24" t="s">
        <v>1863</v>
      </c>
      <c r="K998" s="25">
        <v>147000</v>
      </c>
    </row>
    <row r="999" spans="1:11" s="15" customFormat="1" ht="30">
      <c r="A999" s="19" t="s">
        <v>2002</v>
      </c>
      <c r="B999" s="19" t="s">
        <v>228</v>
      </c>
      <c r="C999" s="20" t="s">
        <v>1978</v>
      </c>
      <c r="D999" s="30">
        <v>41089</v>
      </c>
      <c r="E999" s="21" t="s">
        <v>95</v>
      </c>
      <c r="F999" s="22">
        <v>20140253</v>
      </c>
      <c r="G999" s="33">
        <v>41932</v>
      </c>
      <c r="H999" s="21" t="s">
        <v>1983</v>
      </c>
      <c r="I999" s="23" t="s">
        <v>1984</v>
      </c>
      <c r="J999" s="24" t="s">
        <v>1985</v>
      </c>
      <c r="K999" s="25">
        <v>297600</v>
      </c>
    </row>
    <row r="1000" spans="1:11" s="15" customFormat="1" ht="30">
      <c r="A1000" s="19" t="s">
        <v>2002</v>
      </c>
      <c r="B1000" s="19" t="s">
        <v>228</v>
      </c>
      <c r="C1000" s="20" t="s">
        <v>1978</v>
      </c>
      <c r="D1000" s="30">
        <v>41089</v>
      </c>
      <c r="E1000" s="21" t="s">
        <v>95</v>
      </c>
      <c r="F1000" s="22">
        <v>20140254</v>
      </c>
      <c r="G1000" s="33">
        <v>41933</v>
      </c>
      <c r="H1000" s="21" t="s">
        <v>1986</v>
      </c>
      <c r="I1000" s="23" t="s">
        <v>1984</v>
      </c>
      <c r="J1000" s="24" t="s">
        <v>1985</v>
      </c>
      <c r="K1000" s="25">
        <v>124000</v>
      </c>
    </row>
    <row r="1001" spans="1:11" s="15" customFormat="1" ht="30">
      <c r="A1001" s="19" t="s">
        <v>2002</v>
      </c>
      <c r="B1001" s="19" t="s">
        <v>228</v>
      </c>
      <c r="C1001" s="20" t="s">
        <v>1978</v>
      </c>
      <c r="D1001" s="30">
        <v>41089</v>
      </c>
      <c r="E1001" s="21" t="s">
        <v>95</v>
      </c>
      <c r="F1001" s="22">
        <v>20140257</v>
      </c>
      <c r="G1001" s="33">
        <v>41939</v>
      </c>
      <c r="H1001" s="21" t="s">
        <v>1987</v>
      </c>
      <c r="I1001" s="23" t="s">
        <v>1988</v>
      </c>
      <c r="J1001" s="24" t="s">
        <v>1989</v>
      </c>
      <c r="K1001" s="25">
        <v>99200</v>
      </c>
    </row>
    <row r="1002" spans="1:11" s="15" customFormat="1" ht="30">
      <c r="A1002" s="19" t="s">
        <v>2002</v>
      </c>
      <c r="B1002" s="19" t="s">
        <v>228</v>
      </c>
      <c r="C1002" s="20" t="s">
        <v>1978</v>
      </c>
      <c r="D1002" s="30">
        <v>41089</v>
      </c>
      <c r="E1002" s="21" t="s">
        <v>95</v>
      </c>
      <c r="F1002" s="22">
        <v>20140258</v>
      </c>
      <c r="G1002" s="33">
        <v>41939</v>
      </c>
      <c r="H1002" s="21" t="s">
        <v>1990</v>
      </c>
      <c r="I1002" s="23" t="s">
        <v>1988</v>
      </c>
      <c r="J1002" s="24" t="s">
        <v>1989</v>
      </c>
      <c r="K1002" s="25">
        <v>260401</v>
      </c>
    </row>
    <row r="1003" spans="1:11" s="15" customFormat="1" ht="30">
      <c r="A1003" s="19" t="s">
        <v>2002</v>
      </c>
      <c r="B1003" s="19" t="s">
        <v>228</v>
      </c>
      <c r="C1003" s="20" t="s">
        <v>1978</v>
      </c>
      <c r="D1003" s="30">
        <v>41089</v>
      </c>
      <c r="E1003" s="21" t="s">
        <v>95</v>
      </c>
      <c r="F1003" s="22">
        <v>20140259</v>
      </c>
      <c r="G1003" s="33">
        <v>41940</v>
      </c>
      <c r="H1003" s="21" t="s">
        <v>1991</v>
      </c>
      <c r="I1003" s="23" t="s">
        <v>1988</v>
      </c>
      <c r="J1003" s="24" t="s">
        <v>1989</v>
      </c>
      <c r="K1003" s="25">
        <v>248000</v>
      </c>
    </row>
    <row r="1004" spans="1:11" s="15" customFormat="1" ht="30">
      <c r="A1004" s="19" t="s">
        <v>2002</v>
      </c>
      <c r="B1004" s="19" t="s">
        <v>1992</v>
      </c>
      <c r="C1004" s="20" t="s">
        <v>333</v>
      </c>
      <c r="D1004" s="30" t="s">
        <v>333</v>
      </c>
      <c r="E1004" s="21" t="s">
        <v>593</v>
      </c>
      <c r="F1004" s="22" t="s">
        <v>333</v>
      </c>
      <c r="G1004" s="33" t="s">
        <v>333</v>
      </c>
      <c r="H1004" s="21" t="s">
        <v>1993</v>
      </c>
      <c r="I1004" s="23" t="s">
        <v>1845</v>
      </c>
      <c r="J1004" s="24" t="s">
        <v>1846</v>
      </c>
      <c r="K1004" s="25">
        <v>2774788</v>
      </c>
    </row>
    <row r="1005" spans="1:11" s="15" customFormat="1" ht="30">
      <c r="A1005" s="19" t="s">
        <v>2002</v>
      </c>
      <c r="B1005" s="19" t="s">
        <v>1992</v>
      </c>
      <c r="C1005" s="20" t="s">
        <v>333</v>
      </c>
      <c r="D1005" s="30" t="s">
        <v>333</v>
      </c>
      <c r="E1005" s="21" t="s">
        <v>593</v>
      </c>
      <c r="F1005" s="22" t="s">
        <v>333</v>
      </c>
      <c r="G1005" s="33" t="s">
        <v>333</v>
      </c>
      <c r="H1005" s="21" t="s">
        <v>1994</v>
      </c>
      <c r="I1005" s="23" t="s">
        <v>1845</v>
      </c>
      <c r="J1005" s="24" t="s">
        <v>1846</v>
      </c>
      <c r="K1005" s="25">
        <v>561853</v>
      </c>
    </row>
    <row r="1006" spans="1:11" s="15" customFormat="1" ht="30">
      <c r="A1006" s="19" t="s">
        <v>2002</v>
      </c>
      <c r="B1006" s="19" t="s">
        <v>1992</v>
      </c>
      <c r="C1006" s="20" t="s">
        <v>333</v>
      </c>
      <c r="D1006" s="30" t="s">
        <v>333</v>
      </c>
      <c r="E1006" s="21" t="s">
        <v>593</v>
      </c>
      <c r="F1006" s="22" t="s">
        <v>333</v>
      </c>
      <c r="G1006" s="33" t="s">
        <v>333</v>
      </c>
      <c r="H1006" s="21" t="s">
        <v>1995</v>
      </c>
      <c r="I1006" s="23" t="s">
        <v>1996</v>
      </c>
      <c r="J1006" s="24" t="s">
        <v>1997</v>
      </c>
      <c r="K1006" s="25">
        <v>1289100</v>
      </c>
    </row>
    <row r="1007" spans="1:11" s="15" customFormat="1" ht="30">
      <c r="A1007" s="19" t="s">
        <v>2002</v>
      </c>
      <c r="B1007" s="19" t="s">
        <v>1992</v>
      </c>
      <c r="C1007" s="20" t="s">
        <v>333</v>
      </c>
      <c r="D1007" s="30" t="s">
        <v>333</v>
      </c>
      <c r="E1007" s="21" t="s">
        <v>593</v>
      </c>
      <c r="F1007" s="22" t="s">
        <v>333</v>
      </c>
      <c r="G1007" s="33" t="s">
        <v>333</v>
      </c>
      <c r="H1007" s="21" t="s">
        <v>1998</v>
      </c>
      <c r="I1007" s="23" t="s">
        <v>1999</v>
      </c>
      <c r="J1007" s="24" t="s">
        <v>1842</v>
      </c>
      <c r="K1007" s="25">
        <v>211250</v>
      </c>
    </row>
    <row r="1008" spans="1:11" s="15" customFormat="1" ht="30">
      <c r="A1008" s="19" t="s">
        <v>2002</v>
      </c>
      <c r="B1008" s="19" t="s">
        <v>1992</v>
      </c>
      <c r="C1008" s="20" t="s">
        <v>333</v>
      </c>
      <c r="D1008" s="30" t="s">
        <v>333</v>
      </c>
      <c r="E1008" s="21" t="s">
        <v>593</v>
      </c>
      <c r="F1008" s="22" t="s">
        <v>333</v>
      </c>
      <c r="G1008" s="33" t="s">
        <v>333</v>
      </c>
      <c r="H1008" s="21" t="s">
        <v>2000</v>
      </c>
      <c r="I1008" s="23" t="s">
        <v>1999</v>
      </c>
      <c r="J1008" s="24" t="s">
        <v>1842</v>
      </c>
      <c r="K1008" s="25">
        <v>55301</v>
      </c>
    </row>
    <row r="1009" spans="1:11" s="15" customFormat="1" ht="30">
      <c r="A1009" s="19" t="s">
        <v>2002</v>
      </c>
      <c r="B1009" s="19" t="s">
        <v>1992</v>
      </c>
      <c r="C1009" s="20" t="s">
        <v>333</v>
      </c>
      <c r="D1009" s="30" t="s">
        <v>333</v>
      </c>
      <c r="E1009" s="21" t="s">
        <v>593</v>
      </c>
      <c r="F1009" s="22" t="s">
        <v>333</v>
      </c>
      <c r="G1009" s="33" t="s">
        <v>333</v>
      </c>
      <c r="H1009" s="21" t="s">
        <v>2001</v>
      </c>
      <c r="I1009" s="23" t="s">
        <v>1999</v>
      </c>
      <c r="J1009" s="24" t="s">
        <v>1842</v>
      </c>
      <c r="K1009" s="25">
        <v>75500</v>
      </c>
    </row>
    <row r="1010" spans="1:11" s="15" customFormat="1" ht="45">
      <c r="A1010" s="19" t="s">
        <v>2003</v>
      </c>
      <c r="B1010" s="19" t="s">
        <v>488</v>
      </c>
      <c r="C1010" s="20" t="s">
        <v>333</v>
      </c>
      <c r="D1010" s="30" t="s">
        <v>2004</v>
      </c>
      <c r="E1010" s="21" t="s">
        <v>99</v>
      </c>
      <c r="F1010" s="22">
        <v>20140282</v>
      </c>
      <c r="G1010" s="33">
        <v>41934</v>
      </c>
      <c r="H1010" s="21" t="s">
        <v>2005</v>
      </c>
      <c r="I1010" s="23" t="s">
        <v>2006</v>
      </c>
      <c r="J1010" s="24" t="s">
        <v>2007</v>
      </c>
      <c r="K1010" s="25">
        <v>15000</v>
      </c>
    </row>
    <row r="1011" spans="1:11" s="15" customFormat="1" ht="30">
      <c r="A1011" s="19" t="s">
        <v>2003</v>
      </c>
      <c r="B1011" s="19" t="s">
        <v>13</v>
      </c>
      <c r="C1011" s="20" t="s">
        <v>333</v>
      </c>
      <c r="D1011" s="30" t="s">
        <v>2004</v>
      </c>
      <c r="E1011" s="21" t="s">
        <v>99</v>
      </c>
      <c r="F1011" s="22">
        <v>20140261</v>
      </c>
      <c r="G1011" s="33">
        <v>41921</v>
      </c>
      <c r="H1011" s="21" t="s">
        <v>2008</v>
      </c>
      <c r="I1011" s="23" t="s">
        <v>2009</v>
      </c>
      <c r="J1011" s="24" t="s">
        <v>2010</v>
      </c>
      <c r="K1011" s="25">
        <v>234430</v>
      </c>
    </row>
    <row r="1012" spans="1:11" s="15" customFormat="1" ht="45">
      <c r="A1012" s="19" t="s">
        <v>2003</v>
      </c>
      <c r="B1012" s="19" t="s">
        <v>13</v>
      </c>
      <c r="C1012" s="20" t="s">
        <v>333</v>
      </c>
      <c r="D1012" s="30" t="s">
        <v>333</v>
      </c>
      <c r="E1012" s="21" t="s">
        <v>99</v>
      </c>
      <c r="F1012" s="22">
        <v>20140284</v>
      </c>
      <c r="G1012" s="33">
        <v>41939</v>
      </c>
      <c r="H1012" s="21" t="s">
        <v>2011</v>
      </c>
      <c r="I1012" s="23" t="s">
        <v>2012</v>
      </c>
      <c r="J1012" s="24" t="s">
        <v>2013</v>
      </c>
      <c r="K1012" s="25">
        <v>39960</v>
      </c>
    </row>
    <row r="1013" spans="1:11" s="15" customFormat="1" ht="45">
      <c r="A1013" s="19" t="s">
        <v>2003</v>
      </c>
      <c r="B1013" s="19" t="s">
        <v>488</v>
      </c>
      <c r="C1013" s="20" t="s">
        <v>333</v>
      </c>
      <c r="D1013" s="30" t="s">
        <v>333</v>
      </c>
      <c r="E1013" s="21" t="s">
        <v>99</v>
      </c>
      <c r="F1013" s="22">
        <v>20140277</v>
      </c>
      <c r="G1013" s="33">
        <v>41922</v>
      </c>
      <c r="H1013" s="21" t="s">
        <v>2014</v>
      </c>
      <c r="I1013" s="23" t="s">
        <v>2015</v>
      </c>
      <c r="J1013" s="24" t="s">
        <v>2016</v>
      </c>
      <c r="K1013" s="25">
        <v>59143</v>
      </c>
    </row>
    <row r="1014" spans="1:11" s="15" customFormat="1" ht="45">
      <c r="A1014" s="19" t="s">
        <v>2003</v>
      </c>
      <c r="B1014" s="19" t="s">
        <v>630</v>
      </c>
      <c r="C1014" s="20" t="s">
        <v>2017</v>
      </c>
      <c r="D1014" s="30" t="s">
        <v>2018</v>
      </c>
      <c r="E1014" s="21" t="s">
        <v>99</v>
      </c>
      <c r="F1014" s="22">
        <v>20140270</v>
      </c>
      <c r="G1014" s="33">
        <v>41925</v>
      </c>
      <c r="H1014" s="21" t="s">
        <v>2019</v>
      </c>
      <c r="I1014" s="23" t="s">
        <v>493</v>
      </c>
      <c r="J1014" s="24" t="s">
        <v>494</v>
      </c>
      <c r="K1014" s="25">
        <v>114867</v>
      </c>
    </row>
    <row r="1015" spans="1:11" s="15" customFormat="1" ht="45">
      <c r="A1015" s="19" t="s">
        <v>2003</v>
      </c>
      <c r="B1015" s="19" t="s">
        <v>630</v>
      </c>
      <c r="C1015" s="20" t="s">
        <v>2017</v>
      </c>
      <c r="D1015" s="30" t="s">
        <v>2018</v>
      </c>
      <c r="E1015" s="21" t="s">
        <v>99</v>
      </c>
      <c r="F1015" s="22">
        <v>20140273</v>
      </c>
      <c r="G1015" s="33">
        <v>41925</v>
      </c>
      <c r="H1015" s="21" t="s">
        <v>2019</v>
      </c>
      <c r="I1015" s="23" t="s">
        <v>493</v>
      </c>
      <c r="J1015" s="24" t="s">
        <v>494</v>
      </c>
      <c r="K1015" s="25">
        <v>29441</v>
      </c>
    </row>
    <row r="1016" spans="1:11" s="15" customFormat="1" ht="30">
      <c r="A1016" s="19" t="s">
        <v>2003</v>
      </c>
      <c r="B1016" s="19" t="s">
        <v>13</v>
      </c>
      <c r="C1016" s="20" t="s">
        <v>333</v>
      </c>
      <c r="D1016" s="30" t="s">
        <v>2004</v>
      </c>
      <c r="E1016" s="21" t="s">
        <v>99</v>
      </c>
      <c r="F1016" s="22">
        <v>20140279</v>
      </c>
      <c r="G1016" s="33">
        <v>41927</v>
      </c>
      <c r="H1016" s="21" t="s">
        <v>2114</v>
      </c>
      <c r="I1016" s="23" t="s">
        <v>505</v>
      </c>
      <c r="J1016" s="24" t="s">
        <v>506</v>
      </c>
      <c r="K1016" s="25">
        <v>559300</v>
      </c>
    </row>
    <row r="1017" spans="1:11" s="15" customFormat="1" ht="45">
      <c r="A1017" s="19" t="s">
        <v>2003</v>
      </c>
      <c r="B1017" s="19" t="s">
        <v>488</v>
      </c>
      <c r="C1017" s="20" t="s">
        <v>333</v>
      </c>
      <c r="D1017" s="30" t="s">
        <v>2004</v>
      </c>
      <c r="E1017" s="21" t="s">
        <v>99</v>
      </c>
      <c r="F1017" s="22">
        <v>20140278</v>
      </c>
      <c r="G1017" s="33">
        <v>41922</v>
      </c>
      <c r="H1017" s="21" t="s">
        <v>2020</v>
      </c>
      <c r="I1017" s="23" t="s">
        <v>2021</v>
      </c>
      <c r="J1017" s="24" t="s">
        <v>2022</v>
      </c>
      <c r="K1017" s="25">
        <v>316000</v>
      </c>
    </row>
    <row r="1018" spans="1:11" s="15" customFormat="1" ht="45">
      <c r="A1018" s="19" t="s">
        <v>2003</v>
      </c>
      <c r="B1018" s="19" t="s">
        <v>488</v>
      </c>
      <c r="C1018" s="20" t="s">
        <v>333</v>
      </c>
      <c r="D1018" s="30" t="s">
        <v>2004</v>
      </c>
      <c r="E1018" s="21" t="s">
        <v>99</v>
      </c>
      <c r="F1018" s="22">
        <v>20140258</v>
      </c>
      <c r="G1018" s="33">
        <v>41920</v>
      </c>
      <c r="H1018" s="21" t="s">
        <v>2023</v>
      </c>
      <c r="I1018" s="23" t="s">
        <v>2024</v>
      </c>
      <c r="J1018" s="24" t="s">
        <v>2025</v>
      </c>
      <c r="K1018" s="25">
        <v>6265</v>
      </c>
    </row>
    <row r="1019" spans="1:11" s="15" customFormat="1" ht="30">
      <c r="A1019" s="19" t="s">
        <v>2003</v>
      </c>
      <c r="B1019" s="19" t="s">
        <v>13</v>
      </c>
      <c r="C1019" s="20" t="s">
        <v>333</v>
      </c>
      <c r="D1019" s="30" t="s">
        <v>2004</v>
      </c>
      <c r="E1019" s="21" t="s">
        <v>99</v>
      </c>
      <c r="F1019" s="22">
        <v>20140276</v>
      </c>
      <c r="G1019" s="33">
        <v>41927</v>
      </c>
      <c r="H1019" s="21" t="s">
        <v>2026</v>
      </c>
      <c r="I1019" s="23" t="s">
        <v>2027</v>
      </c>
      <c r="J1019" s="24" t="s">
        <v>2028</v>
      </c>
      <c r="K1019" s="25">
        <v>689438</v>
      </c>
    </row>
    <row r="1020" spans="1:11" s="15" customFormat="1" ht="45">
      <c r="A1020" s="19" t="s">
        <v>2003</v>
      </c>
      <c r="B1020" s="19" t="s">
        <v>488</v>
      </c>
      <c r="C1020" s="20" t="s">
        <v>333</v>
      </c>
      <c r="D1020" s="30" t="s">
        <v>2004</v>
      </c>
      <c r="E1020" s="21" t="s">
        <v>99</v>
      </c>
      <c r="F1020" s="22">
        <v>20140259</v>
      </c>
      <c r="G1020" s="33">
        <v>41921</v>
      </c>
      <c r="H1020" s="21" t="s">
        <v>2029</v>
      </c>
      <c r="I1020" s="23" t="s">
        <v>348</v>
      </c>
      <c r="J1020" s="24" t="s">
        <v>222</v>
      </c>
      <c r="K1020" s="25">
        <v>7233</v>
      </c>
    </row>
    <row r="1021" spans="1:11" s="15" customFormat="1" ht="45">
      <c r="A1021" s="19" t="s">
        <v>2003</v>
      </c>
      <c r="B1021" s="19" t="s">
        <v>630</v>
      </c>
      <c r="C1021" s="20" t="s">
        <v>2017</v>
      </c>
      <c r="D1021" s="30" t="s">
        <v>2018</v>
      </c>
      <c r="E1021" s="21" t="s">
        <v>99</v>
      </c>
      <c r="F1021" s="22">
        <v>20140265</v>
      </c>
      <c r="G1021" s="33">
        <v>41921</v>
      </c>
      <c r="H1021" s="21" t="s">
        <v>2030</v>
      </c>
      <c r="I1021" s="23" t="s">
        <v>348</v>
      </c>
      <c r="J1021" s="24" t="s">
        <v>222</v>
      </c>
      <c r="K1021" s="25">
        <v>116288</v>
      </c>
    </row>
    <row r="1022" spans="1:11" s="15" customFormat="1" ht="45">
      <c r="A1022" s="19" t="s">
        <v>2003</v>
      </c>
      <c r="B1022" s="19" t="s">
        <v>630</v>
      </c>
      <c r="C1022" s="20" t="s">
        <v>2017</v>
      </c>
      <c r="D1022" s="30" t="s">
        <v>2018</v>
      </c>
      <c r="E1022" s="21" t="s">
        <v>99</v>
      </c>
      <c r="F1022" s="22">
        <v>20140266</v>
      </c>
      <c r="G1022" s="33">
        <v>41921</v>
      </c>
      <c r="H1022" s="21" t="s">
        <v>2031</v>
      </c>
      <c r="I1022" s="23" t="s">
        <v>348</v>
      </c>
      <c r="J1022" s="24" t="s">
        <v>222</v>
      </c>
      <c r="K1022" s="25">
        <v>35938</v>
      </c>
    </row>
    <row r="1023" spans="1:11" s="15" customFormat="1" ht="45">
      <c r="A1023" s="19" t="s">
        <v>2003</v>
      </c>
      <c r="B1023" s="19" t="s">
        <v>630</v>
      </c>
      <c r="C1023" s="20" t="s">
        <v>2017</v>
      </c>
      <c r="D1023" s="30" t="s">
        <v>2018</v>
      </c>
      <c r="E1023" s="21" t="s">
        <v>99</v>
      </c>
      <c r="F1023" s="22">
        <v>20140267</v>
      </c>
      <c r="G1023" s="33">
        <v>41921</v>
      </c>
      <c r="H1023" s="21" t="s">
        <v>2032</v>
      </c>
      <c r="I1023" s="23" t="s">
        <v>348</v>
      </c>
      <c r="J1023" s="24" t="s">
        <v>222</v>
      </c>
      <c r="K1023" s="25">
        <v>670509</v>
      </c>
    </row>
    <row r="1024" spans="1:11" s="15" customFormat="1" ht="45">
      <c r="A1024" s="19" t="s">
        <v>2003</v>
      </c>
      <c r="B1024" s="19" t="s">
        <v>630</v>
      </c>
      <c r="C1024" s="20" t="s">
        <v>2017</v>
      </c>
      <c r="D1024" s="30" t="s">
        <v>2018</v>
      </c>
      <c r="E1024" s="21" t="s">
        <v>99</v>
      </c>
      <c r="F1024" s="22">
        <v>20140272</v>
      </c>
      <c r="G1024" s="33">
        <v>41925</v>
      </c>
      <c r="H1024" s="21" t="s">
        <v>2033</v>
      </c>
      <c r="I1024" s="23" t="s">
        <v>348</v>
      </c>
      <c r="J1024" s="24" t="s">
        <v>222</v>
      </c>
      <c r="K1024" s="25">
        <v>47110</v>
      </c>
    </row>
    <row r="1025" spans="1:11" s="15" customFormat="1" ht="45">
      <c r="A1025" s="19" t="s">
        <v>2003</v>
      </c>
      <c r="B1025" s="19" t="s">
        <v>630</v>
      </c>
      <c r="C1025" s="20" t="s">
        <v>2017</v>
      </c>
      <c r="D1025" s="30" t="s">
        <v>2018</v>
      </c>
      <c r="E1025" s="21" t="s">
        <v>99</v>
      </c>
      <c r="F1025" s="22">
        <v>20140275</v>
      </c>
      <c r="G1025" s="33">
        <v>41925</v>
      </c>
      <c r="H1025" s="21" t="s">
        <v>2034</v>
      </c>
      <c r="I1025" s="23" t="s">
        <v>348</v>
      </c>
      <c r="J1025" s="24" t="s">
        <v>222</v>
      </c>
      <c r="K1025" s="25">
        <v>318931</v>
      </c>
    </row>
    <row r="1026" spans="1:11" s="15" customFormat="1" ht="45">
      <c r="A1026" s="19" t="s">
        <v>2003</v>
      </c>
      <c r="B1026" s="19" t="s">
        <v>488</v>
      </c>
      <c r="C1026" s="20" t="s">
        <v>333</v>
      </c>
      <c r="D1026" s="30" t="s">
        <v>333</v>
      </c>
      <c r="E1026" s="21" t="s">
        <v>99</v>
      </c>
      <c r="F1026" s="22">
        <v>20140264</v>
      </c>
      <c r="G1026" s="33">
        <v>41921</v>
      </c>
      <c r="H1026" s="21" t="s">
        <v>2035</v>
      </c>
      <c r="I1026" s="23" t="s">
        <v>437</v>
      </c>
      <c r="J1026" s="24" t="s">
        <v>438</v>
      </c>
      <c r="K1026" s="25">
        <v>6891</v>
      </c>
    </row>
    <row r="1027" spans="1:11" s="15" customFormat="1" ht="45">
      <c r="A1027" s="19" t="s">
        <v>2003</v>
      </c>
      <c r="B1027" s="19" t="s">
        <v>630</v>
      </c>
      <c r="C1027" s="20" t="s">
        <v>2017</v>
      </c>
      <c r="D1027" s="30" t="s">
        <v>2018</v>
      </c>
      <c r="E1027" s="21" t="s">
        <v>99</v>
      </c>
      <c r="F1027" s="22">
        <v>20140271</v>
      </c>
      <c r="G1027" s="33">
        <v>41925</v>
      </c>
      <c r="H1027" s="21" t="s">
        <v>2019</v>
      </c>
      <c r="I1027" s="23" t="s">
        <v>437</v>
      </c>
      <c r="J1027" s="24" t="s">
        <v>438</v>
      </c>
      <c r="K1027" s="25">
        <v>412662</v>
      </c>
    </row>
    <row r="1028" spans="1:11" s="15" customFormat="1" ht="45">
      <c r="A1028" s="19" t="s">
        <v>2003</v>
      </c>
      <c r="B1028" s="19" t="s">
        <v>630</v>
      </c>
      <c r="C1028" s="20" t="s">
        <v>2017</v>
      </c>
      <c r="D1028" s="30" t="s">
        <v>2018</v>
      </c>
      <c r="E1028" s="21" t="s">
        <v>99</v>
      </c>
      <c r="F1028" s="22">
        <v>20140274</v>
      </c>
      <c r="G1028" s="33">
        <v>41925</v>
      </c>
      <c r="H1028" s="21" t="s">
        <v>2036</v>
      </c>
      <c r="I1028" s="23" t="s">
        <v>437</v>
      </c>
      <c r="J1028" s="24" t="s">
        <v>438</v>
      </c>
      <c r="K1028" s="25">
        <v>71565</v>
      </c>
    </row>
    <row r="1029" spans="1:11" s="15" customFormat="1" ht="45">
      <c r="A1029" s="19" t="s">
        <v>2003</v>
      </c>
      <c r="B1029" s="19" t="s">
        <v>630</v>
      </c>
      <c r="C1029" s="20" t="s">
        <v>2017</v>
      </c>
      <c r="D1029" s="30" t="s">
        <v>2018</v>
      </c>
      <c r="E1029" s="21" t="s">
        <v>99</v>
      </c>
      <c r="F1029" s="22">
        <v>20140280</v>
      </c>
      <c r="G1029" s="33">
        <v>41927</v>
      </c>
      <c r="H1029" s="21" t="s">
        <v>2032</v>
      </c>
      <c r="I1029" s="23" t="s">
        <v>437</v>
      </c>
      <c r="J1029" s="24" t="s">
        <v>438</v>
      </c>
      <c r="K1029" s="25">
        <v>136547</v>
      </c>
    </row>
    <row r="1030" spans="1:11" s="15" customFormat="1" ht="30">
      <c r="A1030" s="19" t="s">
        <v>2003</v>
      </c>
      <c r="B1030" s="19" t="s">
        <v>13</v>
      </c>
      <c r="C1030" s="20" t="s">
        <v>333</v>
      </c>
      <c r="D1030" s="30" t="s">
        <v>333</v>
      </c>
      <c r="E1030" s="21" t="s">
        <v>95</v>
      </c>
      <c r="F1030" s="22">
        <v>20140175</v>
      </c>
      <c r="G1030" s="33">
        <v>41921</v>
      </c>
      <c r="H1030" s="21" t="s">
        <v>2037</v>
      </c>
      <c r="I1030" s="23" t="s">
        <v>2038</v>
      </c>
      <c r="J1030" s="24" t="s">
        <v>2039</v>
      </c>
      <c r="K1030" s="25">
        <v>232000</v>
      </c>
    </row>
    <row r="1031" spans="1:11" s="15" customFormat="1" ht="30">
      <c r="A1031" s="19" t="s">
        <v>2003</v>
      </c>
      <c r="B1031" s="19" t="s">
        <v>228</v>
      </c>
      <c r="C1031" s="20" t="s">
        <v>2040</v>
      </c>
      <c r="D1031" s="30" t="s">
        <v>2041</v>
      </c>
      <c r="E1031" s="21" t="s">
        <v>95</v>
      </c>
      <c r="F1031" s="22">
        <v>20140185</v>
      </c>
      <c r="G1031" s="33">
        <v>41933</v>
      </c>
      <c r="H1031" s="21" t="s">
        <v>2042</v>
      </c>
      <c r="I1031" s="23" t="s">
        <v>2043</v>
      </c>
      <c r="J1031" s="24" t="s">
        <v>2044</v>
      </c>
      <c r="K1031" s="25">
        <v>145549</v>
      </c>
    </row>
    <row r="1032" spans="1:11" s="15" customFormat="1" ht="30">
      <c r="A1032" s="19" t="s">
        <v>2003</v>
      </c>
      <c r="B1032" s="19" t="s">
        <v>228</v>
      </c>
      <c r="C1032" s="20" t="s">
        <v>2040</v>
      </c>
      <c r="D1032" s="30" t="s">
        <v>2041</v>
      </c>
      <c r="E1032" s="21" t="s">
        <v>95</v>
      </c>
      <c r="F1032" s="22">
        <v>20140186</v>
      </c>
      <c r="G1032" s="33">
        <v>41933</v>
      </c>
      <c r="H1032" s="21" t="s">
        <v>2042</v>
      </c>
      <c r="I1032" s="23" t="s">
        <v>2043</v>
      </c>
      <c r="J1032" s="24" t="s">
        <v>2044</v>
      </c>
      <c r="K1032" s="25">
        <v>145549</v>
      </c>
    </row>
    <row r="1033" spans="1:11" s="15" customFormat="1" ht="30">
      <c r="A1033" s="19" t="s">
        <v>2003</v>
      </c>
      <c r="B1033" s="19" t="s">
        <v>13</v>
      </c>
      <c r="C1033" s="20" t="s">
        <v>333</v>
      </c>
      <c r="D1033" s="30" t="s">
        <v>333</v>
      </c>
      <c r="E1033" s="21" t="s">
        <v>95</v>
      </c>
      <c r="F1033" s="22">
        <v>20140177</v>
      </c>
      <c r="G1033" s="33">
        <v>41921</v>
      </c>
      <c r="H1033" s="21" t="s">
        <v>2045</v>
      </c>
      <c r="I1033" s="23" t="s">
        <v>2046</v>
      </c>
      <c r="J1033" s="24" t="s">
        <v>2047</v>
      </c>
      <c r="K1033" s="25">
        <v>60000</v>
      </c>
    </row>
    <row r="1034" spans="1:11" s="15" customFormat="1" ht="30">
      <c r="A1034" s="19" t="s">
        <v>2003</v>
      </c>
      <c r="B1034" s="19" t="s">
        <v>13</v>
      </c>
      <c r="C1034" s="20" t="s">
        <v>333</v>
      </c>
      <c r="D1034" s="30" t="s">
        <v>333</v>
      </c>
      <c r="E1034" s="21" t="s">
        <v>95</v>
      </c>
      <c r="F1034" s="22">
        <v>20140178</v>
      </c>
      <c r="G1034" s="33">
        <v>41921</v>
      </c>
      <c r="H1034" s="21" t="s">
        <v>2045</v>
      </c>
      <c r="I1034" s="23" t="s">
        <v>2046</v>
      </c>
      <c r="J1034" s="24" t="s">
        <v>2047</v>
      </c>
      <c r="K1034" s="25">
        <v>60000</v>
      </c>
    </row>
    <row r="1035" spans="1:11" s="15" customFormat="1" ht="30">
      <c r="A1035" s="19" t="s">
        <v>2003</v>
      </c>
      <c r="B1035" s="19" t="s">
        <v>228</v>
      </c>
      <c r="C1035" s="20" t="s">
        <v>2040</v>
      </c>
      <c r="D1035" s="30" t="s">
        <v>2041</v>
      </c>
      <c r="E1035" s="21" t="s">
        <v>95</v>
      </c>
      <c r="F1035" s="22">
        <v>20140187</v>
      </c>
      <c r="G1035" s="33">
        <v>41933</v>
      </c>
      <c r="H1035" s="21" t="s">
        <v>2042</v>
      </c>
      <c r="I1035" s="23" t="s">
        <v>2048</v>
      </c>
      <c r="J1035" s="24" t="s">
        <v>1648</v>
      </c>
      <c r="K1035" s="25">
        <v>145549</v>
      </c>
    </row>
    <row r="1036" spans="1:11" s="15" customFormat="1" ht="30">
      <c r="A1036" s="19" t="s">
        <v>2003</v>
      </c>
      <c r="B1036" s="19" t="s">
        <v>13</v>
      </c>
      <c r="C1036" s="20" t="s">
        <v>333</v>
      </c>
      <c r="D1036" s="30" t="s">
        <v>333</v>
      </c>
      <c r="E1036" s="21" t="s">
        <v>95</v>
      </c>
      <c r="F1036" s="22">
        <v>20140173</v>
      </c>
      <c r="G1036" s="33">
        <v>41921</v>
      </c>
      <c r="H1036" s="21" t="s">
        <v>2049</v>
      </c>
      <c r="I1036" s="23" t="s">
        <v>2050</v>
      </c>
      <c r="J1036" s="24" t="s">
        <v>2051</v>
      </c>
      <c r="K1036" s="25">
        <v>135720</v>
      </c>
    </row>
    <row r="1037" spans="1:11" s="15" customFormat="1" ht="30">
      <c r="A1037" s="19" t="s">
        <v>2003</v>
      </c>
      <c r="B1037" s="19" t="s">
        <v>13</v>
      </c>
      <c r="C1037" s="20" t="s">
        <v>333</v>
      </c>
      <c r="D1037" s="30" t="s">
        <v>333</v>
      </c>
      <c r="E1037" s="21" t="s">
        <v>95</v>
      </c>
      <c r="F1037" s="22">
        <v>20140190</v>
      </c>
      <c r="G1037" s="33">
        <v>41939</v>
      </c>
      <c r="H1037" s="21" t="s">
        <v>2052</v>
      </c>
      <c r="I1037" s="23" t="s">
        <v>2053</v>
      </c>
      <c r="J1037" s="24" t="s">
        <v>2054</v>
      </c>
      <c r="K1037" s="25">
        <v>133328</v>
      </c>
    </row>
    <row r="1038" spans="1:11" s="15" customFormat="1" ht="30">
      <c r="A1038" s="19" t="s">
        <v>2003</v>
      </c>
      <c r="B1038" s="19" t="s">
        <v>13</v>
      </c>
      <c r="C1038" s="20" t="s">
        <v>333</v>
      </c>
      <c r="D1038" s="30" t="s">
        <v>333</v>
      </c>
      <c r="E1038" s="21" t="s">
        <v>95</v>
      </c>
      <c r="F1038" s="22">
        <v>20140285</v>
      </c>
      <c r="G1038" s="33">
        <v>41939</v>
      </c>
      <c r="H1038" s="21" t="s">
        <v>2116</v>
      </c>
      <c r="I1038" s="23" t="s">
        <v>2055</v>
      </c>
      <c r="J1038" s="24" t="s">
        <v>2056</v>
      </c>
      <c r="K1038" s="25">
        <v>140000</v>
      </c>
    </row>
    <row r="1039" spans="1:11" s="15" customFormat="1" ht="45">
      <c r="A1039" s="19" t="s">
        <v>2003</v>
      </c>
      <c r="B1039" s="19" t="s">
        <v>13</v>
      </c>
      <c r="C1039" s="20" t="s">
        <v>333</v>
      </c>
      <c r="D1039" s="30" t="s">
        <v>333</v>
      </c>
      <c r="E1039" s="21" t="s">
        <v>95</v>
      </c>
      <c r="F1039" s="22">
        <v>20140174</v>
      </c>
      <c r="G1039" s="33">
        <v>41921</v>
      </c>
      <c r="H1039" s="21" t="s">
        <v>2057</v>
      </c>
      <c r="I1039" s="23" t="s">
        <v>2009</v>
      </c>
      <c r="J1039" s="24" t="s">
        <v>2010</v>
      </c>
      <c r="K1039" s="25">
        <v>161840</v>
      </c>
    </row>
    <row r="1040" spans="1:11" s="15" customFormat="1" ht="30">
      <c r="A1040" s="19" t="s">
        <v>2003</v>
      </c>
      <c r="B1040" s="19" t="s">
        <v>13</v>
      </c>
      <c r="C1040" s="20" t="s">
        <v>333</v>
      </c>
      <c r="D1040" s="30" t="s">
        <v>333</v>
      </c>
      <c r="E1040" s="21" t="s">
        <v>95</v>
      </c>
      <c r="F1040" s="22">
        <v>20140176</v>
      </c>
      <c r="G1040" s="33">
        <v>41927</v>
      </c>
      <c r="H1040" s="21" t="s">
        <v>2058</v>
      </c>
      <c r="I1040" s="23" t="s">
        <v>2009</v>
      </c>
      <c r="J1040" s="24" t="s">
        <v>2010</v>
      </c>
      <c r="K1040" s="25">
        <v>142800</v>
      </c>
    </row>
    <row r="1041" spans="1:11" s="15" customFormat="1" ht="30">
      <c r="A1041" s="19" t="s">
        <v>2003</v>
      </c>
      <c r="B1041" s="19" t="s">
        <v>13</v>
      </c>
      <c r="C1041" s="20" t="s">
        <v>333</v>
      </c>
      <c r="D1041" s="30" t="s">
        <v>333</v>
      </c>
      <c r="E1041" s="21" t="s">
        <v>95</v>
      </c>
      <c r="F1041" s="22">
        <v>20140262</v>
      </c>
      <c r="G1041" s="33">
        <v>41927</v>
      </c>
      <c r="H1041" s="21" t="s">
        <v>2059</v>
      </c>
      <c r="I1041" s="23" t="s">
        <v>2060</v>
      </c>
      <c r="J1041" s="24" t="s">
        <v>2061</v>
      </c>
      <c r="K1041" s="25">
        <v>1500000</v>
      </c>
    </row>
    <row r="1042" spans="1:11" s="15" customFormat="1" ht="60">
      <c r="A1042" s="19" t="s">
        <v>2003</v>
      </c>
      <c r="B1042" s="19" t="s">
        <v>13</v>
      </c>
      <c r="C1042" s="20" t="s">
        <v>333</v>
      </c>
      <c r="D1042" s="30" t="s">
        <v>333</v>
      </c>
      <c r="E1042" s="21" t="s">
        <v>95</v>
      </c>
      <c r="F1042" s="22">
        <v>20140189</v>
      </c>
      <c r="G1042" s="33">
        <v>41934</v>
      </c>
      <c r="H1042" s="21" t="s">
        <v>2062</v>
      </c>
      <c r="I1042" s="23" t="s">
        <v>2063</v>
      </c>
      <c r="J1042" s="24" t="s">
        <v>2064</v>
      </c>
      <c r="K1042" s="25">
        <v>2113440</v>
      </c>
    </row>
    <row r="1043" spans="1:11" s="15" customFormat="1" ht="30">
      <c r="A1043" s="19" t="s">
        <v>2003</v>
      </c>
      <c r="B1043" s="19" t="s">
        <v>13</v>
      </c>
      <c r="C1043" s="20" t="s">
        <v>333</v>
      </c>
      <c r="D1043" s="30" t="s">
        <v>333</v>
      </c>
      <c r="E1043" s="21" t="s">
        <v>95</v>
      </c>
      <c r="F1043" s="22">
        <v>20140283</v>
      </c>
      <c r="G1043" s="33">
        <v>41934</v>
      </c>
      <c r="H1043" s="21" t="s">
        <v>2065</v>
      </c>
      <c r="I1043" s="23" t="s">
        <v>2066</v>
      </c>
      <c r="J1043" s="24" t="s">
        <v>2067</v>
      </c>
      <c r="K1043" s="25">
        <v>1440000</v>
      </c>
    </row>
    <row r="1044" spans="1:11" s="15" customFormat="1" ht="30">
      <c r="A1044" s="19" t="s">
        <v>2003</v>
      </c>
      <c r="B1044" s="19" t="s">
        <v>13</v>
      </c>
      <c r="C1044" s="20" t="s">
        <v>333</v>
      </c>
      <c r="D1044" s="30" t="s">
        <v>333</v>
      </c>
      <c r="E1044" s="21" t="s">
        <v>95</v>
      </c>
      <c r="F1044" s="22">
        <v>20140188</v>
      </c>
      <c r="G1044" s="33">
        <v>41935</v>
      </c>
      <c r="H1044" s="21" t="s">
        <v>2068</v>
      </c>
      <c r="I1044" s="23" t="s">
        <v>2069</v>
      </c>
      <c r="J1044" s="24" t="s">
        <v>2070</v>
      </c>
      <c r="K1044" s="25">
        <v>377825</v>
      </c>
    </row>
    <row r="1045" spans="1:11" s="15" customFormat="1" ht="30">
      <c r="A1045" s="19" t="s">
        <v>2003</v>
      </c>
      <c r="B1045" s="19" t="s">
        <v>13</v>
      </c>
      <c r="C1045" s="20" t="s">
        <v>333</v>
      </c>
      <c r="D1045" s="30" t="s">
        <v>333</v>
      </c>
      <c r="E1045" s="21" t="s">
        <v>95</v>
      </c>
      <c r="F1045" s="22">
        <v>20140198</v>
      </c>
      <c r="G1045" s="33">
        <v>41942</v>
      </c>
      <c r="H1045" s="21" t="s">
        <v>2071</v>
      </c>
      <c r="I1045" s="23" t="s">
        <v>2072</v>
      </c>
      <c r="J1045" s="24" t="s">
        <v>2073</v>
      </c>
      <c r="K1045" s="25">
        <v>734050</v>
      </c>
    </row>
    <row r="1046" spans="1:11" s="15" customFormat="1" ht="60">
      <c r="A1046" s="19" t="s">
        <v>2003</v>
      </c>
      <c r="B1046" s="19" t="s">
        <v>483</v>
      </c>
      <c r="C1046" s="20" t="s">
        <v>2074</v>
      </c>
      <c r="D1046" s="30" t="s">
        <v>2075</v>
      </c>
      <c r="E1046" s="21" t="s">
        <v>95</v>
      </c>
      <c r="F1046" s="22">
        <v>20140182</v>
      </c>
      <c r="G1046" s="33">
        <v>41927</v>
      </c>
      <c r="H1046" s="21" t="s">
        <v>2076</v>
      </c>
      <c r="I1046" s="23" t="s">
        <v>2077</v>
      </c>
      <c r="J1046" s="24" t="s">
        <v>2078</v>
      </c>
      <c r="K1046" s="25">
        <v>89017</v>
      </c>
    </row>
    <row r="1047" spans="1:11" s="15" customFormat="1" ht="60">
      <c r="A1047" s="19" t="s">
        <v>2003</v>
      </c>
      <c r="B1047" s="19" t="s">
        <v>483</v>
      </c>
      <c r="C1047" s="20" t="s">
        <v>2079</v>
      </c>
      <c r="D1047" s="30" t="s">
        <v>2080</v>
      </c>
      <c r="E1047" s="21" t="s">
        <v>95</v>
      </c>
      <c r="F1047" s="22">
        <v>20140180</v>
      </c>
      <c r="G1047" s="33">
        <v>41927</v>
      </c>
      <c r="H1047" s="21" t="s">
        <v>2081</v>
      </c>
      <c r="I1047" s="23" t="s">
        <v>2082</v>
      </c>
      <c r="J1047" s="24" t="s">
        <v>2083</v>
      </c>
      <c r="K1047" s="25">
        <v>124950</v>
      </c>
    </row>
    <row r="1048" spans="1:11" s="15" customFormat="1" ht="60">
      <c r="A1048" s="19" t="s">
        <v>2003</v>
      </c>
      <c r="B1048" s="19" t="s">
        <v>483</v>
      </c>
      <c r="C1048" s="20" t="s">
        <v>2084</v>
      </c>
      <c r="D1048" s="30" t="s">
        <v>2075</v>
      </c>
      <c r="E1048" s="21" t="s">
        <v>95</v>
      </c>
      <c r="F1048" s="22">
        <v>20140181</v>
      </c>
      <c r="G1048" s="33">
        <v>41927</v>
      </c>
      <c r="H1048" s="21" t="s">
        <v>2085</v>
      </c>
      <c r="I1048" s="23" t="s">
        <v>2082</v>
      </c>
      <c r="J1048" s="24" t="s">
        <v>2083</v>
      </c>
      <c r="K1048" s="25">
        <v>72352</v>
      </c>
    </row>
    <row r="1049" spans="1:11" s="15" customFormat="1" ht="30">
      <c r="A1049" s="19" t="s">
        <v>2003</v>
      </c>
      <c r="B1049" s="19" t="s">
        <v>13</v>
      </c>
      <c r="C1049" s="20" t="s">
        <v>333</v>
      </c>
      <c r="D1049" s="30" t="s">
        <v>333</v>
      </c>
      <c r="E1049" s="21" t="s">
        <v>95</v>
      </c>
      <c r="F1049" s="22">
        <v>20140183</v>
      </c>
      <c r="G1049" s="33">
        <v>41928</v>
      </c>
      <c r="H1049" s="21" t="s">
        <v>2086</v>
      </c>
      <c r="I1049" s="23" t="s">
        <v>1948</v>
      </c>
      <c r="J1049" s="24" t="s">
        <v>1949</v>
      </c>
      <c r="K1049" s="25">
        <v>666392</v>
      </c>
    </row>
    <row r="1050" spans="1:11" s="15" customFormat="1" ht="45">
      <c r="A1050" s="19" t="s">
        <v>2003</v>
      </c>
      <c r="B1050" s="19" t="s">
        <v>488</v>
      </c>
      <c r="C1050" s="20" t="s">
        <v>333</v>
      </c>
      <c r="D1050" s="30" t="s">
        <v>333</v>
      </c>
      <c r="E1050" s="21" t="s">
        <v>95</v>
      </c>
      <c r="F1050" s="22">
        <v>20140268</v>
      </c>
      <c r="G1050" s="33">
        <v>41921</v>
      </c>
      <c r="H1050" s="21" t="s">
        <v>2087</v>
      </c>
      <c r="I1050" s="23" t="s">
        <v>2088</v>
      </c>
      <c r="J1050" s="24" t="s">
        <v>2089</v>
      </c>
      <c r="K1050" s="25">
        <v>6188000</v>
      </c>
    </row>
    <row r="1051" spans="1:11" s="15" customFormat="1" ht="45">
      <c r="A1051" s="19" t="s">
        <v>2003</v>
      </c>
      <c r="B1051" s="19" t="s">
        <v>488</v>
      </c>
      <c r="C1051" s="20" t="s">
        <v>333</v>
      </c>
      <c r="D1051" s="30" t="s">
        <v>333</v>
      </c>
      <c r="E1051" s="21" t="s">
        <v>95</v>
      </c>
      <c r="F1051" s="22">
        <v>20140191</v>
      </c>
      <c r="G1051" s="33">
        <v>41940</v>
      </c>
      <c r="H1051" s="21" t="s">
        <v>2090</v>
      </c>
      <c r="I1051" s="23" t="s">
        <v>2091</v>
      </c>
      <c r="J1051" s="24" t="s">
        <v>2092</v>
      </c>
      <c r="K1051" s="25">
        <v>57398</v>
      </c>
    </row>
    <row r="1052" spans="1:11" s="15" customFormat="1" ht="30">
      <c r="A1052" s="19" t="s">
        <v>2003</v>
      </c>
      <c r="B1052" s="19" t="s">
        <v>13</v>
      </c>
      <c r="C1052" s="20" t="s">
        <v>333</v>
      </c>
      <c r="D1052" s="30" t="s">
        <v>333</v>
      </c>
      <c r="E1052" s="21" t="s">
        <v>95</v>
      </c>
      <c r="F1052" s="22">
        <v>20140179</v>
      </c>
      <c r="G1052" s="33">
        <v>41927</v>
      </c>
      <c r="H1052" s="21" t="s">
        <v>2093</v>
      </c>
      <c r="I1052" s="23" t="s">
        <v>1974</v>
      </c>
      <c r="J1052" s="24" t="s">
        <v>1808</v>
      </c>
      <c r="K1052" s="25">
        <v>24895</v>
      </c>
    </row>
    <row r="1053" spans="1:11" s="15" customFormat="1" ht="45">
      <c r="A1053" s="19" t="s">
        <v>2003</v>
      </c>
      <c r="B1053" s="19" t="s">
        <v>483</v>
      </c>
      <c r="C1053" s="20" t="s">
        <v>2094</v>
      </c>
      <c r="D1053" s="30" t="s">
        <v>2095</v>
      </c>
      <c r="E1053" s="21" t="s">
        <v>2096</v>
      </c>
      <c r="F1053" s="22">
        <v>1</v>
      </c>
      <c r="G1053" s="33">
        <v>41932</v>
      </c>
      <c r="H1053" s="21" t="s">
        <v>2097</v>
      </c>
      <c r="I1053" s="23" t="s">
        <v>2066</v>
      </c>
      <c r="J1053" s="24" t="s">
        <v>2067</v>
      </c>
      <c r="K1053" s="25">
        <v>700000</v>
      </c>
    </row>
    <row r="1054" spans="1:11" s="15" customFormat="1" ht="60">
      <c r="A1054" s="19" t="s">
        <v>2003</v>
      </c>
      <c r="B1054" s="19" t="s">
        <v>228</v>
      </c>
      <c r="C1054" s="20" t="s">
        <v>2118</v>
      </c>
      <c r="D1054" s="30">
        <v>41656</v>
      </c>
      <c r="E1054" s="21" t="s">
        <v>2096</v>
      </c>
      <c r="F1054" s="22">
        <v>2156267</v>
      </c>
      <c r="G1054" s="33">
        <v>41921</v>
      </c>
      <c r="H1054" s="21" t="s">
        <v>2098</v>
      </c>
      <c r="I1054" s="23" t="s">
        <v>545</v>
      </c>
      <c r="J1054" s="24" t="s">
        <v>546</v>
      </c>
      <c r="K1054" s="25">
        <v>97162</v>
      </c>
    </row>
    <row r="1055" spans="1:11" s="15" customFormat="1" ht="30">
      <c r="A1055" s="19" t="s">
        <v>2003</v>
      </c>
      <c r="B1055" s="19" t="s">
        <v>16</v>
      </c>
      <c r="C1055" s="20" t="s">
        <v>333</v>
      </c>
      <c r="D1055" s="30" t="s">
        <v>333</v>
      </c>
      <c r="E1055" s="21" t="s">
        <v>2096</v>
      </c>
      <c r="F1055" s="22">
        <v>12862521</v>
      </c>
      <c r="G1055" s="33">
        <v>41942</v>
      </c>
      <c r="H1055" s="21" t="s">
        <v>2099</v>
      </c>
      <c r="I1055" s="23" t="s">
        <v>1845</v>
      </c>
      <c r="J1055" s="24" t="s">
        <v>1846</v>
      </c>
      <c r="K1055" s="25">
        <v>1221</v>
      </c>
    </row>
    <row r="1056" spans="1:11" s="15" customFormat="1" ht="30">
      <c r="A1056" s="19" t="s">
        <v>2003</v>
      </c>
      <c r="B1056" s="19" t="s">
        <v>16</v>
      </c>
      <c r="C1056" s="20" t="s">
        <v>333</v>
      </c>
      <c r="D1056" s="30" t="s">
        <v>333</v>
      </c>
      <c r="E1056" s="21" t="s">
        <v>2096</v>
      </c>
      <c r="F1056" s="22">
        <v>12862522</v>
      </c>
      <c r="G1056" s="33">
        <v>41942</v>
      </c>
      <c r="H1056" s="21" t="s">
        <v>2100</v>
      </c>
      <c r="I1056" s="23" t="s">
        <v>1845</v>
      </c>
      <c r="J1056" s="24" t="s">
        <v>1846</v>
      </c>
      <c r="K1056" s="25">
        <v>2991396</v>
      </c>
    </row>
    <row r="1057" spans="1:11" s="15" customFormat="1" ht="30">
      <c r="A1057" s="19" t="s">
        <v>2003</v>
      </c>
      <c r="B1057" s="19" t="s">
        <v>16</v>
      </c>
      <c r="C1057" s="20" t="s">
        <v>333</v>
      </c>
      <c r="D1057" s="30" t="s">
        <v>333</v>
      </c>
      <c r="E1057" s="21" t="s">
        <v>2096</v>
      </c>
      <c r="F1057" s="22">
        <v>3356437</v>
      </c>
      <c r="G1057" s="33">
        <v>41913</v>
      </c>
      <c r="H1057" s="21" t="s">
        <v>2101</v>
      </c>
      <c r="I1057" s="23" t="s">
        <v>453</v>
      </c>
      <c r="J1057" s="24" t="s">
        <v>454</v>
      </c>
      <c r="K1057" s="25">
        <v>390800</v>
      </c>
    </row>
    <row r="1058" spans="1:11" s="15" customFormat="1" ht="30">
      <c r="A1058" s="19" t="s">
        <v>2003</v>
      </c>
      <c r="B1058" s="19" t="s">
        <v>16</v>
      </c>
      <c r="C1058" s="20" t="s">
        <v>333</v>
      </c>
      <c r="D1058" s="30" t="s">
        <v>333</v>
      </c>
      <c r="E1058" s="21" t="s">
        <v>2096</v>
      </c>
      <c r="F1058" s="22">
        <v>6488022</v>
      </c>
      <c r="G1058" s="33">
        <v>41921</v>
      </c>
      <c r="H1058" s="21" t="s">
        <v>2102</v>
      </c>
      <c r="I1058" s="23" t="s">
        <v>453</v>
      </c>
      <c r="J1058" s="24" t="s">
        <v>454</v>
      </c>
      <c r="K1058" s="25">
        <v>1724800</v>
      </c>
    </row>
    <row r="1059" spans="1:11" s="15" customFormat="1" ht="30">
      <c r="A1059" s="19" t="s">
        <v>2003</v>
      </c>
      <c r="B1059" s="19" t="s">
        <v>16</v>
      </c>
      <c r="C1059" s="20" t="s">
        <v>333</v>
      </c>
      <c r="D1059" s="30" t="s">
        <v>333</v>
      </c>
      <c r="E1059" s="21" t="s">
        <v>2096</v>
      </c>
      <c r="F1059" s="22">
        <v>6682878</v>
      </c>
      <c r="G1059" s="33">
        <v>41913</v>
      </c>
      <c r="H1059" s="21" t="s">
        <v>2103</v>
      </c>
      <c r="I1059" s="23" t="s">
        <v>453</v>
      </c>
      <c r="J1059" s="24" t="s">
        <v>454</v>
      </c>
      <c r="K1059" s="25">
        <v>1814500</v>
      </c>
    </row>
    <row r="1060" spans="1:11" s="15" customFormat="1" ht="30">
      <c r="A1060" s="19" t="s">
        <v>2003</v>
      </c>
      <c r="B1060" s="19" t="s">
        <v>16</v>
      </c>
      <c r="C1060" s="20" t="s">
        <v>333</v>
      </c>
      <c r="D1060" s="30" t="s">
        <v>333</v>
      </c>
      <c r="E1060" s="21" t="s">
        <v>2096</v>
      </c>
      <c r="F1060" s="22">
        <v>44369035</v>
      </c>
      <c r="G1060" s="33">
        <v>41916</v>
      </c>
      <c r="H1060" s="21" t="s">
        <v>2104</v>
      </c>
      <c r="I1060" s="23" t="s">
        <v>1999</v>
      </c>
      <c r="J1060" s="24" t="s">
        <v>1842</v>
      </c>
      <c r="K1060" s="25">
        <v>158600</v>
      </c>
    </row>
    <row r="1061" spans="1:11" s="15" customFormat="1" ht="30">
      <c r="A1061" s="19" t="s">
        <v>2003</v>
      </c>
      <c r="B1061" s="19" t="s">
        <v>16</v>
      </c>
      <c r="C1061" s="20" t="s">
        <v>333</v>
      </c>
      <c r="D1061" s="30" t="s">
        <v>333</v>
      </c>
      <c r="E1061" s="21" t="s">
        <v>2096</v>
      </c>
      <c r="F1061" s="22">
        <v>45176998</v>
      </c>
      <c r="G1061" s="33">
        <v>41929</v>
      </c>
      <c r="H1061" s="21" t="s">
        <v>2105</v>
      </c>
      <c r="I1061" s="23" t="s">
        <v>1999</v>
      </c>
      <c r="J1061" s="24" t="s">
        <v>1842</v>
      </c>
      <c r="K1061" s="25">
        <v>100200</v>
      </c>
    </row>
    <row r="1062" spans="1:11" s="15" customFormat="1" ht="30">
      <c r="A1062" s="19" t="s">
        <v>2003</v>
      </c>
      <c r="B1062" s="19" t="s">
        <v>16</v>
      </c>
      <c r="C1062" s="20" t="s">
        <v>333</v>
      </c>
      <c r="D1062" s="30" t="s">
        <v>333</v>
      </c>
      <c r="E1062" s="21" t="s">
        <v>2096</v>
      </c>
      <c r="F1062" s="22">
        <v>45421627</v>
      </c>
      <c r="G1062" s="33">
        <v>41935</v>
      </c>
      <c r="H1062" s="21" t="s">
        <v>2106</v>
      </c>
      <c r="I1062" s="23" t="s">
        <v>1999</v>
      </c>
      <c r="J1062" s="24" t="s">
        <v>1842</v>
      </c>
      <c r="K1062" s="25">
        <v>28250</v>
      </c>
    </row>
    <row r="1063" spans="1:11" s="15" customFormat="1" ht="30">
      <c r="A1063" s="19" t="s">
        <v>2003</v>
      </c>
      <c r="B1063" s="19" t="s">
        <v>16</v>
      </c>
      <c r="C1063" s="20" t="s">
        <v>333</v>
      </c>
      <c r="D1063" s="30" t="s">
        <v>333</v>
      </c>
      <c r="E1063" s="21" t="s">
        <v>2096</v>
      </c>
      <c r="F1063" s="22">
        <v>45438442</v>
      </c>
      <c r="G1063" s="33">
        <v>41935</v>
      </c>
      <c r="H1063" s="21" t="s">
        <v>2107</v>
      </c>
      <c r="I1063" s="23" t="s">
        <v>1999</v>
      </c>
      <c r="J1063" s="24" t="s">
        <v>1842</v>
      </c>
      <c r="K1063" s="25">
        <v>2200</v>
      </c>
    </row>
    <row r="1064" spans="1:11" s="15" customFormat="1" ht="30">
      <c r="A1064" s="19" t="s">
        <v>2003</v>
      </c>
      <c r="B1064" s="19" t="s">
        <v>16</v>
      </c>
      <c r="C1064" s="20" t="s">
        <v>333</v>
      </c>
      <c r="D1064" s="30" t="s">
        <v>333</v>
      </c>
      <c r="E1064" s="21" t="s">
        <v>2096</v>
      </c>
      <c r="F1064" s="22">
        <v>41816625</v>
      </c>
      <c r="G1064" s="33">
        <v>41914</v>
      </c>
      <c r="H1064" s="21" t="s">
        <v>2108</v>
      </c>
      <c r="I1064" s="23" t="s">
        <v>447</v>
      </c>
      <c r="J1064" s="24" t="s">
        <v>448</v>
      </c>
      <c r="K1064" s="25">
        <v>3900</v>
      </c>
    </row>
    <row r="1065" spans="1:11" s="15" customFormat="1" ht="30">
      <c r="A1065" s="19" t="s">
        <v>2003</v>
      </c>
      <c r="B1065" s="19" t="s">
        <v>228</v>
      </c>
      <c r="C1065" s="20" t="s">
        <v>2109</v>
      </c>
      <c r="D1065" s="30" t="s">
        <v>2110</v>
      </c>
      <c r="E1065" s="21" t="s">
        <v>593</v>
      </c>
      <c r="F1065" s="22"/>
      <c r="G1065" s="33">
        <v>41883</v>
      </c>
      <c r="H1065" s="21" t="s">
        <v>2111</v>
      </c>
      <c r="I1065" s="23" t="s">
        <v>2112</v>
      </c>
      <c r="J1065" s="24" t="s">
        <v>2113</v>
      </c>
      <c r="K1065" s="26" t="s">
        <v>2115</v>
      </c>
    </row>
    <row r="1066" spans="1:11" s="15" customFormat="1" ht="30">
      <c r="A1066" s="19" t="s">
        <v>2117</v>
      </c>
      <c r="B1066" s="19" t="s">
        <v>228</v>
      </c>
      <c r="C1066" s="20" t="s">
        <v>2118</v>
      </c>
      <c r="D1066" s="30">
        <v>41656</v>
      </c>
      <c r="E1066" s="21" t="s">
        <v>95</v>
      </c>
      <c r="F1066" s="22">
        <v>20140743</v>
      </c>
      <c r="G1066" s="33">
        <v>41913</v>
      </c>
      <c r="H1066" s="21" t="s">
        <v>2438</v>
      </c>
      <c r="I1066" s="23" t="s">
        <v>1119</v>
      </c>
      <c r="J1066" s="24" t="s">
        <v>546</v>
      </c>
      <c r="K1066" s="26">
        <v>134926</v>
      </c>
    </row>
    <row r="1067" spans="1:11" s="15" customFormat="1" ht="30">
      <c r="A1067" s="19" t="s">
        <v>2117</v>
      </c>
      <c r="B1067" s="19" t="s">
        <v>228</v>
      </c>
      <c r="C1067" s="20" t="s">
        <v>2118</v>
      </c>
      <c r="D1067" s="30">
        <v>41656</v>
      </c>
      <c r="E1067" s="21" t="s">
        <v>95</v>
      </c>
      <c r="F1067" s="22">
        <v>20140744</v>
      </c>
      <c r="G1067" s="33">
        <v>41913</v>
      </c>
      <c r="H1067" s="21" t="s">
        <v>2439</v>
      </c>
      <c r="I1067" s="23" t="s">
        <v>1119</v>
      </c>
      <c r="J1067" s="24" t="s">
        <v>546</v>
      </c>
      <c r="K1067" s="26">
        <v>250679</v>
      </c>
    </row>
    <row r="1068" spans="1:11" s="15" customFormat="1" ht="45">
      <c r="A1068" s="19" t="s">
        <v>2117</v>
      </c>
      <c r="B1068" s="19" t="s">
        <v>116</v>
      </c>
      <c r="C1068" s="20" t="s">
        <v>2119</v>
      </c>
      <c r="D1068" s="30">
        <v>41904</v>
      </c>
      <c r="E1068" s="21" t="s">
        <v>95</v>
      </c>
      <c r="F1068" s="22">
        <v>20140745</v>
      </c>
      <c r="G1068" s="33">
        <v>41913</v>
      </c>
      <c r="H1068" s="21" t="s">
        <v>2120</v>
      </c>
      <c r="I1068" s="23" t="s">
        <v>2121</v>
      </c>
      <c r="J1068" s="24" t="s">
        <v>2122</v>
      </c>
      <c r="K1068" s="26">
        <v>1857590</v>
      </c>
    </row>
    <row r="1069" spans="1:11" s="15" customFormat="1" ht="45">
      <c r="A1069" s="19" t="s">
        <v>2117</v>
      </c>
      <c r="B1069" s="19" t="s">
        <v>228</v>
      </c>
      <c r="C1069" s="20" t="s">
        <v>2118</v>
      </c>
      <c r="D1069" s="30">
        <v>41656</v>
      </c>
      <c r="E1069" s="21" t="s">
        <v>95</v>
      </c>
      <c r="F1069" s="22">
        <v>20140748</v>
      </c>
      <c r="G1069" s="33">
        <v>41913</v>
      </c>
      <c r="H1069" s="21" t="s">
        <v>2123</v>
      </c>
      <c r="I1069" s="23" t="s">
        <v>1119</v>
      </c>
      <c r="J1069" s="24" t="s">
        <v>546</v>
      </c>
      <c r="K1069" s="26">
        <v>82679</v>
      </c>
    </row>
    <row r="1070" spans="1:11" s="15" customFormat="1" ht="45">
      <c r="A1070" s="19" t="s">
        <v>2117</v>
      </c>
      <c r="B1070" s="19" t="s">
        <v>228</v>
      </c>
      <c r="C1070" s="20" t="s">
        <v>2118</v>
      </c>
      <c r="D1070" s="30">
        <v>41656</v>
      </c>
      <c r="E1070" s="21" t="s">
        <v>95</v>
      </c>
      <c r="F1070" s="22">
        <v>20140749</v>
      </c>
      <c r="G1070" s="33">
        <v>41913</v>
      </c>
      <c r="H1070" s="21" t="s">
        <v>2124</v>
      </c>
      <c r="I1070" s="23" t="s">
        <v>1119</v>
      </c>
      <c r="J1070" s="24" t="s">
        <v>546</v>
      </c>
      <c r="K1070" s="26">
        <v>82679</v>
      </c>
    </row>
    <row r="1071" spans="1:11" s="15" customFormat="1" ht="45">
      <c r="A1071" s="19" t="s">
        <v>2117</v>
      </c>
      <c r="B1071" s="19" t="s">
        <v>228</v>
      </c>
      <c r="C1071" s="20" t="s">
        <v>2118</v>
      </c>
      <c r="D1071" s="30">
        <v>41656</v>
      </c>
      <c r="E1071" s="21" t="s">
        <v>95</v>
      </c>
      <c r="F1071" s="22">
        <v>20140750</v>
      </c>
      <c r="G1071" s="33">
        <v>41913</v>
      </c>
      <c r="H1071" s="21" t="s">
        <v>2125</v>
      </c>
      <c r="I1071" s="23" t="s">
        <v>1119</v>
      </c>
      <c r="J1071" s="24" t="s">
        <v>546</v>
      </c>
      <c r="K1071" s="26">
        <v>82679</v>
      </c>
    </row>
    <row r="1072" spans="1:11" s="15" customFormat="1" ht="45">
      <c r="A1072" s="19" t="s">
        <v>2117</v>
      </c>
      <c r="B1072" s="19" t="s">
        <v>228</v>
      </c>
      <c r="C1072" s="20" t="s">
        <v>2118</v>
      </c>
      <c r="D1072" s="30">
        <v>41656</v>
      </c>
      <c r="E1072" s="21" t="s">
        <v>95</v>
      </c>
      <c r="F1072" s="22">
        <v>20140751</v>
      </c>
      <c r="G1072" s="33">
        <v>41913</v>
      </c>
      <c r="H1072" s="21" t="s">
        <v>2126</v>
      </c>
      <c r="I1072" s="23" t="s">
        <v>1119</v>
      </c>
      <c r="J1072" s="24" t="s">
        <v>546</v>
      </c>
      <c r="K1072" s="26">
        <v>82679</v>
      </c>
    </row>
    <row r="1073" spans="1:11" s="15" customFormat="1" ht="30">
      <c r="A1073" s="19" t="s">
        <v>2117</v>
      </c>
      <c r="B1073" s="19" t="s">
        <v>228</v>
      </c>
      <c r="C1073" s="20" t="s">
        <v>2118</v>
      </c>
      <c r="D1073" s="30">
        <v>41656</v>
      </c>
      <c r="E1073" s="21" t="s">
        <v>95</v>
      </c>
      <c r="F1073" s="22">
        <v>20140752</v>
      </c>
      <c r="G1073" s="33">
        <v>41913</v>
      </c>
      <c r="H1073" s="21" t="s">
        <v>2127</v>
      </c>
      <c r="I1073" s="23" t="s">
        <v>1119</v>
      </c>
      <c r="J1073" s="24" t="s">
        <v>546</v>
      </c>
      <c r="K1073" s="26">
        <v>82679</v>
      </c>
    </row>
    <row r="1074" spans="1:11" s="15" customFormat="1" ht="45">
      <c r="A1074" s="19" t="s">
        <v>2117</v>
      </c>
      <c r="B1074" s="19" t="s">
        <v>228</v>
      </c>
      <c r="C1074" s="20" t="s">
        <v>2118</v>
      </c>
      <c r="D1074" s="30">
        <v>41656</v>
      </c>
      <c r="E1074" s="21" t="s">
        <v>95</v>
      </c>
      <c r="F1074" s="22">
        <v>20140753</v>
      </c>
      <c r="G1074" s="33">
        <v>41913</v>
      </c>
      <c r="H1074" s="21" t="s">
        <v>2128</v>
      </c>
      <c r="I1074" s="23" t="s">
        <v>1119</v>
      </c>
      <c r="J1074" s="24" t="s">
        <v>546</v>
      </c>
      <c r="K1074" s="26">
        <v>82679</v>
      </c>
    </row>
    <row r="1075" spans="1:11" s="15" customFormat="1" ht="45">
      <c r="A1075" s="19" t="s">
        <v>2117</v>
      </c>
      <c r="B1075" s="19" t="s">
        <v>228</v>
      </c>
      <c r="C1075" s="20" t="s">
        <v>2118</v>
      </c>
      <c r="D1075" s="30">
        <v>41656</v>
      </c>
      <c r="E1075" s="21" t="s">
        <v>95</v>
      </c>
      <c r="F1075" s="22">
        <v>20140754</v>
      </c>
      <c r="G1075" s="33">
        <v>41913</v>
      </c>
      <c r="H1075" s="21" t="s">
        <v>2129</v>
      </c>
      <c r="I1075" s="23" t="s">
        <v>1119</v>
      </c>
      <c r="J1075" s="24" t="s">
        <v>546</v>
      </c>
      <c r="K1075" s="26">
        <v>82679</v>
      </c>
    </row>
    <row r="1076" spans="1:11" s="15" customFormat="1" ht="30">
      <c r="A1076" s="19" t="s">
        <v>2117</v>
      </c>
      <c r="B1076" s="19" t="s">
        <v>228</v>
      </c>
      <c r="C1076" s="20" t="s">
        <v>2118</v>
      </c>
      <c r="D1076" s="30">
        <v>41656</v>
      </c>
      <c r="E1076" s="21" t="s">
        <v>95</v>
      </c>
      <c r="F1076" s="22">
        <v>20140755</v>
      </c>
      <c r="G1076" s="33">
        <v>41913</v>
      </c>
      <c r="H1076" s="21" t="s">
        <v>2130</v>
      </c>
      <c r="I1076" s="23" t="s">
        <v>1119</v>
      </c>
      <c r="J1076" s="24" t="s">
        <v>546</v>
      </c>
      <c r="K1076" s="26">
        <v>121179</v>
      </c>
    </row>
    <row r="1077" spans="1:11" s="15" customFormat="1" ht="30">
      <c r="A1077" s="19" t="s">
        <v>2117</v>
      </c>
      <c r="B1077" s="19" t="s">
        <v>228</v>
      </c>
      <c r="C1077" s="20" t="s">
        <v>2118</v>
      </c>
      <c r="D1077" s="30">
        <v>41656</v>
      </c>
      <c r="E1077" s="21" t="s">
        <v>95</v>
      </c>
      <c r="F1077" s="22">
        <v>20140756</v>
      </c>
      <c r="G1077" s="33">
        <v>41913</v>
      </c>
      <c r="H1077" s="21" t="s">
        <v>2131</v>
      </c>
      <c r="I1077" s="23" t="s">
        <v>1119</v>
      </c>
      <c r="J1077" s="24" t="s">
        <v>546</v>
      </c>
      <c r="K1077" s="26">
        <v>121179</v>
      </c>
    </row>
    <row r="1078" spans="1:11" s="15" customFormat="1" ht="30">
      <c r="A1078" s="19" t="s">
        <v>2117</v>
      </c>
      <c r="B1078" s="19" t="s">
        <v>228</v>
      </c>
      <c r="C1078" s="20" t="s">
        <v>2118</v>
      </c>
      <c r="D1078" s="30">
        <v>41656</v>
      </c>
      <c r="E1078" s="21" t="s">
        <v>95</v>
      </c>
      <c r="F1078" s="22">
        <v>20140757</v>
      </c>
      <c r="G1078" s="33">
        <v>41913</v>
      </c>
      <c r="H1078" s="21" t="s">
        <v>2132</v>
      </c>
      <c r="I1078" s="23" t="s">
        <v>1119</v>
      </c>
      <c r="J1078" s="24" t="s">
        <v>546</v>
      </c>
      <c r="K1078" s="26">
        <v>121179</v>
      </c>
    </row>
    <row r="1079" spans="1:11" s="15" customFormat="1" ht="30">
      <c r="A1079" s="19" t="s">
        <v>2117</v>
      </c>
      <c r="B1079" s="19" t="s">
        <v>228</v>
      </c>
      <c r="C1079" s="20" t="s">
        <v>2118</v>
      </c>
      <c r="D1079" s="30">
        <v>41656</v>
      </c>
      <c r="E1079" s="21" t="s">
        <v>95</v>
      </c>
      <c r="F1079" s="22">
        <v>20140758</v>
      </c>
      <c r="G1079" s="33">
        <v>41913</v>
      </c>
      <c r="H1079" s="21" t="s">
        <v>2133</v>
      </c>
      <c r="I1079" s="23" t="s">
        <v>1119</v>
      </c>
      <c r="J1079" s="24" t="s">
        <v>546</v>
      </c>
      <c r="K1079" s="26">
        <v>121179</v>
      </c>
    </row>
    <row r="1080" spans="1:11" s="15" customFormat="1" ht="30">
      <c r="A1080" s="19" t="s">
        <v>2117</v>
      </c>
      <c r="B1080" s="19" t="s">
        <v>228</v>
      </c>
      <c r="C1080" s="20" t="s">
        <v>2118</v>
      </c>
      <c r="D1080" s="30">
        <v>41656</v>
      </c>
      <c r="E1080" s="21" t="s">
        <v>95</v>
      </c>
      <c r="F1080" s="22">
        <v>20140759</v>
      </c>
      <c r="G1080" s="33">
        <v>41913</v>
      </c>
      <c r="H1080" s="21" t="s">
        <v>2134</v>
      </c>
      <c r="I1080" s="23" t="s">
        <v>1119</v>
      </c>
      <c r="J1080" s="24" t="s">
        <v>546</v>
      </c>
      <c r="K1080" s="26">
        <v>121179</v>
      </c>
    </row>
    <row r="1081" spans="1:11" s="15" customFormat="1" ht="30">
      <c r="A1081" s="19" t="s">
        <v>2117</v>
      </c>
      <c r="B1081" s="19" t="s">
        <v>228</v>
      </c>
      <c r="C1081" s="20" t="s">
        <v>2118</v>
      </c>
      <c r="D1081" s="30">
        <v>41656</v>
      </c>
      <c r="E1081" s="21" t="s">
        <v>95</v>
      </c>
      <c r="F1081" s="22">
        <v>2014760</v>
      </c>
      <c r="G1081" s="33">
        <v>41913</v>
      </c>
      <c r="H1081" s="21" t="s">
        <v>2135</v>
      </c>
      <c r="I1081" s="23" t="s">
        <v>1119</v>
      </c>
      <c r="J1081" s="24" t="s">
        <v>546</v>
      </c>
      <c r="K1081" s="26">
        <v>121179</v>
      </c>
    </row>
    <row r="1082" spans="1:11" s="15" customFormat="1" ht="30">
      <c r="A1082" s="19" t="s">
        <v>2117</v>
      </c>
      <c r="B1082" s="19" t="s">
        <v>228</v>
      </c>
      <c r="C1082" s="20" t="s">
        <v>2118</v>
      </c>
      <c r="D1082" s="30">
        <v>41656</v>
      </c>
      <c r="E1082" s="21" t="s">
        <v>95</v>
      </c>
      <c r="F1082" s="22">
        <v>20140761</v>
      </c>
      <c r="G1082" s="33">
        <v>41913</v>
      </c>
      <c r="H1082" s="21" t="s">
        <v>2136</v>
      </c>
      <c r="I1082" s="23" t="s">
        <v>1119</v>
      </c>
      <c r="J1082" s="24" t="s">
        <v>546</v>
      </c>
      <c r="K1082" s="26">
        <v>121179</v>
      </c>
    </row>
    <row r="1083" spans="1:11" s="15" customFormat="1" ht="45">
      <c r="A1083" s="19" t="s">
        <v>2117</v>
      </c>
      <c r="B1083" s="19" t="s">
        <v>228</v>
      </c>
      <c r="C1083" s="20" t="s">
        <v>2118</v>
      </c>
      <c r="D1083" s="30">
        <v>41656</v>
      </c>
      <c r="E1083" s="21" t="s">
        <v>95</v>
      </c>
      <c r="F1083" s="22">
        <v>20140762</v>
      </c>
      <c r="G1083" s="33">
        <v>41913</v>
      </c>
      <c r="H1083" s="21" t="s">
        <v>2137</v>
      </c>
      <c r="I1083" s="23" t="s">
        <v>1119</v>
      </c>
      <c r="J1083" s="24" t="s">
        <v>546</v>
      </c>
      <c r="K1083" s="26">
        <v>382179</v>
      </c>
    </row>
    <row r="1084" spans="1:11" s="15" customFormat="1" ht="60">
      <c r="A1084" s="19" t="s">
        <v>2117</v>
      </c>
      <c r="B1084" s="19" t="s">
        <v>833</v>
      </c>
      <c r="C1084" s="20" t="s">
        <v>2138</v>
      </c>
      <c r="D1084" s="30" t="s">
        <v>2139</v>
      </c>
      <c r="E1084" s="21" t="s">
        <v>95</v>
      </c>
      <c r="F1084" s="22">
        <v>20140763</v>
      </c>
      <c r="G1084" s="33">
        <v>41914</v>
      </c>
      <c r="H1084" s="21" t="s">
        <v>2140</v>
      </c>
      <c r="I1084" s="23" t="s">
        <v>2141</v>
      </c>
      <c r="J1084" s="24" t="s">
        <v>2142</v>
      </c>
      <c r="K1084" s="26">
        <v>2600000</v>
      </c>
    </row>
    <row r="1085" spans="1:11" s="15" customFormat="1" ht="30">
      <c r="A1085" s="19" t="s">
        <v>2117</v>
      </c>
      <c r="B1085" s="19" t="s">
        <v>13</v>
      </c>
      <c r="C1085" s="20" t="s">
        <v>94</v>
      </c>
      <c r="D1085" s="30" t="s">
        <v>94</v>
      </c>
      <c r="E1085" s="21" t="s">
        <v>95</v>
      </c>
      <c r="F1085" s="22">
        <v>20140764</v>
      </c>
      <c r="G1085" s="33">
        <v>41914</v>
      </c>
      <c r="H1085" s="21" t="s">
        <v>2143</v>
      </c>
      <c r="I1085" s="23" t="s">
        <v>2144</v>
      </c>
      <c r="J1085" s="24" t="s">
        <v>527</v>
      </c>
      <c r="K1085" s="26">
        <v>240000</v>
      </c>
    </row>
    <row r="1086" spans="1:11" s="15" customFormat="1" ht="45">
      <c r="A1086" s="19" t="s">
        <v>2117</v>
      </c>
      <c r="B1086" s="19" t="s">
        <v>13</v>
      </c>
      <c r="C1086" s="20" t="s">
        <v>94</v>
      </c>
      <c r="D1086" s="30" t="s">
        <v>94</v>
      </c>
      <c r="E1086" s="21" t="s">
        <v>99</v>
      </c>
      <c r="F1086" s="22">
        <v>20140200</v>
      </c>
      <c r="G1086" s="33">
        <v>41914</v>
      </c>
      <c r="H1086" s="21" t="s">
        <v>2434</v>
      </c>
      <c r="I1086" s="23" t="s">
        <v>2145</v>
      </c>
      <c r="J1086" s="24" t="s">
        <v>2146</v>
      </c>
      <c r="K1086" s="26">
        <v>110000</v>
      </c>
    </row>
    <row r="1087" spans="1:11" s="15" customFormat="1" ht="30">
      <c r="A1087" s="19" t="s">
        <v>2117</v>
      </c>
      <c r="B1087" s="19" t="s">
        <v>228</v>
      </c>
      <c r="C1087" s="20" t="s">
        <v>2118</v>
      </c>
      <c r="D1087" s="30">
        <v>41656</v>
      </c>
      <c r="E1087" s="21" t="s">
        <v>95</v>
      </c>
      <c r="F1087" s="22">
        <v>20140766</v>
      </c>
      <c r="G1087" s="33">
        <v>41914</v>
      </c>
      <c r="H1087" s="21" t="s">
        <v>2147</v>
      </c>
      <c r="I1087" s="23" t="s">
        <v>1119</v>
      </c>
      <c r="J1087" s="24" t="s">
        <v>546</v>
      </c>
      <c r="K1087" s="26">
        <v>97179</v>
      </c>
    </row>
    <row r="1088" spans="1:11" s="15" customFormat="1" ht="30">
      <c r="A1088" s="19" t="s">
        <v>2117</v>
      </c>
      <c r="B1088" s="19" t="s">
        <v>228</v>
      </c>
      <c r="C1088" s="20" t="s">
        <v>2118</v>
      </c>
      <c r="D1088" s="30">
        <v>41656</v>
      </c>
      <c r="E1088" s="21" t="s">
        <v>95</v>
      </c>
      <c r="F1088" s="22">
        <v>20140767</v>
      </c>
      <c r="G1088" s="33">
        <v>41914</v>
      </c>
      <c r="H1088" s="21" t="s">
        <v>2148</v>
      </c>
      <c r="I1088" s="23" t="s">
        <v>1119</v>
      </c>
      <c r="J1088" s="24" t="s">
        <v>546</v>
      </c>
      <c r="K1088" s="26">
        <v>97179</v>
      </c>
    </row>
    <row r="1089" spans="1:11" s="15" customFormat="1" ht="45">
      <c r="A1089" s="19" t="s">
        <v>2117</v>
      </c>
      <c r="B1089" s="19" t="s">
        <v>833</v>
      </c>
      <c r="C1089" s="20" t="s">
        <v>2149</v>
      </c>
      <c r="D1089" s="30">
        <v>41911</v>
      </c>
      <c r="E1089" s="21" t="s">
        <v>95</v>
      </c>
      <c r="F1089" s="22">
        <v>20140768</v>
      </c>
      <c r="G1089" s="33">
        <v>41914</v>
      </c>
      <c r="H1089" s="21" t="s">
        <v>2150</v>
      </c>
      <c r="I1089" s="23" t="s">
        <v>2151</v>
      </c>
      <c r="J1089" s="24" t="s">
        <v>2152</v>
      </c>
      <c r="K1089" s="26">
        <v>39200000</v>
      </c>
    </row>
    <row r="1090" spans="1:11" s="15" customFormat="1" ht="45">
      <c r="A1090" s="19" t="s">
        <v>2117</v>
      </c>
      <c r="B1090" s="19" t="s">
        <v>228</v>
      </c>
      <c r="C1090" s="20" t="s">
        <v>2118</v>
      </c>
      <c r="D1090" s="30">
        <v>41656</v>
      </c>
      <c r="E1090" s="21" t="s">
        <v>95</v>
      </c>
      <c r="F1090" s="22">
        <v>20140769</v>
      </c>
      <c r="G1090" s="33">
        <v>41914</v>
      </c>
      <c r="H1090" s="21" t="s">
        <v>2153</v>
      </c>
      <c r="I1090" s="23" t="s">
        <v>1119</v>
      </c>
      <c r="J1090" s="24" t="s">
        <v>546</v>
      </c>
      <c r="K1090" s="26">
        <v>82679</v>
      </c>
    </row>
    <row r="1091" spans="1:11" s="15" customFormat="1" ht="30">
      <c r="A1091" s="19" t="s">
        <v>2117</v>
      </c>
      <c r="B1091" s="19" t="s">
        <v>228</v>
      </c>
      <c r="C1091" s="20" t="s">
        <v>2118</v>
      </c>
      <c r="D1091" s="30">
        <v>41656</v>
      </c>
      <c r="E1091" s="21" t="s">
        <v>95</v>
      </c>
      <c r="F1091" s="22">
        <v>2014770</v>
      </c>
      <c r="G1091" s="33">
        <v>41914</v>
      </c>
      <c r="H1091" s="21" t="s">
        <v>2154</v>
      </c>
      <c r="I1091" s="23" t="s">
        <v>1119</v>
      </c>
      <c r="J1091" s="24" t="s">
        <v>546</v>
      </c>
      <c r="K1091" s="26">
        <v>121179</v>
      </c>
    </row>
    <row r="1092" spans="1:11" s="15" customFormat="1" ht="30">
      <c r="A1092" s="19" t="s">
        <v>2117</v>
      </c>
      <c r="B1092" s="19" t="s">
        <v>228</v>
      </c>
      <c r="C1092" s="20" t="s">
        <v>2118</v>
      </c>
      <c r="D1092" s="30">
        <v>41656</v>
      </c>
      <c r="E1092" s="21" t="s">
        <v>95</v>
      </c>
      <c r="F1092" s="22">
        <v>20140771</v>
      </c>
      <c r="G1092" s="33">
        <v>41914</v>
      </c>
      <c r="H1092" s="21" t="s">
        <v>2155</v>
      </c>
      <c r="I1092" s="23" t="s">
        <v>1119</v>
      </c>
      <c r="J1092" s="24" t="s">
        <v>546</v>
      </c>
      <c r="K1092" s="26">
        <v>248179</v>
      </c>
    </row>
    <row r="1093" spans="1:11" s="15" customFormat="1" ht="45">
      <c r="A1093" s="19" t="s">
        <v>2117</v>
      </c>
      <c r="B1093" s="19" t="s">
        <v>483</v>
      </c>
      <c r="C1093" s="20" t="s">
        <v>2156</v>
      </c>
      <c r="D1093" s="30" t="s">
        <v>2157</v>
      </c>
      <c r="E1093" s="21" t="s">
        <v>95</v>
      </c>
      <c r="F1093" s="22">
        <v>20140772</v>
      </c>
      <c r="G1093" s="33">
        <v>41915</v>
      </c>
      <c r="H1093" s="21" t="s">
        <v>2158</v>
      </c>
      <c r="I1093" s="23" t="s">
        <v>2159</v>
      </c>
      <c r="J1093" s="24" t="s">
        <v>2160</v>
      </c>
      <c r="K1093" s="26">
        <v>15000</v>
      </c>
    </row>
    <row r="1094" spans="1:11" s="15" customFormat="1" ht="30">
      <c r="A1094" s="19" t="s">
        <v>2117</v>
      </c>
      <c r="B1094" s="19" t="s">
        <v>228</v>
      </c>
      <c r="C1094" s="20" t="s">
        <v>2118</v>
      </c>
      <c r="D1094" s="30">
        <v>41656</v>
      </c>
      <c r="E1094" s="21" t="s">
        <v>95</v>
      </c>
      <c r="F1094" s="22">
        <v>20140773</v>
      </c>
      <c r="G1094" s="33">
        <v>41915</v>
      </c>
      <c r="H1094" s="21" t="s">
        <v>2161</v>
      </c>
      <c r="I1094" s="23" t="s">
        <v>1119</v>
      </c>
      <c r="J1094" s="24" t="s">
        <v>546</v>
      </c>
      <c r="K1094" s="26">
        <v>106179</v>
      </c>
    </row>
    <row r="1095" spans="1:11" s="15" customFormat="1" ht="45">
      <c r="A1095" s="19" t="s">
        <v>2117</v>
      </c>
      <c r="B1095" s="19" t="s">
        <v>228</v>
      </c>
      <c r="C1095" s="20" t="s">
        <v>2118</v>
      </c>
      <c r="D1095" s="30">
        <v>41656</v>
      </c>
      <c r="E1095" s="21" t="s">
        <v>95</v>
      </c>
      <c r="F1095" s="22">
        <v>20140774</v>
      </c>
      <c r="G1095" s="33">
        <v>41915</v>
      </c>
      <c r="H1095" s="21" t="s">
        <v>2162</v>
      </c>
      <c r="I1095" s="23" t="s">
        <v>1119</v>
      </c>
      <c r="J1095" s="24" t="s">
        <v>546</v>
      </c>
      <c r="K1095" s="26">
        <v>104281</v>
      </c>
    </row>
    <row r="1096" spans="1:11" s="15" customFormat="1" ht="45">
      <c r="A1096" s="19" t="s">
        <v>2117</v>
      </c>
      <c r="B1096" s="19" t="s">
        <v>228</v>
      </c>
      <c r="C1096" s="20" t="s">
        <v>2118</v>
      </c>
      <c r="D1096" s="30">
        <v>41656</v>
      </c>
      <c r="E1096" s="21" t="s">
        <v>95</v>
      </c>
      <c r="F1096" s="22">
        <v>20140775</v>
      </c>
      <c r="G1096" s="33">
        <v>41915</v>
      </c>
      <c r="H1096" s="21" t="s">
        <v>2163</v>
      </c>
      <c r="I1096" s="23" t="s">
        <v>1119</v>
      </c>
      <c r="J1096" s="24" t="s">
        <v>546</v>
      </c>
      <c r="K1096" s="26">
        <v>104281</v>
      </c>
    </row>
    <row r="1097" spans="1:11" s="15" customFormat="1" ht="75">
      <c r="A1097" s="19" t="s">
        <v>2117</v>
      </c>
      <c r="B1097" s="19" t="s">
        <v>13</v>
      </c>
      <c r="C1097" s="20" t="s">
        <v>94</v>
      </c>
      <c r="D1097" s="30" t="s">
        <v>94</v>
      </c>
      <c r="E1097" s="21" t="s">
        <v>95</v>
      </c>
      <c r="F1097" s="22">
        <v>20140776</v>
      </c>
      <c r="G1097" s="33">
        <v>41918</v>
      </c>
      <c r="H1097" s="21" t="s">
        <v>2164</v>
      </c>
      <c r="I1097" s="23" t="s">
        <v>2165</v>
      </c>
      <c r="J1097" s="24" t="s">
        <v>2166</v>
      </c>
      <c r="K1097" s="26">
        <v>624750</v>
      </c>
    </row>
    <row r="1098" spans="1:11" s="15" customFormat="1" ht="45">
      <c r="A1098" s="19" t="s">
        <v>2117</v>
      </c>
      <c r="B1098" s="19" t="s">
        <v>228</v>
      </c>
      <c r="C1098" s="20" t="s">
        <v>2118</v>
      </c>
      <c r="D1098" s="30">
        <v>41656</v>
      </c>
      <c r="E1098" s="21" t="s">
        <v>95</v>
      </c>
      <c r="F1098" s="22">
        <v>20140777</v>
      </c>
      <c r="G1098" s="33">
        <v>41918</v>
      </c>
      <c r="H1098" s="21" t="s">
        <v>2167</v>
      </c>
      <c r="I1098" s="23" t="s">
        <v>1119</v>
      </c>
      <c r="J1098" s="24" t="s">
        <v>546</v>
      </c>
      <c r="K1098" s="26">
        <v>34764</v>
      </c>
    </row>
    <row r="1099" spans="1:11" s="15" customFormat="1" ht="45">
      <c r="A1099" s="19" t="s">
        <v>2117</v>
      </c>
      <c r="B1099" s="19" t="s">
        <v>228</v>
      </c>
      <c r="C1099" s="20" t="s">
        <v>2118</v>
      </c>
      <c r="D1099" s="30">
        <v>41656</v>
      </c>
      <c r="E1099" s="21" t="s">
        <v>95</v>
      </c>
      <c r="F1099" s="22">
        <v>20140778</v>
      </c>
      <c r="G1099" s="33">
        <v>41918</v>
      </c>
      <c r="H1099" s="21" t="s">
        <v>2440</v>
      </c>
      <c r="I1099" s="23" t="s">
        <v>1119</v>
      </c>
      <c r="J1099" s="24" t="s">
        <v>546</v>
      </c>
      <c r="K1099" s="26">
        <v>34764</v>
      </c>
    </row>
    <row r="1100" spans="1:11" s="15" customFormat="1" ht="30">
      <c r="A1100" s="19" t="s">
        <v>2117</v>
      </c>
      <c r="B1100" s="19" t="s">
        <v>210</v>
      </c>
      <c r="C1100" s="20" t="s">
        <v>2168</v>
      </c>
      <c r="D1100" s="30">
        <v>40625</v>
      </c>
      <c r="E1100" s="21" t="s">
        <v>99</v>
      </c>
      <c r="F1100" s="22">
        <v>20140202</v>
      </c>
      <c r="G1100" s="33">
        <v>41919</v>
      </c>
      <c r="H1100" s="21" t="s">
        <v>2169</v>
      </c>
      <c r="I1100" s="23" t="s">
        <v>2170</v>
      </c>
      <c r="J1100" s="24" t="s">
        <v>202</v>
      </c>
      <c r="K1100" s="26">
        <v>33816</v>
      </c>
    </row>
    <row r="1101" spans="1:11" s="15" customFormat="1" ht="45">
      <c r="A1101" s="19" t="s">
        <v>2117</v>
      </c>
      <c r="B1101" s="19" t="s">
        <v>210</v>
      </c>
      <c r="C1101" s="20" t="s">
        <v>2168</v>
      </c>
      <c r="D1101" s="30">
        <v>40625</v>
      </c>
      <c r="E1101" s="21" t="s">
        <v>99</v>
      </c>
      <c r="F1101" s="22">
        <v>20140203</v>
      </c>
      <c r="G1101" s="33">
        <v>41919</v>
      </c>
      <c r="H1101" s="21" t="s">
        <v>2171</v>
      </c>
      <c r="I1101" s="23" t="s">
        <v>993</v>
      </c>
      <c r="J1101" s="24" t="s">
        <v>494</v>
      </c>
      <c r="K1101" s="26">
        <v>199388</v>
      </c>
    </row>
    <row r="1102" spans="1:11" s="15" customFormat="1" ht="30">
      <c r="A1102" s="19" t="s">
        <v>2117</v>
      </c>
      <c r="B1102" s="19" t="s">
        <v>210</v>
      </c>
      <c r="C1102" s="20" t="s">
        <v>2168</v>
      </c>
      <c r="D1102" s="30">
        <v>40625</v>
      </c>
      <c r="E1102" s="21" t="s">
        <v>99</v>
      </c>
      <c r="F1102" s="22">
        <v>20140205</v>
      </c>
      <c r="G1102" s="33">
        <v>41919</v>
      </c>
      <c r="H1102" s="21" t="s">
        <v>2172</v>
      </c>
      <c r="I1102" s="23" t="s">
        <v>2173</v>
      </c>
      <c r="J1102" s="24" t="s">
        <v>2174</v>
      </c>
      <c r="K1102" s="26">
        <v>84435</v>
      </c>
    </row>
    <row r="1103" spans="1:11" s="15" customFormat="1" ht="60">
      <c r="A1103" s="19" t="s">
        <v>2117</v>
      </c>
      <c r="B1103" s="19" t="s">
        <v>210</v>
      </c>
      <c r="C1103" s="20" t="s">
        <v>2168</v>
      </c>
      <c r="D1103" s="30">
        <v>40625</v>
      </c>
      <c r="E1103" s="21" t="s">
        <v>99</v>
      </c>
      <c r="F1103" s="22">
        <v>20140206</v>
      </c>
      <c r="G1103" s="33">
        <v>41919</v>
      </c>
      <c r="H1103" s="21" t="s">
        <v>2175</v>
      </c>
      <c r="I1103" s="23" t="s">
        <v>1116</v>
      </c>
      <c r="J1103" s="24" t="s">
        <v>222</v>
      </c>
      <c r="K1103" s="26">
        <v>351774</v>
      </c>
    </row>
    <row r="1104" spans="1:11" s="15" customFormat="1" ht="60">
      <c r="A1104" s="19" t="s">
        <v>2117</v>
      </c>
      <c r="B1104" s="19" t="s">
        <v>483</v>
      </c>
      <c r="C1104" s="20" t="s">
        <v>2176</v>
      </c>
      <c r="D1104" s="30">
        <v>41695</v>
      </c>
      <c r="E1104" s="21" t="s">
        <v>95</v>
      </c>
      <c r="F1104" s="22">
        <v>20140779</v>
      </c>
      <c r="G1104" s="33">
        <v>41919</v>
      </c>
      <c r="H1104" s="21" t="s">
        <v>2177</v>
      </c>
      <c r="I1104" s="23" t="s">
        <v>2159</v>
      </c>
      <c r="J1104" s="24" t="s">
        <v>2160</v>
      </c>
      <c r="K1104" s="26">
        <v>100000</v>
      </c>
    </row>
    <row r="1105" spans="1:11" s="15" customFormat="1" ht="75">
      <c r="A1105" s="19" t="s">
        <v>2117</v>
      </c>
      <c r="B1105" s="19" t="s">
        <v>2178</v>
      </c>
      <c r="C1105" s="20" t="s">
        <v>94</v>
      </c>
      <c r="D1105" s="30" t="s">
        <v>94</v>
      </c>
      <c r="E1105" s="21" t="s">
        <v>95</v>
      </c>
      <c r="F1105" s="22">
        <v>20140780</v>
      </c>
      <c r="G1105" s="33">
        <v>41919</v>
      </c>
      <c r="H1105" s="21" t="s">
        <v>2179</v>
      </c>
      <c r="I1105" s="23" t="s">
        <v>2180</v>
      </c>
      <c r="J1105" s="24" t="s">
        <v>2181</v>
      </c>
      <c r="K1105" s="26">
        <v>240000</v>
      </c>
    </row>
    <row r="1106" spans="1:11" s="15" customFormat="1" ht="60">
      <c r="A1106" s="19" t="s">
        <v>2117</v>
      </c>
      <c r="B1106" s="19" t="s">
        <v>2178</v>
      </c>
      <c r="C1106" s="20" t="s">
        <v>94</v>
      </c>
      <c r="D1106" s="30" t="s">
        <v>94</v>
      </c>
      <c r="E1106" s="21" t="s">
        <v>95</v>
      </c>
      <c r="F1106" s="22">
        <v>20140782</v>
      </c>
      <c r="G1106" s="33">
        <v>41919</v>
      </c>
      <c r="H1106" s="21" t="s">
        <v>2182</v>
      </c>
      <c r="I1106" s="23" t="s">
        <v>2183</v>
      </c>
      <c r="J1106" s="24" t="s">
        <v>2184</v>
      </c>
      <c r="K1106" s="26">
        <v>180000</v>
      </c>
    </row>
    <row r="1107" spans="1:11" s="15" customFormat="1" ht="30">
      <c r="A1107" s="19" t="s">
        <v>2117</v>
      </c>
      <c r="B1107" s="19" t="s">
        <v>116</v>
      </c>
      <c r="C1107" s="20" t="s">
        <v>2185</v>
      </c>
      <c r="D1107" s="30">
        <v>41897</v>
      </c>
      <c r="E1107" s="21" t="s">
        <v>95</v>
      </c>
      <c r="F1107" s="22">
        <v>20140781</v>
      </c>
      <c r="G1107" s="33">
        <v>41919</v>
      </c>
      <c r="H1107" s="21" t="s">
        <v>2186</v>
      </c>
      <c r="I1107" s="23" t="s">
        <v>2187</v>
      </c>
      <c r="J1107" s="24" t="s">
        <v>2188</v>
      </c>
      <c r="K1107" s="26">
        <v>5926200</v>
      </c>
    </row>
    <row r="1108" spans="1:11" s="15" customFormat="1" ht="60">
      <c r="A1108" s="19" t="s">
        <v>2117</v>
      </c>
      <c r="B1108" s="19" t="s">
        <v>2178</v>
      </c>
      <c r="C1108" s="20" t="s">
        <v>94</v>
      </c>
      <c r="D1108" s="30" t="s">
        <v>94</v>
      </c>
      <c r="E1108" s="21" t="s">
        <v>99</v>
      </c>
      <c r="F1108" s="22">
        <v>20140207</v>
      </c>
      <c r="G1108" s="33">
        <v>41919</v>
      </c>
      <c r="H1108" s="21" t="s">
        <v>2189</v>
      </c>
      <c r="I1108" s="23" t="s">
        <v>2190</v>
      </c>
      <c r="J1108" s="24" t="s">
        <v>38</v>
      </c>
      <c r="K1108" s="26">
        <v>376177</v>
      </c>
    </row>
    <row r="1109" spans="1:11" s="15" customFormat="1" ht="30">
      <c r="A1109" s="19" t="s">
        <v>2117</v>
      </c>
      <c r="B1109" s="19" t="s">
        <v>13</v>
      </c>
      <c r="C1109" s="20" t="s">
        <v>94</v>
      </c>
      <c r="D1109" s="30" t="s">
        <v>94</v>
      </c>
      <c r="E1109" s="21" t="s">
        <v>99</v>
      </c>
      <c r="F1109" s="22">
        <v>20140209</v>
      </c>
      <c r="G1109" s="33">
        <v>41919</v>
      </c>
      <c r="H1109" s="21" t="s">
        <v>2191</v>
      </c>
      <c r="I1109" s="23" t="s">
        <v>2192</v>
      </c>
      <c r="J1109" s="24" t="s">
        <v>2193</v>
      </c>
      <c r="K1109" s="26">
        <v>475869</v>
      </c>
    </row>
    <row r="1110" spans="1:11" s="15" customFormat="1" ht="45">
      <c r="A1110" s="19" t="s">
        <v>2117</v>
      </c>
      <c r="B1110" s="19" t="s">
        <v>483</v>
      </c>
      <c r="C1110" s="20" t="s">
        <v>2194</v>
      </c>
      <c r="D1110" s="30">
        <v>39580</v>
      </c>
      <c r="E1110" s="21" t="s">
        <v>95</v>
      </c>
      <c r="F1110" s="22">
        <v>20140783</v>
      </c>
      <c r="G1110" s="33">
        <v>41919</v>
      </c>
      <c r="H1110" s="21" t="s">
        <v>2195</v>
      </c>
      <c r="I1110" s="23" t="s">
        <v>2196</v>
      </c>
      <c r="J1110" s="24" t="s">
        <v>2197</v>
      </c>
      <c r="K1110" s="26">
        <v>75600</v>
      </c>
    </row>
    <row r="1111" spans="1:11" s="15" customFormat="1" ht="45">
      <c r="A1111" s="19" t="s">
        <v>2117</v>
      </c>
      <c r="B1111" s="19" t="s">
        <v>13</v>
      </c>
      <c r="C1111" s="20" t="s">
        <v>94</v>
      </c>
      <c r="D1111" s="30" t="s">
        <v>94</v>
      </c>
      <c r="E1111" s="21" t="s">
        <v>99</v>
      </c>
      <c r="F1111" s="22">
        <v>20140210</v>
      </c>
      <c r="G1111" s="33">
        <v>41921</v>
      </c>
      <c r="H1111" s="21" t="s">
        <v>2198</v>
      </c>
      <c r="I1111" s="23" t="s">
        <v>2199</v>
      </c>
      <c r="J1111" s="24" t="s">
        <v>1051</v>
      </c>
      <c r="K1111" s="26">
        <v>65450</v>
      </c>
    </row>
    <row r="1112" spans="1:11" s="15" customFormat="1" ht="60">
      <c r="A1112" s="19" t="s">
        <v>2117</v>
      </c>
      <c r="B1112" s="19" t="s">
        <v>2200</v>
      </c>
      <c r="C1112" s="20" t="s">
        <v>2201</v>
      </c>
      <c r="D1112" s="30">
        <v>41918</v>
      </c>
      <c r="E1112" s="21" t="s">
        <v>95</v>
      </c>
      <c r="F1112" s="22">
        <v>20140784</v>
      </c>
      <c r="G1112" s="33">
        <v>41921</v>
      </c>
      <c r="H1112" s="21" t="s">
        <v>2202</v>
      </c>
      <c r="I1112" s="23" t="s">
        <v>2203</v>
      </c>
      <c r="J1112" s="24" t="s">
        <v>2204</v>
      </c>
      <c r="K1112" s="26">
        <v>78364</v>
      </c>
    </row>
    <row r="1113" spans="1:11" s="15" customFormat="1" ht="30">
      <c r="A1113" s="19" t="s">
        <v>2117</v>
      </c>
      <c r="B1113" s="19" t="s">
        <v>116</v>
      </c>
      <c r="C1113" s="20" t="s">
        <v>2205</v>
      </c>
      <c r="D1113" s="30">
        <v>41725</v>
      </c>
      <c r="E1113" s="21" t="s">
        <v>95</v>
      </c>
      <c r="F1113" s="22">
        <v>20140785</v>
      </c>
      <c r="G1113" s="33">
        <v>41921</v>
      </c>
      <c r="H1113" s="21" t="s">
        <v>2206</v>
      </c>
      <c r="I1113" s="23" t="s">
        <v>2207</v>
      </c>
      <c r="J1113" s="24" t="s">
        <v>2208</v>
      </c>
      <c r="K1113" s="26">
        <v>2810780</v>
      </c>
    </row>
    <row r="1114" spans="1:11" s="15" customFormat="1" ht="60">
      <c r="A1114" s="19" t="s">
        <v>2117</v>
      </c>
      <c r="B1114" s="19" t="s">
        <v>2178</v>
      </c>
      <c r="C1114" s="20" t="s">
        <v>94</v>
      </c>
      <c r="D1114" s="30" t="s">
        <v>94</v>
      </c>
      <c r="E1114" s="21" t="s">
        <v>99</v>
      </c>
      <c r="F1114" s="22">
        <v>20140211</v>
      </c>
      <c r="G1114" s="33">
        <v>41921</v>
      </c>
      <c r="H1114" s="21" t="s">
        <v>2209</v>
      </c>
      <c r="I1114" s="23" t="s">
        <v>2210</v>
      </c>
      <c r="J1114" s="24" t="s">
        <v>1608</v>
      </c>
      <c r="K1114" s="26">
        <v>30880</v>
      </c>
    </row>
    <row r="1115" spans="1:11" s="15" customFormat="1" ht="30">
      <c r="A1115" s="19" t="s">
        <v>2117</v>
      </c>
      <c r="B1115" s="19" t="s">
        <v>483</v>
      </c>
      <c r="C1115" s="20" t="s">
        <v>2211</v>
      </c>
      <c r="D1115" s="30">
        <v>41920</v>
      </c>
      <c r="E1115" s="21" t="s">
        <v>99</v>
      </c>
      <c r="F1115" s="22">
        <v>20140212</v>
      </c>
      <c r="G1115" s="33">
        <v>41921</v>
      </c>
      <c r="H1115" s="21" t="s">
        <v>2212</v>
      </c>
      <c r="I1115" s="23" t="s">
        <v>2213</v>
      </c>
      <c r="J1115" s="24" t="s">
        <v>2214</v>
      </c>
      <c r="K1115" s="26">
        <v>878000</v>
      </c>
    </row>
    <row r="1116" spans="1:11" s="15" customFormat="1" ht="30">
      <c r="A1116" s="19" t="s">
        <v>2117</v>
      </c>
      <c r="B1116" s="19" t="s">
        <v>228</v>
      </c>
      <c r="C1116" s="20" t="s">
        <v>2118</v>
      </c>
      <c r="D1116" s="30">
        <v>41656</v>
      </c>
      <c r="E1116" s="21" t="s">
        <v>95</v>
      </c>
      <c r="F1116" s="22">
        <v>20140786</v>
      </c>
      <c r="G1116" s="33">
        <v>41922</v>
      </c>
      <c r="H1116" s="21" t="s">
        <v>2215</v>
      </c>
      <c r="I1116" s="23" t="s">
        <v>1119</v>
      </c>
      <c r="J1116" s="24" t="s">
        <v>546</v>
      </c>
      <c r="K1116" s="26">
        <v>115162</v>
      </c>
    </row>
    <row r="1117" spans="1:11" s="15" customFormat="1" ht="60">
      <c r="A1117" s="19" t="s">
        <v>2117</v>
      </c>
      <c r="B1117" s="19" t="s">
        <v>13</v>
      </c>
      <c r="C1117" s="20" t="s">
        <v>94</v>
      </c>
      <c r="D1117" s="30" t="s">
        <v>94</v>
      </c>
      <c r="E1117" s="21" t="s">
        <v>99</v>
      </c>
      <c r="F1117" s="22">
        <v>20140213</v>
      </c>
      <c r="G1117" s="33">
        <v>41922</v>
      </c>
      <c r="H1117" s="21" t="s">
        <v>2435</v>
      </c>
      <c r="I1117" s="23" t="s">
        <v>2121</v>
      </c>
      <c r="J1117" s="24" t="s">
        <v>2122</v>
      </c>
      <c r="K1117" s="26">
        <v>136850</v>
      </c>
    </row>
    <row r="1118" spans="1:11" s="15" customFormat="1" ht="30">
      <c r="A1118" s="19" t="s">
        <v>2117</v>
      </c>
      <c r="B1118" s="19" t="s">
        <v>228</v>
      </c>
      <c r="C1118" s="20" t="s">
        <v>2118</v>
      </c>
      <c r="D1118" s="30">
        <v>41656</v>
      </c>
      <c r="E1118" s="21" t="s">
        <v>95</v>
      </c>
      <c r="F1118" s="22">
        <v>20140787</v>
      </c>
      <c r="G1118" s="33">
        <v>41922</v>
      </c>
      <c r="H1118" s="21" t="s">
        <v>2216</v>
      </c>
      <c r="I1118" s="23" t="s">
        <v>1119</v>
      </c>
      <c r="J1118" s="24" t="s">
        <v>546</v>
      </c>
      <c r="K1118" s="26">
        <v>304350</v>
      </c>
    </row>
    <row r="1119" spans="1:11" s="15" customFormat="1" ht="45">
      <c r="A1119" s="19" t="s">
        <v>2117</v>
      </c>
      <c r="B1119" s="19" t="s">
        <v>483</v>
      </c>
      <c r="C1119" s="20" t="s">
        <v>2217</v>
      </c>
      <c r="D1119" s="30">
        <v>41918</v>
      </c>
      <c r="E1119" s="21" t="s">
        <v>95</v>
      </c>
      <c r="F1119" s="22">
        <v>20140788</v>
      </c>
      <c r="G1119" s="33">
        <v>41922</v>
      </c>
      <c r="H1119" s="21" t="s">
        <v>2218</v>
      </c>
      <c r="I1119" s="23" t="s">
        <v>2219</v>
      </c>
      <c r="J1119" s="24" t="s">
        <v>2220</v>
      </c>
      <c r="K1119" s="26">
        <v>1021650</v>
      </c>
    </row>
    <row r="1120" spans="1:11" s="15" customFormat="1" ht="135">
      <c r="A1120" s="19" t="s">
        <v>2117</v>
      </c>
      <c r="B1120" s="19" t="s">
        <v>483</v>
      </c>
      <c r="C1120" s="20" t="s">
        <v>2221</v>
      </c>
      <c r="D1120" s="30">
        <v>41920</v>
      </c>
      <c r="E1120" s="21" t="s">
        <v>95</v>
      </c>
      <c r="F1120" s="22">
        <v>20140789</v>
      </c>
      <c r="G1120" s="33">
        <v>41922</v>
      </c>
      <c r="H1120" s="21" t="s">
        <v>2222</v>
      </c>
      <c r="I1120" s="23" t="s">
        <v>2196</v>
      </c>
      <c r="J1120" s="24" t="s">
        <v>2197</v>
      </c>
      <c r="K1120" s="26">
        <v>5587200</v>
      </c>
    </row>
    <row r="1121" spans="1:11" s="15" customFormat="1" ht="45">
      <c r="A1121" s="19" t="s">
        <v>2117</v>
      </c>
      <c r="B1121" s="19" t="s">
        <v>210</v>
      </c>
      <c r="C1121" s="20" t="s">
        <v>988</v>
      </c>
      <c r="D1121" s="30">
        <v>40625</v>
      </c>
      <c r="E1121" s="21" t="s">
        <v>95</v>
      </c>
      <c r="F1121" s="22">
        <v>20140790</v>
      </c>
      <c r="G1121" s="33">
        <v>41925</v>
      </c>
      <c r="H1121" s="21" t="s">
        <v>2223</v>
      </c>
      <c r="I1121" s="23" t="s">
        <v>2224</v>
      </c>
      <c r="J1121" s="24" t="s">
        <v>2225</v>
      </c>
      <c r="K1121" s="26">
        <v>156842</v>
      </c>
    </row>
    <row r="1122" spans="1:11" s="15" customFormat="1" ht="75">
      <c r="A1122" s="19" t="s">
        <v>2117</v>
      </c>
      <c r="B1122" s="19" t="s">
        <v>210</v>
      </c>
      <c r="C1122" s="20" t="s">
        <v>2168</v>
      </c>
      <c r="D1122" s="30">
        <v>40625</v>
      </c>
      <c r="E1122" s="21" t="s">
        <v>95</v>
      </c>
      <c r="F1122" s="22">
        <v>20140791</v>
      </c>
      <c r="G1122" s="33">
        <v>41925</v>
      </c>
      <c r="H1122" s="21" t="s">
        <v>2226</v>
      </c>
      <c r="I1122" s="23" t="s">
        <v>2227</v>
      </c>
      <c r="J1122" s="24" t="s">
        <v>2228</v>
      </c>
      <c r="K1122" s="26">
        <v>556277</v>
      </c>
    </row>
    <row r="1123" spans="1:11" s="15" customFormat="1" ht="45">
      <c r="A1123" s="19" t="s">
        <v>2117</v>
      </c>
      <c r="B1123" s="19" t="s">
        <v>228</v>
      </c>
      <c r="C1123" s="20" t="s">
        <v>2118</v>
      </c>
      <c r="D1123" s="30">
        <v>41656</v>
      </c>
      <c r="E1123" s="21" t="s">
        <v>95</v>
      </c>
      <c r="F1123" s="22">
        <v>20140792</v>
      </c>
      <c r="G1123" s="33">
        <v>41925</v>
      </c>
      <c r="H1123" s="21" t="s">
        <v>2229</v>
      </c>
      <c r="I1123" s="23" t="s">
        <v>1119</v>
      </c>
      <c r="J1123" s="24" t="s">
        <v>546</v>
      </c>
      <c r="K1123" s="26">
        <v>295383</v>
      </c>
    </row>
    <row r="1124" spans="1:11" s="15" customFormat="1" ht="45">
      <c r="A1124" s="19" t="s">
        <v>2117</v>
      </c>
      <c r="B1124" s="19" t="s">
        <v>228</v>
      </c>
      <c r="C1124" s="20" t="s">
        <v>2118</v>
      </c>
      <c r="D1124" s="30">
        <v>41656</v>
      </c>
      <c r="E1124" s="21" t="s">
        <v>95</v>
      </c>
      <c r="F1124" s="22">
        <v>20140793</v>
      </c>
      <c r="G1124" s="33">
        <v>41926</v>
      </c>
      <c r="H1124" s="21" t="s">
        <v>2230</v>
      </c>
      <c r="I1124" s="23" t="s">
        <v>1119</v>
      </c>
      <c r="J1124" s="24" t="s">
        <v>546</v>
      </c>
      <c r="K1124" s="26">
        <v>336627</v>
      </c>
    </row>
    <row r="1125" spans="1:11" s="15" customFormat="1" ht="60">
      <c r="A1125" s="19" t="s">
        <v>2117</v>
      </c>
      <c r="B1125" s="19" t="s">
        <v>2178</v>
      </c>
      <c r="C1125" s="20" t="s">
        <v>94</v>
      </c>
      <c r="D1125" s="30" t="s">
        <v>94</v>
      </c>
      <c r="E1125" s="21" t="s">
        <v>95</v>
      </c>
      <c r="F1125" s="22">
        <v>20140794</v>
      </c>
      <c r="G1125" s="33">
        <v>41926</v>
      </c>
      <c r="H1125" s="21" t="s">
        <v>2231</v>
      </c>
      <c r="I1125" s="23" t="s">
        <v>2232</v>
      </c>
      <c r="J1125" s="24" t="s">
        <v>2233</v>
      </c>
      <c r="K1125" s="26">
        <v>120000</v>
      </c>
    </row>
    <row r="1126" spans="1:11" s="15" customFormat="1" ht="75">
      <c r="A1126" s="19" t="s">
        <v>2117</v>
      </c>
      <c r="B1126" s="19" t="s">
        <v>2178</v>
      </c>
      <c r="C1126" s="20" t="s">
        <v>94</v>
      </c>
      <c r="D1126" s="30" t="s">
        <v>94</v>
      </c>
      <c r="E1126" s="21" t="s">
        <v>95</v>
      </c>
      <c r="F1126" s="22">
        <v>20140795</v>
      </c>
      <c r="G1126" s="33">
        <v>41926</v>
      </c>
      <c r="H1126" s="21" t="s">
        <v>2234</v>
      </c>
      <c r="I1126" s="23" t="s">
        <v>2235</v>
      </c>
      <c r="J1126" s="24" t="s">
        <v>2236</v>
      </c>
      <c r="K1126" s="26">
        <v>120000</v>
      </c>
    </row>
    <row r="1127" spans="1:11" s="15" customFormat="1" ht="60">
      <c r="A1127" s="19" t="s">
        <v>2117</v>
      </c>
      <c r="B1127" s="19" t="s">
        <v>2178</v>
      </c>
      <c r="C1127" s="20" t="s">
        <v>94</v>
      </c>
      <c r="D1127" s="30" t="s">
        <v>94</v>
      </c>
      <c r="E1127" s="21" t="s">
        <v>95</v>
      </c>
      <c r="F1127" s="22">
        <v>20140799</v>
      </c>
      <c r="G1127" s="33">
        <v>41926</v>
      </c>
      <c r="H1127" s="21" t="s">
        <v>2429</v>
      </c>
      <c r="I1127" s="23" t="s">
        <v>2237</v>
      </c>
      <c r="J1127" s="24" t="s">
        <v>2238</v>
      </c>
      <c r="K1127" s="26">
        <v>240000</v>
      </c>
    </row>
    <row r="1128" spans="1:11" s="15" customFormat="1" ht="30">
      <c r="A1128" s="19" t="s">
        <v>2117</v>
      </c>
      <c r="B1128" s="19" t="s">
        <v>13</v>
      </c>
      <c r="C1128" s="20" t="s">
        <v>94</v>
      </c>
      <c r="D1128" s="30" t="s">
        <v>94</v>
      </c>
      <c r="E1128" s="21" t="s">
        <v>99</v>
      </c>
      <c r="F1128" s="22">
        <v>20140214</v>
      </c>
      <c r="G1128" s="33">
        <v>41926</v>
      </c>
      <c r="H1128" s="21" t="s">
        <v>2239</v>
      </c>
      <c r="I1128" s="23" t="s">
        <v>2240</v>
      </c>
      <c r="J1128" s="24" t="s">
        <v>2241</v>
      </c>
      <c r="K1128" s="26">
        <v>1713600</v>
      </c>
    </row>
    <row r="1129" spans="1:11" s="15" customFormat="1" ht="45">
      <c r="A1129" s="19" t="s">
        <v>2117</v>
      </c>
      <c r="B1129" s="19" t="s">
        <v>2242</v>
      </c>
      <c r="C1129" s="20" t="s">
        <v>2243</v>
      </c>
      <c r="D1129" s="30">
        <v>41921</v>
      </c>
      <c r="E1129" s="21" t="s">
        <v>95</v>
      </c>
      <c r="F1129" s="22">
        <v>20140796</v>
      </c>
      <c r="G1129" s="33">
        <v>41926</v>
      </c>
      <c r="H1129" s="21" t="s">
        <v>2244</v>
      </c>
      <c r="I1129" s="23" t="s">
        <v>2245</v>
      </c>
      <c r="J1129" s="24" t="s">
        <v>2246</v>
      </c>
      <c r="K1129" s="26">
        <v>4400000</v>
      </c>
    </row>
    <row r="1130" spans="1:11" s="15" customFormat="1" ht="60">
      <c r="A1130" s="19" t="s">
        <v>2117</v>
      </c>
      <c r="B1130" s="19" t="s">
        <v>2242</v>
      </c>
      <c r="C1130" s="20" t="s">
        <v>2243</v>
      </c>
      <c r="D1130" s="30">
        <v>41921</v>
      </c>
      <c r="E1130" s="21" t="s">
        <v>95</v>
      </c>
      <c r="F1130" s="22">
        <v>20140797</v>
      </c>
      <c r="G1130" s="33">
        <v>41926</v>
      </c>
      <c r="H1130" s="21" t="s">
        <v>2247</v>
      </c>
      <c r="I1130" s="23" t="s">
        <v>2248</v>
      </c>
      <c r="J1130" s="24" t="s">
        <v>2249</v>
      </c>
      <c r="K1130" s="26">
        <v>5105100</v>
      </c>
    </row>
    <row r="1131" spans="1:11" s="15" customFormat="1" ht="60">
      <c r="A1131" s="19" t="s">
        <v>2117</v>
      </c>
      <c r="B1131" s="19" t="s">
        <v>483</v>
      </c>
      <c r="C1131" s="20" t="s">
        <v>2250</v>
      </c>
      <c r="D1131" s="30">
        <v>41926</v>
      </c>
      <c r="E1131" s="21" t="s">
        <v>95</v>
      </c>
      <c r="F1131" s="22">
        <v>20140798</v>
      </c>
      <c r="G1131" s="33">
        <v>41926</v>
      </c>
      <c r="H1131" s="21" t="s">
        <v>2251</v>
      </c>
      <c r="I1131" s="23" t="s">
        <v>2245</v>
      </c>
      <c r="J1131" s="24" t="s">
        <v>2246</v>
      </c>
      <c r="K1131" s="26">
        <v>1859608</v>
      </c>
    </row>
    <row r="1132" spans="1:11" s="15" customFormat="1" ht="60">
      <c r="A1132" s="19" t="s">
        <v>2117</v>
      </c>
      <c r="B1132" s="19" t="s">
        <v>483</v>
      </c>
      <c r="C1132" s="20" t="s">
        <v>2250</v>
      </c>
      <c r="D1132" s="30">
        <v>41926</v>
      </c>
      <c r="E1132" s="21" t="s">
        <v>95</v>
      </c>
      <c r="F1132" s="22">
        <v>20140800</v>
      </c>
      <c r="G1132" s="33">
        <v>41926</v>
      </c>
      <c r="H1132" s="21" t="s">
        <v>2252</v>
      </c>
      <c r="I1132" s="23" t="s">
        <v>2253</v>
      </c>
      <c r="J1132" s="24" t="s">
        <v>2254</v>
      </c>
      <c r="K1132" s="26">
        <v>384270</v>
      </c>
    </row>
    <row r="1133" spans="1:11" s="15" customFormat="1" ht="60">
      <c r="A1133" s="19" t="s">
        <v>2117</v>
      </c>
      <c r="B1133" s="19" t="s">
        <v>483</v>
      </c>
      <c r="C1133" s="20" t="s">
        <v>2250</v>
      </c>
      <c r="D1133" s="30">
        <v>41926</v>
      </c>
      <c r="E1133" s="21" t="s">
        <v>95</v>
      </c>
      <c r="F1133" s="22">
        <v>20140801</v>
      </c>
      <c r="G1133" s="33">
        <v>41926</v>
      </c>
      <c r="H1133" s="21" t="s">
        <v>2255</v>
      </c>
      <c r="I1133" s="23" t="s">
        <v>2256</v>
      </c>
      <c r="J1133" s="24" t="s">
        <v>2257</v>
      </c>
      <c r="K1133" s="26">
        <v>261800</v>
      </c>
    </row>
    <row r="1134" spans="1:11" s="15" customFormat="1" ht="30">
      <c r="A1134" s="19" t="s">
        <v>2117</v>
      </c>
      <c r="B1134" s="19" t="s">
        <v>228</v>
      </c>
      <c r="C1134" s="20" t="s">
        <v>2118</v>
      </c>
      <c r="D1134" s="30">
        <v>41656</v>
      </c>
      <c r="E1134" s="21" t="s">
        <v>95</v>
      </c>
      <c r="F1134" s="22">
        <v>20140802</v>
      </c>
      <c r="G1134" s="33">
        <v>41926</v>
      </c>
      <c r="H1134" s="21" t="s">
        <v>2441</v>
      </c>
      <c r="I1134" s="23" t="s">
        <v>1119</v>
      </c>
      <c r="J1134" s="24" t="s">
        <v>546</v>
      </c>
      <c r="K1134" s="26">
        <v>351501</v>
      </c>
    </row>
    <row r="1135" spans="1:11" s="15" customFormat="1" ht="30">
      <c r="A1135" s="19" t="s">
        <v>2117</v>
      </c>
      <c r="B1135" s="19" t="s">
        <v>483</v>
      </c>
      <c r="C1135" s="20" t="s">
        <v>2176</v>
      </c>
      <c r="D1135" s="30">
        <v>41695</v>
      </c>
      <c r="E1135" s="21" t="s">
        <v>95</v>
      </c>
      <c r="F1135" s="22">
        <v>20140803</v>
      </c>
      <c r="G1135" s="33">
        <v>41926</v>
      </c>
      <c r="H1135" s="21" t="s">
        <v>2258</v>
      </c>
      <c r="I1135" s="23" t="s">
        <v>2159</v>
      </c>
      <c r="J1135" s="24" t="s">
        <v>2160</v>
      </c>
      <c r="K1135" s="26">
        <v>27000</v>
      </c>
    </row>
    <row r="1136" spans="1:11" s="15" customFormat="1" ht="75">
      <c r="A1136" s="19" t="s">
        <v>2117</v>
      </c>
      <c r="B1136" s="19" t="s">
        <v>13</v>
      </c>
      <c r="C1136" s="20" t="s">
        <v>94</v>
      </c>
      <c r="D1136" s="30" t="s">
        <v>94</v>
      </c>
      <c r="E1136" s="21" t="s">
        <v>95</v>
      </c>
      <c r="F1136" s="22">
        <v>20140804</v>
      </c>
      <c r="G1136" s="33">
        <v>41926</v>
      </c>
      <c r="H1136" s="21" t="s">
        <v>2259</v>
      </c>
      <c r="I1136" s="23" t="s">
        <v>2165</v>
      </c>
      <c r="J1136" s="24" t="s">
        <v>2166</v>
      </c>
      <c r="K1136" s="26">
        <v>787193</v>
      </c>
    </row>
    <row r="1137" spans="1:11" s="15" customFormat="1" ht="30">
      <c r="A1137" s="19" t="s">
        <v>2117</v>
      </c>
      <c r="B1137" s="19" t="s">
        <v>13</v>
      </c>
      <c r="C1137" s="20" t="s">
        <v>94</v>
      </c>
      <c r="D1137" s="30" t="s">
        <v>94</v>
      </c>
      <c r="E1137" s="21" t="s">
        <v>99</v>
      </c>
      <c r="F1137" s="22">
        <v>20140215</v>
      </c>
      <c r="G1137" s="33">
        <v>41927</v>
      </c>
      <c r="H1137" s="21" t="s">
        <v>2260</v>
      </c>
      <c r="I1137" s="23" t="s">
        <v>2170</v>
      </c>
      <c r="J1137" s="24" t="s">
        <v>202</v>
      </c>
      <c r="K1137" s="26">
        <v>638792</v>
      </c>
    </row>
    <row r="1138" spans="1:11" s="15" customFormat="1" ht="75">
      <c r="A1138" s="19" t="s">
        <v>2117</v>
      </c>
      <c r="B1138" s="19" t="s">
        <v>13</v>
      </c>
      <c r="C1138" s="20" t="s">
        <v>94</v>
      </c>
      <c r="D1138" s="30" t="s">
        <v>94</v>
      </c>
      <c r="E1138" s="21" t="s">
        <v>99</v>
      </c>
      <c r="F1138" s="22">
        <v>20140216</v>
      </c>
      <c r="G1138" s="33">
        <v>41927</v>
      </c>
      <c r="H1138" s="21" t="s">
        <v>2261</v>
      </c>
      <c r="I1138" s="23" t="s">
        <v>2121</v>
      </c>
      <c r="J1138" s="24" t="s">
        <v>2122</v>
      </c>
      <c r="K1138" s="26">
        <v>27370</v>
      </c>
    </row>
    <row r="1139" spans="1:11" s="15" customFormat="1" ht="45">
      <c r="A1139" s="19" t="s">
        <v>2117</v>
      </c>
      <c r="B1139" s="19" t="s">
        <v>13</v>
      </c>
      <c r="C1139" s="20" t="s">
        <v>94</v>
      </c>
      <c r="D1139" s="30" t="s">
        <v>94</v>
      </c>
      <c r="E1139" s="21" t="s">
        <v>95</v>
      </c>
      <c r="F1139" s="22">
        <v>20140805</v>
      </c>
      <c r="G1139" s="33">
        <v>41927</v>
      </c>
      <c r="H1139" s="21" t="s">
        <v>2262</v>
      </c>
      <c r="I1139" s="23" t="s">
        <v>2256</v>
      </c>
      <c r="J1139" s="24" t="s">
        <v>2257</v>
      </c>
      <c r="K1139" s="26">
        <v>2070600</v>
      </c>
    </row>
    <row r="1140" spans="1:11" s="15" customFormat="1" ht="45">
      <c r="A1140" s="19" t="s">
        <v>2117</v>
      </c>
      <c r="B1140" s="19" t="s">
        <v>483</v>
      </c>
      <c r="C1140" s="20" t="s">
        <v>2263</v>
      </c>
      <c r="D1140" s="30">
        <v>41921</v>
      </c>
      <c r="E1140" s="21" t="s">
        <v>95</v>
      </c>
      <c r="F1140" s="22">
        <v>20140806</v>
      </c>
      <c r="G1140" s="33">
        <v>41928</v>
      </c>
      <c r="H1140" s="21" t="s">
        <v>2264</v>
      </c>
      <c r="I1140" s="23" t="s">
        <v>2265</v>
      </c>
      <c r="J1140" s="24" t="s">
        <v>2266</v>
      </c>
      <c r="K1140" s="26">
        <v>4452500</v>
      </c>
    </row>
    <row r="1141" spans="1:11" s="15" customFormat="1" ht="75">
      <c r="A1141" s="19" t="s">
        <v>2117</v>
      </c>
      <c r="B1141" s="19" t="s">
        <v>228</v>
      </c>
      <c r="C1141" s="20" t="s">
        <v>2118</v>
      </c>
      <c r="D1141" s="30">
        <v>41656</v>
      </c>
      <c r="E1141" s="21" t="s">
        <v>95</v>
      </c>
      <c r="F1141" s="22">
        <v>20140807</v>
      </c>
      <c r="G1141" s="33">
        <v>41928</v>
      </c>
      <c r="H1141" s="21" t="s">
        <v>2267</v>
      </c>
      <c r="I1141" s="23" t="s">
        <v>1119</v>
      </c>
      <c r="J1141" s="24" t="s">
        <v>546</v>
      </c>
      <c r="K1141" s="26">
        <v>122742</v>
      </c>
    </row>
    <row r="1142" spans="1:11" s="15" customFormat="1" ht="75">
      <c r="A1142" s="19" t="s">
        <v>2117</v>
      </c>
      <c r="B1142" s="19" t="s">
        <v>228</v>
      </c>
      <c r="C1142" s="20" t="s">
        <v>2118</v>
      </c>
      <c r="D1142" s="30">
        <v>41656</v>
      </c>
      <c r="E1142" s="21" t="s">
        <v>95</v>
      </c>
      <c r="F1142" s="22">
        <v>20140808</v>
      </c>
      <c r="G1142" s="33">
        <v>41928</v>
      </c>
      <c r="H1142" s="21" t="s">
        <v>2268</v>
      </c>
      <c r="I1142" s="23" t="s">
        <v>1119</v>
      </c>
      <c r="J1142" s="24" t="s">
        <v>546</v>
      </c>
      <c r="K1142" s="26">
        <v>122742</v>
      </c>
    </row>
    <row r="1143" spans="1:11" s="15" customFormat="1" ht="90">
      <c r="A1143" s="19" t="s">
        <v>2117</v>
      </c>
      <c r="B1143" s="19" t="s">
        <v>210</v>
      </c>
      <c r="C1143" s="20" t="s">
        <v>2168</v>
      </c>
      <c r="D1143" s="30">
        <v>40625</v>
      </c>
      <c r="E1143" s="21" t="s">
        <v>95</v>
      </c>
      <c r="F1143" s="22">
        <v>20140809</v>
      </c>
      <c r="G1143" s="33">
        <v>41928</v>
      </c>
      <c r="H1143" s="21" t="s">
        <v>2269</v>
      </c>
      <c r="I1143" s="23" t="s">
        <v>2270</v>
      </c>
      <c r="J1143" s="24" t="s">
        <v>904</v>
      </c>
      <c r="K1143" s="26">
        <v>504326</v>
      </c>
    </row>
    <row r="1144" spans="1:11" s="15" customFormat="1" ht="105">
      <c r="A1144" s="19" t="s">
        <v>2117</v>
      </c>
      <c r="B1144" s="19" t="s">
        <v>13</v>
      </c>
      <c r="C1144" s="20" t="s">
        <v>94</v>
      </c>
      <c r="D1144" s="30" t="s">
        <v>94</v>
      </c>
      <c r="E1144" s="21" t="s">
        <v>95</v>
      </c>
      <c r="F1144" s="22">
        <v>20140821</v>
      </c>
      <c r="G1144" s="33">
        <v>41929</v>
      </c>
      <c r="H1144" s="21" t="s">
        <v>2271</v>
      </c>
      <c r="I1144" s="23" t="s">
        <v>2272</v>
      </c>
      <c r="J1144" s="24" t="s">
        <v>2273</v>
      </c>
      <c r="K1144" s="26">
        <v>709835</v>
      </c>
    </row>
    <row r="1145" spans="1:11" s="15" customFormat="1" ht="75">
      <c r="A1145" s="19" t="s">
        <v>2117</v>
      </c>
      <c r="B1145" s="19" t="s">
        <v>210</v>
      </c>
      <c r="C1145" s="20" t="s">
        <v>94</v>
      </c>
      <c r="D1145" s="30" t="s">
        <v>94</v>
      </c>
      <c r="E1145" s="21" t="s">
        <v>95</v>
      </c>
      <c r="F1145" s="22">
        <v>20140810</v>
      </c>
      <c r="G1145" s="33">
        <v>41929</v>
      </c>
      <c r="H1145" s="21" t="s">
        <v>2274</v>
      </c>
      <c r="I1145" s="23" t="s">
        <v>2275</v>
      </c>
      <c r="J1145" s="24" t="s">
        <v>2276</v>
      </c>
      <c r="K1145" s="26">
        <v>151163</v>
      </c>
    </row>
    <row r="1146" spans="1:11" s="15" customFormat="1" ht="75">
      <c r="A1146" s="19" t="s">
        <v>2117</v>
      </c>
      <c r="B1146" s="19" t="s">
        <v>210</v>
      </c>
      <c r="C1146" s="20" t="s">
        <v>2168</v>
      </c>
      <c r="D1146" s="30">
        <v>40625</v>
      </c>
      <c r="E1146" s="21" t="s">
        <v>95</v>
      </c>
      <c r="F1146" s="22">
        <v>20140814</v>
      </c>
      <c r="G1146" s="33">
        <v>41929</v>
      </c>
      <c r="H1146" s="21" t="s">
        <v>2277</v>
      </c>
      <c r="I1146" s="23" t="s">
        <v>2270</v>
      </c>
      <c r="J1146" s="24" t="s">
        <v>904</v>
      </c>
      <c r="K1146" s="26">
        <v>349448</v>
      </c>
    </row>
    <row r="1147" spans="1:11" s="15" customFormat="1" ht="75">
      <c r="A1147" s="19" t="s">
        <v>2117</v>
      </c>
      <c r="B1147" s="19" t="s">
        <v>210</v>
      </c>
      <c r="C1147" s="20" t="s">
        <v>2168</v>
      </c>
      <c r="D1147" s="30">
        <v>40625</v>
      </c>
      <c r="E1147" s="21" t="s">
        <v>95</v>
      </c>
      <c r="F1147" s="22">
        <v>20140815</v>
      </c>
      <c r="G1147" s="33">
        <v>41929</v>
      </c>
      <c r="H1147" s="21" t="s">
        <v>2278</v>
      </c>
      <c r="I1147" s="23" t="s">
        <v>2279</v>
      </c>
      <c r="J1147" s="24" t="s">
        <v>255</v>
      </c>
      <c r="K1147" s="26">
        <v>167775</v>
      </c>
    </row>
    <row r="1148" spans="1:11" s="15" customFormat="1" ht="75">
      <c r="A1148" s="19" t="s">
        <v>2117</v>
      </c>
      <c r="B1148" s="19" t="s">
        <v>210</v>
      </c>
      <c r="C1148" s="20" t="s">
        <v>2168</v>
      </c>
      <c r="D1148" s="30">
        <v>40625</v>
      </c>
      <c r="E1148" s="21" t="s">
        <v>95</v>
      </c>
      <c r="F1148" s="22">
        <v>20140816</v>
      </c>
      <c r="G1148" s="33">
        <v>41929</v>
      </c>
      <c r="H1148" s="21" t="s">
        <v>2280</v>
      </c>
      <c r="I1148" s="23" t="s">
        <v>2281</v>
      </c>
      <c r="J1148" s="24" t="s">
        <v>2282</v>
      </c>
      <c r="K1148" s="26">
        <v>604778</v>
      </c>
    </row>
    <row r="1149" spans="1:11" s="15" customFormat="1" ht="75">
      <c r="A1149" s="19" t="s">
        <v>2117</v>
      </c>
      <c r="B1149" s="19" t="s">
        <v>210</v>
      </c>
      <c r="C1149" s="20" t="s">
        <v>2168</v>
      </c>
      <c r="D1149" s="30">
        <v>40625</v>
      </c>
      <c r="E1149" s="21" t="s">
        <v>95</v>
      </c>
      <c r="F1149" s="22">
        <v>20140817</v>
      </c>
      <c r="G1149" s="33">
        <v>41929</v>
      </c>
      <c r="H1149" s="21" t="s">
        <v>2283</v>
      </c>
      <c r="I1149" s="23" t="s">
        <v>2270</v>
      </c>
      <c r="J1149" s="24" t="s">
        <v>904</v>
      </c>
      <c r="K1149" s="26">
        <v>982603</v>
      </c>
    </row>
    <row r="1150" spans="1:11" s="15" customFormat="1" ht="30">
      <c r="A1150" s="19" t="s">
        <v>2117</v>
      </c>
      <c r="B1150" s="19" t="s">
        <v>210</v>
      </c>
      <c r="C1150" s="20" t="s">
        <v>2168</v>
      </c>
      <c r="D1150" s="30">
        <v>40625</v>
      </c>
      <c r="E1150" s="21" t="s">
        <v>99</v>
      </c>
      <c r="F1150" s="22">
        <v>20140217</v>
      </c>
      <c r="G1150" s="33">
        <v>41929</v>
      </c>
      <c r="H1150" s="21" t="s">
        <v>2284</v>
      </c>
      <c r="I1150" s="23" t="s">
        <v>2285</v>
      </c>
      <c r="J1150" s="24" t="s">
        <v>506</v>
      </c>
      <c r="K1150" s="26">
        <v>140468</v>
      </c>
    </row>
    <row r="1151" spans="1:11" s="15" customFormat="1" ht="45">
      <c r="A1151" s="19" t="s">
        <v>2117</v>
      </c>
      <c r="B1151" s="19" t="s">
        <v>13</v>
      </c>
      <c r="C1151" s="20" t="s">
        <v>94</v>
      </c>
      <c r="D1151" s="30" t="s">
        <v>94</v>
      </c>
      <c r="E1151" s="21" t="s">
        <v>99</v>
      </c>
      <c r="F1151" s="22">
        <v>20140220</v>
      </c>
      <c r="G1151" s="33">
        <v>41929</v>
      </c>
      <c r="H1151" s="21" t="s">
        <v>2436</v>
      </c>
      <c r="I1151" s="23" t="s">
        <v>2145</v>
      </c>
      <c r="J1151" s="24" t="s">
        <v>2146</v>
      </c>
      <c r="K1151" s="26">
        <v>32500</v>
      </c>
    </row>
    <row r="1152" spans="1:11" s="15" customFormat="1" ht="30">
      <c r="A1152" s="19" t="s">
        <v>2117</v>
      </c>
      <c r="B1152" s="19" t="s">
        <v>13</v>
      </c>
      <c r="C1152" s="20" t="s">
        <v>94</v>
      </c>
      <c r="D1152" s="30" t="s">
        <v>94</v>
      </c>
      <c r="E1152" s="21" t="s">
        <v>95</v>
      </c>
      <c r="F1152" s="22">
        <v>20140819</v>
      </c>
      <c r="G1152" s="33">
        <v>41929</v>
      </c>
      <c r="H1152" s="21" t="s">
        <v>2286</v>
      </c>
      <c r="I1152" s="23" t="s">
        <v>2144</v>
      </c>
      <c r="J1152" s="24" t="s">
        <v>527</v>
      </c>
      <c r="K1152" s="26">
        <v>240000</v>
      </c>
    </row>
    <row r="1153" spans="1:11" s="15" customFormat="1" ht="75">
      <c r="A1153" s="19" t="s">
        <v>2117</v>
      </c>
      <c r="B1153" s="19" t="s">
        <v>210</v>
      </c>
      <c r="C1153" s="20" t="s">
        <v>2168</v>
      </c>
      <c r="D1153" s="30">
        <v>40625</v>
      </c>
      <c r="E1153" s="21" t="s">
        <v>95</v>
      </c>
      <c r="F1153" s="22">
        <v>20140818</v>
      </c>
      <c r="G1153" s="33">
        <v>41929</v>
      </c>
      <c r="H1153" s="21" t="s">
        <v>2287</v>
      </c>
      <c r="I1153" s="23" t="s">
        <v>2270</v>
      </c>
      <c r="J1153" s="24" t="s">
        <v>904</v>
      </c>
      <c r="K1153" s="26">
        <v>517761</v>
      </c>
    </row>
    <row r="1154" spans="1:11" s="15" customFormat="1" ht="30">
      <c r="A1154" s="19" t="s">
        <v>2117</v>
      </c>
      <c r="B1154" s="19" t="s">
        <v>228</v>
      </c>
      <c r="C1154" s="20" t="s">
        <v>2118</v>
      </c>
      <c r="D1154" s="30">
        <v>41656</v>
      </c>
      <c r="E1154" s="21" t="s">
        <v>95</v>
      </c>
      <c r="F1154" s="22">
        <v>20140811</v>
      </c>
      <c r="G1154" s="33">
        <v>41929</v>
      </c>
      <c r="H1154" s="21" t="s">
        <v>2442</v>
      </c>
      <c r="I1154" s="23" t="s">
        <v>1119</v>
      </c>
      <c r="J1154" s="24" t="s">
        <v>546</v>
      </c>
      <c r="K1154" s="26">
        <v>266242</v>
      </c>
    </row>
    <row r="1155" spans="1:11" s="15" customFormat="1" ht="30">
      <c r="A1155" s="19" t="s">
        <v>2117</v>
      </c>
      <c r="B1155" s="19" t="s">
        <v>228</v>
      </c>
      <c r="C1155" s="20" t="s">
        <v>2118</v>
      </c>
      <c r="D1155" s="30">
        <v>41656</v>
      </c>
      <c r="E1155" s="21" t="s">
        <v>95</v>
      </c>
      <c r="F1155" s="22">
        <v>20140812</v>
      </c>
      <c r="G1155" s="33">
        <v>41929</v>
      </c>
      <c r="H1155" s="21" t="s">
        <v>2443</v>
      </c>
      <c r="I1155" s="23" t="s">
        <v>1119</v>
      </c>
      <c r="J1155" s="24" t="s">
        <v>546</v>
      </c>
      <c r="K1155" s="26">
        <v>308242</v>
      </c>
    </row>
    <row r="1156" spans="1:11" s="15" customFormat="1" ht="30">
      <c r="A1156" s="19" t="s">
        <v>2117</v>
      </c>
      <c r="B1156" s="19" t="s">
        <v>210</v>
      </c>
      <c r="C1156" s="20" t="s">
        <v>988</v>
      </c>
      <c r="D1156" s="30">
        <v>40625</v>
      </c>
      <c r="E1156" s="21" t="s">
        <v>99</v>
      </c>
      <c r="F1156" s="22">
        <v>20140218</v>
      </c>
      <c r="G1156" s="33">
        <v>41929</v>
      </c>
      <c r="H1156" s="21" t="s">
        <v>2288</v>
      </c>
      <c r="I1156" s="23" t="s">
        <v>2289</v>
      </c>
      <c r="J1156" s="24" t="s">
        <v>2290</v>
      </c>
      <c r="K1156" s="26">
        <v>431613</v>
      </c>
    </row>
    <row r="1157" spans="1:11" s="15" customFormat="1" ht="105">
      <c r="A1157" s="19" t="s">
        <v>2117</v>
      </c>
      <c r="B1157" s="19" t="s">
        <v>13</v>
      </c>
      <c r="C1157" s="20" t="s">
        <v>94</v>
      </c>
      <c r="D1157" s="30" t="s">
        <v>94</v>
      </c>
      <c r="E1157" s="21" t="s">
        <v>95</v>
      </c>
      <c r="F1157" s="22">
        <v>20140822</v>
      </c>
      <c r="G1157" s="33">
        <v>41932</v>
      </c>
      <c r="H1157" s="21" t="s">
        <v>2291</v>
      </c>
      <c r="I1157" s="23" t="s">
        <v>2272</v>
      </c>
      <c r="J1157" s="24" t="s">
        <v>2273</v>
      </c>
      <c r="K1157" s="26">
        <v>1785952</v>
      </c>
    </row>
    <row r="1158" spans="1:11" s="15" customFormat="1" ht="30">
      <c r="A1158" s="19" t="s">
        <v>2117</v>
      </c>
      <c r="B1158" s="19" t="s">
        <v>13</v>
      </c>
      <c r="C1158" s="20" t="s">
        <v>94</v>
      </c>
      <c r="D1158" s="30" t="s">
        <v>94</v>
      </c>
      <c r="E1158" s="21" t="s">
        <v>99</v>
      </c>
      <c r="F1158" s="22">
        <v>20140219</v>
      </c>
      <c r="G1158" s="33">
        <v>41932</v>
      </c>
      <c r="H1158" s="21" t="s">
        <v>2292</v>
      </c>
      <c r="I1158" s="23" t="s">
        <v>2293</v>
      </c>
      <c r="J1158" s="24" t="s">
        <v>2294</v>
      </c>
      <c r="K1158" s="26">
        <v>1220048</v>
      </c>
    </row>
    <row r="1159" spans="1:11" s="15" customFormat="1" ht="45">
      <c r="A1159" s="19" t="s">
        <v>2117</v>
      </c>
      <c r="B1159" s="19" t="s">
        <v>13</v>
      </c>
      <c r="C1159" s="20" t="s">
        <v>94</v>
      </c>
      <c r="D1159" s="30" t="s">
        <v>94</v>
      </c>
      <c r="E1159" s="21" t="s">
        <v>99</v>
      </c>
      <c r="F1159" s="22">
        <v>20140221</v>
      </c>
      <c r="G1159" s="33">
        <v>41932</v>
      </c>
      <c r="H1159" s="21" t="s">
        <v>2437</v>
      </c>
      <c r="I1159" s="23" t="s">
        <v>2145</v>
      </c>
      <c r="J1159" s="24" t="s">
        <v>2146</v>
      </c>
      <c r="K1159" s="26">
        <v>70001</v>
      </c>
    </row>
    <row r="1160" spans="1:11" s="15" customFormat="1" ht="60">
      <c r="A1160" s="19" t="s">
        <v>2117</v>
      </c>
      <c r="B1160" s="19" t="s">
        <v>13</v>
      </c>
      <c r="C1160" s="20" t="s">
        <v>94</v>
      </c>
      <c r="D1160" s="30" t="s">
        <v>94</v>
      </c>
      <c r="E1160" s="21" t="s">
        <v>95</v>
      </c>
      <c r="F1160" s="22">
        <v>20140823</v>
      </c>
      <c r="G1160" s="33">
        <v>41933</v>
      </c>
      <c r="H1160" s="21" t="s">
        <v>2295</v>
      </c>
      <c r="I1160" s="23" t="s">
        <v>2296</v>
      </c>
      <c r="J1160" s="24" t="s">
        <v>2297</v>
      </c>
      <c r="K1160" s="26">
        <v>476000</v>
      </c>
    </row>
    <row r="1161" spans="1:11" s="15" customFormat="1" ht="45">
      <c r="A1161" s="19" t="s">
        <v>2117</v>
      </c>
      <c r="B1161" s="19" t="s">
        <v>228</v>
      </c>
      <c r="C1161" s="20" t="s">
        <v>2298</v>
      </c>
      <c r="D1161" s="30">
        <v>41799</v>
      </c>
      <c r="E1161" s="21" t="s">
        <v>95</v>
      </c>
      <c r="F1161" s="22">
        <v>20140824</v>
      </c>
      <c r="G1161" s="33">
        <v>41933</v>
      </c>
      <c r="H1161" s="21" t="s">
        <v>2299</v>
      </c>
      <c r="I1161" s="23" t="s">
        <v>2300</v>
      </c>
      <c r="J1161" s="24" t="s">
        <v>2301</v>
      </c>
      <c r="K1161" s="26">
        <v>50000</v>
      </c>
    </row>
    <row r="1162" spans="1:11" s="15" customFormat="1" ht="60">
      <c r="A1162" s="19" t="s">
        <v>2117</v>
      </c>
      <c r="B1162" s="19" t="s">
        <v>228</v>
      </c>
      <c r="C1162" s="20" t="s">
        <v>2298</v>
      </c>
      <c r="D1162" s="30">
        <v>41799</v>
      </c>
      <c r="E1162" s="21" t="s">
        <v>95</v>
      </c>
      <c r="F1162" s="22">
        <v>2014825</v>
      </c>
      <c r="G1162" s="33">
        <v>41933</v>
      </c>
      <c r="H1162" s="21" t="s">
        <v>2302</v>
      </c>
      <c r="I1162" s="23" t="s">
        <v>2300</v>
      </c>
      <c r="J1162" s="24" t="s">
        <v>2301</v>
      </c>
      <c r="K1162" s="26">
        <v>60885</v>
      </c>
    </row>
    <row r="1163" spans="1:11" s="15" customFormat="1" ht="45">
      <c r="A1163" s="19" t="s">
        <v>2117</v>
      </c>
      <c r="B1163" s="19" t="s">
        <v>228</v>
      </c>
      <c r="C1163" s="20" t="s">
        <v>2118</v>
      </c>
      <c r="D1163" s="30">
        <v>41656</v>
      </c>
      <c r="E1163" s="21" t="s">
        <v>95</v>
      </c>
      <c r="F1163" s="22">
        <v>20140826</v>
      </c>
      <c r="G1163" s="33">
        <v>41933</v>
      </c>
      <c r="H1163" s="21" t="s">
        <v>2303</v>
      </c>
      <c r="I1163" s="23" t="s">
        <v>1119</v>
      </c>
      <c r="J1163" s="24" t="s">
        <v>546</v>
      </c>
      <c r="K1163" s="26">
        <v>217813</v>
      </c>
    </row>
    <row r="1164" spans="1:11" s="15" customFormat="1" ht="45">
      <c r="A1164" s="19" t="s">
        <v>2117</v>
      </c>
      <c r="B1164" s="19" t="s">
        <v>13</v>
      </c>
      <c r="C1164" s="20" t="s">
        <v>94</v>
      </c>
      <c r="D1164" s="30" t="s">
        <v>94</v>
      </c>
      <c r="E1164" s="21" t="s">
        <v>95</v>
      </c>
      <c r="F1164" s="22">
        <v>20140827</v>
      </c>
      <c r="G1164" s="33">
        <v>41933</v>
      </c>
      <c r="H1164" s="21" t="s">
        <v>2304</v>
      </c>
      <c r="I1164" s="23" t="s">
        <v>2305</v>
      </c>
      <c r="J1164" s="24" t="s">
        <v>2306</v>
      </c>
      <c r="K1164" s="26">
        <v>13090</v>
      </c>
    </row>
    <row r="1165" spans="1:11" s="15" customFormat="1" ht="60">
      <c r="A1165" s="19" t="s">
        <v>2117</v>
      </c>
      <c r="B1165" s="19" t="s">
        <v>833</v>
      </c>
      <c r="C1165" s="20" t="s">
        <v>2307</v>
      </c>
      <c r="D1165" s="30">
        <v>41925</v>
      </c>
      <c r="E1165" s="21" t="s">
        <v>95</v>
      </c>
      <c r="F1165" s="22">
        <v>20140828</v>
      </c>
      <c r="G1165" s="33">
        <v>41933</v>
      </c>
      <c r="H1165" s="21" t="s">
        <v>2308</v>
      </c>
      <c r="I1165" s="23" t="s">
        <v>2309</v>
      </c>
      <c r="J1165" s="24" t="s">
        <v>2310</v>
      </c>
      <c r="K1165" s="26">
        <v>1170000</v>
      </c>
    </row>
    <row r="1166" spans="1:11" s="15" customFormat="1" ht="60">
      <c r="A1166" s="19" t="s">
        <v>2117</v>
      </c>
      <c r="B1166" s="19" t="s">
        <v>2178</v>
      </c>
      <c r="C1166" s="20" t="s">
        <v>94</v>
      </c>
      <c r="D1166" s="30" t="s">
        <v>94</v>
      </c>
      <c r="E1166" s="21" t="s">
        <v>95</v>
      </c>
      <c r="F1166" s="22">
        <v>20140829</v>
      </c>
      <c r="G1166" s="33">
        <v>41933</v>
      </c>
      <c r="H1166" s="21" t="s">
        <v>2311</v>
      </c>
      <c r="I1166" s="23" t="s">
        <v>2312</v>
      </c>
      <c r="J1166" s="24" t="s">
        <v>2313</v>
      </c>
      <c r="K1166" s="26">
        <v>120000</v>
      </c>
    </row>
    <row r="1167" spans="1:11" s="15" customFormat="1" ht="60">
      <c r="A1167" s="19" t="s">
        <v>2117</v>
      </c>
      <c r="B1167" s="19" t="s">
        <v>2178</v>
      </c>
      <c r="C1167" s="20" t="s">
        <v>94</v>
      </c>
      <c r="D1167" s="30" t="s">
        <v>94</v>
      </c>
      <c r="E1167" s="21" t="s">
        <v>95</v>
      </c>
      <c r="F1167" s="22">
        <v>20140830</v>
      </c>
      <c r="G1167" s="33">
        <v>41933</v>
      </c>
      <c r="H1167" s="21" t="s">
        <v>2314</v>
      </c>
      <c r="I1167" s="23" t="s">
        <v>2315</v>
      </c>
      <c r="J1167" s="24" t="s">
        <v>2316</v>
      </c>
      <c r="K1167" s="26">
        <v>180000</v>
      </c>
    </row>
    <row r="1168" spans="1:11" s="15" customFormat="1" ht="60">
      <c r="A1168" s="19" t="s">
        <v>2117</v>
      </c>
      <c r="B1168" s="19" t="s">
        <v>2178</v>
      </c>
      <c r="C1168" s="20" t="s">
        <v>94</v>
      </c>
      <c r="D1168" s="30" t="s">
        <v>94</v>
      </c>
      <c r="E1168" s="21" t="s">
        <v>95</v>
      </c>
      <c r="F1168" s="22">
        <v>20140831</v>
      </c>
      <c r="G1168" s="33">
        <v>41933</v>
      </c>
      <c r="H1168" s="21" t="s">
        <v>2317</v>
      </c>
      <c r="I1168" s="23" t="s">
        <v>2318</v>
      </c>
      <c r="J1168" s="24" t="s">
        <v>2319</v>
      </c>
      <c r="K1168" s="26">
        <v>240000</v>
      </c>
    </row>
    <row r="1169" spans="1:11" s="15" customFormat="1" ht="30">
      <c r="A1169" s="19" t="s">
        <v>2117</v>
      </c>
      <c r="B1169" s="19" t="s">
        <v>228</v>
      </c>
      <c r="C1169" s="20" t="s">
        <v>2118</v>
      </c>
      <c r="D1169" s="30">
        <v>41656</v>
      </c>
      <c r="E1169" s="21" t="s">
        <v>95</v>
      </c>
      <c r="F1169" s="22">
        <v>20140832</v>
      </c>
      <c r="G1169" s="33">
        <v>41934</v>
      </c>
      <c r="H1169" s="21" t="s">
        <v>2320</v>
      </c>
      <c r="I1169" s="23" t="s">
        <v>1119</v>
      </c>
      <c r="J1169" s="24" t="s">
        <v>546</v>
      </c>
      <c r="K1169" s="26">
        <v>279635</v>
      </c>
    </row>
    <row r="1170" spans="1:11" s="15" customFormat="1" ht="75">
      <c r="A1170" s="19" t="s">
        <v>2117</v>
      </c>
      <c r="B1170" s="19" t="s">
        <v>210</v>
      </c>
      <c r="C1170" s="20" t="s">
        <v>988</v>
      </c>
      <c r="D1170" s="30">
        <v>40625</v>
      </c>
      <c r="E1170" s="21" t="s">
        <v>95</v>
      </c>
      <c r="F1170" s="22">
        <v>2014833</v>
      </c>
      <c r="G1170" s="33">
        <v>41935</v>
      </c>
      <c r="H1170" s="21" t="s">
        <v>2321</v>
      </c>
      <c r="I1170" s="23" t="s">
        <v>2270</v>
      </c>
      <c r="J1170" s="24" t="s">
        <v>904</v>
      </c>
      <c r="K1170" s="26">
        <v>517761</v>
      </c>
    </row>
    <row r="1171" spans="1:11" s="15" customFormat="1" ht="60">
      <c r="A1171" s="19" t="s">
        <v>2117</v>
      </c>
      <c r="B1171" s="19" t="s">
        <v>210</v>
      </c>
      <c r="C1171" s="20" t="s">
        <v>988</v>
      </c>
      <c r="D1171" s="30">
        <v>40625</v>
      </c>
      <c r="E1171" s="21" t="s">
        <v>95</v>
      </c>
      <c r="F1171" s="22">
        <v>20140834</v>
      </c>
      <c r="G1171" s="33">
        <v>41935</v>
      </c>
      <c r="H1171" s="21" t="s">
        <v>2322</v>
      </c>
      <c r="I1171" s="23" t="s">
        <v>2323</v>
      </c>
      <c r="J1171" s="24" t="s">
        <v>2324</v>
      </c>
      <c r="K1171" s="26">
        <v>164277</v>
      </c>
    </row>
    <row r="1172" spans="1:11" s="15" customFormat="1" ht="60">
      <c r="A1172" s="19" t="s">
        <v>2117</v>
      </c>
      <c r="B1172" s="19" t="s">
        <v>13</v>
      </c>
      <c r="C1172" s="20" t="s">
        <v>94</v>
      </c>
      <c r="D1172" s="30" t="s">
        <v>94</v>
      </c>
      <c r="E1172" s="21" t="s">
        <v>95</v>
      </c>
      <c r="F1172" s="22">
        <v>20140835</v>
      </c>
      <c r="G1172" s="33">
        <v>41935</v>
      </c>
      <c r="H1172" s="21" t="s">
        <v>2325</v>
      </c>
      <c r="I1172" s="23" t="s">
        <v>2272</v>
      </c>
      <c r="J1172" s="24" t="s">
        <v>2273</v>
      </c>
      <c r="K1172" s="26">
        <v>19635</v>
      </c>
    </row>
    <row r="1173" spans="1:11" s="15" customFormat="1" ht="60">
      <c r="A1173" s="19" t="s">
        <v>2117</v>
      </c>
      <c r="B1173" s="19" t="s">
        <v>13</v>
      </c>
      <c r="C1173" s="20" t="s">
        <v>94</v>
      </c>
      <c r="D1173" s="30" t="s">
        <v>94</v>
      </c>
      <c r="E1173" s="21" t="s">
        <v>95</v>
      </c>
      <c r="F1173" s="22">
        <v>20140836</v>
      </c>
      <c r="G1173" s="33">
        <v>41935</v>
      </c>
      <c r="H1173" s="21" t="s">
        <v>2326</v>
      </c>
      <c r="I1173" s="23" t="s">
        <v>2272</v>
      </c>
      <c r="J1173" s="24" t="s">
        <v>2273</v>
      </c>
      <c r="K1173" s="26">
        <v>39270</v>
      </c>
    </row>
    <row r="1174" spans="1:11" s="15" customFormat="1" ht="45">
      <c r="A1174" s="19" t="s">
        <v>2117</v>
      </c>
      <c r="B1174" s="19" t="s">
        <v>228</v>
      </c>
      <c r="C1174" s="20" t="s">
        <v>2118</v>
      </c>
      <c r="D1174" s="30">
        <v>41656</v>
      </c>
      <c r="E1174" s="21" t="s">
        <v>95</v>
      </c>
      <c r="F1174" s="22">
        <v>20140837</v>
      </c>
      <c r="G1174" s="33">
        <v>41935</v>
      </c>
      <c r="H1174" s="21" t="s">
        <v>2327</v>
      </c>
      <c r="I1174" s="23" t="s">
        <v>1119</v>
      </c>
      <c r="J1174" s="24" t="s">
        <v>546</v>
      </c>
      <c r="K1174" s="26">
        <v>453635</v>
      </c>
    </row>
    <row r="1175" spans="1:11" s="15" customFormat="1" ht="30">
      <c r="A1175" s="19" t="s">
        <v>2117</v>
      </c>
      <c r="B1175" s="19" t="s">
        <v>210</v>
      </c>
      <c r="C1175" s="20" t="s">
        <v>988</v>
      </c>
      <c r="D1175" s="30">
        <v>40625</v>
      </c>
      <c r="E1175" s="21" t="s">
        <v>99</v>
      </c>
      <c r="F1175" s="22">
        <v>20140222</v>
      </c>
      <c r="G1175" s="33">
        <v>41935</v>
      </c>
      <c r="H1175" s="21" t="s">
        <v>2432</v>
      </c>
      <c r="I1175" s="23" t="s">
        <v>1116</v>
      </c>
      <c r="J1175" s="24" t="s">
        <v>222</v>
      </c>
      <c r="K1175" s="26">
        <v>194478</v>
      </c>
    </row>
    <row r="1176" spans="1:11" s="15" customFormat="1" ht="60">
      <c r="A1176" s="19" t="s">
        <v>2117</v>
      </c>
      <c r="B1176" s="19" t="s">
        <v>483</v>
      </c>
      <c r="C1176" s="20" t="s">
        <v>2298</v>
      </c>
      <c r="D1176" s="30">
        <v>41799</v>
      </c>
      <c r="E1176" s="21" t="s">
        <v>95</v>
      </c>
      <c r="F1176" s="22">
        <v>20140839</v>
      </c>
      <c r="G1176" s="33">
        <v>41935</v>
      </c>
      <c r="H1176" s="21" t="s">
        <v>2328</v>
      </c>
      <c r="I1176" s="23" t="s">
        <v>2329</v>
      </c>
      <c r="J1176" s="24" t="s">
        <v>2330</v>
      </c>
      <c r="K1176" s="26">
        <v>702250</v>
      </c>
    </row>
    <row r="1177" spans="1:11" s="15" customFormat="1" ht="60">
      <c r="A1177" s="19" t="s">
        <v>2117</v>
      </c>
      <c r="B1177" s="19" t="s">
        <v>2178</v>
      </c>
      <c r="C1177" s="20" t="s">
        <v>94</v>
      </c>
      <c r="D1177" s="30" t="s">
        <v>94</v>
      </c>
      <c r="E1177" s="21" t="s">
        <v>95</v>
      </c>
      <c r="F1177" s="22">
        <v>20140840</v>
      </c>
      <c r="G1177" s="33">
        <v>41936</v>
      </c>
      <c r="H1177" s="21" t="s">
        <v>2331</v>
      </c>
      <c r="I1177" s="23" t="s">
        <v>2196</v>
      </c>
      <c r="J1177" s="24" t="s">
        <v>2197</v>
      </c>
      <c r="K1177" s="26">
        <v>810000</v>
      </c>
    </row>
    <row r="1178" spans="1:11" s="15" customFormat="1" ht="105">
      <c r="A1178" s="19" t="s">
        <v>2117</v>
      </c>
      <c r="B1178" s="19" t="s">
        <v>13</v>
      </c>
      <c r="C1178" s="20" t="s">
        <v>94</v>
      </c>
      <c r="D1178" s="30" t="s">
        <v>94</v>
      </c>
      <c r="E1178" s="21" t="s">
        <v>99</v>
      </c>
      <c r="F1178" s="22">
        <v>20140223</v>
      </c>
      <c r="G1178" s="33">
        <v>41936</v>
      </c>
      <c r="H1178" s="21" t="s">
        <v>2332</v>
      </c>
      <c r="I1178" s="23" t="s">
        <v>2333</v>
      </c>
      <c r="J1178" s="24" t="s">
        <v>2334</v>
      </c>
      <c r="K1178" s="26">
        <v>1640772</v>
      </c>
    </row>
    <row r="1179" spans="1:11" s="15" customFormat="1" ht="30">
      <c r="A1179" s="19" t="s">
        <v>2117</v>
      </c>
      <c r="B1179" s="19" t="s">
        <v>13</v>
      </c>
      <c r="C1179" s="20" t="s">
        <v>94</v>
      </c>
      <c r="D1179" s="30" t="s">
        <v>94</v>
      </c>
      <c r="E1179" s="21" t="s">
        <v>99</v>
      </c>
      <c r="F1179" s="22">
        <v>20140224</v>
      </c>
      <c r="G1179" s="33">
        <v>41936</v>
      </c>
      <c r="H1179" s="21" t="s">
        <v>2335</v>
      </c>
      <c r="I1179" s="23" t="s">
        <v>2336</v>
      </c>
      <c r="J1179" s="24" t="s">
        <v>2337</v>
      </c>
      <c r="K1179" s="26">
        <v>104932</v>
      </c>
    </row>
    <row r="1180" spans="1:11" s="15" customFormat="1" ht="45">
      <c r="A1180" s="19" t="s">
        <v>2117</v>
      </c>
      <c r="B1180" s="19" t="s">
        <v>228</v>
      </c>
      <c r="C1180" s="20" t="s">
        <v>2118</v>
      </c>
      <c r="D1180" s="30">
        <v>41656</v>
      </c>
      <c r="E1180" s="21" t="s">
        <v>95</v>
      </c>
      <c r="F1180" s="22">
        <v>20140841</v>
      </c>
      <c r="G1180" s="33">
        <v>41936</v>
      </c>
      <c r="H1180" s="21" t="s">
        <v>2338</v>
      </c>
      <c r="I1180" s="23" t="s">
        <v>1119</v>
      </c>
      <c r="J1180" s="24" t="s">
        <v>546</v>
      </c>
      <c r="K1180" s="26">
        <v>205135</v>
      </c>
    </row>
    <row r="1181" spans="1:11" s="15" customFormat="1" ht="45">
      <c r="A1181" s="19" t="s">
        <v>2117</v>
      </c>
      <c r="B1181" s="19" t="s">
        <v>228</v>
      </c>
      <c r="C1181" s="20" t="s">
        <v>2118</v>
      </c>
      <c r="D1181" s="30">
        <v>41656</v>
      </c>
      <c r="E1181" s="21" t="s">
        <v>95</v>
      </c>
      <c r="F1181" s="22">
        <v>20140842</v>
      </c>
      <c r="G1181" s="33">
        <v>41936</v>
      </c>
      <c r="H1181" s="21" t="s">
        <v>2339</v>
      </c>
      <c r="I1181" s="23" t="s">
        <v>1119</v>
      </c>
      <c r="J1181" s="24" t="s">
        <v>546</v>
      </c>
      <c r="K1181" s="26">
        <v>199135</v>
      </c>
    </row>
    <row r="1182" spans="1:11" s="15" customFormat="1" ht="30">
      <c r="A1182" s="19" t="s">
        <v>2117</v>
      </c>
      <c r="B1182" s="19" t="s">
        <v>228</v>
      </c>
      <c r="C1182" s="20" t="s">
        <v>2118</v>
      </c>
      <c r="D1182" s="30">
        <v>41656</v>
      </c>
      <c r="E1182" s="21" t="s">
        <v>95</v>
      </c>
      <c r="F1182" s="22">
        <v>20140843</v>
      </c>
      <c r="G1182" s="33">
        <v>41936</v>
      </c>
      <c r="H1182" s="21" t="s">
        <v>2340</v>
      </c>
      <c r="I1182" s="23" t="s">
        <v>1119</v>
      </c>
      <c r="J1182" s="24" t="s">
        <v>546</v>
      </c>
      <c r="K1182" s="26">
        <v>279635</v>
      </c>
    </row>
    <row r="1183" spans="1:11" s="15" customFormat="1" ht="45">
      <c r="A1183" s="19" t="s">
        <v>2117</v>
      </c>
      <c r="B1183" s="19" t="s">
        <v>228</v>
      </c>
      <c r="C1183" s="20" t="s">
        <v>2118</v>
      </c>
      <c r="D1183" s="30">
        <v>41656</v>
      </c>
      <c r="E1183" s="21" t="s">
        <v>95</v>
      </c>
      <c r="F1183" s="22">
        <v>20140844</v>
      </c>
      <c r="G1183" s="33">
        <v>41939</v>
      </c>
      <c r="H1183" s="21" t="s">
        <v>2341</v>
      </c>
      <c r="I1183" s="23" t="s">
        <v>1119</v>
      </c>
      <c r="J1183" s="24" t="s">
        <v>546</v>
      </c>
      <c r="K1183" s="26">
        <v>39964</v>
      </c>
    </row>
    <row r="1184" spans="1:11" s="15" customFormat="1" ht="30">
      <c r="A1184" s="19" t="s">
        <v>2117</v>
      </c>
      <c r="B1184" s="19" t="s">
        <v>13</v>
      </c>
      <c r="C1184" s="20" t="s">
        <v>94</v>
      </c>
      <c r="D1184" s="30" t="s">
        <v>94</v>
      </c>
      <c r="E1184" s="21" t="s">
        <v>99</v>
      </c>
      <c r="F1184" s="22">
        <v>20140225</v>
      </c>
      <c r="G1184" s="33">
        <v>41940</v>
      </c>
      <c r="H1184" s="21" t="s">
        <v>2342</v>
      </c>
      <c r="I1184" s="23" t="s">
        <v>2343</v>
      </c>
      <c r="J1184" s="24" t="s">
        <v>2344</v>
      </c>
      <c r="K1184" s="26">
        <v>299880</v>
      </c>
    </row>
    <row r="1185" spans="1:11" s="15" customFormat="1" ht="60">
      <c r="A1185" s="19" t="s">
        <v>2117</v>
      </c>
      <c r="B1185" s="19" t="s">
        <v>2178</v>
      </c>
      <c r="C1185" s="20" t="s">
        <v>94</v>
      </c>
      <c r="D1185" s="30" t="s">
        <v>94</v>
      </c>
      <c r="E1185" s="21" t="s">
        <v>95</v>
      </c>
      <c r="F1185" s="22">
        <v>20140849</v>
      </c>
      <c r="G1185" s="33">
        <v>41940</v>
      </c>
      <c r="H1185" s="21" t="s">
        <v>2345</v>
      </c>
      <c r="I1185" s="23" t="s">
        <v>2346</v>
      </c>
      <c r="J1185" s="24" t="s">
        <v>2347</v>
      </c>
      <c r="K1185" s="26">
        <v>360000</v>
      </c>
    </row>
    <row r="1186" spans="1:11" s="15" customFormat="1" ht="45">
      <c r="A1186" s="19" t="s">
        <v>2117</v>
      </c>
      <c r="B1186" s="19" t="s">
        <v>210</v>
      </c>
      <c r="C1186" s="20" t="s">
        <v>988</v>
      </c>
      <c r="D1186" s="30">
        <v>40625</v>
      </c>
      <c r="E1186" s="21" t="s">
        <v>99</v>
      </c>
      <c r="F1186" s="22">
        <v>20140226</v>
      </c>
      <c r="G1186" s="33">
        <v>41940</v>
      </c>
      <c r="H1186" s="21" t="s">
        <v>2348</v>
      </c>
      <c r="I1186" s="23" t="s">
        <v>2349</v>
      </c>
      <c r="J1186" s="24" t="s">
        <v>2350</v>
      </c>
      <c r="K1186" s="26">
        <v>635655</v>
      </c>
    </row>
    <row r="1187" spans="1:11" s="15" customFormat="1" ht="45">
      <c r="A1187" s="19" t="s">
        <v>2117</v>
      </c>
      <c r="B1187" s="19" t="s">
        <v>228</v>
      </c>
      <c r="C1187" s="20" t="s">
        <v>2118</v>
      </c>
      <c r="D1187" s="30">
        <v>41656</v>
      </c>
      <c r="E1187" s="21" t="s">
        <v>95</v>
      </c>
      <c r="F1187" s="22">
        <v>20140845</v>
      </c>
      <c r="G1187" s="33">
        <v>41940</v>
      </c>
      <c r="H1187" s="21" t="s">
        <v>2351</v>
      </c>
      <c r="I1187" s="23" t="s">
        <v>1119</v>
      </c>
      <c r="J1187" s="24" t="s">
        <v>546</v>
      </c>
      <c r="K1187" s="26">
        <v>141100</v>
      </c>
    </row>
    <row r="1188" spans="1:11" s="15" customFormat="1" ht="45">
      <c r="A1188" s="19" t="s">
        <v>2117</v>
      </c>
      <c r="B1188" s="19" t="s">
        <v>228</v>
      </c>
      <c r="C1188" s="20" t="s">
        <v>2118</v>
      </c>
      <c r="D1188" s="30">
        <v>41656</v>
      </c>
      <c r="E1188" s="21" t="s">
        <v>95</v>
      </c>
      <c r="F1188" s="22">
        <v>20140846</v>
      </c>
      <c r="G1188" s="33">
        <v>41940</v>
      </c>
      <c r="H1188" s="21" t="s">
        <v>2352</v>
      </c>
      <c r="I1188" s="23" t="s">
        <v>1119</v>
      </c>
      <c r="J1188" s="24" t="s">
        <v>546</v>
      </c>
      <c r="K1188" s="26">
        <v>419485</v>
      </c>
    </row>
    <row r="1189" spans="1:11" s="15" customFormat="1" ht="30">
      <c r="A1189" s="19" t="s">
        <v>2117</v>
      </c>
      <c r="B1189" s="19" t="s">
        <v>228</v>
      </c>
      <c r="C1189" s="20" t="s">
        <v>2118</v>
      </c>
      <c r="D1189" s="30">
        <v>41656</v>
      </c>
      <c r="E1189" s="21" t="s">
        <v>95</v>
      </c>
      <c r="F1189" s="22">
        <v>20140847</v>
      </c>
      <c r="G1189" s="33">
        <v>41940</v>
      </c>
      <c r="H1189" s="21" t="s">
        <v>2353</v>
      </c>
      <c r="I1189" s="23" t="s">
        <v>1119</v>
      </c>
      <c r="J1189" s="24" t="s">
        <v>546</v>
      </c>
      <c r="K1189" s="26">
        <v>329100</v>
      </c>
    </row>
    <row r="1190" spans="1:11" s="15" customFormat="1" ht="45">
      <c r="A1190" s="19" t="s">
        <v>2117</v>
      </c>
      <c r="B1190" s="19" t="s">
        <v>228</v>
      </c>
      <c r="C1190" s="20" t="s">
        <v>2118</v>
      </c>
      <c r="D1190" s="30">
        <v>41656</v>
      </c>
      <c r="E1190" s="21" t="s">
        <v>95</v>
      </c>
      <c r="F1190" s="22">
        <v>20140848</v>
      </c>
      <c r="G1190" s="33">
        <v>41940</v>
      </c>
      <c r="H1190" s="21" t="s">
        <v>2354</v>
      </c>
      <c r="I1190" s="23" t="s">
        <v>1119</v>
      </c>
      <c r="J1190" s="24" t="s">
        <v>546</v>
      </c>
      <c r="K1190" s="26">
        <v>419485</v>
      </c>
    </row>
    <row r="1191" spans="1:11" s="15" customFormat="1" ht="75">
      <c r="A1191" s="19" t="s">
        <v>2117</v>
      </c>
      <c r="B1191" s="19" t="s">
        <v>13</v>
      </c>
      <c r="C1191" s="20" t="s">
        <v>94</v>
      </c>
      <c r="D1191" s="30" t="s">
        <v>94</v>
      </c>
      <c r="E1191" s="21" t="s">
        <v>95</v>
      </c>
      <c r="F1191" s="22">
        <v>20140850</v>
      </c>
      <c r="G1191" s="33">
        <v>41941</v>
      </c>
      <c r="H1191" s="21" t="s">
        <v>2355</v>
      </c>
      <c r="I1191" s="23" t="s">
        <v>2356</v>
      </c>
      <c r="J1191" s="24" t="s">
        <v>2357</v>
      </c>
      <c r="K1191" s="26">
        <v>28560</v>
      </c>
    </row>
    <row r="1192" spans="1:11" s="15" customFormat="1" ht="45">
      <c r="A1192" s="19" t="s">
        <v>2117</v>
      </c>
      <c r="B1192" s="19" t="s">
        <v>13</v>
      </c>
      <c r="C1192" s="20" t="s">
        <v>94</v>
      </c>
      <c r="D1192" s="30" t="s">
        <v>94</v>
      </c>
      <c r="E1192" s="21" t="s">
        <v>95</v>
      </c>
      <c r="F1192" s="22">
        <v>20140851</v>
      </c>
      <c r="G1192" s="33">
        <v>41941</v>
      </c>
      <c r="H1192" s="21" t="s">
        <v>2358</v>
      </c>
      <c r="I1192" s="23" t="s">
        <v>2144</v>
      </c>
      <c r="J1192" s="24" t="s">
        <v>527</v>
      </c>
      <c r="K1192" s="26">
        <v>240000</v>
      </c>
    </row>
    <row r="1193" spans="1:11" s="15" customFormat="1" ht="30">
      <c r="A1193" s="19" t="s">
        <v>2117</v>
      </c>
      <c r="B1193" s="19" t="s">
        <v>210</v>
      </c>
      <c r="C1193" s="20" t="s">
        <v>2168</v>
      </c>
      <c r="D1193" s="30">
        <v>40625</v>
      </c>
      <c r="E1193" s="21" t="s">
        <v>99</v>
      </c>
      <c r="F1193" s="22"/>
      <c r="G1193" s="33">
        <v>41941</v>
      </c>
      <c r="H1193" s="21" t="s">
        <v>2359</v>
      </c>
      <c r="I1193" s="23" t="s">
        <v>2360</v>
      </c>
      <c r="J1193" s="24" t="s">
        <v>2361</v>
      </c>
      <c r="K1193" s="26">
        <v>458822</v>
      </c>
    </row>
    <row r="1194" spans="1:11" s="15" customFormat="1" ht="90">
      <c r="A1194" s="19" t="s">
        <v>2117</v>
      </c>
      <c r="B1194" s="19" t="s">
        <v>210</v>
      </c>
      <c r="C1194" s="20" t="s">
        <v>2168</v>
      </c>
      <c r="D1194" s="30">
        <v>40625</v>
      </c>
      <c r="E1194" s="21" t="s">
        <v>99</v>
      </c>
      <c r="F1194" s="22">
        <v>20140228</v>
      </c>
      <c r="G1194" s="33">
        <v>41941</v>
      </c>
      <c r="H1194" s="21" t="s">
        <v>2362</v>
      </c>
      <c r="I1194" s="23" t="s">
        <v>2363</v>
      </c>
      <c r="J1194" s="24" t="s">
        <v>2364</v>
      </c>
      <c r="K1194" s="26">
        <v>99908</v>
      </c>
    </row>
    <row r="1195" spans="1:11" s="15" customFormat="1" ht="45">
      <c r="A1195" s="19" t="s">
        <v>2117</v>
      </c>
      <c r="B1195" s="19" t="s">
        <v>210</v>
      </c>
      <c r="C1195" s="20" t="s">
        <v>2168</v>
      </c>
      <c r="D1195" s="30">
        <v>40625</v>
      </c>
      <c r="E1195" s="21" t="s">
        <v>99</v>
      </c>
      <c r="F1195" s="22">
        <v>20140229</v>
      </c>
      <c r="G1195" s="33">
        <v>41941</v>
      </c>
      <c r="H1195" s="21" t="s">
        <v>2365</v>
      </c>
      <c r="I1195" s="23" t="s">
        <v>2366</v>
      </c>
      <c r="J1195" s="24" t="s">
        <v>2367</v>
      </c>
      <c r="K1195" s="26">
        <v>67748</v>
      </c>
    </row>
    <row r="1196" spans="1:11" s="15" customFormat="1" ht="105">
      <c r="A1196" s="19" t="s">
        <v>2117</v>
      </c>
      <c r="B1196" s="19" t="s">
        <v>210</v>
      </c>
      <c r="C1196" s="20" t="s">
        <v>2168</v>
      </c>
      <c r="D1196" s="30">
        <v>40625</v>
      </c>
      <c r="E1196" s="21" t="s">
        <v>99</v>
      </c>
      <c r="F1196" s="22">
        <v>20140230</v>
      </c>
      <c r="G1196" s="33">
        <v>41941</v>
      </c>
      <c r="H1196" s="21" t="s">
        <v>2368</v>
      </c>
      <c r="I1196" s="23" t="s">
        <v>2369</v>
      </c>
      <c r="J1196" s="24" t="s">
        <v>438</v>
      </c>
      <c r="K1196" s="26">
        <v>764900</v>
      </c>
    </row>
    <row r="1197" spans="1:11" s="15" customFormat="1" ht="30">
      <c r="A1197" s="19" t="s">
        <v>2117</v>
      </c>
      <c r="B1197" s="19" t="s">
        <v>210</v>
      </c>
      <c r="C1197" s="20" t="s">
        <v>2168</v>
      </c>
      <c r="D1197" s="30">
        <v>40625</v>
      </c>
      <c r="E1197" s="21" t="s">
        <v>99</v>
      </c>
      <c r="F1197" s="22">
        <v>20140231</v>
      </c>
      <c r="G1197" s="33">
        <v>41941</v>
      </c>
      <c r="H1197" s="21" t="s">
        <v>2370</v>
      </c>
      <c r="I1197" s="23" t="s">
        <v>2173</v>
      </c>
      <c r="J1197" s="24" t="s">
        <v>2174</v>
      </c>
      <c r="K1197" s="26">
        <v>1043055</v>
      </c>
    </row>
    <row r="1198" spans="1:11" s="15" customFormat="1" ht="75">
      <c r="A1198" s="19" t="s">
        <v>2117</v>
      </c>
      <c r="B1198" s="19" t="s">
        <v>210</v>
      </c>
      <c r="C1198" s="20" t="s">
        <v>2168</v>
      </c>
      <c r="D1198" s="30">
        <v>40625</v>
      </c>
      <c r="E1198" s="21" t="s">
        <v>99</v>
      </c>
      <c r="F1198" s="22">
        <v>20140232</v>
      </c>
      <c r="G1198" s="33">
        <v>41941</v>
      </c>
      <c r="H1198" s="21" t="s">
        <v>2431</v>
      </c>
      <c r="I1198" s="23" t="s">
        <v>993</v>
      </c>
      <c r="J1198" s="24" t="s">
        <v>494</v>
      </c>
      <c r="K1198" s="26">
        <v>400660</v>
      </c>
    </row>
    <row r="1199" spans="1:11" s="15" customFormat="1" ht="45">
      <c r="A1199" s="19" t="s">
        <v>2117</v>
      </c>
      <c r="B1199" s="19" t="s">
        <v>210</v>
      </c>
      <c r="C1199" s="20" t="s">
        <v>2168</v>
      </c>
      <c r="D1199" s="30">
        <v>40625</v>
      </c>
      <c r="E1199" s="21" t="s">
        <v>99</v>
      </c>
      <c r="F1199" s="22">
        <v>20140233</v>
      </c>
      <c r="G1199" s="33">
        <v>41941</v>
      </c>
      <c r="H1199" s="21" t="s">
        <v>2371</v>
      </c>
      <c r="I1199" s="23" t="s">
        <v>1116</v>
      </c>
      <c r="J1199" s="24" t="s">
        <v>222</v>
      </c>
      <c r="K1199" s="26">
        <v>611324</v>
      </c>
    </row>
    <row r="1200" spans="1:11" s="15" customFormat="1" ht="30">
      <c r="A1200" s="19" t="s">
        <v>2117</v>
      </c>
      <c r="B1200" s="19" t="s">
        <v>210</v>
      </c>
      <c r="C1200" s="20" t="s">
        <v>2168</v>
      </c>
      <c r="D1200" s="30">
        <v>40625</v>
      </c>
      <c r="E1200" s="21" t="s">
        <v>99</v>
      </c>
      <c r="F1200" s="22">
        <v>20140234</v>
      </c>
      <c r="G1200" s="33">
        <v>41941</v>
      </c>
      <c r="H1200" s="21" t="s">
        <v>2433</v>
      </c>
      <c r="I1200" s="23" t="s">
        <v>2170</v>
      </c>
      <c r="J1200" s="24" t="s">
        <v>202</v>
      </c>
      <c r="K1200" s="26">
        <v>41524</v>
      </c>
    </row>
    <row r="1201" spans="1:11" s="15" customFormat="1" ht="30">
      <c r="A1201" s="19" t="s">
        <v>2117</v>
      </c>
      <c r="B1201" s="19" t="s">
        <v>210</v>
      </c>
      <c r="C1201" s="20" t="s">
        <v>2168</v>
      </c>
      <c r="D1201" s="30">
        <v>40625</v>
      </c>
      <c r="E1201" s="21" t="s">
        <v>99</v>
      </c>
      <c r="F1201" s="22">
        <v>20140235</v>
      </c>
      <c r="G1201" s="33">
        <v>41941</v>
      </c>
      <c r="H1201" s="21" t="s">
        <v>2433</v>
      </c>
      <c r="I1201" s="23" t="s">
        <v>2372</v>
      </c>
      <c r="J1201" s="24" t="s">
        <v>1938</v>
      </c>
      <c r="K1201" s="26">
        <v>240000</v>
      </c>
    </row>
    <row r="1202" spans="1:11" s="15" customFormat="1" ht="30">
      <c r="A1202" s="19" t="s">
        <v>2117</v>
      </c>
      <c r="B1202" s="19" t="s">
        <v>228</v>
      </c>
      <c r="C1202" s="20" t="s">
        <v>2118</v>
      </c>
      <c r="D1202" s="30">
        <v>41656</v>
      </c>
      <c r="E1202" s="21" t="s">
        <v>95</v>
      </c>
      <c r="F1202" s="22">
        <v>20140852</v>
      </c>
      <c r="G1202" s="33">
        <v>41942</v>
      </c>
      <c r="H1202" s="21" t="s">
        <v>2373</v>
      </c>
      <c r="I1202" s="23" t="s">
        <v>1119</v>
      </c>
      <c r="J1202" s="24" t="s">
        <v>546</v>
      </c>
      <c r="K1202" s="26">
        <v>178600</v>
      </c>
    </row>
    <row r="1203" spans="1:11" s="15" customFormat="1" ht="30">
      <c r="A1203" s="19" t="s">
        <v>2117</v>
      </c>
      <c r="B1203" s="19" t="s">
        <v>483</v>
      </c>
      <c r="C1203" s="20" t="s">
        <v>2374</v>
      </c>
      <c r="D1203" s="30">
        <v>41940</v>
      </c>
      <c r="E1203" s="21" t="s">
        <v>95</v>
      </c>
      <c r="F1203" s="22">
        <v>20140852</v>
      </c>
      <c r="G1203" s="33">
        <v>41942</v>
      </c>
      <c r="H1203" s="21" t="s">
        <v>2375</v>
      </c>
      <c r="I1203" s="23" t="s">
        <v>2376</v>
      </c>
      <c r="J1203" s="24" t="s">
        <v>2377</v>
      </c>
      <c r="K1203" s="26">
        <v>1600000</v>
      </c>
    </row>
    <row r="1204" spans="1:11" s="15" customFormat="1" ht="60">
      <c r="A1204" s="19" t="s">
        <v>2117</v>
      </c>
      <c r="B1204" s="19" t="s">
        <v>2178</v>
      </c>
      <c r="C1204" s="20" t="s">
        <v>94</v>
      </c>
      <c r="D1204" s="30" t="s">
        <v>94</v>
      </c>
      <c r="E1204" s="21" t="s">
        <v>99</v>
      </c>
      <c r="F1204" s="22">
        <v>20140236</v>
      </c>
      <c r="G1204" s="33">
        <v>41942</v>
      </c>
      <c r="H1204" s="21" t="s">
        <v>2430</v>
      </c>
      <c r="I1204" s="23" t="s">
        <v>2378</v>
      </c>
      <c r="J1204" s="24" t="s">
        <v>2379</v>
      </c>
      <c r="K1204" s="26">
        <v>1904000</v>
      </c>
    </row>
    <row r="1205" spans="1:11" s="15" customFormat="1" ht="30">
      <c r="A1205" s="19" t="s">
        <v>2117</v>
      </c>
      <c r="B1205" s="19" t="s">
        <v>228</v>
      </c>
      <c r="C1205" s="20" t="s">
        <v>2118</v>
      </c>
      <c r="D1205" s="30">
        <v>41656</v>
      </c>
      <c r="E1205" s="21" t="s">
        <v>95</v>
      </c>
      <c r="F1205" s="22">
        <v>20140854</v>
      </c>
      <c r="G1205" s="33">
        <v>41942</v>
      </c>
      <c r="H1205" s="21" t="s">
        <v>2380</v>
      </c>
      <c r="I1205" s="23" t="s">
        <v>1119</v>
      </c>
      <c r="J1205" s="24" t="s">
        <v>546</v>
      </c>
      <c r="K1205" s="26">
        <v>363100</v>
      </c>
    </row>
    <row r="1206" spans="1:11" s="15" customFormat="1" ht="30">
      <c r="A1206" s="19" t="s">
        <v>2117</v>
      </c>
      <c r="B1206" s="19" t="s">
        <v>228</v>
      </c>
      <c r="C1206" s="20" t="s">
        <v>2118</v>
      </c>
      <c r="D1206" s="30">
        <v>41656</v>
      </c>
      <c r="E1206" s="21" t="s">
        <v>95</v>
      </c>
      <c r="F1206" s="22">
        <v>20140855</v>
      </c>
      <c r="G1206" s="33">
        <v>41942</v>
      </c>
      <c r="H1206" s="21" t="s">
        <v>2381</v>
      </c>
      <c r="I1206" s="23" t="s">
        <v>1119</v>
      </c>
      <c r="J1206" s="24" t="s">
        <v>546</v>
      </c>
      <c r="K1206" s="26">
        <v>363100</v>
      </c>
    </row>
    <row r="1207" spans="1:11" s="15" customFormat="1" ht="30">
      <c r="A1207" s="19" t="s">
        <v>2117</v>
      </c>
      <c r="B1207" s="19" t="s">
        <v>483</v>
      </c>
      <c r="C1207" s="20" t="s">
        <v>2382</v>
      </c>
      <c r="D1207" s="30">
        <v>41913</v>
      </c>
      <c r="E1207" s="21" t="s">
        <v>593</v>
      </c>
      <c r="F1207" s="22" t="s">
        <v>2383</v>
      </c>
      <c r="G1207" s="33" t="s">
        <v>2383</v>
      </c>
      <c r="H1207" s="21" t="s">
        <v>2384</v>
      </c>
      <c r="I1207" s="23" t="s">
        <v>2385</v>
      </c>
      <c r="J1207" s="24" t="s">
        <v>2386</v>
      </c>
      <c r="K1207" s="26">
        <v>1305192</v>
      </c>
    </row>
    <row r="1208" spans="1:11" s="15" customFormat="1" ht="45">
      <c r="A1208" s="19" t="s">
        <v>2117</v>
      </c>
      <c r="B1208" s="19" t="s">
        <v>483</v>
      </c>
      <c r="C1208" s="20" t="s">
        <v>2387</v>
      </c>
      <c r="D1208" s="30">
        <v>41918</v>
      </c>
      <c r="E1208" s="21" t="s">
        <v>593</v>
      </c>
      <c r="F1208" s="22" t="s">
        <v>2383</v>
      </c>
      <c r="G1208" s="33" t="s">
        <v>2383</v>
      </c>
      <c r="H1208" s="21" t="s">
        <v>2388</v>
      </c>
      <c r="I1208" s="23" t="s">
        <v>2219</v>
      </c>
      <c r="J1208" s="24" t="s">
        <v>2220</v>
      </c>
      <c r="K1208" s="26">
        <v>70560000</v>
      </c>
    </row>
    <row r="1209" spans="1:11" s="15" customFormat="1" ht="30">
      <c r="A1209" s="19" t="s">
        <v>2117</v>
      </c>
      <c r="B1209" s="19" t="s">
        <v>483</v>
      </c>
      <c r="C1209" s="20" t="s">
        <v>2389</v>
      </c>
      <c r="D1209" s="30">
        <v>41918</v>
      </c>
      <c r="E1209" s="21" t="s">
        <v>593</v>
      </c>
      <c r="F1209" s="22" t="s">
        <v>2383</v>
      </c>
      <c r="G1209" s="33" t="s">
        <v>2383</v>
      </c>
      <c r="H1209" s="21" t="s">
        <v>2390</v>
      </c>
      <c r="I1209" s="23" t="s">
        <v>2219</v>
      </c>
      <c r="J1209" s="24" t="s">
        <v>2220</v>
      </c>
      <c r="K1209" s="26">
        <v>24279500</v>
      </c>
    </row>
    <row r="1210" spans="1:11" s="15" customFormat="1" ht="60">
      <c r="A1210" s="19" t="s">
        <v>2117</v>
      </c>
      <c r="B1210" s="19" t="s">
        <v>228</v>
      </c>
      <c r="C1210" s="20" t="s">
        <v>2391</v>
      </c>
      <c r="D1210" s="30">
        <v>41921</v>
      </c>
      <c r="E1210" s="21" t="s">
        <v>593</v>
      </c>
      <c r="F1210" s="22" t="s">
        <v>2383</v>
      </c>
      <c r="G1210" s="33" t="s">
        <v>2383</v>
      </c>
      <c r="H1210" s="21" t="s">
        <v>2392</v>
      </c>
      <c r="I1210" s="23" t="s">
        <v>2393</v>
      </c>
      <c r="J1210" s="24" t="s">
        <v>2394</v>
      </c>
      <c r="K1210" s="26">
        <v>51474678</v>
      </c>
    </row>
    <row r="1211" spans="1:11" s="15" customFormat="1" ht="60">
      <c r="A1211" s="19" t="s">
        <v>2117</v>
      </c>
      <c r="B1211" s="19" t="s">
        <v>228</v>
      </c>
      <c r="C1211" s="20" t="s">
        <v>2395</v>
      </c>
      <c r="D1211" s="30">
        <v>41925</v>
      </c>
      <c r="E1211" s="21" t="s">
        <v>593</v>
      </c>
      <c r="F1211" s="22" t="s">
        <v>2383</v>
      </c>
      <c r="G1211" s="33" t="s">
        <v>2383</v>
      </c>
      <c r="H1211" s="21" t="s">
        <v>2396</v>
      </c>
      <c r="I1211" s="23" t="s">
        <v>2397</v>
      </c>
      <c r="J1211" s="24" t="s">
        <v>2398</v>
      </c>
      <c r="K1211" s="26">
        <v>216483015</v>
      </c>
    </row>
    <row r="1212" spans="1:11" s="15" customFormat="1" ht="75">
      <c r="A1212" s="19" t="s">
        <v>2117</v>
      </c>
      <c r="B1212" s="19" t="s">
        <v>2242</v>
      </c>
      <c r="C1212" s="20" t="s">
        <v>2399</v>
      </c>
      <c r="D1212" s="30">
        <v>41927</v>
      </c>
      <c r="E1212" s="21" t="s">
        <v>593</v>
      </c>
      <c r="F1212" s="22" t="s">
        <v>2383</v>
      </c>
      <c r="G1212" s="33" t="s">
        <v>2383</v>
      </c>
      <c r="H1212" s="21" t="s">
        <v>2400</v>
      </c>
      <c r="I1212" s="23" t="s">
        <v>2401</v>
      </c>
      <c r="J1212" s="24" t="s">
        <v>2402</v>
      </c>
      <c r="K1212" s="26">
        <v>21870800</v>
      </c>
    </row>
    <row r="1213" spans="1:11" s="15" customFormat="1" ht="45">
      <c r="A1213" s="19" t="s">
        <v>2117</v>
      </c>
      <c r="B1213" s="19" t="s">
        <v>228</v>
      </c>
      <c r="C1213" s="20" t="s">
        <v>2403</v>
      </c>
      <c r="D1213" s="30">
        <v>41929</v>
      </c>
      <c r="E1213" s="21" t="s">
        <v>593</v>
      </c>
      <c r="F1213" s="22" t="s">
        <v>2383</v>
      </c>
      <c r="G1213" s="33" t="s">
        <v>2383</v>
      </c>
      <c r="H1213" s="21" t="s">
        <v>2404</v>
      </c>
      <c r="I1213" s="23" t="s">
        <v>2405</v>
      </c>
      <c r="J1213" s="24" t="s">
        <v>2406</v>
      </c>
      <c r="K1213" s="26">
        <v>50800000</v>
      </c>
    </row>
    <row r="1214" spans="1:11" s="15" customFormat="1" ht="75">
      <c r="A1214" s="19" t="s">
        <v>2117</v>
      </c>
      <c r="B1214" s="19" t="s">
        <v>228</v>
      </c>
      <c r="C1214" s="20" t="s">
        <v>2407</v>
      </c>
      <c r="D1214" s="30">
        <v>41929</v>
      </c>
      <c r="E1214" s="21" t="s">
        <v>593</v>
      </c>
      <c r="F1214" s="22" t="s">
        <v>2383</v>
      </c>
      <c r="G1214" s="33" t="s">
        <v>2383</v>
      </c>
      <c r="H1214" s="21" t="s">
        <v>2408</v>
      </c>
      <c r="I1214" s="23" t="s">
        <v>2409</v>
      </c>
      <c r="J1214" s="24" t="s">
        <v>2410</v>
      </c>
      <c r="K1214" s="26">
        <v>12468792</v>
      </c>
    </row>
    <row r="1215" spans="1:11" s="15" customFormat="1" ht="75">
      <c r="A1215" s="19" t="s">
        <v>2117</v>
      </c>
      <c r="B1215" s="19" t="s">
        <v>483</v>
      </c>
      <c r="C1215" s="20" t="s">
        <v>2411</v>
      </c>
      <c r="D1215" s="30">
        <v>41934</v>
      </c>
      <c r="E1215" s="21" t="s">
        <v>593</v>
      </c>
      <c r="F1215" s="22" t="s">
        <v>2383</v>
      </c>
      <c r="G1215" s="33" t="s">
        <v>2383</v>
      </c>
      <c r="H1215" s="21" t="s">
        <v>2412</v>
      </c>
      <c r="I1215" s="23" t="s">
        <v>2219</v>
      </c>
      <c r="J1215" s="24" t="s">
        <v>2220</v>
      </c>
      <c r="K1215" s="26">
        <v>19551000</v>
      </c>
    </row>
    <row r="1216" spans="1:11" s="15" customFormat="1" ht="90">
      <c r="A1216" s="19" t="s">
        <v>2117</v>
      </c>
      <c r="B1216" s="19" t="s">
        <v>483</v>
      </c>
      <c r="C1216" s="20" t="s">
        <v>2413</v>
      </c>
      <c r="D1216" s="30">
        <v>41942</v>
      </c>
      <c r="E1216" s="21" t="s">
        <v>593</v>
      </c>
      <c r="F1216" s="22" t="s">
        <v>2383</v>
      </c>
      <c r="G1216" s="33" t="s">
        <v>2383</v>
      </c>
      <c r="H1216" s="21" t="s">
        <v>2414</v>
      </c>
      <c r="I1216" s="23" t="s">
        <v>2415</v>
      </c>
      <c r="J1216" s="24" t="s">
        <v>2416</v>
      </c>
      <c r="K1216" s="26">
        <v>574104</v>
      </c>
    </row>
    <row r="1217" spans="1:11" s="15" customFormat="1" ht="105">
      <c r="A1217" s="19" t="s">
        <v>2117</v>
      </c>
      <c r="B1217" s="19" t="s">
        <v>16</v>
      </c>
      <c r="C1217" s="20" t="s">
        <v>333</v>
      </c>
      <c r="D1217" s="30" t="s">
        <v>333</v>
      </c>
      <c r="E1217" s="21" t="s">
        <v>2417</v>
      </c>
      <c r="F1217" s="22" t="s">
        <v>2418</v>
      </c>
      <c r="G1217" s="33">
        <v>41956</v>
      </c>
      <c r="H1217" s="21" t="s">
        <v>2419</v>
      </c>
      <c r="I1217" s="23" t="s">
        <v>2420</v>
      </c>
      <c r="J1217" s="24" t="s">
        <v>1846</v>
      </c>
      <c r="K1217" s="26">
        <v>6077594</v>
      </c>
    </row>
    <row r="1218" spans="1:11" s="15" customFormat="1" ht="105">
      <c r="A1218" s="19" t="s">
        <v>2117</v>
      </c>
      <c r="B1218" s="19" t="s">
        <v>16</v>
      </c>
      <c r="C1218" s="20" t="s">
        <v>333</v>
      </c>
      <c r="D1218" s="30" t="s">
        <v>333</v>
      </c>
      <c r="E1218" s="21" t="s">
        <v>2417</v>
      </c>
      <c r="F1218" s="22" t="s">
        <v>2421</v>
      </c>
      <c r="G1218" s="33">
        <v>41942</v>
      </c>
      <c r="H1218" s="21" t="s">
        <v>2422</v>
      </c>
      <c r="I1218" s="23" t="s">
        <v>2420</v>
      </c>
      <c r="J1218" s="24" t="s">
        <v>1846</v>
      </c>
      <c r="K1218" s="26">
        <v>365119</v>
      </c>
    </row>
    <row r="1219" spans="1:11" s="15" customFormat="1" ht="105">
      <c r="A1219" s="19" t="s">
        <v>2117</v>
      </c>
      <c r="B1219" s="19" t="s">
        <v>16</v>
      </c>
      <c r="C1219" s="20" t="s">
        <v>333</v>
      </c>
      <c r="D1219" s="30" t="s">
        <v>333</v>
      </c>
      <c r="E1219" s="21" t="s">
        <v>2417</v>
      </c>
      <c r="F1219" s="22" t="s">
        <v>2423</v>
      </c>
      <c r="G1219" s="33">
        <v>41947</v>
      </c>
      <c r="H1219" s="21" t="s">
        <v>2424</v>
      </c>
      <c r="I1219" s="23" t="s">
        <v>2425</v>
      </c>
      <c r="J1219" s="24" t="s">
        <v>1842</v>
      </c>
      <c r="K1219" s="26">
        <v>457526</v>
      </c>
    </row>
    <row r="1220" spans="1:11" s="15" customFormat="1" ht="60">
      <c r="A1220" s="19" t="s">
        <v>2117</v>
      </c>
      <c r="B1220" s="19" t="s">
        <v>16</v>
      </c>
      <c r="C1220" s="20" t="s">
        <v>333</v>
      </c>
      <c r="D1220" s="30" t="s">
        <v>333</v>
      </c>
      <c r="E1220" s="21" t="s">
        <v>2426</v>
      </c>
      <c r="F1220" s="22" t="s">
        <v>2427</v>
      </c>
      <c r="G1220" s="33">
        <v>41944</v>
      </c>
      <c r="H1220" s="21" t="s">
        <v>2428</v>
      </c>
      <c r="I1220" s="23" t="s">
        <v>958</v>
      </c>
      <c r="J1220" s="24" t="s">
        <v>112</v>
      </c>
      <c r="K1220" s="26">
        <v>43091</v>
      </c>
    </row>
    <row r="1221" spans="1:11" s="15" customFormat="1" ht="30">
      <c r="A1221" s="19" t="s">
        <v>2444</v>
      </c>
      <c r="B1221" s="19" t="s">
        <v>483</v>
      </c>
      <c r="C1221" s="20" t="s">
        <v>333</v>
      </c>
      <c r="D1221" s="30" t="s">
        <v>94</v>
      </c>
      <c r="E1221" s="21" t="s">
        <v>99</v>
      </c>
      <c r="F1221" s="22">
        <v>20140096</v>
      </c>
      <c r="G1221" s="33">
        <v>41919</v>
      </c>
      <c r="H1221" s="21" t="s">
        <v>2445</v>
      </c>
      <c r="I1221" s="23" t="s">
        <v>2446</v>
      </c>
      <c r="J1221" s="24" t="s">
        <v>2447</v>
      </c>
      <c r="K1221" s="26">
        <v>627182</v>
      </c>
    </row>
    <row r="1222" spans="1:11" s="15" customFormat="1" ht="30">
      <c r="A1222" s="19" t="s">
        <v>2444</v>
      </c>
      <c r="B1222" s="19" t="s">
        <v>483</v>
      </c>
      <c r="C1222" s="20" t="s">
        <v>333</v>
      </c>
      <c r="D1222" s="30" t="s">
        <v>94</v>
      </c>
      <c r="E1222" s="21" t="s">
        <v>99</v>
      </c>
      <c r="F1222" s="22">
        <v>20140097</v>
      </c>
      <c r="G1222" s="33">
        <v>41919</v>
      </c>
      <c r="H1222" s="21" t="s">
        <v>2448</v>
      </c>
      <c r="I1222" s="23" t="s">
        <v>2446</v>
      </c>
      <c r="J1222" s="24" t="s">
        <v>2447</v>
      </c>
      <c r="K1222" s="26">
        <v>727928</v>
      </c>
    </row>
    <row r="1223" spans="1:11" s="15" customFormat="1" ht="30">
      <c r="A1223" s="19" t="s">
        <v>2444</v>
      </c>
      <c r="B1223" s="19" t="s">
        <v>483</v>
      </c>
      <c r="C1223" s="20" t="s">
        <v>333</v>
      </c>
      <c r="D1223" s="30" t="s">
        <v>94</v>
      </c>
      <c r="E1223" s="21" t="s">
        <v>99</v>
      </c>
      <c r="F1223" s="22">
        <v>20140098</v>
      </c>
      <c r="G1223" s="33">
        <v>41920</v>
      </c>
      <c r="H1223" s="21" t="s">
        <v>2449</v>
      </c>
      <c r="I1223" s="23" t="s">
        <v>2450</v>
      </c>
      <c r="J1223" s="24" t="s">
        <v>2451</v>
      </c>
      <c r="K1223" s="26">
        <v>366735</v>
      </c>
    </row>
    <row r="1224" spans="1:11" s="15" customFormat="1" ht="30">
      <c r="A1224" s="19" t="s">
        <v>2444</v>
      </c>
      <c r="B1224" s="19" t="s">
        <v>13</v>
      </c>
      <c r="C1224" s="20" t="s">
        <v>333</v>
      </c>
      <c r="D1224" s="30" t="s">
        <v>94</v>
      </c>
      <c r="E1224" s="21" t="s">
        <v>95</v>
      </c>
      <c r="F1224" s="22">
        <v>20140159</v>
      </c>
      <c r="G1224" s="33">
        <v>41920</v>
      </c>
      <c r="H1224" s="21" t="s">
        <v>2452</v>
      </c>
      <c r="I1224" s="23" t="s">
        <v>2453</v>
      </c>
      <c r="J1224" s="24" t="s">
        <v>2454</v>
      </c>
      <c r="K1224" s="26">
        <v>35000</v>
      </c>
    </row>
    <row r="1225" spans="1:11" s="15" customFormat="1" ht="30">
      <c r="A1225" s="19" t="s">
        <v>2444</v>
      </c>
      <c r="B1225" s="19" t="s">
        <v>13</v>
      </c>
      <c r="C1225" s="20" t="s">
        <v>333</v>
      </c>
      <c r="D1225" s="30" t="s">
        <v>94</v>
      </c>
      <c r="E1225" s="21" t="s">
        <v>95</v>
      </c>
      <c r="F1225" s="22">
        <v>20140161</v>
      </c>
      <c r="G1225" s="33">
        <v>41921</v>
      </c>
      <c r="H1225" s="21" t="s">
        <v>2455</v>
      </c>
      <c r="I1225" s="23" t="s">
        <v>2456</v>
      </c>
      <c r="J1225" s="24" t="s">
        <v>2457</v>
      </c>
      <c r="K1225" s="26">
        <v>110670</v>
      </c>
    </row>
    <row r="1226" spans="1:11" s="15" customFormat="1" ht="30">
      <c r="A1226" s="19" t="s">
        <v>2444</v>
      </c>
      <c r="B1226" s="19" t="s">
        <v>13</v>
      </c>
      <c r="C1226" s="20" t="s">
        <v>333</v>
      </c>
      <c r="D1226" s="30" t="s">
        <v>94</v>
      </c>
      <c r="E1226" s="21" t="s">
        <v>99</v>
      </c>
      <c r="F1226" s="22">
        <v>20140099</v>
      </c>
      <c r="G1226" s="33">
        <v>41921</v>
      </c>
      <c r="H1226" s="21" t="s">
        <v>2458</v>
      </c>
      <c r="I1226" s="23" t="s">
        <v>2459</v>
      </c>
      <c r="J1226" s="24" t="s">
        <v>2460</v>
      </c>
      <c r="K1226" s="26">
        <v>867510</v>
      </c>
    </row>
    <row r="1227" spans="1:11" s="15" customFormat="1" ht="30">
      <c r="A1227" s="19" t="s">
        <v>2444</v>
      </c>
      <c r="B1227" s="19" t="s">
        <v>13</v>
      </c>
      <c r="C1227" s="20" t="s">
        <v>333</v>
      </c>
      <c r="D1227" s="30" t="s">
        <v>94</v>
      </c>
      <c r="E1227" s="21" t="s">
        <v>99</v>
      </c>
      <c r="F1227" s="22">
        <v>20140100</v>
      </c>
      <c r="G1227" s="33">
        <v>41921</v>
      </c>
      <c r="H1227" s="21" t="s">
        <v>2461</v>
      </c>
      <c r="I1227" s="23" t="s">
        <v>2462</v>
      </c>
      <c r="J1227" s="24" t="s">
        <v>2463</v>
      </c>
      <c r="K1227" s="26">
        <v>163809</v>
      </c>
    </row>
    <row r="1228" spans="1:11" s="15" customFormat="1" ht="30">
      <c r="A1228" s="19" t="s">
        <v>2444</v>
      </c>
      <c r="B1228" s="19" t="s">
        <v>483</v>
      </c>
      <c r="C1228" s="20" t="s">
        <v>333</v>
      </c>
      <c r="D1228" s="30" t="s">
        <v>94</v>
      </c>
      <c r="E1228" s="21" t="s">
        <v>95</v>
      </c>
      <c r="F1228" s="22">
        <v>20140162</v>
      </c>
      <c r="G1228" s="33">
        <v>41925</v>
      </c>
      <c r="H1228" s="21" t="s">
        <v>2464</v>
      </c>
      <c r="I1228" s="23" t="s">
        <v>2465</v>
      </c>
      <c r="J1228" s="24" t="s">
        <v>2466</v>
      </c>
      <c r="K1228" s="26">
        <v>564628</v>
      </c>
    </row>
    <row r="1229" spans="1:11" s="15" customFormat="1" ht="30">
      <c r="A1229" s="19" t="s">
        <v>2444</v>
      </c>
      <c r="B1229" s="19" t="s">
        <v>483</v>
      </c>
      <c r="C1229" s="20" t="s">
        <v>333</v>
      </c>
      <c r="D1229" s="30" t="s">
        <v>94</v>
      </c>
      <c r="E1229" s="21" t="s">
        <v>95</v>
      </c>
      <c r="F1229" s="22">
        <v>20140163</v>
      </c>
      <c r="G1229" s="33">
        <v>41926</v>
      </c>
      <c r="H1229" s="21" t="s">
        <v>2467</v>
      </c>
      <c r="I1229" s="23" t="s">
        <v>2468</v>
      </c>
      <c r="J1229" s="24" t="s">
        <v>2469</v>
      </c>
      <c r="K1229" s="26">
        <v>190086</v>
      </c>
    </row>
    <row r="1230" spans="1:11" s="15" customFormat="1" ht="30">
      <c r="A1230" s="19" t="s">
        <v>2444</v>
      </c>
      <c r="B1230" s="19" t="s">
        <v>13</v>
      </c>
      <c r="C1230" s="20" t="s">
        <v>333</v>
      </c>
      <c r="D1230" s="30" t="s">
        <v>94</v>
      </c>
      <c r="E1230" s="21" t="s">
        <v>95</v>
      </c>
      <c r="F1230" s="22">
        <v>20140164</v>
      </c>
      <c r="G1230" s="33">
        <v>41932</v>
      </c>
      <c r="H1230" s="21" t="s">
        <v>2470</v>
      </c>
      <c r="I1230" s="23" t="s">
        <v>2471</v>
      </c>
      <c r="J1230" s="24" t="s">
        <v>2472</v>
      </c>
      <c r="K1230" s="26">
        <v>110000</v>
      </c>
    </row>
    <row r="1231" spans="1:11" s="15" customFormat="1" ht="30">
      <c r="A1231" s="19" t="s">
        <v>2444</v>
      </c>
      <c r="B1231" s="19" t="s">
        <v>13</v>
      </c>
      <c r="C1231" s="20" t="s">
        <v>333</v>
      </c>
      <c r="D1231" s="30" t="s">
        <v>94</v>
      </c>
      <c r="E1231" s="21" t="s">
        <v>99</v>
      </c>
      <c r="F1231" s="22">
        <v>20140102</v>
      </c>
      <c r="G1231" s="33">
        <v>41932</v>
      </c>
      <c r="H1231" s="21" t="s">
        <v>2473</v>
      </c>
      <c r="I1231" s="23" t="s">
        <v>2474</v>
      </c>
      <c r="J1231" s="24" t="s">
        <v>2475</v>
      </c>
      <c r="K1231" s="26">
        <v>420000</v>
      </c>
    </row>
    <row r="1232" spans="1:11" s="15" customFormat="1" ht="30">
      <c r="A1232" s="19" t="s">
        <v>2444</v>
      </c>
      <c r="B1232" s="19" t="s">
        <v>13</v>
      </c>
      <c r="C1232" s="20" t="s">
        <v>333</v>
      </c>
      <c r="D1232" s="30" t="s">
        <v>94</v>
      </c>
      <c r="E1232" s="21" t="s">
        <v>95</v>
      </c>
      <c r="F1232" s="22">
        <v>20140165</v>
      </c>
      <c r="G1232" s="33">
        <v>41932</v>
      </c>
      <c r="H1232" s="21" t="s">
        <v>2476</v>
      </c>
      <c r="I1232" s="23" t="s">
        <v>2477</v>
      </c>
      <c r="J1232" s="24" t="s">
        <v>2478</v>
      </c>
      <c r="K1232" s="26">
        <v>174930</v>
      </c>
    </row>
    <row r="1233" spans="1:11" s="15" customFormat="1" ht="30">
      <c r="A1233" s="19" t="s">
        <v>2444</v>
      </c>
      <c r="B1233" s="19" t="s">
        <v>13</v>
      </c>
      <c r="C1233" s="20" t="s">
        <v>333</v>
      </c>
      <c r="D1233" s="30" t="s">
        <v>94</v>
      </c>
      <c r="E1233" s="21" t="s">
        <v>95</v>
      </c>
      <c r="F1233" s="22">
        <v>20140166</v>
      </c>
      <c r="G1233" s="33">
        <v>41932</v>
      </c>
      <c r="H1233" s="21" t="s">
        <v>2479</v>
      </c>
      <c r="I1233" s="23" t="s">
        <v>2480</v>
      </c>
      <c r="J1233" s="24" t="s">
        <v>2481</v>
      </c>
      <c r="K1233" s="26">
        <v>311111</v>
      </c>
    </row>
    <row r="1234" spans="1:11" s="15" customFormat="1" ht="30">
      <c r="A1234" s="19" t="s">
        <v>2444</v>
      </c>
      <c r="B1234" s="19" t="s">
        <v>483</v>
      </c>
      <c r="C1234" s="20" t="s">
        <v>333</v>
      </c>
      <c r="D1234" s="30" t="s">
        <v>94</v>
      </c>
      <c r="E1234" s="21" t="s">
        <v>95</v>
      </c>
      <c r="F1234" s="22">
        <v>20140167</v>
      </c>
      <c r="G1234" s="33">
        <v>41932</v>
      </c>
      <c r="H1234" s="21" t="s">
        <v>2482</v>
      </c>
      <c r="I1234" s="23" t="s">
        <v>2483</v>
      </c>
      <c r="J1234" s="24" t="s">
        <v>2484</v>
      </c>
      <c r="K1234" s="26">
        <v>42000</v>
      </c>
    </row>
    <row r="1235" spans="1:11" s="15" customFormat="1" ht="30">
      <c r="A1235" s="19" t="s">
        <v>2444</v>
      </c>
      <c r="B1235" s="19" t="s">
        <v>483</v>
      </c>
      <c r="C1235" s="20" t="s">
        <v>333</v>
      </c>
      <c r="D1235" s="30" t="s">
        <v>94</v>
      </c>
      <c r="E1235" s="21" t="s">
        <v>99</v>
      </c>
      <c r="F1235" s="22">
        <v>20140103</v>
      </c>
      <c r="G1235" s="33">
        <v>41933</v>
      </c>
      <c r="H1235" s="21" t="s">
        <v>2485</v>
      </c>
      <c r="I1235" s="23" t="s">
        <v>2450</v>
      </c>
      <c r="J1235" s="24" t="s">
        <v>2451</v>
      </c>
      <c r="K1235" s="26">
        <v>122966</v>
      </c>
    </row>
    <row r="1236" spans="1:11" s="15" customFormat="1" ht="30">
      <c r="A1236" s="19" t="s">
        <v>2444</v>
      </c>
      <c r="B1236" s="19" t="s">
        <v>483</v>
      </c>
      <c r="C1236" s="20" t="s">
        <v>333</v>
      </c>
      <c r="D1236" s="30" t="s">
        <v>94</v>
      </c>
      <c r="E1236" s="21" t="s">
        <v>95</v>
      </c>
      <c r="F1236" s="22">
        <v>20140168</v>
      </c>
      <c r="G1236" s="33">
        <v>41933</v>
      </c>
      <c r="H1236" s="21" t="s">
        <v>2486</v>
      </c>
      <c r="I1236" s="23" t="s">
        <v>2468</v>
      </c>
      <c r="J1236" s="24" t="s">
        <v>2469</v>
      </c>
      <c r="K1236" s="26">
        <v>438396</v>
      </c>
    </row>
    <row r="1237" spans="1:11" s="15" customFormat="1" ht="30">
      <c r="A1237" s="19" t="s">
        <v>2444</v>
      </c>
      <c r="B1237" s="19" t="s">
        <v>483</v>
      </c>
      <c r="C1237" s="20" t="s">
        <v>333</v>
      </c>
      <c r="D1237" s="30" t="s">
        <v>94</v>
      </c>
      <c r="E1237" s="21" t="s">
        <v>95</v>
      </c>
      <c r="F1237" s="22">
        <v>20140169</v>
      </c>
      <c r="G1237" s="33">
        <v>41933</v>
      </c>
      <c r="H1237" s="21" t="s">
        <v>2487</v>
      </c>
      <c r="I1237" s="23" t="s">
        <v>2488</v>
      </c>
      <c r="J1237" s="24" t="s">
        <v>2489</v>
      </c>
      <c r="K1237" s="26">
        <v>145362</v>
      </c>
    </row>
    <row r="1238" spans="1:11" s="15" customFormat="1" ht="30">
      <c r="A1238" s="19" t="s">
        <v>2444</v>
      </c>
      <c r="B1238" s="19" t="s">
        <v>483</v>
      </c>
      <c r="C1238" s="20" t="s">
        <v>333</v>
      </c>
      <c r="D1238" s="30" t="s">
        <v>94</v>
      </c>
      <c r="E1238" s="21" t="s">
        <v>95</v>
      </c>
      <c r="F1238" s="22">
        <v>20140170</v>
      </c>
      <c r="G1238" s="33">
        <v>41934</v>
      </c>
      <c r="H1238" s="21" t="s">
        <v>2490</v>
      </c>
      <c r="I1238" s="23" t="s">
        <v>2491</v>
      </c>
      <c r="J1238" s="24" t="s">
        <v>2492</v>
      </c>
      <c r="K1238" s="26">
        <v>294045</v>
      </c>
    </row>
    <row r="1239" spans="1:11" s="15" customFormat="1" ht="30">
      <c r="A1239" s="19" t="s">
        <v>2444</v>
      </c>
      <c r="B1239" s="19" t="s">
        <v>483</v>
      </c>
      <c r="C1239" s="20" t="s">
        <v>333</v>
      </c>
      <c r="D1239" s="30" t="s">
        <v>94</v>
      </c>
      <c r="E1239" s="21" t="s">
        <v>95</v>
      </c>
      <c r="F1239" s="22">
        <v>20140171</v>
      </c>
      <c r="G1239" s="33">
        <v>41934</v>
      </c>
      <c r="H1239" s="21" t="s">
        <v>2493</v>
      </c>
      <c r="I1239" s="23" t="s">
        <v>2488</v>
      </c>
      <c r="J1239" s="24" t="s">
        <v>2489</v>
      </c>
      <c r="K1239" s="26">
        <v>97083</v>
      </c>
    </row>
    <row r="1240" spans="1:11" s="15" customFormat="1" ht="30">
      <c r="A1240" s="19" t="s">
        <v>2444</v>
      </c>
      <c r="B1240" s="19" t="s">
        <v>483</v>
      </c>
      <c r="C1240" s="20" t="s">
        <v>333</v>
      </c>
      <c r="D1240" s="30" t="s">
        <v>94</v>
      </c>
      <c r="E1240" s="21" t="s">
        <v>95</v>
      </c>
      <c r="F1240" s="22">
        <v>20140172</v>
      </c>
      <c r="G1240" s="33">
        <v>41934</v>
      </c>
      <c r="H1240" s="21" t="s">
        <v>2494</v>
      </c>
      <c r="I1240" s="23" t="s">
        <v>2488</v>
      </c>
      <c r="J1240" s="24" t="s">
        <v>2489</v>
      </c>
      <c r="K1240" s="26">
        <v>97083</v>
      </c>
    </row>
    <row r="1241" spans="1:11" s="15" customFormat="1" ht="30">
      <c r="A1241" s="19" t="s">
        <v>2444</v>
      </c>
      <c r="B1241" s="19" t="s">
        <v>483</v>
      </c>
      <c r="C1241" s="20" t="s">
        <v>333</v>
      </c>
      <c r="D1241" s="30" t="s">
        <v>94</v>
      </c>
      <c r="E1241" s="21" t="s">
        <v>95</v>
      </c>
      <c r="F1241" s="22">
        <v>20140173</v>
      </c>
      <c r="G1241" s="33">
        <v>41939</v>
      </c>
      <c r="H1241" s="21" t="s">
        <v>2495</v>
      </c>
      <c r="I1241" s="23" t="s">
        <v>2491</v>
      </c>
      <c r="J1241" s="24" t="s">
        <v>2492</v>
      </c>
      <c r="K1241" s="26">
        <v>293298</v>
      </c>
    </row>
    <row r="1242" spans="1:11" s="15" customFormat="1" ht="30">
      <c r="A1242" s="19" t="s">
        <v>2444</v>
      </c>
      <c r="B1242" s="19" t="s">
        <v>483</v>
      </c>
      <c r="C1242" s="20" t="s">
        <v>333</v>
      </c>
      <c r="D1242" s="30" t="s">
        <v>2496</v>
      </c>
      <c r="E1242" s="21" t="s">
        <v>95</v>
      </c>
      <c r="F1242" s="22">
        <v>20140174</v>
      </c>
      <c r="G1242" s="33">
        <v>41939</v>
      </c>
      <c r="H1242" s="21" t="s">
        <v>2464</v>
      </c>
      <c r="I1242" s="23" t="s">
        <v>2465</v>
      </c>
      <c r="J1242" s="24" t="s">
        <v>2466</v>
      </c>
      <c r="K1242" s="26">
        <v>564628</v>
      </c>
    </row>
    <row r="1243" spans="1:11" s="15" customFormat="1" ht="30">
      <c r="A1243" s="19" t="s">
        <v>2444</v>
      </c>
      <c r="B1243" s="19" t="s">
        <v>13</v>
      </c>
      <c r="C1243" s="20" t="s">
        <v>333</v>
      </c>
      <c r="D1243" s="30" t="s">
        <v>2496</v>
      </c>
      <c r="E1243" s="21" t="s">
        <v>99</v>
      </c>
      <c r="F1243" s="22">
        <v>20140104</v>
      </c>
      <c r="G1243" s="33">
        <v>41940</v>
      </c>
      <c r="H1243" s="21" t="s">
        <v>2497</v>
      </c>
      <c r="I1243" s="23" t="s">
        <v>2498</v>
      </c>
      <c r="J1243" s="24" t="s">
        <v>2499</v>
      </c>
      <c r="K1243" s="26">
        <v>53550</v>
      </c>
    </row>
    <row r="1244" spans="1:11" s="15" customFormat="1" ht="30">
      <c r="A1244" s="19" t="s">
        <v>2444</v>
      </c>
      <c r="B1244" s="19" t="s">
        <v>483</v>
      </c>
      <c r="C1244" s="20" t="s">
        <v>2500</v>
      </c>
      <c r="D1244" s="30">
        <v>41940</v>
      </c>
      <c r="E1244" s="21" t="s">
        <v>95</v>
      </c>
      <c r="F1244" s="22">
        <v>20140175</v>
      </c>
      <c r="G1244" s="33">
        <v>41940</v>
      </c>
      <c r="H1244" s="21" t="s">
        <v>2501</v>
      </c>
      <c r="I1244" s="23" t="s">
        <v>2502</v>
      </c>
      <c r="J1244" s="24" t="s">
        <v>2503</v>
      </c>
      <c r="K1244" s="26">
        <v>12025000</v>
      </c>
    </row>
    <row r="1245" spans="1:11" s="15" customFormat="1" ht="30">
      <c r="A1245" s="19" t="s">
        <v>2444</v>
      </c>
      <c r="B1245" s="19" t="s">
        <v>483</v>
      </c>
      <c r="C1245" s="20" t="s">
        <v>333</v>
      </c>
      <c r="D1245" s="30" t="s">
        <v>94</v>
      </c>
      <c r="E1245" s="21" t="s">
        <v>99</v>
      </c>
      <c r="F1245" s="22">
        <v>20140105</v>
      </c>
      <c r="G1245" s="33">
        <v>41940</v>
      </c>
      <c r="H1245" s="21" t="s">
        <v>2504</v>
      </c>
      <c r="I1245" s="23" t="s">
        <v>2505</v>
      </c>
      <c r="J1245" s="24" t="s">
        <v>2506</v>
      </c>
      <c r="K1245" s="26">
        <v>1500000</v>
      </c>
    </row>
    <row r="1246" spans="1:11" s="15" customFormat="1" ht="30">
      <c r="A1246" s="19" t="s">
        <v>2444</v>
      </c>
      <c r="B1246" s="19" t="s">
        <v>483</v>
      </c>
      <c r="C1246" s="20" t="s">
        <v>333</v>
      </c>
      <c r="D1246" s="30" t="s">
        <v>94</v>
      </c>
      <c r="E1246" s="21" t="s">
        <v>95</v>
      </c>
      <c r="F1246" s="22">
        <v>20140176</v>
      </c>
      <c r="G1246" s="33">
        <v>41941</v>
      </c>
      <c r="H1246" s="21" t="s">
        <v>2507</v>
      </c>
      <c r="I1246" s="23" t="s">
        <v>2468</v>
      </c>
      <c r="J1246" s="24" t="s">
        <v>2469</v>
      </c>
      <c r="K1246" s="26">
        <v>540726</v>
      </c>
    </row>
    <row r="1247" spans="1:11" s="15" customFormat="1" ht="30">
      <c r="A1247" s="19" t="s">
        <v>2444</v>
      </c>
      <c r="B1247" s="19" t="s">
        <v>483</v>
      </c>
      <c r="C1247" s="20" t="s">
        <v>333</v>
      </c>
      <c r="D1247" s="30" t="s">
        <v>2496</v>
      </c>
      <c r="E1247" s="21" t="s">
        <v>95</v>
      </c>
      <c r="F1247" s="22">
        <v>20140177</v>
      </c>
      <c r="G1247" s="33">
        <v>41942</v>
      </c>
      <c r="H1247" s="21" t="s">
        <v>2508</v>
      </c>
      <c r="I1247" s="23" t="s">
        <v>2468</v>
      </c>
      <c r="J1247" s="24" t="s">
        <v>2469</v>
      </c>
      <c r="K1247" s="26">
        <v>218786</v>
      </c>
    </row>
    <row r="1248" spans="1:11" s="15" customFormat="1" ht="30">
      <c r="A1248" s="19" t="s">
        <v>2444</v>
      </c>
      <c r="B1248" s="19" t="s">
        <v>483</v>
      </c>
      <c r="C1248" s="20" t="s">
        <v>333</v>
      </c>
      <c r="D1248" s="30" t="s">
        <v>94</v>
      </c>
      <c r="E1248" s="21" t="s">
        <v>99</v>
      </c>
      <c r="F1248" s="22">
        <v>20140106</v>
      </c>
      <c r="G1248" s="33">
        <v>41942</v>
      </c>
      <c r="H1248" s="21" t="s">
        <v>2509</v>
      </c>
      <c r="I1248" s="23" t="s">
        <v>2510</v>
      </c>
      <c r="J1248" s="24" t="s">
        <v>2511</v>
      </c>
      <c r="K1248" s="26">
        <v>40800</v>
      </c>
    </row>
    <row r="1249" spans="1:11" s="15" customFormat="1" ht="30">
      <c r="A1249" s="19" t="s">
        <v>2444</v>
      </c>
      <c r="B1249" s="19" t="s">
        <v>16</v>
      </c>
      <c r="C1249" s="20" t="s">
        <v>333</v>
      </c>
      <c r="D1249" s="30" t="s">
        <v>94</v>
      </c>
      <c r="E1249" s="21" t="s">
        <v>17</v>
      </c>
      <c r="F1249" s="22" t="s">
        <v>2512</v>
      </c>
      <c r="G1249" s="33">
        <v>41942</v>
      </c>
      <c r="H1249" s="21" t="s">
        <v>2513</v>
      </c>
      <c r="I1249" s="23" t="s">
        <v>2514</v>
      </c>
      <c r="J1249" s="24" t="s">
        <v>2515</v>
      </c>
      <c r="K1249" s="26">
        <v>109738</v>
      </c>
    </row>
    <row r="1250" spans="1:11" s="15" customFormat="1" ht="30">
      <c r="A1250" s="19" t="s">
        <v>2444</v>
      </c>
      <c r="B1250" s="19" t="s">
        <v>16</v>
      </c>
      <c r="C1250" s="20" t="s">
        <v>333</v>
      </c>
      <c r="D1250" s="30" t="s">
        <v>94</v>
      </c>
      <c r="E1250" s="21" t="s">
        <v>17</v>
      </c>
      <c r="F1250" s="22" t="s">
        <v>2512</v>
      </c>
      <c r="G1250" s="33">
        <v>41942</v>
      </c>
      <c r="H1250" s="21" t="s">
        <v>2516</v>
      </c>
      <c r="I1250" s="23" t="s">
        <v>2517</v>
      </c>
      <c r="J1250" s="24" t="s">
        <v>2518</v>
      </c>
      <c r="K1250" s="26">
        <v>933340</v>
      </c>
    </row>
    <row r="1251" spans="1:11" s="15" customFormat="1" ht="30">
      <c r="A1251" s="19" t="s">
        <v>2444</v>
      </c>
      <c r="B1251" s="19" t="s">
        <v>16</v>
      </c>
      <c r="C1251" s="20" t="s">
        <v>333</v>
      </c>
      <c r="D1251" s="30" t="s">
        <v>94</v>
      </c>
      <c r="E1251" s="21" t="s">
        <v>17</v>
      </c>
      <c r="F1251" s="22" t="s">
        <v>2512</v>
      </c>
      <c r="G1251" s="33">
        <v>41942</v>
      </c>
      <c r="H1251" s="21" t="s">
        <v>2519</v>
      </c>
      <c r="I1251" s="23" t="s">
        <v>2520</v>
      </c>
      <c r="J1251" s="24" t="s">
        <v>2521</v>
      </c>
      <c r="K1251" s="26">
        <v>328224</v>
      </c>
    </row>
    <row r="1252" spans="1:11" s="15" customFormat="1" ht="30">
      <c r="A1252" s="19" t="s">
        <v>2589</v>
      </c>
      <c r="B1252" s="19" t="s">
        <v>16</v>
      </c>
      <c r="C1252" s="20" t="s">
        <v>94</v>
      </c>
      <c r="D1252" s="30" t="s">
        <v>94</v>
      </c>
      <c r="E1252" s="21" t="s">
        <v>109</v>
      </c>
      <c r="F1252" s="22">
        <v>7227903</v>
      </c>
      <c r="G1252" s="33">
        <v>41906</v>
      </c>
      <c r="H1252" s="21" t="s">
        <v>2522</v>
      </c>
      <c r="I1252" s="23" t="s">
        <v>2523</v>
      </c>
      <c r="J1252" s="24" t="s">
        <v>907</v>
      </c>
      <c r="K1252" s="26">
        <v>179693</v>
      </c>
    </row>
    <row r="1253" spans="1:11" s="15" customFormat="1" ht="45">
      <c r="A1253" s="19" t="s">
        <v>2589</v>
      </c>
      <c r="B1253" s="19" t="s">
        <v>16</v>
      </c>
      <c r="C1253" s="20" t="s">
        <v>94</v>
      </c>
      <c r="D1253" s="30" t="s">
        <v>94</v>
      </c>
      <c r="E1253" s="21" t="s">
        <v>109</v>
      </c>
      <c r="F1253" s="22" t="s">
        <v>2524</v>
      </c>
      <c r="G1253" s="33">
        <v>41908</v>
      </c>
      <c r="H1253" s="21" t="s">
        <v>2525</v>
      </c>
      <c r="I1253" s="23" t="s">
        <v>2526</v>
      </c>
      <c r="J1253" s="24" t="s">
        <v>2527</v>
      </c>
      <c r="K1253" s="26">
        <v>965157</v>
      </c>
    </row>
    <row r="1254" spans="1:11" s="15" customFormat="1" ht="105">
      <c r="A1254" s="19" t="s">
        <v>2589</v>
      </c>
      <c r="B1254" s="19" t="s">
        <v>16</v>
      </c>
      <c r="C1254" s="20" t="s">
        <v>94</v>
      </c>
      <c r="D1254" s="30" t="s">
        <v>94</v>
      </c>
      <c r="E1254" s="21" t="s">
        <v>109</v>
      </c>
      <c r="F1254" s="22" t="s">
        <v>2528</v>
      </c>
      <c r="G1254" s="33">
        <v>41912</v>
      </c>
      <c r="H1254" s="21" t="s">
        <v>2529</v>
      </c>
      <c r="I1254" s="23" t="s">
        <v>2526</v>
      </c>
      <c r="J1254" s="24" t="s">
        <v>2527</v>
      </c>
      <c r="K1254" s="26">
        <v>175767</v>
      </c>
    </row>
    <row r="1255" spans="1:11" s="15" customFormat="1" ht="30">
      <c r="A1255" s="19" t="s">
        <v>2589</v>
      </c>
      <c r="B1255" s="19" t="s">
        <v>16</v>
      </c>
      <c r="C1255" s="20" t="s">
        <v>94</v>
      </c>
      <c r="D1255" s="30" t="s">
        <v>94</v>
      </c>
      <c r="E1255" s="21" t="s">
        <v>109</v>
      </c>
      <c r="F1255" s="22">
        <v>1872325</v>
      </c>
      <c r="G1255" s="33">
        <v>41912</v>
      </c>
      <c r="H1255" s="21" t="s">
        <v>2530</v>
      </c>
      <c r="I1255" s="23" t="s">
        <v>21</v>
      </c>
      <c r="J1255" s="24" t="s">
        <v>22</v>
      </c>
      <c r="K1255" s="26">
        <v>523812</v>
      </c>
    </row>
    <row r="1256" spans="1:11" s="15" customFormat="1" ht="30">
      <c r="A1256" s="19" t="s">
        <v>2589</v>
      </c>
      <c r="B1256" s="19" t="s">
        <v>16</v>
      </c>
      <c r="C1256" s="20" t="s">
        <v>94</v>
      </c>
      <c r="D1256" s="30" t="s">
        <v>94</v>
      </c>
      <c r="E1256" s="21" t="s">
        <v>109</v>
      </c>
      <c r="F1256" s="22">
        <v>10369409</v>
      </c>
      <c r="G1256" s="33">
        <v>41913</v>
      </c>
      <c r="H1256" s="21" t="s">
        <v>2531</v>
      </c>
      <c r="I1256" s="23" t="s">
        <v>2532</v>
      </c>
      <c r="J1256" s="24" t="s">
        <v>2533</v>
      </c>
      <c r="K1256" s="26">
        <v>104686</v>
      </c>
    </row>
    <row r="1257" spans="1:11" s="15" customFormat="1" ht="30">
      <c r="A1257" s="19" t="s">
        <v>2589</v>
      </c>
      <c r="B1257" s="19" t="s">
        <v>228</v>
      </c>
      <c r="C1257" s="20" t="s">
        <v>2118</v>
      </c>
      <c r="D1257" s="30">
        <v>41656</v>
      </c>
      <c r="E1257" s="21" t="s">
        <v>95</v>
      </c>
      <c r="F1257" s="22">
        <v>20140205</v>
      </c>
      <c r="G1257" s="33">
        <v>41913</v>
      </c>
      <c r="H1257" s="21" t="s">
        <v>2534</v>
      </c>
      <c r="I1257" s="23" t="s">
        <v>545</v>
      </c>
      <c r="J1257" s="24" t="s">
        <v>546</v>
      </c>
      <c r="K1257" s="26">
        <v>141987</v>
      </c>
    </row>
    <row r="1258" spans="1:11" s="15" customFormat="1">
      <c r="A1258" s="19" t="s">
        <v>2589</v>
      </c>
      <c r="B1258" s="19" t="s">
        <v>16</v>
      </c>
      <c r="C1258" s="20" t="s">
        <v>94</v>
      </c>
      <c r="D1258" s="30" t="s">
        <v>94</v>
      </c>
      <c r="E1258" s="21" t="s">
        <v>156</v>
      </c>
      <c r="F1258" s="22">
        <v>7840276</v>
      </c>
      <c r="G1258" s="33">
        <v>41914</v>
      </c>
      <c r="H1258" s="21" t="s">
        <v>2535</v>
      </c>
      <c r="I1258" s="23" t="s">
        <v>2536</v>
      </c>
      <c r="J1258" s="24" t="s">
        <v>2537</v>
      </c>
      <c r="K1258" s="26">
        <v>22700</v>
      </c>
    </row>
    <row r="1259" spans="1:11" s="15" customFormat="1" ht="30">
      <c r="A1259" s="19" t="s">
        <v>2589</v>
      </c>
      <c r="B1259" s="19" t="s">
        <v>228</v>
      </c>
      <c r="C1259" s="20" t="s">
        <v>2118</v>
      </c>
      <c r="D1259" s="30">
        <v>41656</v>
      </c>
      <c r="E1259" s="21" t="s">
        <v>95</v>
      </c>
      <c r="F1259" s="22">
        <v>20140207</v>
      </c>
      <c r="G1259" s="33">
        <v>41914</v>
      </c>
      <c r="H1259" s="21" t="s">
        <v>2534</v>
      </c>
      <c r="I1259" s="23" t="s">
        <v>545</v>
      </c>
      <c r="J1259" s="24" t="s">
        <v>546</v>
      </c>
      <c r="K1259" s="26">
        <v>138587</v>
      </c>
    </row>
    <row r="1260" spans="1:11" s="15" customFormat="1" ht="45">
      <c r="A1260" s="19" t="s">
        <v>2589</v>
      </c>
      <c r="B1260" s="19" t="s">
        <v>196</v>
      </c>
      <c r="C1260" s="20" t="s">
        <v>94</v>
      </c>
      <c r="D1260" s="30" t="s">
        <v>94</v>
      </c>
      <c r="E1260" s="21" t="s">
        <v>95</v>
      </c>
      <c r="F1260" s="22">
        <v>20140208</v>
      </c>
      <c r="G1260" s="33">
        <v>41914</v>
      </c>
      <c r="H1260" s="21" t="s">
        <v>2538</v>
      </c>
      <c r="I1260" s="23" t="s">
        <v>2539</v>
      </c>
      <c r="J1260" s="24" t="s">
        <v>2540</v>
      </c>
      <c r="K1260" s="26">
        <v>2143770</v>
      </c>
    </row>
    <row r="1261" spans="1:11" s="15" customFormat="1" ht="30">
      <c r="A1261" s="19" t="s">
        <v>2589</v>
      </c>
      <c r="B1261" s="19" t="s">
        <v>228</v>
      </c>
      <c r="C1261" s="20" t="s">
        <v>2118</v>
      </c>
      <c r="D1261" s="30">
        <v>41656</v>
      </c>
      <c r="E1261" s="21" t="s">
        <v>95</v>
      </c>
      <c r="F1261" s="22">
        <v>20140210</v>
      </c>
      <c r="G1261" s="33">
        <v>41914</v>
      </c>
      <c r="H1261" s="21" t="s">
        <v>2534</v>
      </c>
      <c r="I1261" s="23" t="s">
        <v>545</v>
      </c>
      <c r="J1261" s="24" t="s">
        <v>546</v>
      </c>
      <c r="K1261" s="26">
        <v>171162</v>
      </c>
    </row>
    <row r="1262" spans="1:11" s="15" customFormat="1" ht="30">
      <c r="A1262" s="19" t="s">
        <v>2589</v>
      </c>
      <c r="B1262" s="19" t="s">
        <v>228</v>
      </c>
      <c r="C1262" s="20" t="s">
        <v>2118</v>
      </c>
      <c r="D1262" s="30">
        <v>41656</v>
      </c>
      <c r="E1262" s="21" t="s">
        <v>95</v>
      </c>
      <c r="F1262" s="22">
        <v>20140212</v>
      </c>
      <c r="G1262" s="33">
        <v>41920</v>
      </c>
      <c r="H1262" s="21" t="s">
        <v>2541</v>
      </c>
      <c r="I1262" s="23" t="s">
        <v>545</v>
      </c>
      <c r="J1262" s="24" t="s">
        <v>546</v>
      </c>
      <c r="K1262" s="26">
        <v>85028</v>
      </c>
    </row>
    <row r="1263" spans="1:11" s="15" customFormat="1" ht="45">
      <c r="A1263" s="19" t="s">
        <v>2589</v>
      </c>
      <c r="B1263" s="19" t="s">
        <v>196</v>
      </c>
      <c r="C1263" s="20" t="s">
        <v>94</v>
      </c>
      <c r="D1263" s="30" t="s">
        <v>94</v>
      </c>
      <c r="E1263" s="21" t="s">
        <v>95</v>
      </c>
      <c r="F1263" s="22">
        <v>20140213</v>
      </c>
      <c r="G1263" s="33">
        <v>41921</v>
      </c>
      <c r="H1263" s="21" t="s">
        <v>2542</v>
      </c>
      <c r="I1263" s="23" t="s">
        <v>2543</v>
      </c>
      <c r="J1263" s="24" t="s">
        <v>904</v>
      </c>
      <c r="K1263" s="26">
        <v>124741</v>
      </c>
    </row>
    <row r="1264" spans="1:11" s="15" customFormat="1" ht="45">
      <c r="A1264" s="19" t="s">
        <v>2589</v>
      </c>
      <c r="B1264" s="19" t="s">
        <v>196</v>
      </c>
      <c r="C1264" s="20" t="s">
        <v>94</v>
      </c>
      <c r="D1264" s="30" t="s">
        <v>94</v>
      </c>
      <c r="E1264" s="21" t="s">
        <v>95</v>
      </c>
      <c r="F1264" s="22">
        <v>20140214</v>
      </c>
      <c r="G1264" s="33">
        <v>41921</v>
      </c>
      <c r="H1264" s="21" t="s">
        <v>2544</v>
      </c>
      <c r="I1264" s="23" t="s">
        <v>2545</v>
      </c>
      <c r="J1264" s="24" t="s">
        <v>2546</v>
      </c>
      <c r="K1264" s="26">
        <v>575400</v>
      </c>
    </row>
    <row r="1265" spans="1:11" s="15" customFormat="1" ht="30">
      <c r="A1265" s="19" t="s">
        <v>2589</v>
      </c>
      <c r="B1265" s="19" t="s">
        <v>228</v>
      </c>
      <c r="C1265" s="20" t="s">
        <v>2118</v>
      </c>
      <c r="D1265" s="30">
        <v>41656</v>
      </c>
      <c r="E1265" s="21" t="s">
        <v>95</v>
      </c>
      <c r="F1265" s="22">
        <v>20140215</v>
      </c>
      <c r="G1265" s="33">
        <v>41921</v>
      </c>
      <c r="H1265" s="21" t="s">
        <v>2534</v>
      </c>
      <c r="I1265" s="23" t="s">
        <v>545</v>
      </c>
      <c r="J1265" s="24" t="s">
        <v>546</v>
      </c>
      <c r="K1265" s="26">
        <v>171871</v>
      </c>
    </row>
    <row r="1266" spans="1:11" s="15" customFormat="1" ht="45">
      <c r="A1266" s="19" t="s">
        <v>2589</v>
      </c>
      <c r="B1266" s="19" t="s">
        <v>196</v>
      </c>
      <c r="C1266" s="20" t="s">
        <v>94</v>
      </c>
      <c r="D1266" s="30" t="s">
        <v>94</v>
      </c>
      <c r="E1266" s="21" t="s">
        <v>95</v>
      </c>
      <c r="F1266" s="22">
        <v>20140216</v>
      </c>
      <c r="G1266" s="33">
        <v>41921</v>
      </c>
      <c r="H1266" s="21" t="s">
        <v>2547</v>
      </c>
      <c r="I1266" s="23" t="s">
        <v>2545</v>
      </c>
      <c r="J1266" s="24" t="s">
        <v>2546</v>
      </c>
      <c r="K1266" s="26">
        <v>499694</v>
      </c>
    </row>
    <row r="1267" spans="1:11" s="15" customFormat="1" ht="45">
      <c r="A1267" s="19" t="s">
        <v>2589</v>
      </c>
      <c r="B1267" s="19" t="s">
        <v>196</v>
      </c>
      <c r="C1267" s="20" t="s">
        <v>94</v>
      </c>
      <c r="D1267" s="30" t="s">
        <v>94</v>
      </c>
      <c r="E1267" s="21" t="s">
        <v>95</v>
      </c>
      <c r="F1267" s="22">
        <v>20140217</v>
      </c>
      <c r="G1267" s="33">
        <v>41921</v>
      </c>
      <c r="H1267" s="21" t="s">
        <v>2547</v>
      </c>
      <c r="I1267" s="23" t="s">
        <v>2543</v>
      </c>
      <c r="J1267" s="24" t="s">
        <v>904</v>
      </c>
      <c r="K1267" s="26">
        <v>775104</v>
      </c>
    </row>
    <row r="1268" spans="1:11" s="15" customFormat="1" ht="45">
      <c r="A1268" s="19" t="s">
        <v>2589</v>
      </c>
      <c r="B1268" s="19" t="s">
        <v>196</v>
      </c>
      <c r="C1268" s="20" t="s">
        <v>94</v>
      </c>
      <c r="D1268" s="30" t="s">
        <v>94</v>
      </c>
      <c r="E1268" s="21" t="s">
        <v>95</v>
      </c>
      <c r="F1268" s="22">
        <v>20140218</v>
      </c>
      <c r="G1268" s="33">
        <v>41921</v>
      </c>
      <c r="H1268" s="21" t="s">
        <v>2544</v>
      </c>
      <c r="I1268" s="23" t="s">
        <v>2545</v>
      </c>
      <c r="J1268" s="24" t="s">
        <v>2546</v>
      </c>
      <c r="K1268" s="26">
        <v>191799</v>
      </c>
    </row>
    <row r="1269" spans="1:11" s="15" customFormat="1" ht="45">
      <c r="A1269" s="19" t="s">
        <v>2589</v>
      </c>
      <c r="B1269" s="19" t="s">
        <v>16</v>
      </c>
      <c r="C1269" s="20" t="s">
        <v>94</v>
      </c>
      <c r="D1269" s="30" t="s">
        <v>94</v>
      </c>
      <c r="E1269" s="21" t="s">
        <v>109</v>
      </c>
      <c r="F1269" s="22" t="s">
        <v>2548</v>
      </c>
      <c r="G1269" s="33">
        <v>41921</v>
      </c>
      <c r="H1269" s="21" t="s">
        <v>2549</v>
      </c>
      <c r="I1269" s="23" t="s">
        <v>2526</v>
      </c>
      <c r="J1269" s="24" t="s">
        <v>2527</v>
      </c>
      <c r="K1269" s="26">
        <v>362785</v>
      </c>
    </row>
    <row r="1270" spans="1:11" s="15" customFormat="1" ht="30">
      <c r="A1270" s="19" t="s">
        <v>2589</v>
      </c>
      <c r="B1270" s="19" t="s">
        <v>13</v>
      </c>
      <c r="C1270" s="20" t="s">
        <v>94</v>
      </c>
      <c r="D1270" s="30" t="s">
        <v>94</v>
      </c>
      <c r="E1270" s="21" t="s">
        <v>95</v>
      </c>
      <c r="F1270" s="22">
        <v>20140219</v>
      </c>
      <c r="G1270" s="33">
        <v>41921</v>
      </c>
      <c r="H1270" s="21" t="s">
        <v>2550</v>
      </c>
      <c r="I1270" s="23" t="s">
        <v>2551</v>
      </c>
      <c r="J1270" s="24" t="s">
        <v>2552</v>
      </c>
      <c r="K1270" s="26">
        <v>166600</v>
      </c>
    </row>
    <row r="1271" spans="1:11" s="15" customFormat="1" ht="30">
      <c r="A1271" s="19" t="s">
        <v>2589</v>
      </c>
      <c r="B1271" s="19" t="s">
        <v>228</v>
      </c>
      <c r="C1271" s="20" t="s">
        <v>2118</v>
      </c>
      <c r="D1271" s="30">
        <v>41656</v>
      </c>
      <c r="E1271" s="21" t="s">
        <v>95</v>
      </c>
      <c r="F1271" s="22">
        <v>20140220</v>
      </c>
      <c r="G1271" s="33">
        <v>41921</v>
      </c>
      <c r="H1271" s="21" t="s">
        <v>2534</v>
      </c>
      <c r="I1271" s="23" t="s">
        <v>545</v>
      </c>
      <c r="J1271" s="24" t="s">
        <v>546</v>
      </c>
      <c r="K1271" s="26">
        <v>173557</v>
      </c>
    </row>
    <row r="1272" spans="1:11" s="15" customFormat="1" ht="30">
      <c r="A1272" s="19" t="s">
        <v>2589</v>
      </c>
      <c r="B1272" s="19" t="s">
        <v>483</v>
      </c>
      <c r="C1272" s="20" t="s">
        <v>2553</v>
      </c>
      <c r="D1272" s="30">
        <v>41920</v>
      </c>
      <c r="E1272" s="21" t="s">
        <v>95</v>
      </c>
      <c r="F1272" s="22">
        <v>20140221</v>
      </c>
      <c r="G1272" s="33">
        <v>41921</v>
      </c>
      <c r="H1272" s="21" t="s">
        <v>2554</v>
      </c>
      <c r="I1272" s="23" t="s">
        <v>2555</v>
      </c>
      <c r="J1272" s="24" t="s">
        <v>2556</v>
      </c>
      <c r="K1272" s="26">
        <v>3427200</v>
      </c>
    </row>
    <row r="1273" spans="1:11" s="15" customFormat="1">
      <c r="A1273" s="19" t="s">
        <v>2589</v>
      </c>
      <c r="B1273" s="19" t="s">
        <v>16</v>
      </c>
      <c r="C1273" s="20" t="s">
        <v>94</v>
      </c>
      <c r="D1273" s="30" t="s">
        <v>94</v>
      </c>
      <c r="E1273" s="21" t="s">
        <v>156</v>
      </c>
      <c r="F1273" s="22">
        <v>7852239</v>
      </c>
      <c r="G1273" s="33">
        <v>41921</v>
      </c>
      <c r="H1273" s="21" t="s">
        <v>2557</v>
      </c>
      <c r="I1273" s="23" t="s">
        <v>2536</v>
      </c>
      <c r="J1273" s="24" t="s">
        <v>2537</v>
      </c>
      <c r="K1273" s="26">
        <v>27200</v>
      </c>
    </row>
    <row r="1274" spans="1:11" s="15" customFormat="1" ht="30">
      <c r="A1274" s="19" t="s">
        <v>2589</v>
      </c>
      <c r="B1274" s="19" t="s">
        <v>228</v>
      </c>
      <c r="C1274" s="20" t="s">
        <v>2118</v>
      </c>
      <c r="D1274" s="30">
        <v>41656</v>
      </c>
      <c r="E1274" s="21" t="s">
        <v>95</v>
      </c>
      <c r="F1274" s="22">
        <v>20140224</v>
      </c>
      <c r="G1274" s="33">
        <v>41921</v>
      </c>
      <c r="H1274" s="21" t="s">
        <v>2534</v>
      </c>
      <c r="I1274" s="23" t="s">
        <v>545</v>
      </c>
      <c r="J1274" s="24" t="s">
        <v>546</v>
      </c>
      <c r="K1274" s="26">
        <v>93742</v>
      </c>
    </row>
    <row r="1275" spans="1:11" s="15" customFormat="1" ht="30">
      <c r="A1275" s="19" t="s">
        <v>2589</v>
      </c>
      <c r="B1275" s="19" t="s">
        <v>228</v>
      </c>
      <c r="C1275" s="20" t="s">
        <v>2118</v>
      </c>
      <c r="D1275" s="30">
        <v>41656</v>
      </c>
      <c r="E1275" s="21" t="s">
        <v>95</v>
      </c>
      <c r="F1275" s="22">
        <v>20140225</v>
      </c>
      <c r="G1275" s="33">
        <v>41921</v>
      </c>
      <c r="H1275" s="21" t="s">
        <v>2534</v>
      </c>
      <c r="I1275" s="23" t="s">
        <v>545</v>
      </c>
      <c r="J1275" s="24" t="s">
        <v>546</v>
      </c>
      <c r="K1275" s="26">
        <v>287242</v>
      </c>
    </row>
    <row r="1276" spans="1:11" s="15" customFormat="1" ht="30">
      <c r="A1276" s="19" t="s">
        <v>2589</v>
      </c>
      <c r="B1276" s="19" t="s">
        <v>228</v>
      </c>
      <c r="C1276" s="20" t="s">
        <v>2118</v>
      </c>
      <c r="D1276" s="30">
        <v>41656</v>
      </c>
      <c r="E1276" s="21" t="s">
        <v>95</v>
      </c>
      <c r="F1276" s="22">
        <v>20140226</v>
      </c>
      <c r="G1276" s="33">
        <v>41921</v>
      </c>
      <c r="H1276" s="21" t="s">
        <v>2534</v>
      </c>
      <c r="I1276" s="23" t="s">
        <v>545</v>
      </c>
      <c r="J1276" s="24" t="s">
        <v>546</v>
      </c>
      <c r="K1276" s="26">
        <v>128227</v>
      </c>
    </row>
    <row r="1277" spans="1:11" s="15" customFormat="1" ht="30">
      <c r="A1277" s="19" t="s">
        <v>2589</v>
      </c>
      <c r="B1277" s="19" t="s">
        <v>13</v>
      </c>
      <c r="C1277" s="20" t="s">
        <v>94</v>
      </c>
      <c r="D1277" s="30" t="s">
        <v>94</v>
      </c>
      <c r="E1277" s="21" t="s">
        <v>2558</v>
      </c>
      <c r="F1277" s="22">
        <v>20140078</v>
      </c>
      <c r="G1277" s="33">
        <v>41925</v>
      </c>
      <c r="H1277" s="21" t="s">
        <v>2559</v>
      </c>
      <c r="I1277" s="23" t="s">
        <v>2560</v>
      </c>
      <c r="J1277" s="24" t="s">
        <v>2561</v>
      </c>
      <c r="K1277" s="26">
        <v>24000</v>
      </c>
    </row>
    <row r="1278" spans="1:11" s="15" customFormat="1" ht="45">
      <c r="A1278" s="19" t="s">
        <v>2589</v>
      </c>
      <c r="B1278" s="19" t="s">
        <v>13</v>
      </c>
      <c r="C1278" s="20" t="s">
        <v>94</v>
      </c>
      <c r="D1278" s="30" t="s">
        <v>94</v>
      </c>
      <c r="E1278" s="21" t="s">
        <v>95</v>
      </c>
      <c r="F1278" s="22">
        <v>20140222</v>
      </c>
      <c r="G1278" s="33">
        <v>41925</v>
      </c>
      <c r="H1278" s="21" t="s">
        <v>2562</v>
      </c>
      <c r="I1278" s="23" t="s">
        <v>2563</v>
      </c>
      <c r="J1278" s="24" t="s">
        <v>2564</v>
      </c>
      <c r="K1278" s="26">
        <v>308000</v>
      </c>
    </row>
    <row r="1279" spans="1:11" s="15" customFormat="1" ht="30">
      <c r="A1279" s="19" t="s">
        <v>2589</v>
      </c>
      <c r="B1279" s="19" t="s">
        <v>228</v>
      </c>
      <c r="C1279" s="20" t="s">
        <v>2118</v>
      </c>
      <c r="D1279" s="30">
        <v>41656</v>
      </c>
      <c r="E1279" s="21" t="s">
        <v>95</v>
      </c>
      <c r="F1279" s="22">
        <v>20140223</v>
      </c>
      <c r="G1279" s="33">
        <v>41925</v>
      </c>
      <c r="H1279" s="21" t="s">
        <v>2534</v>
      </c>
      <c r="I1279" s="23" t="s">
        <v>545</v>
      </c>
      <c r="J1279" s="24" t="s">
        <v>546</v>
      </c>
      <c r="K1279" s="26">
        <v>105627</v>
      </c>
    </row>
    <row r="1280" spans="1:11" s="15" customFormat="1" ht="30">
      <c r="A1280" s="19" t="s">
        <v>2589</v>
      </c>
      <c r="B1280" s="19" t="s">
        <v>16</v>
      </c>
      <c r="C1280" s="20" t="s">
        <v>94</v>
      </c>
      <c r="D1280" s="30" t="s">
        <v>94</v>
      </c>
      <c r="E1280" s="21" t="s">
        <v>109</v>
      </c>
      <c r="F1280" s="22">
        <v>3447265.2262427802</v>
      </c>
      <c r="G1280" s="33">
        <v>41925</v>
      </c>
      <c r="H1280" s="21" t="s">
        <v>2565</v>
      </c>
      <c r="I1280" s="23" t="s">
        <v>2526</v>
      </c>
      <c r="J1280" s="24" t="s">
        <v>2527</v>
      </c>
      <c r="K1280" s="26">
        <v>720186</v>
      </c>
    </row>
    <row r="1281" spans="1:11" s="15" customFormat="1" ht="30">
      <c r="A1281" s="19" t="s">
        <v>2589</v>
      </c>
      <c r="B1281" s="19" t="s">
        <v>13</v>
      </c>
      <c r="C1281" s="20" t="s">
        <v>94</v>
      </c>
      <c r="D1281" s="30" t="s">
        <v>94</v>
      </c>
      <c r="E1281" s="21" t="s">
        <v>2558</v>
      </c>
      <c r="F1281" s="22">
        <v>20140079</v>
      </c>
      <c r="G1281" s="33">
        <v>41926</v>
      </c>
      <c r="H1281" s="21" t="s">
        <v>2566</v>
      </c>
      <c r="I1281" s="23" t="s">
        <v>2567</v>
      </c>
      <c r="J1281" s="24" t="s">
        <v>2568</v>
      </c>
      <c r="K1281" s="26">
        <v>30000</v>
      </c>
    </row>
    <row r="1282" spans="1:11" s="15" customFormat="1" ht="30">
      <c r="A1282" s="19" t="s">
        <v>2589</v>
      </c>
      <c r="B1282" s="19" t="s">
        <v>13</v>
      </c>
      <c r="C1282" s="20" t="s">
        <v>94</v>
      </c>
      <c r="D1282" s="30" t="s">
        <v>94</v>
      </c>
      <c r="E1282" s="21" t="s">
        <v>95</v>
      </c>
      <c r="F1282" s="22">
        <v>20140227</v>
      </c>
      <c r="G1282" s="33">
        <v>41926</v>
      </c>
      <c r="H1282" s="21" t="s">
        <v>2569</v>
      </c>
      <c r="I1282" s="23" t="s">
        <v>2570</v>
      </c>
      <c r="J1282" s="24" t="s">
        <v>2571</v>
      </c>
      <c r="K1282" s="26">
        <v>41650</v>
      </c>
    </row>
    <row r="1283" spans="1:11" s="15" customFormat="1" ht="30">
      <c r="A1283" s="19" t="s">
        <v>2589</v>
      </c>
      <c r="B1283" s="19" t="s">
        <v>13</v>
      </c>
      <c r="C1283" s="20" t="s">
        <v>94</v>
      </c>
      <c r="D1283" s="30" t="s">
        <v>94</v>
      </c>
      <c r="E1283" s="21" t="s">
        <v>95</v>
      </c>
      <c r="F1283" s="22">
        <v>20140229</v>
      </c>
      <c r="G1283" s="33">
        <v>41928</v>
      </c>
      <c r="H1283" s="21" t="s">
        <v>2572</v>
      </c>
      <c r="I1283" s="23" t="s">
        <v>2573</v>
      </c>
      <c r="J1283" s="24" t="s">
        <v>2574</v>
      </c>
      <c r="K1283" s="26">
        <v>544437</v>
      </c>
    </row>
    <row r="1284" spans="1:11" s="15" customFormat="1" ht="30">
      <c r="A1284" s="19" t="s">
        <v>2589</v>
      </c>
      <c r="B1284" s="19" t="s">
        <v>228</v>
      </c>
      <c r="C1284" s="20" t="s">
        <v>2118</v>
      </c>
      <c r="D1284" s="30">
        <v>41656</v>
      </c>
      <c r="E1284" s="21" t="s">
        <v>95</v>
      </c>
      <c r="F1284" s="22">
        <v>20140230</v>
      </c>
      <c r="G1284" s="33">
        <v>41929</v>
      </c>
      <c r="H1284" s="21" t="s">
        <v>2534</v>
      </c>
      <c r="I1284" s="23" t="s">
        <v>545</v>
      </c>
      <c r="J1284" s="24" t="s">
        <v>546</v>
      </c>
      <c r="K1284" s="26">
        <v>95427</v>
      </c>
    </row>
    <row r="1285" spans="1:11" s="15" customFormat="1" ht="30">
      <c r="A1285" s="19" t="s">
        <v>2589</v>
      </c>
      <c r="B1285" s="19" t="s">
        <v>228</v>
      </c>
      <c r="C1285" s="20" t="s">
        <v>2118</v>
      </c>
      <c r="D1285" s="30">
        <v>41656</v>
      </c>
      <c r="E1285" s="21" t="s">
        <v>95</v>
      </c>
      <c r="F1285" s="22">
        <v>20140231</v>
      </c>
      <c r="G1285" s="33">
        <v>41932</v>
      </c>
      <c r="H1285" s="21" t="s">
        <v>2575</v>
      </c>
      <c r="I1285" s="23" t="s">
        <v>545</v>
      </c>
      <c r="J1285" s="24" t="s">
        <v>546</v>
      </c>
      <c r="K1285" s="26">
        <v>183627</v>
      </c>
    </row>
    <row r="1286" spans="1:11" s="15" customFormat="1" ht="30">
      <c r="A1286" s="19" t="s">
        <v>2589</v>
      </c>
      <c r="B1286" s="19" t="s">
        <v>228</v>
      </c>
      <c r="C1286" s="20" t="s">
        <v>2118</v>
      </c>
      <c r="D1286" s="30">
        <v>41656</v>
      </c>
      <c r="E1286" s="21" t="s">
        <v>95</v>
      </c>
      <c r="F1286" s="22">
        <v>20140232</v>
      </c>
      <c r="G1286" s="33">
        <v>41932</v>
      </c>
      <c r="H1286" s="21" t="s">
        <v>2575</v>
      </c>
      <c r="I1286" s="23" t="s">
        <v>545</v>
      </c>
      <c r="J1286" s="24" t="s">
        <v>546</v>
      </c>
      <c r="K1286" s="26">
        <v>144371</v>
      </c>
    </row>
    <row r="1287" spans="1:11" s="15" customFormat="1" ht="30">
      <c r="A1287" s="19" t="s">
        <v>2589</v>
      </c>
      <c r="B1287" s="19" t="s">
        <v>13</v>
      </c>
      <c r="C1287" s="20" t="s">
        <v>94</v>
      </c>
      <c r="D1287" s="30" t="s">
        <v>94</v>
      </c>
      <c r="E1287" s="21" t="s">
        <v>95</v>
      </c>
      <c r="F1287" s="22">
        <v>20140233</v>
      </c>
      <c r="G1287" s="33">
        <v>41932</v>
      </c>
      <c r="H1287" s="21" t="s">
        <v>2576</v>
      </c>
      <c r="I1287" s="23" t="s">
        <v>2577</v>
      </c>
      <c r="J1287" s="24" t="s">
        <v>2578</v>
      </c>
      <c r="K1287" s="26">
        <v>245000</v>
      </c>
    </row>
    <row r="1288" spans="1:11" s="15" customFormat="1" ht="30">
      <c r="A1288" s="19" t="s">
        <v>2589</v>
      </c>
      <c r="B1288" s="19" t="s">
        <v>16</v>
      </c>
      <c r="C1288" s="20" t="s">
        <v>94</v>
      </c>
      <c r="D1288" s="30" t="s">
        <v>94</v>
      </c>
      <c r="E1288" s="21" t="s">
        <v>109</v>
      </c>
      <c r="F1288" s="22">
        <v>7985616.7228947999</v>
      </c>
      <c r="G1288" s="33">
        <v>41933</v>
      </c>
      <c r="H1288" s="21" t="s">
        <v>2579</v>
      </c>
      <c r="I1288" s="23" t="s">
        <v>2523</v>
      </c>
      <c r="J1288" s="24" t="s">
        <v>907</v>
      </c>
      <c r="K1288" s="26">
        <v>230367</v>
      </c>
    </row>
    <row r="1289" spans="1:11" s="15" customFormat="1">
      <c r="A1289" s="19" t="s">
        <v>2589</v>
      </c>
      <c r="B1289" s="19" t="s">
        <v>16</v>
      </c>
      <c r="C1289" s="20" t="s">
        <v>94</v>
      </c>
      <c r="D1289" s="30" t="s">
        <v>94</v>
      </c>
      <c r="E1289" s="21" t="s">
        <v>109</v>
      </c>
      <c r="F1289" s="22">
        <v>3449930</v>
      </c>
      <c r="G1289" s="33">
        <v>41933</v>
      </c>
      <c r="H1289" s="21" t="s">
        <v>2580</v>
      </c>
      <c r="I1289" s="23" t="s">
        <v>2526</v>
      </c>
      <c r="J1289" s="24" t="s">
        <v>2527</v>
      </c>
      <c r="K1289" s="26">
        <v>115326</v>
      </c>
    </row>
    <row r="1290" spans="1:11" s="15" customFormat="1" ht="30">
      <c r="A1290" s="19" t="s">
        <v>2589</v>
      </c>
      <c r="B1290" s="19" t="s">
        <v>228</v>
      </c>
      <c r="C1290" s="20" t="s">
        <v>2118</v>
      </c>
      <c r="D1290" s="30">
        <v>41656</v>
      </c>
      <c r="E1290" s="21" t="s">
        <v>95</v>
      </c>
      <c r="F1290" s="22">
        <v>20140238</v>
      </c>
      <c r="G1290" s="33">
        <v>41933</v>
      </c>
      <c r="H1290" s="21" t="s">
        <v>2541</v>
      </c>
      <c r="I1290" s="23" t="s">
        <v>545</v>
      </c>
      <c r="J1290" s="24" t="s">
        <v>546</v>
      </c>
      <c r="K1290" s="26">
        <v>35049</v>
      </c>
    </row>
    <row r="1291" spans="1:11" s="15" customFormat="1" ht="45">
      <c r="A1291" s="19" t="s">
        <v>2589</v>
      </c>
      <c r="B1291" s="19" t="s">
        <v>483</v>
      </c>
      <c r="C1291" s="20" t="s">
        <v>2581</v>
      </c>
      <c r="D1291" s="30">
        <v>41925</v>
      </c>
      <c r="E1291" s="21" t="s">
        <v>95</v>
      </c>
      <c r="F1291" s="22">
        <v>20140242</v>
      </c>
      <c r="G1291" s="33">
        <v>41935</v>
      </c>
      <c r="H1291" s="21" t="s">
        <v>2582</v>
      </c>
      <c r="I1291" s="23" t="s">
        <v>2583</v>
      </c>
      <c r="J1291" s="24" t="s">
        <v>2584</v>
      </c>
      <c r="K1291" s="26">
        <v>240000</v>
      </c>
    </row>
    <row r="1292" spans="1:11" s="15" customFormat="1" ht="30">
      <c r="A1292" s="19" t="s">
        <v>2589</v>
      </c>
      <c r="B1292" s="19" t="s">
        <v>228</v>
      </c>
      <c r="C1292" s="20" t="s">
        <v>2118</v>
      </c>
      <c r="D1292" s="30">
        <v>41656</v>
      </c>
      <c r="E1292" s="21" t="s">
        <v>95</v>
      </c>
      <c r="F1292" s="22">
        <v>20140244</v>
      </c>
      <c r="G1292" s="33">
        <v>41935</v>
      </c>
      <c r="H1292" s="21" t="s">
        <v>2575</v>
      </c>
      <c r="I1292" s="23" t="s">
        <v>545</v>
      </c>
      <c r="J1292" s="24" t="s">
        <v>546</v>
      </c>
      <c r="K1292" s="26">
        <v>128120</v>
      </c>
    </row>
    <row r="1293" spans="1:11" s="15" customFormat="1" ht="30">
      <c r="A1293" s="19" t="s">
        <v>2589</v>
      </c>
      <c r="B1293" s="19" t="s">
        <v>228</v>
      </c>
      <c r="C1293" s="20" t="s">
        <v>2118</v>
      </c>
      <c r="D1293" s="30">
        <v>41656</v>
      </c>
      <c r="E1293" s="21" t="s">
        <v>95</v>
      </c>
      <c r="F1293" s="22">
        <v>20140245</v>
      </c>
      <c r="G1293" s="33">
        <v>41935</v>
      </c>
      <c r="H1293" s="21" t="s">
        <v>2575</v>
      </c>
      <c r="I1293" s="23" t="s">
        <v>545</v>
      </c>
      <c r="J1293" s="24" t="s">
        <v>546</v>
      </c>
      <c r="K1293" s="26">
        <v>170520</v>
      </c>
    </row>
    <row r="1294" spans="1:11" s="15" customFormat="1" ht="30">
      <c r="A1294" s="19" t="s">
        <v>2589</v>
      </c>
      <c r="B1294" s="19" t="s">
        <v>228</v>
      </c>
      <c r="C1294" s="20" t="s">
        <v>2118</v>
      </c>
      <c r="D1294" s="30">
        <v>41656</v>
      </c>
      <c r="E1294" s="21" t="s">
        <v>95</v>
      </c>
      <c r="F1294" s="22">
        <v>20140246</v>
      </c>
      <c r="G1294" s="33">
        <v>41936</v>
      </c>
      <c r="H1294" s="21" t="s">
        <v>2541</v>
      </c>
      <c r="I1294" s="23" t="s">
        <v>545</v>
      </c>
      <c r="J1294" s="24" t="s">
        <v>546</v>
      </c>
      <c r="K1294" s="26">
        <v>10549</v>
      </c>
    </row>
    <row r="1295" spans="1:11" s="15" customFormat="1" ht="30">
      <c r="A1295" s="19" t="s">
        <v>2589</v>
      </c>
      <c r="B1295" s="19" t="s">
        <v>228</v>
      </c>
      <c r="C1295" s="20" t="s">
        <v>2118</v>
      </c>
      <c r="D1295" s="30">
        <v>41656</v>
      </c>
      <c r="E1295" s="21" t="s">
        <v>95</v>
      </c>
      <c r="F1295" s="22">
        <v>20140247</v>
      </c>
      <c r="G1295" s="33">
        <v>41936</v>
      </c>
      <c r="H1295" s="21" t="s">
        <v>2575</v>
      </c>
      <c r="I1295" s="23" t="s">
        <v>545</v>
      </c>
      <c r="J1295" s="24" t="s">
        <v>546</v>
      </c>
      <c r="K1295" s="26">
        <v>219520</v>
      </c>
    </row>
    <row r="1296" spans="1:11" s="15" customFormat="1" ht="30">
      <c r="A1296" s="19" t="s">
        <v>2589</v>
      </c>
      <c r="B1296" s="19" t="s">
        <v>228</v>
      </c>
      <c r="C1296" s="20" t="s">
        <v>2118</v>
      </c>
      <c r="D1296" s="30">
        <v>41656</v>
      </c>
      <c r="E1296" s="21" t="s">
        <v>95</v>
      </c>
      <c r="F1296" s="22">
        <v>20140248</v>
      </c>
      <c r="G1296" s="33">
        <v>41936</v>
      </c>
      <c r="H1296" s="21" t="s">
        <v>2575</v>
      </c>
      <c r="I1296" s="23" t="s">
        <v>545</v>
      </c>
      <c r="J1296" s="24" t="s">
        <v>546</v>
      </c>
      <c r="K1296" s="26">
        <v>137520</v>
      </c>
    </row>
    <row r="1297" spans="1:11" s="15" customFormat="1" ht="30">
      <c r="A1297" s="19" t="s">
        <v>2589</v>
      </c>
      <c r="B1297" s="19" t="s">
        <v>228</v>
      </c>
      <c r="C1297" s="20" t="s">
        <v>2118</v>
      </c>
      <c r="D1297" s="30">
        <v>41656</v>
      </c>
      <c r="E1297" s="21" t="s">
        <v>95</v>
      </c>
      <c r="F1297" s="22">
        <v>20140249</v>
      </c>
      <c r="G1297" s="33">
        <v>41939</v>
      </c>
      <c r="H1297" s="21" t="s">
        <v>2575</v>
      </c>
      <c r="I1297" s="23" t="s">
        <v>545</v>
      </c>
      <c r="J1297" s="24" t="s">
        <v>546</v>
      </c>
      <c r="K1297" s="26">
        <v>157100</v>
      </c>
    </row>
    <row r="1298" spans="1:11" s="15" customFormat="1" ht="30">
      <c r="A1298" s="19" t="s">
        <v>2589</v>
      </c>
      <c r="B1298" s="19" t="s">
        <v>228</v>
      </c>
      <c r="C1298" s="20" t="s">
        <v>2118</v>
      </c>
      <c r="D1298" s="30">
        <v>41656</v>
      </c>
      <c r="E1298" s="21" t="s">
        <v>95</v>
      </c>
      <c r="F1298" s="22">
        <v>20140250</v>
      </c>
      <c r="G1298" s="33">
        <v>41939</v>
      </c>
      <c r="H1298" s="21" t="s">
        <v>2575</v>
      </c>
      <c r="I1298" s="23" t="s">
        <v>545</v>
      </c>
      <c r="J1298" s="24" t="s">
        <v>546</v>
      </c>
      <c r="K1298" s="26">
        <v>134485</v>
      </c>
    </row>
    <row r="1299" spans="1:11" s="15" customFormat="1" ht="30">
      <c r="A1299" s="19" t="s">
        <v>2589</v>
      </c>
      <c r="B1299" s="19" t="s">
        <v>228</v>
      </c>
      <c r="C1299" s="20" t="s">
        <v>2118</v>
      </c>
      <c r="D1299" s="30">
        <v>41656</v>
      </c>
      <c r="E1299" s="21" t="s">
        <v>95</v>
      </c>
      <c r="F1299" s="22">
        <v>20140251</v>
      </c>
      <c r="G1299" s="33">
        <v>41941</v>
      </c>
      <c r="H1299" s="21" t="s">
        <v>2541</v>
      </c>
      <c r="I1299" s="23" t="s">
        <v>545</v>
      </c>
      <c r="J1299" s="24" t="s">
        <v>546</v>
      </c>
      <c r="K1299" s="26">
        <v>10514</v>
      </c>
    </row>
    <row r="1300" spans="1:11" s="15" customFormat="1" ht="30">
      <c r="A1300" s="19" t="s">
        <v>2589</v>
      </c>
      <c r="B1300" s="19" t="s">
        <v>228</v>
      </c>
      <c r="C1300" s="20" t="s">
        <v>2118</v>
      </c>
      <c r="D1300" s="30">
        <v>41656</v>
      </c>
      <c r="E1300" s="21" t="s">
        <v>95</v>
      </c>
      <c r="F1300" s="22">
        <v>20140253</v>
      </c>
      <c r="G1300" s="33">
        <v>41942</v>
      </c>
      <c r="H1300" s="21" t="s">
        <v>2575</v>
      </c>
      <c r="I1300" s="23" t="s">
        <v>545</v>
      </c>
      <c r="J1300" s="24" t="s">
        <v>546</v>
      </c>
      <c r="K1300" s="26">
        <v>143585</v>
      </c>
    </row>
    <row r="1301" spans="1:11" s="15" customFormat="1" ht="30">
      <c r="A1301" s="19" t="s">
        <v>2589</v>
      </c>
      <c r="B1301" s="19" t="s">
        <v>13</v>
      </c>
      <c r="C1301" s="20" t="s">
        <v>94</v>
      </c>
      <c r="D1301" s="30" t="s">
        <v>94</v>
      </c>
      <c r="E1301" s="21" t="s">
        <v>95</v>
      </c>
      <c r="F1301" s="22">
        <v>20140254</v>
      </c>
      <c r="G1301" s="33">
        <v>41942</v>
      </c>
      <c r="H1301" s="21" t="s">
        <v>2585</v>
      </c>
      <c r="I1301" s="23" t="s">
        <v>2586</v>
      </c>
      <c r="J1301" s="24" t="s">
        <v>2587</v>
      </c>
      <c r="K1301" s="26">
        <v>42169</v>
      </c>
    </row>
    <row r="1302" spans="1:11" s="15" customFormat="1" ht="30">
      <c r="A1302" s="19" t="s">
        <v>2589</v>
      </c>
      <c r="B1302" s="19" t="s">
        <v>13</v>
      </c>
      <c r="C1302" s="20" t="s">
        <v>94</v>
      </c>
      <c r="D1302" s="30" t="s">
        <v>94</v>
      </c>
      <c r="E1302" s="21" t="s">
        <v>95</v>
      </c>
      <c r="F1302" s="22">
        <v>20140255</v>
      </c>
      <c r="G1302" s="33">
        <v>41942</v>
      </c>
      <c r="H1302" s="21" t="s">
        <v>2588</v>
      </c>
      <c r="I1302" s="23" t="s">
        <v>2570</v>
      </c>
      <c r="J1302" s="24" t="s">
        <v>2571</v>
      </c>
      <c r="K1302" s="26">
        <v>378420</v>
      </c>
    </row>
  </sheetData>
  <autoFilter ref="A4:K1302"/>
  <mergeCells count="1">
    <mergeCell ref="A2:K2"/>
  </mergeCells>
  <phoneticPr fontId="3" type="noConversion"/>
  <dataValidations xWindow="512" yWindow="95" count="31">
    <dataValidation type="list" allowBlank="1" showInputMessage="1" showErrorMessage="1" sqref="B1019 B1030:B1049 B1016">
      <formula1>IQ$65505:IQ$65515</formula1>
    </dataValidation>
    <dataValidation type="list" allowBlank="1" showInputMessage="1" showErrorMessage="1" sqref="E5:E37 B199 B222:B227 B181 B178:B179 B176 B174 B171 B158 B204:B206 B209:B211 B187:B190 B136:B156 A5:B37">
      <formula1>#REF!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4 D1012:D1013 C1016:C1020 C1010:C1013 C5:D46 C1252:D1254 C48:D74 C170:D170 C169 C168:D168 C162:C167 C160:D161 C147:C159 C146:D146 C136:C145 D140 C220:C257 C219:D219 C171:C218 D228:D256 C350:C352 C342:C345 C334 C329:C332 C322 C309:D309 C258:D307 F303 C308 C323:D323 C328:D328 C337:D339 C354:C366 C437 C376:C421 C424:C430 C369:C373 C453:D487 C78:D81 C1288:D1289 C1281:D1281 C1277:D1277 C1258:D1258 C633:C673 C1269:D1270 G1252:G1302 C595:C603 C605:C607 C610:C611 C613:C616 C622:C624 C626:C627 C1272:D1273"/>
    <dataValidation type="list" allowBlank="1" showInputMessage="1" showErrorMessage="1" sqref="E257">
      <formula1>$IN$65027:$IN$65031</formula1>
    </dataValidation>
    <dataValidation type="list" allowBlank="1" showInputMessage="1" showErrorMessage="1" sqref="B257">
      <formula1>$IM$65027:$IM$65035</formula1>
    </dataValidation>
    <dataValidation type="list" allowBlank="1" showInputMessage="1" showErrorMessage="1" sqref="E293:E294">
      <formula1>$IQ$64559:$IQ$64563</formula1>
    </dataValidation>
    <dataValidation type="list" allowBlank="1" showInputMessage="1" showErrorMessage="1" sqref="B295:B301">
      <formula1>$IP$64601:$IP$64611</formula1>
    </dataValidation>
    <dataValidation type="list" allowBlank="1" showInputMessage="1" showErrorMessage="1" sqref="E295:E301">
      <formula1>$IQ$64601:$IQ$64605</formula1>
    </dataValidation>
    <dataValidation type="list" allowBlank="1" showInputMessage="1" showErrorMessage="1" sqref="B293:B294 B354:B365 B334:B352 B322:B332 B317 B314 B302:B309">
      <formula1>$B$2:$B$6</formula1>
    </dataValidation>
    <dataValidation type="list" allowBlank="1" showInputMessage="1" showErrorMessage="1" sqref="B366 B368">
      <formula1>$IP$54949:$IP$54959</formula1>
    </dataValidation>
    <dataValidation type="list" allowBlank="1" showInputMessage="1" showErrorMessage="1" sqref="B422">
      <formula1>$IP$54952:$IP$54962</formula1>
    </dataValidation>
    <dataValidation type="list" allowBlank="1" showInputMessage="1" showErrorMessage="1" sqref="B424:B430 B376:B380 B386:B414 B416:B420">
      <formula1>$IP$55053:$IP$55063</formula1>
    </dataValidation>
    <dataValidation type="list" allowBlank="1" showInputMessage="1" showErrorMessage="1" sqref="E431:E452">
      <formula1>$IQ$55013:$IQ$55018</formula1>
    </dataValidation>
    <dataValidation type="list" allowBlank="1" showInputMessage="1" showErrorMessage="1" sqref="A595:A673">
      <formula1>$IO$65186:$IO$65206</formula1>
    </dataValidation>
    <dataValidation type="list" allowBlank="1" showInputMessage="1" showErrorMessage="1" sqref="B423 B1292:B1300 B1290 B1279 B1274:B1276 B1271 B1265 B1261:B1262 B1284:B1286 B1259 B1257 B1054 B957 B950 B830:B832 B740:B741 B732:B735 B730 B726:B728 B719:B724 B712 B690:B693 B595:B664 B353 B333">
      <formula1>$IP$65186:$IP$65196</formula1>
    </dataValidation>
    <dataValidation type="list" allowBlank="1" showInputMessage="1" showErrorMessage="1" sqref="E595:E673">
      <formula1>$IQ$65186:$IQ$65190</formula1>
    </dataValidation>
    <dataValidation type="list" allowBlank="1" showInputMessage="1" showErrorMessage="1" sqref="B665:B673">
      <formula1>$IP$65186:$IP$65195</formula1>
    </dataValidation>
    <dataValidation type="list" allowBlank="1" showInputMessage="1" showErrorMessage="1" sqref="E876">
      <formula1>#REF!</formula1>
    </dataValidation>
    <dataValidation type="list" allowBlank="1" showInputMessage="1" showErrorMessage="1" sqref="E868:E875 E877:E923">
      <formula1>#REF!</formula1>
    </dataValidation>
    <dataValidation type="list" allowBlank="1" showInputMessage="1" showErrorMessage="1" sqref="C898:C899 C888:C889 C915:D923 C905:D905 C903:D903 D870:D872 C896:D897 C894:D894 C890:D891 C895 C870:C874 C902 C882:D887 C901:D901 C875:D875 C878:D880 C907:D911 C869:D869 C893">
      <formula1>#REF!</formula1>
    </dataValidation>
    <dataValidation type="list" allowBlank="1" showInputMessage="1" showErrorMessage="1" sqref="B924:B937">
      <formula1>$O$4:$O$31</formula1>
    </dataValidation>
    <dataValidation type="list" allowBlank="1" showInputMessage="1" showErrorMessage="1" sqref="C924:C937">
      <formula1>$P$4:$P$31</formula1>
    </dataValidation>
    <dataValidation type="list" allowBlank="1" showInputMessage="1" showErrorMessage="1" sqref="E924:E943">
      <formula1>$Q$4:$Q$17</formula1>
    </dataValidation>
    <dataValidation type="list" allowBlank="1" showInputMessage="1" showErrorMessage="1" sqref="B903:B923 B890 B892 B896:B899 B894 B875:B887 B938:B943 B869:B872 B901">
      <formula1>#REF!</formula1>
    </dataValidation>
    <dataValidation type="textLength" allowBlank="1" showInputMessage="1" showErrorMessage="1" sqref="J938:J943">
      <formula1>11</formula1>
      <formula2>12</formula2>
    </dataValidation>
    <dataValidation type="list" allowBlank="1" showInputMessage="1" showErrorMessage="1" sqref="B1014:B1015 B1027:B1029 B1021:B1025">
      <formula1>$IP$65355:$IP$65366</formula1>
    </dataValidation>
    <dataValidation type="list" allowBlank="1" showInputMessage="1" showErrorMessage="1" sqref="E1010:E1052">
      <formula1>$IR$65505:$IR$65513</formula1>
    </dataValidation>
    <dataValidation type="list" allowBlank="1" showInputMessage="1" showErrorMessage="1" sqref="A1010:A1018">
      <formula1>$IO$65360:$IO$65380</formula1>
    </dataValidation>
    <dataValidation type="list" allowBlank="1" showInputMessage="1" showErrorMessage="1" sqref="A1019:A1065">
      <formula1>$IO$65355:$IO$65375</formula1>
    </dataValidation>
    <dataValidation type="list" allowBlank="1" showInputMessage="1" showErrorMessage="1" sqref="B1010:B1013 B1055:B1065 B1050:B1053 B1017:B1018 B1020 B1026">
      <formula1>$IQ$65504:$IQ$65516</formula1>
    </dataValidation>
    <dataValidation type="list" allowBlank="1" showInputMessage="1" showErrorMessage="1" sqref="E1053:E1065">
      <formula1>$IR$65504:$IR$65509</formula1>
    </dataValidation>
  </dataValidations>
  <pageMargins left="0.74803149606299213" right="0.74803149606299213" top="0.98425196850393704" bottom="0.98425196850393704" header="0" footer="0"/>
  <pageSetup scale="5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Octubre 2014</vt:lpstr>
      <vt:lpstr>'Transparencia Octubre 2014'!Área_de_impresión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Administrador</cp:lastModifiedBy>
  <cp:lastPrinted>2014-04-08T15:49:01Z</cp:lastPrinted>
  <dcterms:created xsi:type="dcterms:W3CDTF">2011-07-07T14:31:16Z</dcterms:created>
  <dcterms:modified xsi:type="dcterms:W3CDTF">2014-11-29T03:21:56Z</dcterms:modified>
</cp:coreProperties>
</file>