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80" windowWidth="20700" windowHeight="11760"/>
  </bookViews>
  <sheets>
    <sheet name="Hoja1" sheetId="1" r:id="rId1"/>
    <sheet name="Hoja2" sheetId="2" r:id="rId2"/>
  </sheets>
  <definedNames>
    <definedName name="_xlnm._FilterDatabase" localSheetId="0" hidden="1">Hoja1!$A$1:$K$1367</definedName>
    <definedName name="_xlnm.Print_Area" localSheetId="0">Hoja1!$A$1:$K$1022</definedName>
    <definedName name="_xlnm.Print_Titles" localSheetId="0">Hoja1!$1:$1</definedName>
  </definedNames>
  <calcPr calcId="145621"/>
</workbook>
</file>

<file path=xl/calcChain.xml><?xml version="1.0" encoding="utf-8"?>
<calcChain xmlns="http://schemas.openxmlformats.org/spreadsheetml/2006/main">
  <c r="K916" i="1" l="1"/>
  <c r="K905" i="1"/>
  <c r="K898" i="1"/>
  <c r="K893" i="1"/>
  <c r="D892" i="1"/>
  <c r="D891" i="1"/>
  <c r="K263" i="1"/>
  <c r="K572" i="1"/>
  <c r="K604" i="1"/>
  <c r="K595" i="1"/>
  <c r="K600" i="1"/>
  <c r="K570" i="1"/>
  <c r="K569" i="1"/>
  <c r="D1238" i="1"/>
  <c r="D1237" i="1"/>
  <c r="D1235" i="1"/>
  <c r="D1234" i="1"/>
  <c r="D1233" i="1"/>
  <c r="D1232" i="1"/>
  <c r="D1231" i="1"/>
  <c r="D1230" i="1"/>
  <c r="D1229" i="1"/>
  <c r="D1228" i="1"/>
  <c r="D1227" i="1"/>
  <c r="D1226" i="1"/>
  <c r="D1225" i="1"/>
  <c r="D1224" i="1"/>
  <c r="D1221" i="1"/>
  <c r="D1220" i="1"/>
  <c r="D1219" i="1"/>
  <c r="D1217" i="1"/>
  <c r="D1215" i="1"/>
  <c r="D1214" i="1"/>
  <c r="D1213" i="1"/>
  <c r="D1211" i="1"/>
  <c r="D1210" i="1"/>
  <c r="D1209" i="1"/>
  <c r="D1208" i="1"/>
  <c r="D1207" i="1"/>
  <c r="D1206" i="1"/>
  <c r="D1205" i="1"/>
  <c r="D1199" i="1"/>
  <c r="D1198" i="1"/>
  <c r="D1197" i="1"/>
  <c r="D1196" i="1"/>
  <c r="D1195" i="1"/>
  <c r="D1194" i="1"/>
  <c r="D1193" i="1"/>
  <c r="D1192" i="1"/>
  <c r="D1191" i="1"/>
  <c r="D1190" i="1"/>
  <c r="D1189" i="1"/>
  <c r="D1188" i="1"/>
  <c r="D1187" i="1"/>
  <c r="D1186" i="1"/>
  <c r="D1183" i="1"/>
  <c r="D1182" i="1"/>
  <c r="D1181" i="1"/>
  <c r="D1180" i="1"/>
  <c r="D1179" i="1"/>
  <c r="D1178" i="1"/>
  <c r="D1177" i="1"/>
  <c r="D1175" i="1"/>
  <c r="D1174" i="1"/>
  <c r="D1173" i="1"/>
  <c r="D1172" i="1"/>
  <c r="D1171" i="1"/>
  <c r="D1168" i="1"/>
  <c r="D1164" i="1"/>
  <c r="D1163" i="1"/>
  <c r="D1162" i="1"/>
  <c r="D1161" i="1"/>
  <c r="K814" i="1" l="1"/>
  <c r="K808" i="1"/>
  <c r="K785" i="1"/>
</calcChain>
</file>

<file path=xl/sharedStrings.xml><?xml version="1.0" encoding="utf-8"?>
<sst xmlns="http://schemas.openxmlformats.org/spreadsheetml/2006/main" count="10739" uniqueCount="2747">
  <si>
    <t>Centro Financiero</t>
  </si>
  <si>
    <t>Mecanismo de Compra</t>
  </si>
  <si>
    <t>Tipo y N° de Resolución</t>
  </si>
  <si>
    <t>Fecha de Resolución</t>
  </si>
  <si>
    <t>Documento de Compra</t>
  </si>
  <si>
    <t>N° Documento</t>
  </si>
  <si>
    <t>Fecha Documento de Compra</t>
  </si>
  <si>
    <t>Descripción de la Compra</t>
  </si>
  <si>
    <t>Razón Social Proveedor</t>
  </si>
  <si>
    <t>R.U.T. N° Proveedor</t>
  </si>
  <si>
    <t>Monto contratado o a contratar (impuesto incluido) indicar moneda: $, UF, US$ u otro</t>
  </si>
  <si>
    <t>F R. Magallanes</t>
  </si>
  <si>
    <t>Licitación Privada Menor</t>
  </si>
  <si>
    <t>No Aplica</t>
  </si>
  <si>
    <t>Orden de Compra</t>
  </si>
  <si>
    <t>85.732.200-2</t>
  </si>
  <si>
    <t>Com.Redoffice Magallanes Ltda.</t>
  </si>
  <si>
    <t>78.307.990-9</t>
  </si>
  <si>
    <t>Contratación Directa</t>
  </si>
  <si>
    <t>Com.e Ind.Silfa S.A.</t>
  </si>
  <si>
    <t>Aromatizadores para Fiscalía Regional</t>
  </si>
  <si>
    <t>Rosa Jimena Barría López</t>
  </si>
  <si>
    <t>7.341.606-k</t>
  </si>
  <si>
    <t>76.567.094-2</t>
  </si>
  <si>
    <t>Contratación Directa (Exceptuada del Regl. Compras)</t>
  </si>
  <si>
    <t>Orden de Servicio</t>
  </si>
  <si>
    <t>Latam Airlines Group S.A.</t>
  </si>
  <si>
    <t>89.862.200-2</t>
  </si>
  <si>
    <t>88.417.000-1</t>
  </si>
  <si>
    <t>Transbordadora Austral Broom S.A.</t>
  </si>
  <si>
    <t>82.074.900-6</t>
  </si>
  <si>
    <t>Aerovías DAP S.A.</t>
  </si>
  <si>
    <t>89.428.000-k</t>
  </si>
  <si>
    <t>Servicio Básico</t>
  </si>
  <si>
    <t>Boleta</t>
  </si>
  <si>
    <t>Edelmag S.A.</t>
  </si>
  <si>
    <t>88.221.200-9</t>
  </si>
  <si>
    <t>Factura</t>
  </si>
  <si>
    <t>Empresa de Correos de Chile</t>
  </si>
  <si>
    <t>60.503.000-9</t>
  </si>
  <si>
    <t>Aguas Magallanes S.A.</t>
  </si>
  <si>
    <t>76.215.628-8</t>
  </si>
  <si>
    <t>Telefonica Chile S.A.</t>
  </si>
  <si>
    <t>90.635.000-9</t>
  </si>
  <si>
    <t>Servicio telefónico Fiscalía Local Porvenir, fono 2581563</t>
  </si>
  <si>
    <t>Gasco S.A.</t>
  </si>
  <si>
    <t>90.310.000-1</t>
  </si>
  <si>
    <t>99.520.000-7</t>
  </si>
  <si>
    <t>PROVEEDORES INTEGRALES PRISA S.A</t>
  </si>
  <si>
    <t>96.556.940-5</t>
  </si>
  <si>
    <t>SOC. COMERCIAL EL SALITRE LTDA.</t>
  </si>
  <si>
    <t>79.638.870-6</t>
  </si>
  <si>
    <t>RIV TECNOLOGIAS LTDA</t>
  </si>
  <si>
    <t>76.674.560-1</t>
  </si>
  <si>
    <t>EMPRESA PERIODISTICA EL NORTE S.A</t>
  </si>
  <si>
    <t>84.295.700-1</t>
  </si>
  <si>
    <t>Pasaje aéreo para funcionario en comisión de servicio.</t>
  </si>
  <si>
    <t>HOTEL ANTOFAGASTA S.A.</t>
  </si>
  <si>
    <t>96.884.900-k</t>
  </si>
  <si>
    <t>Licitación Privada Mayor</t>
  </si>
  <si>
    <t>Contrato</t>
  </si>
  <si>
    <t>ADS CONSULTORES S.A</t>
  </si>
  <si>
    <t>76.690.120-4</t>
  </si>
  <si>
    <t>Pericia psicológica</t>
  </si>
  <si>
    <t>FN Nº 1715/2015</t>
  </si>
  <si>
    <t>JAIME RIVERA RIVAS</t>
  </si>
  <si>
    <t>10.571.666-4</t>
  </si>
  <si>
    <t>SANDRA SANDOVAL PASTEN</t>
  </si>
  <si>
    <t>11.376.468-6</t>
  </si>
  <si>
    <t xml:space="preserve">Boleta </t>
  </si>
  <si>
    <t>EMPRESA ELÉCTRICA DE ANTOFAGASTA S.A..</t>
  </si>
  <si>
    <t>96.541.920-9</t>
  </si>
  <si>
    <t>AGUAS DE ANTOFAGASTA S.A.</t>
  </si>
  <si>
    <t>76.418.976-0</t>
  </si>
  <si>
    <t>No aplica</t>
  </si>
  <si>
    <t>Otro</t>
  </si>
  <si>
    <t>Nº Servicio 3207778</t>
  </si>
  <si>
    <t>CGE DISTRIBUCIÓN S.A.</t>
  </si>
  <si>
    <t>99.513.400-4</t>
  </si>
  <si>
    <t>Nº Servicio 4251999</t>
  </si>
  <si>
    <t>Nº Servicio 2784519</t>
  </si>
  <si>
    <t>Nº Servicio 2784989, 2785018, 2785024, 2785030, 2785000, 2785006, 2784994, 2785012,
2784983</t>
  </si>
  <si>
    <t>Nº Servicio 5951161</t>
  </si>
  <si>
    <t>Nº Servicio 2787429</t>
  </si>
  <si>
    <t>Nº Servicio 7394812</t>
  </si>
  <si>
    <t>Nº Servicio 5841369</t>
  </si>
  <si>
    <t>Nº Servicio 5868413</t>
  </si>
  <si>
    <t>Nº Servicio 2136766-4</t>
  </si>
  <si>
    <t>EMPRESA SERVICIOS SANITARIOS ESSBIO S.A</t>
  </si>
  <si>
    <t>76.833.300-9</t>
  </si>
  <si>
    <t>Nº Servicio 1942551-7</t>
  </si>
  <si>
    <t>Nº Servicio 60112765-2</t>
  </si>
  <si>
    <t>Nº Servicio 4264495-1 
4264502-8 1160294-0</t>
  </si>
  <si>
    <t>Nº Servicio 1500452-5</t>
  </si>
  <si>
    <t>Nº Servicio 2000392-8</t>
  </si>
  <si>
    <t xml:space="preserve">Nº Servicio 1492514-7 </t>
  </si>
  <si>
    <t>Nº Servicio 60125749-1</t>
  </si>
  <si>
    <t>O/Servicio</t>
  </si>
  <si>
    <t>O/Compra</t>
  </si>
  <si>
    <t>COMERCIAL 3 ARIES LIMITADA</t>
  </si>
  <si>
    <t>76.061.008-9</t>
  </si>
  <si>
    <t>LORENA DE LOS ANGELES VON HAUSEN RICE</t>
  </si>
  <si>
    <t>16.921.123-K</t>
  </si>
  <si>
    <t>TURISMO COCHA S.A.</t>
  </si>
  <si>
    <t>81.821.100-7</t>
  </si>
  <si>
    <t>JUAN EDUARDO TORRES VILCHES</t>
  </si>
  <si>
    <t>8.126.950-5</t>
  </si>
  <si>
    <t>RICARDO RODRIGUEZ Y CIA. LTDA.</t>
  </si>
  <si>
    <t>89.912.300-k</t>
  </si>
  <si>
    <t>TESAM CHILE S.A.</t>
  </si>
  <si>
    <t>96.880.440-5</t>
  </si>
  <si>
    <t>EMPRESA EL MERCURIO S.A.P.</t>
  </si>
  <si>
    <t>90.193.000-7</t>
  </si>
  <si>
    <t>84.888.400-6</t>
  </si>
  <si>
    <t>77.262.170-1</t>
  </si>
  <si>
    <t>IVANNA BATTAGLIA ALJARO</t>
  </si>
  <si>
    <t>10.676.258-9</t>
  </si>
  <si>
    <t>Materiales de oficina, F.L. Talca</t>
  </si>
  <si>
    <t>PRISA S.A.</t>
  </si>
  <si>
    <t>96556940-5</t>
  </si>
  <si>
    <t>COMERCIAL INFOLAND LTDA.</t>
  </si>
  <si>
    <t>76632910-1</t>
  </si>
  <si>
    <t>LUIS FUENTES MORALES</t>
  </si>
  <si>
    <t>12590813-6</t>
  </si>
  <si>
    <t>MANUEL HONORATO MORALES</t>
  </si>
  <si>
    <t>6043977-K</t>
  </si>
  <si>
    <t>SERGIO MEJIAS CERDA</t>
  </si>
  <si>
    <t>9012772-1</t>
  </si>
  <si>
    <t>SILLAS Y SILLAS S.A.</t>
  </si>
  <si>
    <t>AGUAS NUEVO SUR MAULE</t>
  </si>
  <si>
    <t>96.963.440-6</t>
  </si>
  <si>
    <t>F R. Los Ríos</t>
  </si>
  <si>
    <t>SOCIEDAD AUSTRAL DE ELECTRICIDAD</t>
  </si>
  <si>
    <t>76.073.162-5</t>
  </si>
  <si>
    <t>EMPRESA DE CORREOS DE CHILE</t>
  </si>
  <si>
    <t>AGUAS DECIMAS</t>
  </si>
  <si>
    <t>96.703.230-1</t>
  </si>
  <si>
    <t>91.806.000-6</t>
  </si>
  <si>
    <t>Servicio de agua de la Fiscalía Local de Valdivia</t>
  </si>
  <si>
    <t>76.343.166-5</t>
  </si>
  <si>
    <t>13.609.311-8</t>
  </si>
  <si>
    <t>UNIVERSIDAD AUSTRAL DE CHILE</t>
  </si>
  <si>
    <t>81.380.500-6</t>
  </si>
  <si>
    <t>Adquisición de pasaje aéreo por comisión de servicio de funcionario de la XIV Región.</t>
  </si>
  <si>
    <t>F.R. Metrop. Sur</t>
  </si>
  <si>
    <t>EDAPI S.A.</t>
  </si>
  <si>
    <t>85.541.900-9</t>
  </si>
  <si>
    <t>17-FN Nº 748</t>
  </si>
  <si>
    <t>Convenio Marco (Chilecompra)</t>
  </si>
  <si>
    <t>ROLAND VORWERK Y COMPAÑIA LIMITADA</t>
  </si>
  <si>
    <t>78.178.530-K</t>
  </si>
  <si>
    <t>ABATTE PRODUCTOS PARA OFICINA S.A.</t>
  </si>
  <si>
    <t>96.909.950-0</t>
  </si>
  <si>
    <t>DIMERC S.A.</t>
  </si>
  <si>
    <t>96.670.840-9</t>
  </si>
  <si>
    <t>ECOFFICE COMPUTACION LIMITADA</t>
  </si>
  <si>
    <t>76.293.503-1</t>
  </si>
  <si>
    <t>FAYMO S.A.</t>
  </si>
  <si>
    <t>76.837.310-8</t>
  </si>
  <si>
    <t>SODIMAC S. A.</t>
  </si>
  <si>
    <t>96.792.430-K</t>
  </si>
  <si>
    <t>LUIS PATRICIO ORELLANA VELASQUEZ</t>
  </si>
  <si>
    <t>BARRA ZAMBRA IMPRESORES LIMITADA</t>
  </si>
  <si>
    <t>76.216.845-6</t>
  </si>
  <si>
    <t>MARIA DEL CARMEN PAIS ARAVENA</t>
  </si>
  <si>
    <t>4.010.476-3</t>
  </si>
  <si>
    <t>ALVARO GERMAN IBARRA GALLARDO</t>
  </si>
  <si>
    <t>8.636.148-5</t>
  </si>
  <si>
    <t>83.030.600-5</t>
  </si>
  <si>
    <t>BANCO DEL ESTADO DE CHILE</t>
  </si>
  <si>
    <t>97.030.000-7</t>
  </si>
  <si>
    <t>ASESORIAS EN SOLUCIONES PUBLICAS LTDA</t>
  </si>
  <si>
    <t>76.499.330-6</t>
  </si>
  <si>
    <t>GUILLERMO ABALOS BARROS</t>
  </si>
  <si>
    <t>10.581.849-1</t>
  </si>
  <si>
    <t>76.470.780-K</t>
  </si>
  <si>
    <t>17-FN Nº 1885</t>
  </si>
  <si>
    <t>EVALUACIONES &amp; DESARROLLO ORGANIZACIONAL</t>
  </si>
  <si>
    <t>17-FN Nº 1506</t>
  </si>
  <si>
    <t>STORBOX S.A.</t>
  </si>
  <si>
    <t>96.700.620-3</t>
  </si>
  <si>
    <t>CONSULTORIA E INVESTIGACION EN RRHH SPA</t>
  </si>
  <si>
    <t>76.580.320-9</t>
  </si>
  <si>
    <t>CHILECTRA S.A.</t>
  </si>
  <si>
    <t>96.800.570-7</t>
  </si>
  <si>
    <t>EMPRESA ELECTRICA PUENTE ALTO LIMITADA</t>
  </si>
  <si>
    <t>80.313.300-K</t>
  </si>
  <si>
    <t>AGUAS ANDINAS S.A.</t>
  </si>
  <si>
    <t>61.808.000-5</t>
  </si>
  <si>
    <t>No Hay</t>
  </si>
  <si>
    <t>LASERONE LTDA</t>
  </si>
  <si>
    <t>77.687.190-7</t>
  </si>
  <si>
    <t xml:space="preserve">COMERCIAL RED OFFICE NORTE </t>
  </si>
  <si>
    <t>DISTRIBUIDORA NENE LTDA.</t>
  </si>
  <si>
    <t>76.067.436-2</t>
  </si>
  <si>
    <t>FRICAR IMPORT EXPORT LTDA.</t>
  </si>
  <si>
    <t>Consumo de agua potable Fiscalía Local de Pozo Almonte</t>
  </si>
  <si>
    <t>AGUAS DEL ALTIPLANO S.A.</t>
  </si>
  <si>
    <t>99.561.010-8</t>
  </si>
  <si>
    <t>Consumo de agua potable Fiscalía Regional</t>
  </si>
  <si>
    <t>Consumo de agua potable URAVIT</t>
  </si>
  <si>
    <t>Consumo de agua potable Fiscalía Local de Iquique</t>
  </si>
  <si>
    <t>Consumo de agua potable Fiscalía Local de Alto Hospicio</t>
  </si>
  <si>
    <t>Consumo de electricidad Fiscalía Local de Alto Hospicio</t>
  </si>
  <si>
    <t>ELIQSA</t>
  </si>
  <si>
    <t>96.541.870-9</t>
  </si>
  <si>
    <t>Consumo de electricidad Fiscalía Regional</t>
  </si>
  <si>
    <t>Consumo de electricidad URAVIT</t>
  </si>
  <si>
    <t>Consumo de electricidad Fiscalía Local de Iquique</t>
  </si>
  <si>
    <t>96.541.870-10</t>
  </si>
  <si>
    <t>Consumo de electricidad Fiscalía Local de Pozo Almonte</t>
  </si>
  <si>
    <t>Franqueo convenido Fiscalía Regional</t>
  </si>
  <si>
    <t>60.503.000-8</t>
  </si>
  <si>
    <t>F R. Metrop. Oriente</t>
  </si>
  <si>
    <t>Res. DER 015-2015</t>
  </si>
  <si>
    <t>ROLAND VORWERK Y CIA. LTDA</t>
  </si>
  <si>
    <t>78.511.790-5</t>
  </si>
  <si>
    <t>LUIS RUBIO QUINTANILLA</t>
  </si>
  <si>
    <t>10.265.615-6</t>
  </si>
  <si>
    <t>SOC. COM. E IMPORTADORA ABAFLEX LTDA.</t>
  </si>
  <si>
    <t>ING. Y CONSTR. RICARDO RODRIGUEZ Y CIA.</t>
  </si>
  <si>
    <t>89.912.300-K</t>
  </si>
  <si>
    <t>VENTA DE PERSIANAS DE ALUMINIO LIMITADA</t>
  </si>
  <si>
    <t>K D M S.A.</t>
  </si>
  <si>
    <t>96.754.450-7</t>
  </si>
  <si>
    <t>MIROSLAVA RAYMONDONA PETROVA-GOUTIERES</t>
  </si>
  <si>
    <t>14.672.841-3</t>
  </si>
  <si>
    <t>MARINA HOTELES LIMITADA</t>
  </si>
  <si>
    <t>78.865.110-4</t>
  </si>
  <si>
    <t>96.556.470-5</t>
  </si>
  <si>
    <t>Res FR/OR N° 25</t>
  </si>
  <si>
    <t>NELSON ENRIQUE FUENTES GONZALEZ</t>
  </si>
  <si>
    <t>5.718.987-8</t>
  </si>
  <si>
    <t>SOCIEDAD DE TRANSPORTE EXPRESO SUR LTDA.</t>
  </si>
  <si>
    <t>76.839.250-1</t>
  </si>
  <si>
    <t>Res FN/MP N° 1992</t>
  </si>
  <si>
    <t>MOVILIDAD URBANA SPA</t>
  </si>
  <si>
    <t>76.414.319-1</t>
  </si>
  <si>
    <t>EDITORIAL LIBROMAR SPA</t>
  </si>
  <si>
    <t>76.240.638-1</t>
  </si>
  <si>
    <t>POSTALCHILE LIMITADA</t>
  </si>
  <si>
    <t>76.013.075-3</t>
  </si>
  <si>
    <t>ANDREA DEL CARMEN RUIZ HERRERA</t>
  </si>
  <si>
    <t>FRANCISCO JAVIER ALVAREZ BELLO</t>
  </si>
  <si>
    <t>12053365-7</t>
  </si>
  <si>
    <t>Sociedad Periodística Araucanía S.A.</t>
  </si>
  <si>
    <t>87.778.800-8</t>
  </si>
  <si>
    <t>76.041.579-0</t>
  </si>
  <si>
    <t>96.669.790-3</t>
  </si>
  <si>
    <t>76.073.164-1</t>
  </si>
  <si>
    <t>FN/MP N° 410</t>
  </si>
  <si>
    <t>Orden de compra</t>
  </si>
  <si>
    <t>IGESTEC COMERCIALIZADORA LTDA.</t>
  </si>
  <si>
    <t>76.241.351-5</t>
  </si>
  <si>
    <t>VIDEOCORP ING. Y TELECOMUNIC. S.A.</t>
  </si>
  <si>
    <t>89.629.300-1</t>
  </si>
  <si>
    <t>GLORIA PAOLA SANCHEZ UBILLO</t>
  </si>
  <si>
    <t>10.327.459-1</t>
  </si>
  <si>
    <t>CHILQUINTA ENERGIA S.A.</t>
  </si>
  <si>
    <t>96.813.520-1</t>
  </si>
  <si>
    <t>ENERGIA DE CASABLANCA S.A</t>
  </si>
  <si>
    <t>96.766.110-4</t>
  </si>
  <si>
    <t>ESVAL S.A.</t>
  </si>
  <si>
    <t>76.000.739-0</t>
  </si>
  <si>
    <t>Orden de servicios</t>
  </si>
  <si>
    <t>AGRICOLA Y SERVICIOS ISLA DE PASCUA LTDA</t>
  </si>
  <si>
    <t>87.634.600-1</t>
  </si>
  <si>
    <t>COMPAÑÍA NACIONAL DE FUERZA ELECTRICA S.A.</t>
  </si>
  <si>
    <t>91.143.000-2</t>
  </si>
  <si>
    <t>EMPRESA EL MERCURIO DE VALPARAISO S.A.P.</t>
  </si>
  <si>
    <t>96.705.640-5</t>
  </si>
  <si>
    <t>DISTRIBUIDORA MANZANO S.A.</t>
  </si>
  <si>
    <t>96.908.760-K</t>
  </si>
  <si>
    <t>PROVEEDORES INTEGRALES PRISA S.A.</t>
  </si>
  <si>
    <t>16.379.120-K</t>
  </si>
  <si>
    <t>CENCOSUD RETAIL S.A.</t>
  </si>
  <si>
    <t>81.201.000-K</t>
  </si>
  <si>
    <t>PROMOSERVICE S.A.</t>
  </si>
  <si>
    <t>83.067.300-8</t>
  </si>
  <si>
    <t>ELECTRÓNICA CASA ROYAL LIMITADA</t>
  </si>
  <si>
    <t>DOCUMENTCAM CHILE SPA</t>
  </si>
  <si>
    <t>76.570.919-9</t>
  </si>
  <si>
    <t>96.711.590-8</t>
  </si>
  <si>
    <t>76.132.543-4</t>
  </si>
  <si>
    <t xml:space="preserve">Otro </t>
  </si>
  <si>
    <t>96.783.910-8</t>
  </si>
  <si>
    <t>SEMBCORP AGUAS CHACABUCO S.A.</t>
  </si>
  <si>
    <t>86.915.400-8</t>
  </si>
  <si>
    <t>96.697.410-9</t>
  </si>
  <si>
    <t>F R. Bío Bío</t>
  </si>
  <si>
    <t>Orden Compra</t>
  </si>
  <si>
    <t>Orden Servicio</t>
  </si>
  <si>
    <t>SANDRA ISABEL MORALES VIDAURRE</t>
  </si>
  <si>
    <t>12.551.256-9</t>
  </si>
  <si>
    <t>71.644.300-0</t>
  </si>
  <si>
    <t>PRISUR S.A.</t>
  </si>
  <si>
    <t>EMCO LTDA.</t>
  </si>
  <si>
    <t>76.065.100-1</t>
  </si>
  <si>
    <t>EMPRESA ELECTRICA DE LA FRONTERA S.A.</t>
  </si>
  <si>
    <t>CENTRO DE EVENTOS VALLE DEL SOL S.A.</t>
  </si>
  <si>
    <t>76.202.957-K</t>
  </si>
  <si>
    <t>76.231.391-K</t>
  </si>
  <si>
    <t>DIARIO EL SUR S.A.</t>
  </si>
  <si>
    <t>76.564.940-4</t>
  </si>
  <si>
    <t>COMERCIAL RED OFFICE LIMITADA</t>
  </si>
  <si>
    <t>77.012.870-6</t>
  </si>
  <si>
    <t>TURISMO ESQUERRE LTDA</t>
  </si>
  <si>
    <t>83.277.100-7</t>
  </si>
  <si>
    <t>CHILEXPRESS S.A.</t>
  </si>
  <si>
    <t>96.756.430-3</t>
  </si>
  <si>
    <t>F R. Atacama</t>
  </si>
  <si>
    <t>EMELAT S.A.</t>
  </si>
  <si>
    <t>87.601.500-5</t>
  </si>
  <si>
    <t>TELEFONICA CHILE S.A.</t>
  </si>
  <si>
    <t>AGUAS CHAÑAR S.A..</t>
  </si>
  <si>
    <t>99.542.570-K</t>
  </si>
  <si>
    <t>ENTEL TELEFONIA LOCAL S.A.</t>
  </si>
  <si>
    <t xml:space="preserve">Orden de Compra </t>
  </si>
  <si>
    <t xml:space="preserve">Orden de Servicio </t>
  </si>
  <si>
    <t>no aplica</t>
  </si>
  <si>
    <t>77.806.000-0</t>
  </si>
  <si>
    <t>Kepler Nova Ltda.</t>
  </si>
  <si>
    <t>76.426.265-4</t>
  </si>
  <si>
    <t>77.246.270-0</t>
  </si>
  <si>
    <t>Imprenta América Ltda.</t>
  </si>
  <si>
    <t>87.726.400-9</t>
  </si>
  <si>
    <t>76.811.980-5</t>
  </si>
  <si>
    <t>Compra materiales de oficina</t>
  </si>
  <si>
    <t>Inversiones Aéreas Patagonia Ltda.</t>
  </si>
  <si>
    <t>77.758.740-4</t>
  </si>
  <si>
    <t>Turismo Cocha S.A.</t>
  </si>
  <si>
    <t>Jaime Bahamonde Oyarzo</t>
  </si>
  <si>
    <t>9.869.717-9</t>
  </si>
  <si>
    <t>Hotelera Diego de Almagro Ltda.</t>
  </si>
  <si>
    <t>77.663.150-7</t>
  </si>
  <si>
    <t>Revisión equipo scanner Kodax</t>
  </si>
  <si>
    <t>76.110.280-k</t>
  </si>
  <si>
    <t>Asesorías y Servicios Backup Chile SPA</t>
  </si>
  <si>
    <t>76.181.940-2</t>
  </si>
  <si>
    <t>5.326.365-8</t>
  </si>
  <si>
    <t>Juan Carlos Opitz Gallardo</t>
  </si>
  <si>
    <t>13.405.690-8</t>
  </si>
  <si>
    <t>Consumo de electricidad FL Hualaihué</t>
  </si>
  <si>
    <t>Sociedad Austral de Electricidad S.A.</t>
  </si>
  <si>
    <t>Consumo de electricidad FL Chaitén</t>
  </si>
  <si>
    <t>Edelaysen S.A.</t>
  </si>
  <si>
    <t>88.272.600-2</t>
  </si>
  <si>
    <t>Consumo de electricidad FL Maullín</t>
  </si>
  <si>
    <t>Consumo de electricidad FL Quellón</t>
  </si>
  <si>
    <t>Consumo de electricidad FL Futaleufú</t>
  </si>
  <si>
    <t>Consumo de electricidad FL P.Varas</t>
  </si>
  <si>
    <t>Consumo de electricidad F.Regional</t>
  </si>
  <si>
    <t>Consumo de electricidad FL Calbuco</t>
  </si>
  <si>
    <t>Consumo de electricidad FL R.Negro</t>
  </si>
  <si>
    <t>Consumo de electricidad FL Quinchao</t>
  </si>
  <si>
    <t>Consumo de electricidad FL Ancud</t>
  </si>
  <si>
    <t>Consumo de electricidad FL Osorno</t>
  </si>
  <si>
    <t>Consumo de electricidad FL P.Montt</t>
  </si>
  <si>
    <t>Consumo de electricidad FL Castro</t>
  </si>
  <si>
    <t>Consumo de electricidad FL Los Muermos</t>
  </si>
  <si>
    <t>Consumo de agua FL Hualaihué</t>
  </si>
  <si>
    <t>Comité Agua Potable Rural Río Negro</t>
  </si>
  <si>
    <t>71.385.700-9</t>
  </si>
  <si>
    <t>Consumo de agua FL Castro</t>
  </si>
  <si>
    <t>Empresa de Servicios Sanitarios de Los Lagos S.A.</t>
  </si>
  <si>
    <t>96.579.800-5</t>
  </si>
  <si>
    <t>Consumo de agua FL Osorno</t>
  </si>
  <si>
    <t>Consumo de agua FL Ancud</t>
  </si>
  <si>
    <t>Consumo de agua FL P.Montt</t>
  </si>
  <si>
    <t>Consumo de agua FL Futalefú</t>
  </si>
  <si>
    <t>Consumo de agua FL Maullín</t>
  </si>
  <si>
    <t>Consumo de agua FL Quellón</t>
  </si>
  <si>
    <t>Consumo de agua FL Quinchao</t>
  </si>
  <si>
    <t>Consumo de agua FL Chaitén</t>
  </si>
  <si>
    <t>Consumo de agua FL P.Varas</t>
  </si>
  <si>
    <t>Consumo de agua F.Regional</t>
  </si>
  <si>
    <t>Consumo de agua FL Los Muermos</t>
  </si>
  <si>
    <t>Consumo de agua FL Calbuco</t>
  </si>
  <si>
    <t>Consumo de agua FL R.Negro</t>
  </si>
  <si>
    <t>Consumo de gas FL Castro</t>
  </si>
  <si>
    <t>Abastible S.A.</t>
  </si>
  <si>
    <t>Consumo de gas FL Quinchao</t>
  </si>
  <si>
    <t>Consumo de gas FL P.Varas</t>
  </si>
  <si>
    <t>Consumo de gas FL Ancud</t>
  </si>
  <si>
    <t>Consumo de gas FL Quellón</t>
  </si>
  <si>
    <t>SKY AIRLINES S.A</t>
  </si>
  <si>
    <t>88417000-1</t>
  </si>
  <si>
    <t>6567485-8</t>
  </si>
  <si>
    <t>Fiscalía Nacional</t>
  </si>
  <si>
    <t>FN/MP N° 2039</t>
  </si>
  <si>
    <t>FN/MP N°623</t>
  </si>
  <si>
    <t>16.558.483-K</t>
  </si>
  <si>
    <t>Lisette Álvarez Alquinta</t>
  </si>
  <si>
    <t>9.343.496-K</t>
  </si>
  <si>
    <t>Irene De Marchi Zaharija</t>
  </si>
  <si>
    <t>7.190.721-K</t>
  </si>
  <si>
    <t>78.951.600-6</t>
  </si>
  <si>
    <t>Cristian William Tala Manríquez</t>
  </si>
  <si>
    <t>7.515.289-2</t>
  </si>
  <si>
    <t xml:space="preserve">Empresa El Mercurio      S A P </t>
  </si>
  <si>
    <t>Francisco Antonio Godoy Tarraza</t>
  </si>
  <si>
    <t>14.256.082-8</t>
  </si>
  <si>
    <t>96.678.350-8</t>
  </si>
  <si>
    <t>FN/MP N°1.858</t>
  </si>
  <si>
    <t>FN/MP N°930</t>
  </si>
  <si>
    <t>Marina Hoteles Ltda.</t>
  </si>
  <si>
    <t>76.486.132-9</t>
  </si>
  <si>
    <t>Copesa S.A.                                                  (La Tercera)</t>
  </si>
  <si>
    <t>76.170.725-6</t>
  </si>
  <si>
    <t>Hotelera Santa Magdalena S.A.       (Hotel Four Points By Sheraton)</t>
  </si>
  <si>
    <t>96.768.160-1</t>
  </si>
  <si>
    <t>Pragma Informática S.A.</t>
  </si>
  <si>
    <t>77.063.770-8</t>
  </si>
  <si>
    <t>77.683.370-3</t>
  </si>
  <si>
    <t xml:space="preserve">Varias facturas </t>
  </si>
  <si>
    <t>-</t>
  </si>
  <si>
    <t>F R. Aysén</t>
  </si>
  <si>
    <t>Corte de pasto y mantención jardín Fiscalía Regional de Aysén y Fiscalía Local Coyhaique.</t>
  </si>
  <si>
    <t>Arnaldo Fabián Tobar Ramírez</t>
  </si>
  <si>
    <t>13.504.547-0</t>
  </si>
  <si>
    <t>Aguas Patagonia de Aysén S.A.</t>
  </si>
  <si>
    <t>99.501.280-4</t>
  </si>
  <si>
    <t>Empresa Eléctrica de Aysén S.A.</t>
  </si>
  <si>
    <t>96.843.890-5</t>
  </si>
  <si>
    <t>DESITEC S.A.</t>
  </si>
  <si>
    <t>96670840-9</t>
  </si>
  <si>
    <t>SOC.CONCESIONARIA C.DE JUSTICIA DE STGO.</t>
  </si>
  <si>
    <t>LINARES Y COMPAÑIA LIMITADA</t>
  </si>
  <si>
    <t>90193000-7</t>
  </si>
  <si>
    <t>F R. Coquimbo</t>
  </si>
  <si>
    <t xml:space="preserve">Solicitud N° </t>
  </si>
  <si>
    <t>AGUAS DEL VALLE S.A.</t>
  </si>
  <si>
    <t>99.541.380-9</t>
  </si>
  <si>
    <t>CIA.NACIONAL DE FUERZA ELÉCTRICA S.A.</t>
  </si>
  <si>
    <t>TELEFÓNICA CHILE S.A.</t>
  </si>
  <si>
    <t>ASISTEL LIMITADA</t>
  </si>
  <si>
    <t>76.071.269-8</t>
  </si>
  <si>
    <t>SAMUEL BRAVO CASTILLO</t>
  </si>
  <si>
    <t>15.569.081-K</t>
  </si>
  <si>
    <t>76.407.827-6</t>
  </si>
  <si>
    <t>04-FR Nº 768</t>
  </si>
  <si>
    <t>PABLO OBREGÓN MONTOYA</t>
  </si>
  <si>
    <t>12.263.186-9</t>
  </si>
  <si>
    <t>04-FR Nº 769</t>
  </si>
  <si>
    <t>MARÍA ALEJANDRA MENARES</t>
  </si>
  <si>
    <t>12.487.072-0</t>
  </si>
  <si>
    <t>Informe Pericial Psicológico, Fiscalía Local de Coquimbo</t>
  </si>
  <si>
    <t>SOC. DE DISTRIB. CANJE Y MENSAJERIA LTDA.</t>
  </si>
  <si>
    <t>Informe Pericial Psicológico, Fiscalía Local de Vicuña</t>
  </si>
  <si>
    <t>Informe Pericial Psicológico, Fiscalía Local de Illapel</t>
  </si>
  <si>
    <t>80.764.900-0</t>
  </si>
  <si>
    <t>JUAN ROBLEDO CASTILLO</t>
  </si>
  <si>
    <t>10.535.616-1</t>
  </si>
  <si>
    <t>F.R. Tarapacá</t>
  </si>
  <si>
    <t>F.R. Metrop. Centro Norte</t>
  </si>
  <si>
    <t>F.R. Los Lagos</t>
  </si>
  <si>
    <t>F.R. Arica y Parinacota</t>
  </si>
  <si>
    <t>Licitación Privada</t>
  </si>
  <si>
    <t>Jabón líquido y Bolsas de basura para FR</t>
  </si>
  <si>
    <t>Papel higiénico y Toalla de papel para FR</t>
  </si>
  <si>
    <t>Abastecedora del Comercio Ltda.</t>
  </si>
  <si>
    <t>84.348.700-9</t>
  </si>
  <si>
    <t>3.500 carpetas causa para F.L.Pta.Arenas</t>
  </si>
  <si>
    <t>Servicios Gráficos Moris Ltda.</t>
  </si>
  <si>
    <t>77.564.260-2</t>
  </si>
  <si>
    <t>Materiales de oficina para F.L.Pto.Natales</t>
  </si>
  <si>
    <t>Inges Limitada</t>
  </si>
  <si>
    <t>Materiales de oficina para F.L.Porvenir</t>
  </si>
  <si>
    <t>3 escaleras para F.L.Pta.Arenas</t>
  </si>
  <si>
    <t>Sánchez y Sánchez Ltda.</t>
  </si>
  <si>
    <t>96.620.660-8</t>
  </si>
  <si>
    <t>1 maleta grande para F.L.Pta.Arenas</t>
  </si>
  <si>
    <t>100 set etiquetas 106*70*25 unds.para F.L.Pta.Arenas</t>
  </si>
  <si>
    <t>Resmas carta y oficio para F.L.Pta.Arenas</t>
  </si>
  <si>
    <t>2 alzadores niño para auto URAVIT</t>
  </si>
  <si>
    <t>2 sillas de autto para URAVIT</t>
  </si>
  <si>
    <t>4 escritorios para F.L.Pta.Arenas</t>
  </si>
  <si>
    <t>Comercial Punta Arenas Ltda.</t>
  </si>
  <si>
    <t>78.428.730-0</t>
  </si>
  <si>
    <t>2 poltronas para sala entrevista URAVIT</t>
  </si>
  <si>
    <t>12-FR N° 671</t>
  </si>
  <si>
    <t>1.000 Cheques propios Cuenta Corriente Fiscalía Regional</t>
  </si>
  <si>
    <t>Banco del Estado de Chile</t>
  </si>
  <si>
    <t>12 sillas con brazos para F.L.Pta.Arenas</t>
  </si>
  <si>
    <t>Materiales de oficina para FR</t>
  </si>
  <si>
    <t>Pasaje Pta.Arenas/Porvenir/Pta.Arenas  día 15/11/16 por comisión de servicio</t>
  </si>
  <si>
    <t>Pasaje Pta.Arenas/Santiago/Pta.Arenas días  05 y 09/11/16 por comisión de servicio</t>
  </si>
  <si>
    <t>Pasaje Pta.Arenas/Ushuaia/Pta.Arenas días  30/11 y 03/12/16  por comisión de servicio (3 funcionarios)</t>
  </si>
  <si>
    <t>Lavado manteles fiscalía local Punta Arenas</t>
  </si>
  <si>
    <t>Juana de Lourdes Cabero Huinao</t>
  </si>
  <si>
    <t>9.874.389-8</t>
  </si>
  <si>
    <t>Cambio horario pasaje Fiscal Regional</t>
  </si>
  <si>
    <t>Pasaje Porvenir/Pta.Arenas día 10/11/16 por comisión de servicio</t>
  </si>
  <si>
    <t>Pasaje Pta.Arenas/Porvenir día 14/11/16 por comisión de servicio (4 funcionarios)</t>
  </si>
  <si>
    <t>Pasaje Porvenir/Pta.Arenas día 15/11/16 por comisión de servicio (4 funcionarios)</t>
  </si>
  <si>
    <t>Pasaje Pta.Arenas/Porvenir día 16/11/16 por comisión de servicio</t>
  </si>
  <si>
    <t>Pasaje P.Arenas/Santiago/P.Arenas 29/11/16 al 01/12/16 por comisión de servicio</t>
  </si>
  <si>
    <t>Pasaje P.Arenas/Santiago/P.Arenas 15 al 18/11/16 por comisión de servicio</t>
  </si>
  <si>
    <t>Cambio itinerario por com. de serv.</t>
  </si>
  <si>
    <t>Pasaje P.Arenas/P.Natales/P.Arenas día 10/11/16 por comisión de servicio</t>
  </si>
  <si>
    <t>Buses Fernandez Ltda.</t>
  </si>
  <si>
    <t>77.492.710-7</t>
  </si>
  <si>
    <t>Pasajes P.Arenas/Santiago/P.Arenas (3) por comisiones de servicio</t>
  </si>
  <si>
    <t>Mantención extintores F.L.Pta.Arenas</t>
  </si>
  <si>
    <t>Alfredo González Stern</t>
  </si>
  <si>
    <t>6.215.788-7</t>
  </si>
  <si>
    <t>Pasaje PMC/PUQ/SCL del 12 al 13/12/16 por JO</t>
  </si>
  <si>
    <t>Pasaje SCL/PUQ/SCL del 21 al 24/12/16 por Taller Autocuidado</t>
  </si>
  <si>
    <t>Pasaje Porvenir/Pta.Arenas/Porvenir 30/11 y 01/12/16 por comisión de servicio (2 funcionarios)</t>
  </si>
  <si>
    <t>Reparación acceso entrada F.L.Porvenir</t>
  </si>
  <si>
    <t>Rebeca Sánchez Haro</t>
  </si>
  <si>
    <t>8.248.866-9</t>
  </si>
  <si>
    <t>Reemplazo 12 válvulas caldera F.L.Pta.Arenas</t>
  </si>
  <si>
    <t>Const.Diseño y Arq.Krearq.cl y Cia.Ltda.</t>
  </si>
  <si>
    <t>76.462.548-k</t>
  </si>
  <si>
    <t>Pasaje Pta.Arenas/Pto.Natales/Pta.Arenas días 17 y 18/11/16(2 funcionarios)</t>
  </si>
  <si>
    <t>Modificación portón acceso  y sistema apertura F.L.Pta.Arenas</t>
  </si>
  <si>
    <t>Pasaje P.Arenas/Santiago/P.Arenas 26 y 30/11/16  por comisión de servicio</t>
  </si>
  <si>
    <t>Arriendo salón 17/11/16  Cuenta Pública F.L.Pto.Natales</t>
  </si>
  <si>
    <t>Inmob.Valle Paraiso S.A.</t>
  </si>
  <si>
    <t>99.598.490-3</t>
  </si>
  <si>
    <t>Pasaje P.Arenas/Santiago/P.Arenas 28 y 30/11/16  por comisión de servicio</t>
  </si>
  <si>
    <t>12-FR N° 605</t>
  </si>
  <si>
    <t>Recarga 250 minutos para teléfono satelital asignado al fiscal regional</t>
  </si>
  <si>
    <t>Tesam Chile S.A.</t>
  </si>
  <si>
    <t>Cambio fecha retorno pasaje Fiscal Regional para el 25/11/2016</t>
  </si>
  <si>
    <t>80 coffee breaks días 22 y 23/11/2016 para funcionario MP.Taller de Autocuidado.</t>
  </si>
  <si>
    <t>Karen Dibarrat Araneda</t>
  </si>
  <si>
    <t>14.205.886-2</t>
  </si>
  <si>
    <t>Pasaje Pta.Arenas/Santiago/Pta.Arenas días  26/11 y 01/12/16 por comisión de servicio</t>
  </si>
  <si>
    <t>Cambio fecha retorno pasaje fiscal para el 26/11/2016</t>
  </si>
  <si>
    <t>Suscripción anual El Mercurio para fiscalía regional</t>
  </si>
  <si>
    <t>Empresa El Mercurio SAP</t>
  </si>
  <si>
    <t xml:space="preserve">Pasaje Pta.Arenas/Porvenir/Porvenir  días 30/11 y 01/12/16 por comisión de servicio </t>
  </si>
  <si>
    <t>Suscrición anual diario ocal para fiscalía regional y fiscalías locales periodo 2017</t>
  </si>
  <si>
    <t>La Prensa Austral Ltda.</t>
  </si>
  <si>
    <t>Pasaje Porvenir/Pta.Arenas día 28/11/16 por comisión de servicio</t>
  </si>
  <si>
    <t>Pasaje Pta.Arenas/Porvenir día 29/11/16 por comisión de servicio</t>
  </si>
  <si>
    <t>Intervención de coaching funcionarias FLPA</t>
  </si>
  <si>
    <t>Enzo Arias Isla</t>
  </si>
  <si>
    <t>12.208.016-1</t>
  </si>
  <si>
    <t>Pasaje Pta.Arenas/Balmaceda  día 06/12/16 por comisión de servicio</t>
  </si>
  <si>
    <t>Pasaje Balmaceda/Pta.Arenas día 07/12/16 por comisión de servicio</t>
  </si>
  <si>
    <t>Habilitación sala especial declaración menores de edad</t>
  </si>
  <si>
    <t>Habilitación tabiquería FLPA</t>
  </si>
  <si>
    <t>Alumsur Ltda.</t>
  </si>
  <si>
    <t>79.747.650-1</t>
  </si>
  <si>
    <t>Pasaje Porvenir/P.Arenas, 01/12/16 por comisión de servicio</t>
  </si>
  <si>
    <t>Consumo electricidad Fiscalía Regional desde el   27/09/16 al 25/10/16</t>
  </si>
  <si>
    <t>Consumo electricidad Fiscalía Local Pta.Arenas y URAVIT desde el   27/09/16 al 26/10/16</t>
  </si>
  <si>
    <t>Consumo electricidad Fiscalía Local Puerto Natales  desde el   06/10/16 al 05/11/16</t>
  </si>
  <si>
    <t>Consumo electricidad Fiscalía Local Porvenir  desde el  06/10/16 al 04/11/16</t>
  </si>
  <si>
    <t>Servicio franqueo convenido FR y Fiscalías Locales  Octubre 2016</t>
  </si>
  <si>
    <t>Servicio franqueo convenido  Fiscalía Regional y Fiscalía  Local Pta.Arenas Octubre  2016</t>
  </si>
  <si>
    <t>Consumo agua potable  Fiscalía Regional desde el  06/10/16 al 07/11/16</t>
  </si>
  <si>
    <t>Consumo agua potable  Fiscalía Local Punta Arenas  desde el  11/10/16 al 10/11/16</t>
  </si>
  <si>
    <t>Consumo agua potable  Fiscalía Local Porvenir   desde el    11/10/16 al 10/11/16</t>
  </si>
  <si>
    <t>Consumo agua potable  Fiscalía Local Pto.Natales   desde el  17/10/16 al 18/11/16</t>
  </si>
  <si>
    <t>76.215.628-9</t>
  </si>
  <si>
    <t>Consumo gas Fiscalía Local Porvenir  desde el 04/10/16 al 04/11/16</t>
  </si>
  <si>
    <t>Consumo gas Fiscalía Local Pto.Natales  desde el  05/10/16 al 07/11/16</t>
  </si>
  <si>
    <t>Consumo gas Fiscalía Regional  desde el  22/09/16 al 21/10/16</t>
  </si>
  <si>
    <t>Consumo gas Fiscalía Local Pta.Arenas desde el  06/10/16 al 08/11/16</t>
  </si>
  <si>
    <t>Servicio de coffee break para Cuenta Pública de FL Peñalolen - Macul, el 15/11</t>
  </si>
  <si>
    <t>TOBAR Y BACHLER LIMITADA.</t>
  </si>
  <si>
    <t>78.433.850-9</t>
  </si>
  <si>
    <t>Servicio de coffee break para cuenta pública de FL Las Condes, el 08/11</t>
  </si>
  <si>
    <t>Reparación equipos de clima en edificio La Florida.</t>
  </si>
  <si>
    <t>JORGE A.OSORIO ARROYO SERV.CLIM.E.I.R.L.</t>
  </si>
  <si>
    <t>52.000.848-9</t>
  </si>
  <si>
    <t>Servicio de interpretación en lenguaje de señas para Audiencia de Juicio Simplificado.</t>
  </si>
  <si>
    <t>ANDREA GONZÁLEZ VERGARA</t>
  </si>
  <si>
    <t>9.829.233-0</t>
  </si>
  <si>
    <t xml:space="preserve">Instalación de 17 llaves en el total de baños de edificio Fiscalía de Ñuñoa. </t>
  </si>
  <si>
    <t>Compra de pasaje aéreo para FR Santiago - Iquique - Santiago para FR por asistencia a inauguración edificio institucional.</t>
  </si>
  <si>
    <t xml:space="preserve">Adquisición de 36 tarjetas de proximidad para recambio y stock de los tres edificios de la FRMO. </t>
  </si>
  <si>
    <t>SOC. DE SERV. Y CAPACITACIÓN EN SEG. INTEGRAL LTDA.</t>
  </si>
  <si>
    <t>77.165.540-8</t>
  </si>
  <si>
    <t xml:space="preserve">Servicio de interpretación español - búlgaro realizado para ACD de fecha 25/10/2016. </t>
  </si>
  <si>
    <t xml:space="preserve">Servicio de Interpretación español - búlgaro </t>
  </si>
  <si>
    <t>Servicio de Intepretación español - ruso por traslado de victima a Casa de Acogida.</t>
  </si>
  <si>
    <t>Servicio de intepretación español - ruso para víctima.</t>
  </si>
  <si>
    <t>Compra materiales de oficina para FL Ñuñoa.</t>
  </si>
  <si>
    <t>Transporte carpetas terminadas de FL Ñuñoa, para almacenamiento en empresa Storbox.</t>
  </si>
  <si>
    <t>Servicio de destrucción de especies de FL Ñuñoa, el día 18 de noviembre, en KDM Til Til.</t>
  </si>
  <si>
    <t>KDM S.A.</t>
  </si>
  <si>
    <t>COMERCIAL REDOFFICE LTDA.</t>
  </si>
  <si>
    <t>Servicio de traducción de documento desde el inglés al español, solicitado por FL Las Condes.</t>
  </si>
  <si>
    <t>NURIA GUIXERAS TERAN</t>
  </si>
  <si>
    <t>21.419.949-1</t>
  </si>
  <si>
    <t>Cambio de pasaje aéreo tramo Santiago - Iquique.</t>
  </si>
  <si>
    <t xml:space="preserve">Compra de Pad Mouse para  Fiscalías Locales y Fiscalía Regional.  </t>
  </si>
  <si>
    <t>Pintura de dos oficinas edificio La Florida.</t>
  </si>
  <si>
    <t>Servicio de Arriendo de Salón, Telón y Servicio de Coffee de 30 personas para capacitación.</t>
  </si>
  <si>
    <t>Adquisición de tres códigos para Unidad de Asesoría Jurídica</t>
  </si>
  <si>
    <t>Provisión e Instalación de dos Termoventiladores en edif. Las Condes.</t>
  </si>
  <si>
    <t>Compra de resmas carta y oficio colores amarillo y verde para FL Ñuñoa.</t>
  </si>
  <si>
    <t>Taller formación equipos y clima laboral a realizarse los días 14, 16 y 25 de noviembre.</t>
  </si>
  <si>
    <t xml:space="preserve">Adquisición de 10 Switch Link de 5 puertos, para Unidad de Gestión e Informática. </t>
  </si>
  <si>
    <t>COASIN CHILE S.A.</t>
  </si>
  <si>
    <t>82.049.000-2</t>
  </si>
  <si>
    <t xml:space="preserve">Arriendo de salón y coffee break para curso de capacitación para 30 personas, los días 10, 14 y 25 </t>
  </si>
  <si>
    <t>CENTRO CULTURAL EL AGORA S.A.</t>
  </si>
  <si>
    <t>76.158.768-4</t>
  </si>
  <si>
    <t>Provisión e Instalación de Persianas Roller en Oficina DER.</t>
  </si>
  <si>
    <t>77.919.140-0</t>
  </si>
  <si>
    <t xml:space="preserve">Provisión e Instalación de Persianas Roller  en Sala de Reuniones Fiscalía Las Condes. </t>
  </si>
  <si>
    <t>Adquisición de 10 Discos Duros Externos Toshiba, para respaldo de causas</t>
  </si>
  <si>
    <t>COMERCIALIZADORA TODOTABLET LTDA.</t>
  </si>
  <si>
    <t>76.292.976-7</t>
  </si>
  <si>
    <t>Servicio de mantención de los 45.000 kms. de vehículo institucional asigando a Fiscal Regional.</t>
  </si>
  <si>
    <t>AUTOMOTORES GILDEMEISTER S.A.</t>
  </si>
  <si>
    <t>79.649.140-K</t>
  </si>
  <si>
    <t>Adquisición de un videoproyector para documentos para Plan de Fortalecimiento (Unidad de Focos).</t>
  </si>
  <si>
    <t>Adquisición  de 6 grabadoras de voz Philips DVT-2700, para entrevistas</t>
  </si>
  <si>
    <t>CIBERTEC RETAIL S.A.</t>
  </si>
  <si>
    <t>76.793.590-0</t>
  </si>
  <si>
    <t>Adquisición de dos TV Smart TV de 50", Ultra HD para implementación Unidad de Focos.</t>
  </si>
  <si>
    <t>CHANNELS MEDIA S.A.</t>
  </si>
  <si>
    <t>76.424.440-0</t>
  </si>
  <si>
    <t>Adquisición de equipamiento para oficinas arrendadas.</t>
  </si>
  <si>
    <t>COMERCIAL AGUSTIN LTDA.</t>
  </si>
  <si>
    <t>76.287.853-4</t>
  </si>
  <si>
    <t>Adquisición de equipamiento para las oficinas arrendadas.</t>
  </si>
  <si>
    <t>Adquisición de 1 videoproyector Epson W29 para asignar a Unidad de Focos.</t>
  </si>
  <si>
    <t>JMO INTERNACIONAL LTDA.</t>
  </si>
  <si>
    <t>79.778.630-6</t>
  </si>
  <si>
    <t>Adquisición de mobiliario para oficinas arrendadas.</t>
  </si>
  <si>
    <t>EASTON LTDA.</t>
  </si>
  <si>
    <t>76.028.554-4</t>
  </si>
  <si>
    <t>Res. FN/MP 1672/2007</t>
  </si>
  <si>
    <t>Reparación de 4 sillones y dos banquetas.</t>
  </si>
  <si>
    <t>ACOMODA MUEBLES LIMITADA</t>
  </si>
  <si>
    <t>76.480.738-3</t>
  </si>
  <si>
    <t>Adquisición de un TV Smart TV de 32" para Asesor de Prensa y Abogados Asesores.</t>
  </si>
  <si>
    <t>Cambio de cubierta y canto de dos mesas de reuniones circulares.</t>
  </si>
  <si>
    <t>DONOSO Y COMPAÑIA LIMITADA</t>
  </si>
  <si>
    <t>Adquisición de una trituradora - destructora industrial de gran capacidad para la Unidad de Focos.</t>
  </si>
  <si>
    <t>COMERCIAL E IMPORTADORA VIEYOR LIMITADA</t>
  </si>
  <si>
    <t>77.180.230-3</t>
  </si>
  <si>
    <t>Adquisición de una grabadora de voz para uso de la Unidad de FOCOS.</t>
  </si>
  <si>
    <t>Habilitación de Oficina Proyecto URAVIT Sala de entrevistas Las Condes.</t>
  </si>
  <si>
    <t>REMODELACIONES INTEGRALES LIMITADA</t>
  </si>
  <si>
    <t>78.043.400-7</t>
  </si>
  <si>
    <t>Habilitación Oficina Proyecto URAVIT Sala de entrevistas Edificio Ñuñoa.</t>
  </si>
  <si>
    <t>Adquisición de 1 telón para videoproyector para la Unidad de Focos.</t>
  </si>
  <si>
    <t>Adquisición de una cámara fotográfica, para Unidad de Focos.</t>
  </si>
  <si>
    <t>CARLOS PALMA RIVERA Y OTROS LTDA.</t>
  </si>
  <si>
    <t>12.125.928-1</t>
  </si>
  <si>
    <t xml:space="preserve">Adquisición de una cámara de video para uso de la Unidad de Focos. </t>
  </si>
  <si>
    <t>INGENIERIA Y SERVICIOS COMPUT. LTDA.</t>
  </si>
  <si>
    <t>76.027.716-9</t>
  </si>
  <si>
    <t>Adquisición de 100 cajas de cartón 50x50x100cms para custodia de especies Fiscalía Las Condes.</t>
  </si>
  <si>
    <t>RIVEROS E HIJO SOC. LTDA</t>
  </si>
  <si>
    <t>78.404.770-9</t>
  </si>
  <si>
    <t>Servicio destrucción de especies de FL Las Condes, en KDM Quilicura, el día 29 de noviembre.</t>
  </si>
  <si>
    <t>Servicio transp. de especies de FL Las Condes para dest. a KDM Quilicura, el día 29 de noviembre.</t>
  </si>
  <si>
    <t>Adquisición de cajas de cartón de embalaje para edif. La Florida.</t>
  </si>
  <si>
    <t>COMERCIAL COMPARO LIMITADA</t>
  </si>
  <si>
    <t>Provisión e instalación de nuevos cilindros para dos Chapas de oficinas.</t>
  </si>
  <si>
    <t>Servicio  de interpretación español -bulgaro.</t>
  </si>
  <si>
    <t>Traslado e ingreso de vehículos al CMVRC, mes de octubre.</t>
  </si>
  <si>
    <t>Provisión e instalación de persianas Roller, en oficina de Fiscal Regional</t>
  </si>
  <si>
    <t>Servicio de interpretación español - ruso para atención de víctima.</t>
  </si>
  <si>
    <t>Servicio de destrucción de especies de FL Peñalolen Macul, en KDM Til Til, el 5 de diciembre.</t>
  </si>
  <si>
    <t>Adquisición de mobiliario para habilitación de oficinas arrendadas.</t>
  </si>
  <si>
    <t>76.038.442-9</t>
  </si>
  <si>
    <t>Reparación y cambio de 2 quicios en mampara en  Fiscalía Regional.</t>
  </si>
  <si>
    <t>ELVIRA CONTRERAS G. SERV DE MANT EMP IND</t>
  </si>
  <si>
    <t>76.406.318-K</t>
  </si>
  <si>
    <t>Res. FR 31-2016</t>
  </si>
  <si>
    <t>Compra de carpetas y carátulas de causa para abastecer a Fiscalías Locales.</t>
  </si>
  <si>
    <t>Res. FR 29-2016</t>
  </si>
  <si>
    <t>Servicio de Habilitación de Estaciones de Trabajo en oficinas de Fiscalía Local Ñuñoa.</t>
  </si>
  <si>
    <t>Compra de carpetas colgantes para uso de Uravit.</t>
  </si>
  <si>
    <t>Res FR N° 30/2016</t>
  </si>
  <si>
    <t xml:space="preserve">Provisión, Instalación y configuración a equipos DVR de dos cámaras de seguridad.  </t>
  </si>
  <si>
    <t>Servicio de masajes en silla para 175 personas, en el marco de activ. Prog. Prev. De Drogas</t>
  </si>
  <si>
    <t>RODRIGO DAMIAN VARGAS PAILLAN</t>
  </si>
  <si>
    <t>12.004.405-2</t>
  </si>
  <si>
    <t>Adquisición de 6 sillones tipo poltrona para habilitar salas de toma de declaración para menores en URAVIT.</t>
  </si>
  <si>
    <t>COLCHONES ROSEN S.A.I.C.</t>
  </si>
  <si>
    <t>93.129.000-2</t>
  </si>
  <si>
    <t>Servicio de climatización para sector de URAVIT de la Fiscalía Local de Ñuñoa.</t>
  </si>
  <si>
    <t>COMERCIAL CERRO COLORADO LTDA</t>
  </si>
  <si>
    <t>76.135.110-9</t>
  </si>
  <si>
    <t>Agua Potable Edificio Vespucio, 07-10-16 al 08-11-16</t>
  </si>
  <si>
    <t>AGUAS ANDINA S.A.</t>
  </si>
  <si>
    <t>Agua Potable Edificio Irarrázabal,  27/09/16 al 26-10-16</t>
  </si>
  <si>
    <t>Energía eléctrica Edificio San Jorge  21/10/2016 al 17/11/16</t>
  </si>
  <si>
    <t>ENEL DISTRIBUCION CHILE S.A.</t>
  </si>
  <si>
    <t>Energía eléctrica Edificio Los Militares  15/10/16 al 16/11/16</t>
  </si>
  <si>
    <t>Energía eléctrica Edificio Vespucio del 15/10/16 al 16/11/16</t>
  </si>
  <si>
    <t>Servicio de Correo Privado Octubre   FL Peñalolen Macul</t>
  </si>
  <si>
    <t>Servicio de Correo Privado Octubre  FL La Florida</t>
  </si>
  <si>
    <t>Servicio de Correo Privado Octubre  FL Las Condes</t>
  </si>
  <si>
    <t>Servicio de Correo Privado Octubre  FL Ñuñoa</t>
  </si>
  <si>
    <t>Ctto. del 22/04/2016.</t>
  </si>
  <si>
    <t>1 Informe pericial</t>
  </si>
  <si>
    <t>PONTIFICIA UNIVERSIDAD CATÓLICA</t>
  </si>
  <si>
    <t>81669200-8</t>
  </si>
  <si>
    <t>Res. DER-OR N°007-2016</t>
  </si>
  <si>
    <t>BARBARA LOBOS ROMANO</t>
  </si>
  <si>
    <t>14.119.772-K</t>
  </si>
  <si>
    <t xml:space="preserve">Res. DER-OR n°007-2016 </t>
  </si>
  <si>
    <t>1 Ratificación en Audiencia</t>
  </si>
  <si>
    <t>EVELYN CRISTINA LIZANA VERGARA</t>
  </si>
  <si>
    <t>14.143.261-3</t>
  </si>
  <si>
    <t>Res. DER-OR n°014-2016</t>
  </si>
  <si>
    <t xml:space="preserve">Res. FN N°1.715/15 </t>
  </si>
  <si>
    <t>15-FR N° 106</t>
  </si>
  <si>
    <t>Servicio de Mantencion de Jardín de Edificio Pirámide. Noviembre y Diciembre 2016</t>
  </si>
  <si>
    <t>17-FN N° 2199</t>
  </si>
  <si>
    <t>Servicio de limpieza de pozos de aguas servidas y potable de FL Puente Alto y potable de Edificio de Gran avenida y reparación componentes sala motobombas de FL de Puente Alto y Gran Avenida. Autorizado RES FN N° 2199/2016, del 24/11/2016</t>
  </si>
  <si>
    <t>HIDRO AUTOMATIZACION LTDA.</t>
  </si>
  <si>
    <t>76.034.708-6</t>
  </si>
  <si>
    <t>Compra de tarjeta de prepago para teléfono satelital de uso de Fiscal Regional. 100 minutos con una vigencia de 180 días.</t>
  </si>
  <si>
    <t>Compra de combustible para vehículos de uso institucional. Proyección Diciembre 2016 a Mayo 2017.</t>
  </si>
  <si>
    <t>COMPAÑIA DE PETROLEOS DE CHILE COPEC S.A</t>
  </si>
  <si>
    <t>Servicio de interpretación simultanea de señas para imputado en audiencia de causa RUC 1600831806-2.</t>
  </si>
  <si>
    <t>PAULINA DORIS CASTRO ARAYA</t>
  </si>
  <si>
    <t>Servicio de interpretación simultánea de señas para imputado en causa RUC 1300049021-5.- Valor impuesto incluido.</t>
  </si>
  <si>
    <t>Servicio técnico para mantención preventiva de los 105.000 KM, vehículo Hyundai Azera de uso de Fiscal Regional.</t>
  </si>
  <si>
    <t>79.649.140-k</t>
  </si>
  <si>
    <t>Servicio de programación de 58 tarjetas de proximidad de uso de Fiscales Adjuntos de la Fiscalía Regional Metropolitana Sur. Acceso F34 (acceso a Juzgados de Garantía y Tribunales Orales en lo Penal).</t>
  </si>
  <si>
    <t>99.557.380-6</t>
  </si>
  <si>
    <t>Servicio técnico por cambio de bomba de combustible, para vehículo institucional Hyundai Azera de uso de Fiscal Regional.</t>
  </si>
  <si>
    <t>Compra de materiales de oficina para bodegas de existencias de Gran Avenida y Puente Alto. Chilecompra 696212-191-CM16.-</t>
  </si>
  <si>
    <t>Compra de bolso para cámara fotográfica de Unidad de Comunicaciones. Chilecompra 696212-200-CM16.-</t>
  </si>
  <si>
    <t>Compra de materiales de oficina para bodegas de existencias de Gran Avenida y Puente Alto. Chilecompra 696212-189-CM16.-</t>
  </si>
  <si>
    <t>78.178.530-k</t>
  </si>
  <si>
    <t>Compra de materiales para Programa Regional de Capacitación 2016. Chilecompra 696212-194-CM16.-</t>
  </si>
  <si>
    <t>Compra de una memoria y un bolso para cámara fotográfica de SACFI. Chilecompra 696212-211-CM16.-</t>
  </si>
  <si>
    <t>Compra de un telón con trípode y un bolso para cámara fotográfica, todo destinado a SACFI. Chilecompra 696212-210/212-CM16.-</t>
  </si>
  <si>
    <t>Compra de materiales de oficina para bodegas de existencias de Gran Avenida y Puente Alto. Chilecompra 696212-190-CM16.-</t>
  </si>
  <si>
    <t>Compra de dos memorias y un trípode para cámara fotográfica de Unidad de Comunicaciones. Chilecompra 696212-203-CM16.-</t>
  </si>
  <si>
    <t>Compra de mesa de reuniones para Jefe de Unidad de Comunicaciones. Chilecompra 696212-213-CM16.-</t>
  </si>
  <si>
    <t>Compra de materiales de oficina para bodegas de existencias de Gran Avenida y Puente Alto. Chilecompra 696212-192-CM16.-</t>
  </si>
  <si>
    <t>Compra de materiales de oficina para bodegas de existencias de Gran Avenida y Puente Alto. Chilecompra 696212-187-CM16.-</t>
  </si>
  <si>
    <t>Compra de 34 pendrive institucionales solicitados por Fiscal Regional. Chilecompra 696212-204-CM16.-</t>
  </si>
  <si>
    <t>CRISTIAN TALA MANRIQUEZ</t>
  </si>
  <si>
    <t>Compra de una biblioteca y una cajonera para nuevo abogado de equipo casos bombas. Chilecompra 696212-202-CM16.-</t>
  </si>
  <si>
    <t>JOSE HENRIQUEZ SEPULVEDA</t>
  </si>
  <si>
    <t>11.372.911-2</t>
  </si>
  <si>
    <t>Compra de cámara fotográfica para FL Puente Alto. Se utilizan $331.354 de presupuesto SACFI (autorizado por la Fiscalía Nacional) y $145.955 de presupuesto autónomo. Chilecompra 696212-216-CM16.-</t>
  </si>
  <si>
    <t>TECNODISK SERVICIO DE COMPUTACION LTDA.</t>
  </si>
  <si>
    <t>78.605.550-4</t>
  </si>
  <si>
    <t>Compra de cintas antideslizantes para escaleras de inmuebles en San Miguel y Puente Alto. Chilecompra 696212-197-CM16.-</t>
  </si>
  <si>
    <t>3M CHILE S.A.</t>
  </si>
  <si>
    <t>93.626.000-4</t>
  </si>
  <si>
    <t>Compra de materiales de oficina para bodegas de existencias de Gran Avenida y Puente Alto. Chilecompra 696212-188-CM16.-</t>
  </si>
  <si>
    <t>Compra de tres grabadoras de voz y un videoproyectior EPSON POWERLITE U32+ para SACFI. Chilecompra 696212-205/207-CM16.</t>
  </si>
  <si>
    <t>Compra de cámara fotográfica para Unidad de Comunicaciones. Chilecompra 696212-199-CM16.-</t>
  </si>
  <si>
    <t>Compra de cámara fotográfica CANON EOS REBEL T6S para SACFI. Chilecompra 696212-206-CM16.-</t>
  </si>
  <si>
    <t>Compra de resmas de papel tamaño carta y oficio para Bodega de Existencias de San Miguel.</t>
  </si>
  <si>
    <t>Compra de materiales de oficina para bodegas de existencias de Gran Avenida y Puente Alto. Chilecompra 696212-186-CM16.-</t>
  </si>
  <si>
    <t>Compra de dos televisores led full hd marca Sony para SACFI. Chilecompra 696212-209-CM16.-</t>
  </si>
  <si>
    <t>INTEGRALES EN TELECOM. INTELDATA LTDA</t>
  </si>
  <si>
    <t>76.414.840-1</t>
  </si>
  <si>
    <t>Compra de una trituradora de papel para SACFI. Chilecompra 696212-215-CM16.-</t>
  </si>
  <si>
    <t>Publicación Aviso Concurso Publico FRMSur y FRMCentro Norte Domingo 06/11/2016</t>
  </si>
  <si>
    <t>Servicio de avisaje en diario impreso El Mercurio. LLamado a concurso público en conjunto con FRM Oriente. Chilecompra 696212-193-CM16.-</t>
  </si>
  <si>
    <t>Servicio de avisaje en diario impreso, llamado a concurso público en conjunto con la Fiscalía Nacional y la FRM Centro Norte. Chilecompra 696212-214-CM16.-</t>
  </si>
  <si>
    <t>Compra de dos grabadoras de voz digital para SACFI.</t>
  </si>
  <si>
    <t>Compra de tarjeta virtual de navidad para Fiscal Regional y Director Ejecutivo Regional.</t>
  </si>
  <si>
    <t>CHRISTIAN IGNACIO ABASCAL SILVA</t>
  </si>
  <si>
    <t>14.326.130-1</t>
  </si>
  <si>
    <t>Compra de 400 tarjetas de navidad para Fiscal Regional.</t>
  </si>
  <si>
    <t>SOC DE ASISTENCIA Y CAPACITACION</t>
  </si>
  <si>
    <t>70.012.450-9</t>
  </si>
  <si>
    <t>Compra de teléfonos celulares a solicitud de la Unidad Regional de Atención a Víctimas y Testigos.</t>
  </si>
  <si>
    <t>COMERCIAL ECCSA S.A.</t>
  </si>
  <si>
    <t>83.382.700-6</t>
  </si>
  <si>
    <t>Compra de una cámara de documentos para SACFI.</t>
  </si>
  <si>
    <t>Coimpra de insumos de maquillaje para caracterizacion</t>
  </si>
  <si>
    <t>COSMETICA DE AVANZADA LIMITADA</t>
  </si>
  <si>
    <t>79.503.240-1</t>
  </si>
  <si>
    <t>Compra de podio transportable para uso de Fiscal Regional.</t>
  </si>
  <si>
    <t>CARLOS ALBERTO GONZALEZ AYALA</t>
  </si>
  <si>
    <t>10.849.112-4</t>
  </si>
  <si>
    <t>Compra de carpetas institucionales tamaño oficio, solicitado por Gabinete de Fiscal Regional.</t>
  </si>
  <si>
    <t>SERV IMPRENTA Y PUB MONICA R. LEON S. EI</t>
  </si>
  <si>
    <t>76.624.283-9</t>
  </si>
  <si>
    <t>Servicio de despacho a domicilio de 50 teléfonos celulares adquiridos por URAVIT.</t>
  </si>
  <si>
    <t>Servicio de gasfitería para reparación de puerta de baño en inmueble Gran Avenida.</t>
  </si>
  <si>
    <t>HUMBERTO LEONARDO PALAVECINO GAMBOA</t>
  </si>
  <si>
    <t>8.862.438-6</t>
  </si>
  <si>
    <t>Servicio de destruccion de especies. Solicitado por Custodia Puente Alto para el dia 18 de noviembre</t>
  </si>
  <si>
    <t>Suministro e instalación de film en vidrio de puerta de acceso a inmueble Pirámide. Solicitado por Fiscal Jefe de FL VIF y Sexuales.</t>
  </si>
  <si>
    <t>AREVALO VALENZUELA JORGE OSVALDO Y OTRO</t>
  </si>
  <si>
    <t>51.037.240-9</t>
  </si>
  <si>
    <t>Suministro e instalación de nuevo enchufe triple para Hall de inmueble San Miguel, necesario para reubicar maquinas surtidoras de dulces y bebidas. Solicitado por Administrador de Fiscalía.</t>
  </si>
  <si>
    <t>10.3391.34-2</t>
  </si>
  <si>
    <t>Servicio de coffee break para actividad "Criterios de Actuación en la Ley de Tránsito", Programa Regional de Formación 2016. Reemplaza OS Manual N° 1592.-</t>
  </si>
  <si>
    <t>JORGE BENIGNO OLEA QUINTANA</t>
  </si>
  <si>
    <t>6.380.712-5</t>
  </si>
  <si>
    <t>Servicio de Tasacion de Inmueble</t>
  </si>
  <si>
    <t>FABIOLA CALLEALTA ACEVEDO</t>
  </si>
  <si>
    <t>13.943.253-3</t>
  </si>
  <si>
    <t>Servicio de traslado de especies solicitado por Custodia de San Miguel. Destino: DICREP. Reemplaza OS Manual N° 1591.-</t>
  </si>
  <si>
    <t>LIDIA DEL CARMEN FLORES PEREIRA</t>
  </si>
  <si>
    <t>11.030.169-3</t>
  </si>
  <si>
    <t>Suministro e instalación de film de control solar en ventanas y puertas de inmueble Pirámide, a solicitud de Fiscal Jefe de FL VIF y Sexuales.</t>
  </si>
  <si>
    <t>Servicio de traslado de especies desde FL Puente Alto hasta KDM Til Til. Servicio solicitado por Custodia de Puente Alto para el 02/12/2016.</t>
  </si>
  <si>
    <t>PEDRO VEGA LARA</t>
  </si>
  <si>
    <t>8.636.391-7</t>
  </si>
  <si>
    <t>Suministro e instalación de cinco nuevos puntos eléctricos y un nuevo punto de red para oficinas de Flagrancia en piso 4 de inmueble Gran Avenida.</t>
  </si>
  <si>
    <t>Servicio de coffee break (mañana y tarde) para actividad de fecha 21/11/2016 con 50 asistentes, sobre "Primeros Auxilios Psicológicos", en el marco de las actividades aprobadas por la Fiscalía Nacional para el Programa Regional de Formación 2016.</t>
  </si>
  <si>
    <t>Servicio de capacitación para "Taller de Primeros Auxilios Psicológicos" para 45 funcionarios y fiscales. Programa Regional de Formación 2016.</t>
  </si>
  <si>
    <t>PONTIFICIA UNIVERSIDAD CATOLICA DE CHILE</t>
  </si>
  <si>
    <t>81.698.900-0</t>
  </si>
  <si>
    <t>17-FN Nº 614</t>
  </si>
  <si>
    <t>Servicio de fumigación y desratización para los inmuebles Gran Avenida, Pirámide, y Puente Alto. Valores de acuerdo a contrato vigente.</t>
  </si>
  <si>
    <t>MAS ASEO SOCIEDAD ANONIMA</t>
  </si>
  <si>
    <t>76.320.590-8</t>
  </si>
  <si>
    <t>15-FR N°110</t>
  </si>
  <si>
    <t>Reemplazo de Techumbre Bodega de Custodia de Especies</t>
  </si>
  <si>
    <t>LEONEL SALIT GAJARDO</t>
  </si>
  <si>
    <t>9.765.193-0</t>
  </si>
  <si>
    <t>15-FR N°112</t>
  </si>
  <si>
    <t>Pintra Interior Edificio Gran Avenida</t>
  </si>
  <si>
    <t>EMPRESA CONSTRUCTORA LOS CASTORES DOS LTDA</t>
  </si>
  <si>
    <t>Compra de 150 cajas storbox para fiscalías y unidades de San Miguel. Se considera valor UF estimado de $26.500.-</t>
  </si>
  <si>
    <t>Compra de 200 cajas storbox para la Fiscalía Local de Puente Alto. Se considera valor UF estimado de $26.500.-</t>
  </si>
  <si>
    <t>Servicio de Evaluacion Psicolaboral Estamento Profesional (x1)</t>
  </si>
  <si>
    <t>76.588.490-k</t>
  </si>
  <si>
    <t>Servicio de evaluación psicolaboral para estamento AUXILIAR (x2).</t>
  </si>
  <si>
    <t>Servicio de evaluación psicolaboral para estamento PROFESIONAL (x2).</t>
  </si>
  <si>
    <t>Servicio de evaluación psicolaboral para estamento TECNICO (x3).</t>
  </si>
  <si>
    <t>Servicio de evaluación psicolaboral estamento PROFESIONAL (x3). Reemplaza OS Manual N° 1593.-</t>
  </si>
  <si>
    <t>Servicio Evaluacion Psicolaboral Estamento Fiscal (x4)</t>
  </si>
  <si>
    <t>Agua Gran Avenida 3840 - Mes de Noviembre</t>
  </si>
  <si>
    <t>Electricidad Gran Avenida 3840 - Mes de Noviembre</t>
  </si>
  <si>
    <t>Agua Pirámide - Mes de Noviembre</t>
  </si>
  <si>
    <t>Agua Puente Alto - Mes de Noviembre</t>
  </si>
  <si>
    <t>Agua Gran Avenida 3814 - Mes de Noviembre</t>
  </si>
  <si>
    <t>Electricidad Pirámide - Mes de Noviembre</t>
  </si>
  <si>
    <t>Electricidad Puente Alto - Mes de Noviembre</t>
  </si>
  <si>
    <t>Electricidad Gran Avenida 3814 - Mes de Noviembre</t>
  </si>
  <si>
    <t>Servicio Eléctrico Oficina Auxiliar Peralillo consumo mes de NOVIEMBRE</t>
  </si>
  <si>
    <t>Servicio Eléctrico Oficina Auxiliar Litueche consumo mes de NOVIEMBRE</t>
  </si>
  <si>
    <t>Servicio Eléctrico Fiscalía Local  Graneros consumo mes de OCTUBRE</t>
  </si>
  <si>
    <t>Servicio Eléctrico Fiscalía Local Rengo consumo mes de  OCTUBRE</t>
  </si>
  <si>
    <t>Servicio Eléctrico Edificio Fiscalía Local San Vicente consumo mes de  OCTUBRE</t>
  </si>
  <si>
    <t>Servicio Eléctrico Edificio Fiscalía Local San Fernando consumo mes de  OCTUBRE</t>
  </si>
  <si>
    <t>Servicio Eléctrico Edificio Fiscalía Local Santa Cruz consumo mes de  OCTUBRE</t>
  </si>
  <si>
    <t>Servicio Eléctrico Edificio Fiscalía Local Pichilemu consumo mes de  NOVIEMBRE</t>
  </si>
  <si>
    <t>Servicio Eléctrico Edificio Fiscalía Regional y Local Rancagua consumo mes de OCTUBRE</t>
  </si>
  <si>
    <t>Servicio de Agua Potable  Fiscalía Local de Graneros Consumo mes de  OCTUBRE</t>
  </si>
  <si>
    <t>Servicio de Agua Potable Fiscalía Local de Peralillo Consumo mes de  NOVIEMBRE</t>
  </si>
  <si>
    <t>Servicio de Agua Potable Fiscalía Local de Pichilemu Consumo mes de  OCTUBRE</t>
  </si>
  <si>
    <t>Servicio de Agua Potable Fiscalía Local de San Vicente Consumo mes de OCTUBRE</t>
  </si>
  <si>
    <t>Servicio de Agua Potable Fiscalía Local de Santa Cruz Consumo mes de  OCTUBRE</t>
  </si>
  <si>
    <t>Servicio de Agua Potable Fiscalía Local de Rengo Consumo mes de OCTUBRE</t>
  </si>
  <si>
    <t>Servicio de Agua Potable Fiscalía Local de San Fernando Consumo mes de NOVIEMBRE</t>
  </si>
  <si>
    <t>Servicio de Agua Potable Fiscalía Regional y Fiscalía Local de Rancagua Consumo mes de OCTUBRE</t>
  </si>
  <si>
    <t>Adquisición de dos teléfonos celulares prepago Entel.</t>
  </si>
  <si>
    <t>Retablo de madera 25x20 con espuelas metal y grabado, para obsequio del FR por cuenta pública FL Graneros.</t>
  </si>
  <si>
    <t>MARIA LUZ QUINONES FARIAS</t>
  </si>
  <si>
    <t>10.056.010-0</t>
  </si>
  <si>
    <t>Adquisición de overoles para custodios. Compra realizada a través Convenio Marco (Chilecompra) OC 697057-132-CM16</t>
  </si>
  <si>
    <t>Adquisición de desodorantes para gabinete Fiscalía Regional. Compra realizada a través Convenio Marco (Chilecompra) OC 697057-127-CM16</t>
  </si>
  <si>
    <t>Bandera Institucional para mástil exterior,  en trevira fina 100% poliéster de 2 x 3 metros.l</t>
  </si>
  <si>
    <t>Adquisición de termo mantenedor 20 litros. Compra realizada a través Convenio Marco (Chilecompra) OC 697057-126-CM16</t>
  </si>
  <si>
    <t>EMPRESA COMERCIAL LUIS VALDES LYON E.I.R.L</t>
  </si>
  <si>
    <t>Adquisición de telón con atril. Compra realizada a través Convenio Marco (Chilecompra) OC 697057-144-CM16</t>
  </si>
  <si>
    <t>Servicio de alojamiento 29/11 al 01/12 profesor Adolfo Velloso y Sra. Jornada de Derecho Penal 30/11</t>
  </si>
  <si>
    <t>OPENNING RANCAGUA SPA</t>
  </si>
  <si>
    <t>76.379.431-8</t>
  </si>
  <si>
    <t>Servicio de alimentación consistente en coffee break (2 por persona) y colación (1 por persona)  para  Taller FL Santa Cruz</t>
  </si>
  <si>
    <t>JUAN ANDRES VARGAS FARIAS</t>
  </si>
  <si>
    <t>13.782.075-7</t>
  </si>
  <si>
    <t>Servicio de arriendo de salón y coffe break para el 23/11/2016. Jornada completa para reunión de equipo directivo</t>
  </si>
  <si>
    <t>SOC  HOTELERA Y GASTRONOMICA ATENEA LTDA</t>
  </si>
  <si>
    <t>76.035.197-0</t>
  </si>
  <si>
    <t>Adquisición de pizarras de corcho. Compra realizada a través Convenio Marco (Chilecompra) OC 697057-125-CM16</t>
  </si>
  <si>
    <t>Servicio de coffe "Taller de Abogados Asistentes" a realizarse viernes 25/11/2016 en dependencias de la FR Rancagua.</t>
  </si>
  <si>
    <t>FARIAS Y OVALLE LTDA</t>
  </si>
  <si>
    <t>76.557.617-2</t>
  </si>
  <si>
    <t>Servicio de coffe actividad de Firma de convenio tratamiento de drogas Lunes 28/11/2016.</t>
  </si>
  <si>
    <t>COMERCIAL DOLCENUS LTDA.</t>
  </si>
  <si>
    <t>76.356.772-9</t>
  </si>
  <si>
    <t>06-FR N° 174</t>
  </si>
  <si>
    <t>Adquisición de Cheques propios formato "F" desde folio 27001 a 28000.</t>
  </si>
  <si>
    <t>BANCO ESTADO</t>
  </si>
  <si>
    <t>Adquisición de materiales de oficina. Compra realizada a través Convenio Marco (Chilecompra) OC 697057-141-CM16</t>
  </si>
  <si>
    <t>Adquisición de cámara de video Sony para UACFI. Compra realizada a través Convenio Marco (Chilecompra) OC 697057-138-CM16</t>
  </si>
  <si>
    <t>Pasajes Ida Santiago-Puerto Montt LA0261 07/11/16 14:15.</t>
  </si>
  <si>
    <t>Compra de grabadoras de voz para UACFI. Compra realizada a través Convenio Marco (Chilecompra) OC 697057-136-CM16</t>
  </si>
  <si>
    <t>Servicio de traslado de 30 equipos de aire acondicionado dados de baja.</t>
  </si>
  <si>
    <t>ARTURO GUILLERMO AEDO PALOMINOS</t>
  </si>
  <si>
    <t>10.520.517-1</t>
  </si>
  <si>
    <t>Mueble archivo base, según especificaciones técnicas cotizadas</t>
  </si>
  <si>
    <t>GUNTER MEYER MUEBLES SPA</t>
  </si>
  <si>
    <t>Servicio de masaje en silla express Fiscalía Regional y FL Rancagua (50 masajes)</t>
  </si>
  <si>
    <t>SOCIEDAD MEDICA KAIROS LTDA.</t>
  </si>
  <si>
    <t>76.419.692-9</t>
  </si>
  <si>
    <t xml:space="preserve">Servicio de coffe break para taller de colaboración, confianza y disposición del equipos de trabajo </t>
  </si>
  <si>
    <t>Servicio de arriendo de toldos tipo araña para cierre lateral en Feria de servicios Fiscalía Regional.  Compra realizada a través Convenio Marco (Chilecompra) OC 697057-135-CM16</t>
  </si>
  <si>
    <t>LUIS ANTONIO TAMAYO QUINTANA</t>
  </si>
  <si>
    <t>12.691.315-K</t>
  </si>
  <si>
    <t>Servicio de cóctel para cuenta pública FL Graneros 09/11/2016.</t>
  </si>
  <si>
    <t>JOSEFA CONEJEROS BANQUETERIA LTDA</t>
  </si>
  <si>
    <t>76.378.732-K</t>
  </si>
  <si>
    <t xml:space="preserve">Pasajes aéreos Concepción. IDA 01-12-16 LA0201 06:40 REGRESO 02-12-16 LA0206 11:10. </t>
  </si>
  <si>
    <t>Adquisición de materiales de oficina.  Compra realizada a través Convenio Marco (Chilecompra) OC 697057-142-CM16</t>
  </si>
  <si>
    <t>COM. PAPELES Y CARTONES CORDILLERA LTDA.</t>
  </si>
  <si>
    <t>77.599.020-1</t>
  </si>
  <si>
    <t>Adquisición de mesas redondas para sala de entrevistas URAVIT. Compra realizada a través Convenio Marco (Chilecompra) OC 697057-124-CM16</t>
  </si>
  <si>
    <t>Servicio de arriendo de toldo para cierre lateral en ceremonia de cuenta pública FL Graneros. Compra realizada a través Convenio Marco (Chilecompra) OC 697057-130-CM16</t>
  </si>
  <si>
    <t xml:space="preserve">Suministro e Instalación de equipo de aire acondiconado Oficina FL Santa Cruz. </t>
  </si>
  <si>
    <t>JORGE HERMINIO DROGUETT URTUBIA</t>
  </si>
  <si>
    <t>15.738.655-7</t>
  </si>
  <si>
    <t>Adquisición de materiales de oficina. Compra realizada a través Convenio Marco (Chilecompra) OC 697057-140-CM16</t>
  </si>
  <si>
    <t>Suministro e instalación de extractor de aire (retiro del extracto defectuoso)</t>
  </si>
  <si>
    <t>ECOTERMICA LIMITADA</t>
  </si>
  <si>
    <t>77.580.220-0</t>
  </si>
  <si>
    <t>Compra de textos para unidad jurídica</t>
  </si>
  <si>
    <t>CARLOS ALEJANDRO RAMOS DIAZ</t>
  </si>
  <si>
    <t>8.812.480-4</t>
  </si>
  <si>
    <t>Servicio de transporte 16/Nov: FL Santa Cruz - FL San Fernando - Centro eventos corre aguas</t>
  </si>
  <si>
    <t>OLIVER QUENO OGAZ SANDOVAL</t>
  </si>
  <si>
    <t>10.121.221-1</t>
  </si>
  <si>
    <t>Servicio de reposición de canaleta de hojalata en cubierta edificio de oficinas FL Rengo</t>
  </si>
  <si>
    <t>EDGARDO BENJAMIN ESCRICH DIAZ</t>
  </si>
  <si>
    <t>15.126.696-7</t>
  </si>
  <si>
    <t>Publicación aviso El Mercurio domingo 06/11/2016, Licitación Pública. Compra realizada a través Convenio Marco (Chilecompra) OC 697057-128-CM16</t>
  </si>
  <si>
    <t>Contratación de un relator para taller a realizarse en la FL Santa Cruz.</t>
  </si>
  <si>
    <t xml:space="preserve">PARA QUE INVESTIGACION CONSULTORIA Y COACHING SPA </t>
  </si>
  <si>
    <t>Muebles complementarios Centralizado FL San Fernando</t>
  </si>
  <si>
    <t>SOCIEDAD REPROSER LTDA.</t>
  </si>
  <si>
    <t>76.294.728-5</t>
  </si>
  <si>
    <t>Adquisición de proyector de documentos UACFI. Compra realizada a través Convenio Marco (Chilecompra) OC 697057-137-CM16</t>
  </si>
  <si>
    <t>Arriendo de auditorio para taller 16/Nov y servicio de alimentación actividad de drogas</t>
  </si>
  <si>
    <t>CLAUDIO IGNACIO CORREA LUCERO</t>
  </si>
  <si>
    <t>10.947.410-K</t>
  </si>
  <si>
    <t>Arriendo de auditorio para taller 22/Nov y servicio de coffee</t>
  </si>
  <si>
    <t>Contratación de relator para dos talleres (6 horas c/u) a realizarse en centro de eventos corre agua</t>
  </si>
  <si>
    <t>Adquisición de materiales de oficina. Compra realizada a través Convenio Marco (Chilecompra) OC 697057-143-CM16</t>
  </si>
  <si>
    <t>COMERCIAL JANANI JAVIER PEÑA V. EIRL</t>
  </si>
  <si>
    <t>76.423.086-8</t>
  </si>
  <si>
    <t>Adquisición de vajilla para todas las Fiscalías Locales y Unidades de la Región. Compra realizada a través Convenio Marco (Chilecompra) OC 697057-134-CM16</t>
  </si>
  <si>
    <t>RODRIGO ANDRES ALDAY RODRIGUEZ</t>
  </si>
  <si>
    <t>Adquisición de calzado varón</t>
  </si>
  <si>
    <t>COMERCIAL MONTE BIANCO LIMITADA</t>
  </si>
  <si>
    <t>78.558.400-7</t>
  </si>
  <si>
    <t>Servicio de coffe break para Jornada de Derecho Penal 2016 - Fiscalía Regional.</t>
  </si>
  <si>
    <t>Adquisición de cajas plásticas. Compra realizada a través Convenio Marco (Chilecompra) OC 697057-131-CM16</t>
  </si>
  <si>
    <t>Talleres para FL Rancagua, y reunión para jefatura por actividades de capacitación</t>
  </si>
  <si>
    <t>Servicio de reparación y pintura oficinas de la FL San Fernando</t>
  </si>
  <si>
    <t>06-DER N° 176</t>
  </si>
  <si>
    <t>Adquisición de carpetas de causas</t>
  </si>
  <si>
    <t>06-DER N° 177</t>
  </si>
  <si>
    <t>Habilitación de Oficinas para la Fiscalía Regional de Rancagua</t>
  </si>
  <si>
    <t>CONSTRUCTORA HIARSA LDA.</t>
  </si>
  <si>
    <t xml:space="preserve">76.101.264-9 </t>
  </si>
  <si>
    <t>Gastos de traslado perito, F.L. Linares</t>
  </si>
  <si>
    <t>MARIA SALCEDO PASSALACQUA</t>
  </si>
  <si>
    <t>12.521.501-7</t>
  </si>
  <si>
    <t>INASISTENCIA</t>
  </si>
  <si>
    <t>COMPARECENCIA A JUICIO ORAL</t>
  </si>
  <si>
    <t>VICTOR  HUGO PALACIOS</t>
  </si>
  <si>
    <t>15.596.364-0</t>
  </si>
  <si>
    <t>COMPRA DE MATERIALES DE OFICINA PARA FISCALIA LOCAL DE SAN JAVIER</t>
  </si>
  <si>
    <t>Circuito cerrado de television, F.L. San Javier y Licanten</t>
  </si>
  <si>
    <t>Arriendo de vajilla y manteleria, F.L. San Javier</t>
  </si>
  <si>
    <t>MARIA ALLENDES VARGAS</t>
  </si>
  <si>
    <t>10862909-6</t>
  </si>
  <si>
    <t>Mantencion de extintores, F. Regional</t>
  </si>
  <si>
    <t>GEOSEG TALCA</t>
  </si>
  <si>
    <t>76244928-5</t>
  </si>
  <si>
    <t>ADQUISCION MATERIALES DE OFICINA Y ASEO FL CAUQUENES</t>
  </si>
  <si>
    <t>Servicio cena aniversario, F. Regional</t>
  </si>
  <si>
    <t>RUBERN TAPIA RAMIREZ E.I.R.L.</t>
  </si>
  <si>
    <t>76293770-0</t>
  </si>
  <si>
    <t>COMPRA MATERIALES DE OFICINA FL MOLINA</t>
  </si>
  <si>
    <t>Carpetas de causa, F. Locales</t>
  </si>
  <si>
    <t>SMIRNOW S.A.</t>
  </si>
  <si>
    <t>93002000-1</t>
  </si>
  <si>
    <t>Impresoras, F. Regional</t>
  </si>
  <si>
    <t>PRODATA S.A.</t>
  </si>
  <si>
    <t>79808810-6</t>
  </si>
  <si>
    <t>Scanners, F. Regional</t>
  </si>
  <si>
    <t>SOC. COM FORTEZA LTDA.</t>
  </si>
  <si>
    <t>76367430-4</t>
  </si>
  <si>
    <t>Diplomas, F. Regional</t>
  </si>
  <si>
    <t>IMPRESORA CONTACTO LTDA.</t>
  </si>
  <si>
    <t>89396100-3</t>
  </si>
  <si>
    <t>Reparaciones varias, F.L. Curico</t>
  </si>
  <si>
    <t>INGENIEROS CONCULTORES SPA</t>
  </si>
  <si>
    <t>76647238-9</t>
  </si>
  <si>
    <t>Curso de capacitacion, F. Regional</t>
  </si>
  <si>
    <t>GONZALO BASCUR RETAMAL</t>
  </si>
  <si>
    <t>16299300-3</t>
  </si>
  <si>
    <t>Obras menores, F.L. San Javier</t>
  </si>
  <si>
    <t>Obras menores, F.L. Talca</t>
  </si>
  <si>
    <t>Suministro y recambio bombas de condensado, F.L. Talca</t>
  </si>
  <si>
    <t>Neumaticos vehiculo institucional, F. Regional</t>
  </si>
  <si>
    <t>NEUMATICOS EXPRESS SPA</t>
  </si>
  <si>
    <t>76088666-1</t>
  </si>
  <si>
    <t>Publicacion llamado a concurso 13/11/2016, F. Regional</t>
  </si>
  <si>
    <t>EDITORA EL CENTRO</t>
  </si>
  <si>
    <t>76923040-8</t>
  </si>
  <si>
    <t>Suscripcion diario La Prensa 2016-2017, F, Regional y Curico</t>
  </si>
  <si>
    <t>EMPRESA PERIODISTICA CURICO</t>
  </si>
  <si>
    <t>81535500-8</t>
  </si>
  <si>
    <t>Servicio de coctail, F.L. San Javier</t>
  </si>
  <si>
    <t>Reparacion de muro, F. Regional</t>
  </si>
  <si>
    <t>EMPRESA CONSTRUCCIONES HERMANOS FV LTDA.</t>
  </si>
  <si>
    <t>76501589-8</t>
  </si>
  <si>
    <t>Reparacion equipo de aire acondicionado, F.L. San Javier</t>
  </si>
  <si>
    <t>FRIMAX CLIMATIZACION LIMITADA</t>
  </si>
  <si>
    <t>76568638-5</t>
  </si>
  <si>
    <t>MATERIALES DE LIBRERIA FISCALÍA LOCAL DE CURICO</t>
  </si>
  <si>
    <t>Servicio de cocktail, F.L. Molina</t>
  </si>
  <si>
    <t>MARGARITA VIGNOLO LTDA.</t>
  </si>
  <si>
    <t>76817780-5</t>
  </si>
  <si>
    <t>Arriendo de vajilla y manteleria, F.L. Molina</t>
  </si>
  <si>
    <t>TIMBRES VARIOS</t>
  </si>
  <si>
    <t>RAMON CONCHA Y CIA. LTDA.</t>
  </si>
  <si>
    <t>77729830-5</t>
  </si>
  <si>
    <t>COMPRA DE MATERIALES DE OFICINA</t>
  </si>
  <si>
    <t>MANTENCION DE JARDIN FISCALIA DE LICANTEN</t>
  </si>
  <si>
    <t>ALDO ANDRES PAVEZ BRIONES</t>
  </si>
  <si>
    <t>14548915-6</t>
  </si>
  <si>
    <t>SERVICIO DE LIMPIEZA DE PATIO</t>
  </si>
  <si>
    <t>FUMIGACION Y DESRATIZACION FISCALIA LOCAL DE SAN JAVIER</t>
  </si>
  <si>
    <t>PLAGUISUR LTDA.</t>
  </si>
  <si>
    <t>78834030-3</t>
  </si>
  <si>
    <t>Compra materiales de oficina y aseo</t>
  </si>
  <si>
    <t>Silla de auto para niño, F. Regional</t>
  </si>
  <si>
    <t>83382700-6</t>
  </si>
  <si>
    <t>MATERIALES TALCA</t>
  </si>
  <si>
    <t>METARIALES TALCA</t>
  </si>
  <si>
    <t>MANTENCION DE EXTINTORES FISCALIA LOCAL CONSTITUCION</t>
  </si>
  <si>
    <t>URISEG EXTINTORES LTDA.</t>
  </si>
  <si>
    <t>77348320-5</t>
  </si>
  <si>
    <t>Reparacion de ascensor, F. Regional</t>
  </si>
  <si>
    <t>ASCENSORES SCHINDLER CHILE S.A.</t>
  </si>
  <si>
    <t>93565000-3</t>
  </si>
  <si>
    <t>Materiales para mantenimiento de extintores, F. Regional</t>
  </si>
  <si>
    <t>GEOSEG TALCA LTDA.</t>
  </si>
  <si>
    <t>Materiales de oficina, F. Regional</t>
  </si>
  <si>
    <t>Pendones institucionales, F. Regional y Locales</t>
  </si>
  <si>
    <t>IMAGEN GROUP SPA</t>
  </si>
  <si>
    <t>76316657-0</t>
  </si>
  <si>
    <t>Tarjetas de navidad, F. Regional</t>
  </si>
  <si>
    <t>FUNDACION COANIQUEM</t>
  </si>
  <si>
    <t>72095000-6</t>
  </si>
  <si>
    <t>Evaluaciones sicolaborales, F. Regional</t>
  </si>
  <si>
    <t>INVERSIONES EN LINEA LIMITADA</t>
  </si>
  <si>
    <t>76015173-4</t>
  </si>
  <si>
    <t>Mantencion de extintores, F.L. Linares</t>
  </si>
  <si>
    <t>JUAN SANDOVAL RETAMAL</t>
  </si>
  <si>
    <t>5254524-2</t>
  </si>
  <si>
    <t>Mantencion vehiculo institucional 80.000 kms, F. Regional</t>
  </si>
  <si>
    <t>CURIFOR S.A.</t>
  </si>
  <si>
    <t>92909000-4</t>
  </si>
  <si>
    <t>Ampliacion contrato ampliacion, F.L. San Javier</t>
  </si>
  <si>
    <t>ARSIA SPA.</t>
  </si>
  <si>
    <t>76.597.865-3</t>
  </si>
  <si>
    <t>Consumo de energia electrica Octubre 2016, F. L. Linares</t>
  </si>
  <si>
    <t>CGE DISTRIBUCION S.A.</t>
  </si>
  <si>
    <t>Consumo agua Potable Octubre 2016, F. L. Curico</t>
  </si>
  <si>
    <t>Consumo agua Potable Octubre 2016, F. L. Constitucion</t>
  </si>
  <si>
    <t>Consumo agua Potable Octubre 2016, F. L. Molina</t>
  </si>
  <si>
    <t>Consumo de energia electrica Octubre 2016, F.L. Constitucion</t>
  </si>
  <si>
    <t>Consumo de energia electrica Octubre 2016, F. L. Molina</t>
  </si>
  <si>
    <t>Consumo de energia electrica Octubre 2016, F.L. Cauquenes</t>
  </si>
  <si>
    <t>Consumo de energia electrica Octubre 2016, F.L. Licanten</t>
  </si>
  <si>
    <t>Consumo agua Potable Octubre 2016, F. L. Licanten</t>
  </si>
  <si>
    <t>Consumo agua Potable Octubre 2016, F. L. Linares</t>
  </si>
  <si>
    <t>Consumo de energia electrica Octubre 2016, F. Regional</t>
  </si>
  <si>
    <t>Consumo de energia electrica Octubre 2016, F. L. Talca</t>
  </si>
  <si>
    <t>Consumo de energia electrica Octubre 2016, F. L. Curico</t>
  </si>
  <si>
    <t>Consumo agua Potable Octubre 2016, F. L. Talca</t>
  </si>
  <si>
    <t>Consumo agua Potable Octubre 2016, F. L. Parral</t>
  </si>
  <si>
    <t>Consumo agua Potable Octubre 2016, F. Regional</t>
  </si>
  <si>
    <t>Consumo agua Potable Octubre 2016, F. L. Cauquenes</t>
  </si>
  <si>
    <t>Consumo agua Potable Octubre 2016, F. L. San Javier</t>
  </si>
  <si>
    <t>Consumo de energia electrica Octubre 2016, F.L. San Javier</t>
  </si>
  <si>
    <t>Consumo de energia electrica Octubre 2016, F.L. Parral</t>
  </si>
  <si>
    <t xml:space="preserve">Adquisición  de pasaje aéreo por comisión de servicio de funcionario XIV Región </t>
  </si>
  <si>
    <t xml:space="preserve">Servicio de agua de la Fiscalía Regional de los Rios </t>
  </si>
  <si>
    <t>Servicio de agua de la Fiscalía Regional Undad de la URAVIT</t>
  </si>
  <si>
    <t>Servicio de arriendo de salon y coffe break para programa de capacitacion de la Fiscalia Regional de los Rios</t>
  </si>
  <si>
    <t>NAVARRETE &amp; GONZALEZ ASOCIADOS LIMITADA</t>
  </si>
  <si>
    <t>Se cancela suministro de gas para la Fiscalía Local de San Jose.</t>
  </si>
  <si>
    <t>ABASTIBLE S.A.</t>
  </si>
  <si>
    <t>Adquisicion de insumos para reunion de trabajo de equipo para la Fiscalia Regional URAVIT</t>
  </si>
  <si>
    <t>EDUARDO ANTONIO SALDIAS ANDAHUR</t>
  </si>
  <si>
    <t>10.850.047-6</t>
  </si>
  <si>
    <t>Se realiza adquisicion de insumos para programa de drogas de la Fiscalia Regional de los Rios.</t>
  </si>
  <si>
    <t>DISREVAL LTDA.</t>
  </si>
  <si>
    <t>79.542.000-2</t>
  </si>
  <si>
    <t>Servicio de modificacion de mobiliario para uso de carpetas de gestion de causas</t>
  </si>
  <si>
    <t>OBRAS MENORES RIHUE EIRL</t>
  </si>
  <si>
    <t>76.666.498-9</t>
  </si>
  <si>
    <t>Servicio de publicacion de aviso de licitacion pública de servicio de aseo para Fiscalia XIV Region.</t>
  </si>
  <si>
    <t>EMPRESA EL MERCURIO S.P.A</t>
  </si>
  <si>
    <t>30277079,4263604,4263605,4263606,4263607,4363608,4363609,4263610,4263611,30330799,4280054,4283473,4283472,4283471</t>
  </si>
  <si>
    <t>Consumo de electricidad de la Fiscalía Local  de Panguipulli, los Lagos, Casona URAVIT y San Jose</t>
  </si>
  <si>
    <t>Servicio de viaje al aeropuerto Pichoy para funcionario de la Fiscalia Nacional</t>
  </si>
  <si>
    <t>OLGA DE LOURDES AYLLA MELLADO</t>
  </si>
  <si>
    <t>5.420.519-8</t>
  </si>
  <si>
    <t>FN/MP Nº 623/16</t>
  </si>
  <si>
    <t>Adquisición de sillones para funcionarios de la Fiscalia Regional de los Rios.</t>
  </si>
  <si>
    <t>JAVIER VALDEAVELLANO SOTOMAYOR</t>
  </si>
  <si>
    <t>Consumo de electricidad de la Fiscalía Local  de RÍO Bueno</t>
  </si>
  <si>
    <t>Insumos para reunion de trabajo en equipo de la Fiscalia Local de Paillaco, por programa de drogas</t>
  </si>
  <si>
    <t>EDELMA SOFIA GARRIDO CASANOVA</t>
  </si>
  <si>
    <t>9.226.091-7</t>
  </si>
  <si>
    <t>Se realiza compra de insumos para reunion de trabajo de la Fiscalia Local de San Jose</t>
  </si>
  <si>
    <t>Se realiza compra de insumos para reunion de trabajo de la Fiscalia Local de Rio Bueno</t>
  </si>
  <si>
    <t>SILVIA IVONNE GARCIA ESPINOZA</t>
  </si>
  <si>
    <t>9.042.450-5</t>
  </si>
  <si>
    <t>Se realiza compra de insumos  para reunión de trabajo de la Fiscalía Local de Panguipulli</t>
  </si>
  <si>
    <t>ZENAIDA TERESA SANHUEZA BOVER</t>
  </si>
  <si>
    <t>6.431.689-3</t>
  </si>
  <si>
    <t>Se realiza adquisicion de insumos de computacion para la Fiscalia Regional de los Rios</t>
  </si>
  <si>
    <t>Se realiza servicio de compra de materiales para actividad para reunion de la Fiscalia Local de La Union</t>
  </si>
  <si>
    <t>YALILE CAROLINA ANANIAS OGAZ</t>
  </si>
  <si>
    <t>12.061.784-2</t>
  </si>
  <si>
    <t>Servicio de suscripcion de la Fiscalia Locales de la Fiscalia XIV Region</t>
  </si>
  <si>
    <t>SOCIEDAD PERIODISTICA ARAUCANIA  S,A</t>
  </si>
  <si>
    <t>87.778.800- 8</t>
  </si>
  <si>
    <t>Servicio de compra de insumos para reunion de trabajo de la Fiscalia Local de Los Lagos</t>
  </si>
  <si>
    <t>YOLANDA FLOR MUÑOZ MUÑOZ</t>
  </si>
  <si>
    <t>7.981.091-6</t>
  </si>
  <si>
    <t>Adquisicion de cheques para impresora de la Fiscalia Regional de los Rios</t>
  </si>
  <si>
    <t>Servicio de digitacion, ordenamiento y almacenamiento de carpetas terminadas para la Fiscalia Local de Valdivia</t>
  </si>
  <si>
    <t>ELECTRICIDAD Y CONSTRUCCIONES CERC LTDA</t>
  </si>
  <si>
    <t>76..846.610-6</t>
  </si>
  <si>
    <t>4292683,4299006,4299008</t>
  </si>
  <si>
    <t>Consumo de electricidad de la Fiscalia Regional y la Unidad de Uravit</t>
  </si>
  <si>
    <t xml:space="preserve">Servicio de peritaje de marcadoes para muestra de 6 de la Fiscalia Local de Los Lagos </t>
  </si>
  <si>
    <t>Se realiza adquisicion de compra de galvanos con grabado de la Fiscalia Regional</t>
  </si>
  <si>
    <t>HECTOR HUGO SEPULVEDA BRAVO</t>
  </si>
  <si>
    <t>7.389.035-7</t>
  </si>
  <si>
    <t>Se realiza servicio de arriendo de cancha de tenis para actividad deportiva en el marco de programa de prevención de drogas.</t>
  </si>
  <si>
    <t>CLUB DE TENIS VALDIVIA</t>
  </si>
  <si>
    <t>70.716.100-0</t>
  </si>
  <si>
    <t>Se realiza adquisicion de insumos de tarde deportiva de la Fiscalia Regional de los Rios</t>
  </si>
  <si>
    <t>JUANA MERCEDES CONTRERAS LEAL</t>
  </si>
  <si>
    <t>9.633.227-0</t>
  </si>
  <si>
    <t xml:space="preserve">Adquisicion de insumos para diploma de la tarde deportiva de la Fiscalia Regional </t>
  </si>
  <si>
    <t>SOCIEDAD COMERCIAL PEÑA DE LA PARRA LTDA</t>
  </si>
  <si>
    <t>76.064.362-9</t>
  </si>
  <si>
    <t>Adquisición de porta credenciales para tarde deportiva de la Fiscalia Regional de los Rios</t>
  </si>
  <si>
    <t>LIBRERIA UNIVERSAL LIMITADA</t>
  </si>
  <si>
    <t>81.126.100-9</t>
  </si>
  <si>
    <t>Adquisicion de insumos y snack para actividad deportiva de la Fiscalia Regional de los Rios</t>
  </si>
  <si>
    <t>ALIMENTOS FRUNA LTDA</t>
  </si>
  <si>
    <t>84.156.500-2</t>
  </si>
  <si>
    <t xml:space="preserve">Adquisicion de compra para actividad deportiva de la Fiscalia Regional </t>
  </si>
  <si>
    <t>ROMINA  ANDREA GANGAS FARIAS</t>
  </si>
  <si>
    <t>12.994.735-7</t>
  </si>
  <si>
    <t>Adquisicion de extencion para casona de la URAVIT de la Fiscalia Regional de los Rios</t>
  </si>
  <si>
    <t>RAUL GUERRERO ALBARRAN</t>
  </si>
  <si>
    <t>6.638.667-8</t>
  </si>
  <si>
    <t>Servicio de venta e instacion de 9 micro persianas de la Fiscalia Regional de los Rios</t>
  </si>
  <si>
    <t>LUIS A. BURDILES FULLER</t>
  </si>
  <si>
    <t>6.153.454-7</t>
  </si>
  <si>
    <t>Servicio de arbitro de ajedrez para jornada deportiva de la Fiscalia Regional de los Rios</t>
  </si>
  <si>
    <t>JUAN SEBASTIAN MARILAF PINO</t>
  </si>
  <si>
    <t>11.114.819-8</t>
  </si>
  <si>
    <t>Servicio de amplificacion para cuenta publica de la Fiscalia Local de Rio Bueno</t>
  </si>
  <si>
    <t>DENIS OMAR VERGARA ACUÑA</t>
  </si>
  <si>
    <t>10.979.800-2</t>
  </si>
  <si>
    <t>Servicio de banqueteria para cocktel de Cuenta Pública de la Fiscalia Local de Rio Bueno</t>
  </si>
  <si>
    <t>MARIA MARCELA ROLDAN ESSMANN</t>
  </si>
  <si>
    <t>5.607.744-8</t>
  </si>
  <si>
    <t>19-FR N° 38</t>
  </si>
  <si>
    <t>Servicio de arriendo de salon para cuenta publica de la Fiscalia Local de Rio Bueno</t>
  </si>
  <si>
    <t>Adquisicion de cajas tipo storbox para la Fiscalia Regional de los Rios</t>
  </si>
  <si>
    <t>Servicio de publicacion de aviso de concurso publico para la Fiscalia Regional de los Rios</t>
  </si>
  <si>
    <t>Agua potable y alcantarillado Fiscalía Local  Cisnes, periodo 21.09.16 al 22.10.16</t>
  </si>
  <si>
    <t>Agua potable y alcantarillado Fiscalía Local  Aysén, periodo 27.09.16 al 25.10.16</t>
  </si>
  <si>
    <t>Agua potable (cargo fijo) Fiscalía Local  Chile Chico, periodo 22.09.16 al 24.10.16</t>
  </si>
  <si>
    <t>Agua potable y alcantarillado Fiscalía Local  Cochrane, periodo 22.09.16 al 24.10.16</t>
  </si>
  <si>
    <t>Agua potable y alcantarillado Fiscalía Local  Cochrane, periodo 23.09.16 al 25.10.16</t>
  </si>
  <si>
    <t>Diseño de oficinas, escaleras y auditorium Fiscalía Regional de Aysén</t>
  </si>
  <si>
    <t>Andres Ariel Alejandro Villouta Contreras</t>
  </si>
  <si>
    <t>8.393.335-6</t>
  </si>
  <si>
    <t>Consumo energía eléctrica Fiscalía Regional y Fiscalía Local de Coyhaique, período 04/10/16 al 04/11/16.</t>
  </si>
  <si>
    <t>Por la adquisicion de combustible para caldera FR y FL Coyhaique</t>
  </si>
  <si>
    <t>Jaime René Carrillo Vera</t>
  </si>
  <si>
    <t>5.084.436-6</t>
  </si>
  <si>
    <t>Agua potable y alcantarillado Fiscalía Región de Aysén y Fiscalía Local  Coyhaique, periodo 13.10.16  al 11.11.16</t>
  </si>
  <si>
    <t>Pasajes aéreos a Santiago para Jefe UFAR . Participación en Jornada Nacional de Infraestructura.</t>
  </si>
  <si>
    <t>Pasajes aéreos a Santiago para Abogado Asesor.  Capacitación Modificación Reglamentos.</t>
  </si>
  <si>
    <t>SKY Airlines S. A.</t>
  </si>
  <si>
    <t>Pasajes aéreos a Santiago para Jefe URAVIT . Jornada de Transferencia SACFI.  O/C N° 697</t>
  </si>
  <si>
    <t>Arriendo ambulancia para Jornada de Difusión de Actividades de la Fiscalía, Corrida 2016.</t>
  </si>
  <si>
    <t>Empresa de Servicios Externos ACHS S.A.</t>
  </si>
  <si>
    <t>99.579.260-5</t>
  </si>
  <si>
    <t xml:space="preserve">Pasajes aéreos a Santiago para Fiscal Regional de Aysén. Diligencias causa Fipes. </t>
  </si>
  <si>
    <t xml:space="preserve">Pasajes aéreos a Concepción para Abogado Asesor. Diligencias en causa FIPES.  </t>
  </si>
  <si>
    <t>Pasajes aéreos a Santiago para Abogado Asistente Fiscalía Local de Cisnes .  Jornada Nacional capacitación Delitos Sexuales</t>
  </si>
  <si>
    <t>Petróleo para caldera, calefacción Fiscalía Local de Cisnes.</t>
  </si>
  <si>
    <t>Carlos Biere Morales</t>
  </si>
  <si>
    <t>6.070.261-6</t>
  </si>
  <si>
    <t>Diferencia por cambio de fecha pasaje tramo Santiago - Balmaceda, para el Fiscal Regional de Aysén.</t>
  </si>
  <si>
    <t>Arriendo salón y alimentación para actividad de funcionarios de Fiscalía Local de Chile Chico. Programa Prevención Consumo de Alcohol y Drogas</t>
  </si>
  <si>
    <t>Hotelera Terra Luna Sociedad Anónima</t>
  </si>
  <si>
    <t>76.006.882-9</t>
  </si>
  <si>
    <t>Transbordo camioneta y pasajes barcaza para Técnicos Unidad de Gestión . Apoyo Fiscalías Locales de Chile Chico y Cochrane.</t>
  </si>
  <si>
    <t>Soc. Marítima y Comercial SOMARCO Ltda.</t>
  </si>
  <si>
    <t>80.925.100-4</t>
  </si>
  <si>
    <t>Pasajes barcaza Pto. Ibáñez - Chile Chico ida y vuelta para profesional URAVIT.  Atención usuarias de Chile Chico</t>
  </si>
  <si>
    <t xml:space="preserve">Pasajes aéreos a Santiago para Fiscal Adjunto Jefe FL de Aysén.  Jornada de Transferencia SACFI.  </t>
  </si>
  <si>
    <t>Pasajes aéreos a Santiago para Técnico Operativo de Causas de FL de Coyhaique . Jornada RPA</t>
  </si>
  <si>
    <t>Pasajes aéreos a Santiago para Jefe Unidad de Atención a Víctimas y Testigos.  Jornada Transferencia SACFI.</t>
  </si>
  <si>
    <t>Pasajes aéreos a Santiago para Fiscal Regional de Aysén. Diligencias causa y Consejo General de Fiscales Regionales.</t>
  </si>
  <si>
    <t>Mantenimiento y reparación de techumbre, caidas de agua y portón de Fiscalía Local de Aysén.</t>
  </si>
  <si>
    <t>Juan Ernesto Millao Cayún</t>
  </si>
  <si>
    <t>13.526.648-5</t>
  </si>
  <si>
    <t>Consumo energía eléctrica  (cargo fijo) Fiscalía Local Chile Chico, periodo 16/09/16 al 18/11/16.</t>
  </si>
  <si>
    <t>Consumo energía eléctrica  Fiscalía Local Chile Chico, periodo 16/09/16 al 18/11/16.</t>
  </si>
  <si>
    <t>FR N° 1765/2016</t>
  </si>
  <si>
    <t>Servicio de reparación de techumbre inmueble que sirve de asiento a Fiscalía Local de Aysén</t>
  </si>
  <si>
    <t>Consumo energía eléctrica Fiscalía  Local Aysén, periodo 21/10/16 al 22/111/16.</t>
  </si>
  <si>
    <t>Pasaje aéreo a Santiago para Fiscal Regional de Aysén.  Reunión de Revisión final del PEI.</t>
  </si>
  <si>
    <t>Pasajes aéreos a Santiago para Fiscal Adjunto FL de Cochrane. Jornada Especializada en RPA</t>
  </si>
  <si>
    <t>Equipo para grabación de video y audio para Fiscalía Regional de Aysén.</t>
  </si>
  <si>
    <t>David and Joseph Comunicaciones Chile</t>
  </si>
  <si>
    <t>76.162.059-2</t>
  </si>
  <si>
    <t>Textos jurídicos para Biblioteca Fiscalía Regional de Aysén.</t>
  </si>
  <si>
    <t>Guillermo Isaias Jara Deramond</t>
  </si>
  <si>
    <t>11.781.892-6</t>
  </si>
  <si>
    <t>Textos jurídicos para Biblioteca de Fiscalía Regional de Aysén.</t>
  </si>
  <si>
    <t>Editorial Libromar SPA</t>
  </si>
  <si>
    <t>Edición de video y audio Cuenta Pública 2016 Fiscalía Regional de Aysén.</t>
  </si>
  <si>
    <t>Felipe Alfredo Elmes Pehuen</t>
  </si>
  <si>
    <t>15.980.840-8</t>
  </si>
  <si>
    <t>Taller Trabajo en Equipo y Focus Group, para Fiscalía Local de Aysén.</t>
  </si>
  <si>
    <t>Bianca Yanela Estefanía Osorio Torres</t>
  </si>
  <si>
    <t>15.516.107-8</t>
  </si>
  <si>
    <t>DER N° 15/2016</t>
  </si>
  <si>
    <t>Carpetas de investigación color pantone 7478U colgantes institucionales para la Fiscalía Regional de</t>
  </si>
  <si>
    <t>Imprenta Barahona Ltda.</t>
  </si>
  <si>
    <t>DER N° 12/2016</t>
  </si>
  <si>
    <t>Pavimentacion estacionamiento Fiscalía Local de Aysén.</t>
  </si>
  <si>
    <t>Obras y Construcciones José Gerardo Navarro González EIRL</t>
  </si>
  <si>
    <t>76.181.368-4</t>
  </si>
  <si>
    <t>Autorización firma de 02 finiquitos</t>
  </si>
  <si>
    <t>Juan Carlos San Martín Molina</t>
  </si>
  <si>
    <t>8.498.330-6</t>
  </si>
  <si>
    <t>Pasajes aéreos a Santiago para Abogado Asistente Fiscalía Local de Cochrane.  Jornada Nacional Delitos Sexuales</t>
  </si>
  <si>
    <t>Por traslado Sr. FR Magalanes y Abogada Asesora desde Coyhaique al Aeropuerto de Balmaceda.</t>
  </si>
  <si>
    <t>Juan Fernando García Mansilla</t>
  </si>
  <si>
    <t>7.927.278-7</t>
  </si>
  <si>
    <t>Servicio traslados taxi Fiscalía Regional Aysén y Fiscalía Local de Coyhaique</t>
  </si>
  <si>
    <t>Repación de mantel y postura ojales cortinas FR Aysén</t>
  </si>
  <si>
    <t>Claudia Patricia Ovando Figueroa</t>
  </si>
  <si>
    <t>9.817.302-1</t>
  </si>
  <si>
    <t>Servicio de coffe y arriendo salón para actividad de Taller en Fiscalia  Yungay</t>
  </si>
  <si>
    <t>BERTA GUINEZ VALERIA</t>
  </si>
  <si>
    <t>4.976.768-4</t>
  </si>
  <si>
    <t>Flete mudanza para traslado de cajas con archivadores a nueva bodega Fiscalia Local de Talcahuano.</t>
  </si>
  <si>
    <t>ALFONSO GUILLERMO ACEVEDO CARDENAS</t>
  </si>
  <si>
    <t>5.772.629-6</t>
  </si>
  <si>
    <t xml:space="preserve">Servicio de coffe para participantes a Taller con el CAVAS. </t>
  </si>
  <si>
    <t>BEATRIZ AGUILERA HAFNER</t>
  </si>
  <si>
    <t>8.604.954-6</t>
  </si>
  <si>
    <t>Servicio de atención coffe a participantes a Capacitación Delitos contra la propiedad.</t>
  </si>
  <si>
    <t>Servicio de atención coffe a funcionarios participantes a Reuníon y jornada trabajo unidades Fiscalia Regional</t>
  </si>
  <si>
    <t>Servicio de coffe para funcionarios asistentes a  Taller Jornada Trabajo Fiscalias Locales.</t>
  </si>
  <si>
    <t>PAULA  GEMITA LORENA MATURANA CISTERNA</t>
  </si>
  <si>
    <t>9.074.645-6</t>
  </si>
  <si>
    <t>Provisión e Instalación de Bicicletero para bodega custodia  Fiscalia Talcahuano.</t>
  </si>
  <si>
    <t>VALDERRAMA NAVARRETE MARCELO</t>
  </si>
  <si>
    <t>12.216.683-K</t>
  </si>
  <si>
    <t>Servicio de Relatoria Taller Relaciones Laborales.</t>
  </si>
  <si>
    <t>Compra de resmas tamaño carta y oficio ultimo  bimestre.Funcionamiento Fiscalias Locales.</t>
  </si>
  <si>
    <t>Provisión e Instalación de malla protectora y de separación en bodega custodia Fiscalia Talcahuano.</t>
  </si>
  <si>
    <t>Provisión e Instalación de tabique para separación oficina y puesto de trabajo funcionaria Fiscalia Los Angeles.</t>
  </si>
  <si>
    <t>27995655,28050513,28105493,28122683,28123986,28253090,3270175,3273260,3275252,3279189,3282136,3285889</t>
  </si>
  <si>
    <t>Servicio de consumo energía mes de Octubre Fiscalías Locales y Oficinas Atención Ministerio Público - Región del Bio Bio.</t>
  </si>
  <si>
    <t>Arriendo salón Jornada Fiscales 2016</t>
  </si>
  <si>
    <t>Servicio de atención a autoridades participantes a Cuenta Pública Fiscalia Yungay.</t>
  </si>
  <si>
    <t>BANQUET. FDA. S. CHAVEZ SAN MARTIN EIRL</t>
  </si>
  <si>
    <t>76.278.236-7</t>
  </si>
  <si>
    <t>Compra de cajas de cartón para Fiscalias Locales.Bodega de Custodia.</t>
  </si>
  <si>
    <t>COMERCIAL OPAES LIMITADA</t>
  </si>
  <si>
    <t>76.291.009-8</t>
  </si>
  <si>
    <t>Servicio de traslado de cajas con documentación desde Santiago a bodega Talcahuano.</t>
  </si>
  <si>
    <t>MUDANZAS VERA HERMANOS LIMITADA</t>
  </si>
  <si>
    <t>76.319.820-0</t>
  </si>
  <si>
    <t>Cambios e Instalacion de 43 Tubo led en la Fiscalia Local de Quirihue.</t>
  </si>
  <si>
    <t>SOC ACCIONES COMERCIALIZADORA EDALEC SPA</t>
  </si>
  <si>
    <t>76.434.728-5</t>
  </si>
  <si>
    <t>Renovación de Suscripción al Diario el Sur para  Fiscalia Locales año 2017.</t>
  </si>
  <si>
    <t>Taller Comunicación Interna dias 10 y 11/11 Curso capacitación.</t>
  </si>
  <si>
    <t>IRADE - CAPACITACION LIMITADA</t>
  </si>
  <si>
    <t>76.593.170-3</t>
  </si>
  <si>
    <t>Compra de materiales para reparación  de estanteria centralizada Fiscalia Arauco.</t>
  </si>
  <si>
    <t>IMPERIAL S.A.</t>
  </si>
  <si>
    <t>76.821.330-5</t>
  </si>
  <si>
    <t>23142560,23179953,23248088,23272887,23272917,23273761,23282323,23282324,23323824,23323825,23500399,23528084,23528424,23584745,23618418,23631137,23631760,23720336,851743,836970,837860,838394</t>
  </si>
  <si>
    <t>Servicio de consumo agua mes de  Octubre Fiscalías Locales y Oficinas Atención Ministerio Público -Región del Bio Bio.</t>
  </si>
  <si>
    <t>Compra de CD y DVD para funcionamiento de Fiscalias Locales.</t>
  </si>
  <si>
    <t>Compra de 20.000 etiquetas autoadhesivas para carpetas causa y especies bodega custodio Fiscalias Locales.</t>
  </si>
  <si>
    <t>CERDA Y BREITLING IMPRES. LTDA</t>
  </si>
  <si>
    <t>77.663.270-8</t>
  </si>
  <si>
    <t>Provisión e Instalación de estanteria  metálicas para Contenedor Fiscalia Los Angeles.</t>
  </si>
  <si>
    <t>INDUST. MUEBLES Y ESTRUC. METALICA LTDA</t>
  </si>
  <si>
    <t>77.671.760-6</t>
  </si>
  <si>
    <t>Compra de Tarjetas de Navidad año 2016 para Directivos y Fiscales Jefes Fiscalias Región Bio Bio.</t>
  </si>
  <si>
    <t>TRAMA IMPRESORES S.A.</t>
  </si>
  <si>
    <t>78.191.720-6</t>
  </si>
  <si>
    <t>Confección de tarjetas de presentación para nueva unidad Sacfi</t>
  </si>
  <si>
    <t>SAGITARIO LIMITADA</t>
  </si>
  <si>
    <t>78.357.470-5</t>
  </si>
  <si>
    <t>Servicio de Tala Arbol Fiscalia Arauco</t>
  </si>
  <si>
    <t>SOC.SERV.FORESTALES CARAMPAGNE LTDA</t>
  </si>
  <si>
    <t>78.600.300-8</t>
  </si>
  <si>
    <t>Taller de Trabajo en Equipo Comunicación y Resolución de conflictos.</t>
  </si>
  <si>
    <t>SOC. MARGARITA VEJAR PENARANDA Y CIA LTD</t>
  </si>
  <si>
    <t>78.842.930-4</t>
  </si>
  <si>
    <t xml:space="preserve">Renovación de Suscripción Anual al Diario La Tribuna. </t>
  </si>
  <si>
    <t>EMPRESA PERIODISTICA BIO BIO LTDA</t>
  </si>
  <si>
    <t>81.291.400-6</t>
  </si>
  <si>
    <t>232 al 270</t>
  </si>
  <si>
    <t>Reserva de Pasajes Aéreos mes de Noviembre por Comisiones, Cursos, Capacitaciones, reuniones,jornadas de trabajo  y  Cometidos Funcionarios Fiscalias Locales y Regional Región del Bio Bio.</t>
  </si>
  <si>
    <t>Suscripción Diario el Mercurio para Fiscalia Regional año 2017.</t>
  </si>
  <si>
    <t>Mantención correctiva Ascensor Fiscalia Chillán.Cambio de Piola de acero en puerta 2° nivel.</t>
  </si>
  <si>
    <t>93.565.000-3</t>
  </si>
  <si>
    <t>Suscripción anual Diario la Discusión para las Fiscalias Locales año 2017.</t>
  </si>
  <si>
    <t>EMPRESA PERIODISTICA LA DISCUSION S.A.</t>
  </si>
  <si>
    <t>96.546.100-0</t>
  </si>
  <si>
    <t>Provisión e Instalación de nuevos elementos de seguridad por desgaste para alarma  en Fiscalia Arauco.</t>
  </si>
  <si>
    <t>ADT SECURITY SERVICES  S.A.</t>
  </si>
  <si>
    <t>96.719.620-7</t>
  </si>
  <si>
    <t>Compra de 2000 cheques nuevos por normativa SBIF.</t>
  </si>
  <si>
    <t>150259440,150259441,150269699,150273923,153708333,154089273,154768253,8367195,8370606,8372022,8476973</t>
  </si>
  <si>
    <t>Servicio de consumo energía mes de  Octubre Fiscalías Locales y Oficinas Atención Ministerio Público - Región del Bio Bio.</t>
  </si>
  <si>
    <t>Compra de Petroleo Diesel para funcionamiento Camionetas Fiscalias Región del Bio Bio.</t>
  </si>
  <si>
    <t>Servicio envíos de Franqueos normales y certificados  mes de  Octubre Fiscalía Regional y Fiscalías Locales Región del Bio Bio.</t>
  </si>
  <si>
    <t>Servicio courier  para Fiscalía Regional y Fiscalía Local de Concepción mes de Octubre</t>
  </si>
  <si>
    <t>286283,286455,286290</t>
  </si>
  <si>
    <t>Servicio de Courier y Valija mes de  Octubre Fiscalías Locales y Fiscalía Regional.</t>
  </si>
  <si>
    <t>Renovación de contrato de arrendamiento de inmueble correspondiente Oficina Nacimiento. A contar del 01/03/2017 por un año.</t>
  </si>
  <si>
    <t>TECCIA IVONNE MORALES LEVANCINI</t>
  </si>
  <si>
    <t>5.754.908-4</t>
  </si>
  <si>
    <t>Renovación de contrato de arrendamiento de inmueble correspondiente Oficina Mulchen. A contar del 01/04/2017 por un año.</t>
  </si>
  <si>
    <t>ANA ANANIAS ANANIAS</t>
  </si>
  <si>
    <t>3.966.792-4</t>
  </si>
  <si>
    <t>Compra de 3 biombos de aluminio, fabricados en 4 cuerpos solor madera con ruedas y frenos.</t>
  </si>
  <si>
    <t>ROSARIO ROCHA BRAVO</t>
  </si>
  <si>
    <t>8.413.228-4</t>
  </si>
  <si>
    <t>Compra de 70 resmas de papel oficio para F. Pozo Almonte.</t>
  </si>
  <si>
    <t>76.662.440-k</t>
  </si>
  <si>
    <t>Servicio de amplificación para inauguración de Edificio Lynch.</t>
  </si>
  <si>
    <t>DID SONIDO Y COMPAÑIA LTDA.</t>
  </si>
  <si>
    <t>77.985.310-1</t>
  </si>
  <si>
    <t>Letras e isotipo en acero inoxidable FISCALIA REGIONAL DE TARAPACA, para Edificio Lynch.</t>
  </si>
  <si>
    <t xml:space="preserve">SERVICIOS PUBLICITARIOS ABARTE </t>
  </si>
  <si>
    <t>76.253.305-7</t>
  </si>
  <si>
    <t>Placa de acero inoxidable calidad AISI 304 para Edificio Lynch.</t>
  </si>
  <si>
    <t>Compra de materiales de oficina para Pozo Almonte.</t>
  </si>
  <si>
    <t>77.630.820-k</t>
  </si>
  <si>
    <t>Compra de numeros para Edificio Lynch "53".</t>
  </si>
  <si>
    <t xml:space="preserve">LETRAS Y NUMEROS LIMITADA </t>
  </si>
  <si>
    <t>76301537-8</t>
  </si>
  <si>
    <t>Servicio fotografico para Inauguración de Edificio Lynch.</t>
  </si>
  <si>
    <t>ALEX DIAZ DIAZ</t>
  </si>
  <si>
    <t>15.002.322-k</t>
  </si>
  <si>
    <t>Servicio de arriendo de 60 sillas vestidas para Inauguración Edificio Lynch.</t>
  </si>
  <si>
    <t>Comrpa de 2 soporte para TV Adquiridas para Edif. Lynch.</t>
  </si>
  <si>
    <t>96.792.430-k</t>
  </si>
  <si>
    <t>Traslado de Podium desde Santiago a Iquique.</t>
  </si>
  <si>
    <t>SISTEMAS DE SENALIZACION GRAFICA SPA</t>
  </si>
  <si>
    <t>78.140.030-0</t>
  </si>
  <si>
    <t>Servicio de coctel para Inauguración de Edificio Fiscalia Local de Iquique, para 100 personas; aut. sg. Res. FN N° 2087 de 10-11-16.</t>
  </si>
  <si>
    <t>HOTELERA PAMPA NORTE LTDA.</t>
  </si>
  <si>
    <t>76.409.792-0</t>
  </si>
  <si>
    <t>Compra de 150 resmas oficio para F. Local Iquique.</t>
  </si>
  <si>
    <t>79.662.440-k</t>
  </si>
  <si>
    <t>Comrpa de 150 resmas tamaño oficio para F. Alto Hospicio.</t>
  </si>
  <si>
    <t>Reparación fuga de agua en Fiscalia Local dew Alto Hospicio, 5° casa.</t>
  </si>
  <si>
    <t>ERGIO LAY LOFAT</t>
  </si>
  <si>
    <t>7.535.025-2</t>
  </si>
  <si>
    <t>Confección de adhesivos circulares de seguridad, en material cascara de huevo, 5,5 cm de diametro aprox., a dos colores, con folio desde N° 01001.</t>
  </si>
  <si>
    <t>LUIS BAHAMONDES ABARCA</t>
  </si>
  <si>
    <t>9.251.979-1</t>
  </si>
  <si>
    <t>Traslado de pasjeros.</t>
  </si>
  <si>
    <t>MARIO LABRAÑA GUZMAN</t>
  </si>
  <si>
    <t>7.053.691-9</t>
  </si>
  <si>
    <t>Servicio de traslados internos.</t>
  </si>
  <si>
    <t xml:space="preserve">FERNANDO HUMBERTO MELIS </t>
  </si>
  <si>
    <t>4.935.752-4</t>
  </si>
  <si>
    <t>Compra de materiales de aseo para F. Alto Hospicio.</t>
  </si>
  <si>
    <t>Compra de 500 cajas de archivo para UGI FR.</t>
  </si>
  <si>
    <t>Compra de 2 televisores, enmarcados en inversión SACFI</t>
  </si>
  <si>
    <t>ELIB COMERCIAL LIMITADA</t>
  </si>
  <si>
    <t>76.377.564-k</t>
  </si>
  <si>
    <t>Compra de 1 trituradora de documentos, enmarcada en inversión SACFI</t>
  </si>
  <si>
    <t xml:space="preserve">SOCIEDAD COMERCIAL PC OLIVA </t>
  </si>
  <si>
    <t>76.231.834-2</t>
  </si>
  <si>
    <t>Compra de una cámara fotográfica y filmadora enmarcada en inversión SACFI.</t>
  </si>
  <si>
    <t>CARLOS ALBERTO PALMA RIVERA</t>
  </si>
  <si>
    <t>Compra de un proyector alta resolución enmarcado en inversión SACFI</t>
  </si>
  <si>
    <t>C.D. COMP. S.A.</t>
  </si>
  <si>
    <t>78.611.770-4</t>
  </si>
  <si>
    <t>Compra de una cámara de video enmarcada en inversión SACFI.</t>
  </si>
  <si>
    <t>KEPLER NOVA LIMITADA</t>
  </si>
  <si>
    <t>Compra de un telón para proyectar, enmarcado en compras para SACFI.</t>
  </si>
  <si>
    <t>LECHNER Y CIA LTDA</t>
  </si>
  <si>
    <t>78.114.650-1</t>
  </si>
  <si>
    <t>Compra de mobiliario enmarcado en Plan de Fortalecimiento FR Tarapaca.</t>
  </si>
  <si>
    <t>Reparación y mantención de equipos de aire acondicionado tipo split de muro en Uravit.</t>
  </si>
  <si>
    <t xml:space="preserve">FRANCISCO GUSTAVO GARRIDO </t>
  </si>
  <si>
    <t>8.062.117-5</t>
  </si>
  <si>
    <t>Reemplazo de 3 equipos split de muro y reubicación de un cuarto en F. Local Alto Hospicio.</t>
  </si>
  <si>
    <t xml:space="preserve">SERV. Y MANT. DANIELA ALFARO F. </t>
  </si>
  <si>
    <t>76.533.483-7</t>
  </si>
  <si>
    <t>Reinstalación de luminarias en bodegas de Edificio Lynch</t>
  </si>
  <si>
    <t>ASTRAL INGENIERIA SPA</t>
  </si>
  <si>
    <t>76.492.629-3</t>
  </si>
  <si>
    <t>Instalación de 3 espejos panoramicos en Edif. Lynch</t>
  </si>
  <si>
    <t>Construcción de tabiquerias, ventanas y puertas para Edificio Lynch</t>
  </si>
  <si>
    <t>Obras menores en Edificio F. Local de Iquique</t>
  </si>
  <si>
    <t>IVAN GUILLEN VILLARROEL</t>
  </si>
  <si>
    <t>8.051.094-2</t>
  </si>
  <si>
    <t>Compra de papel para Fiscalia Regional y materiales de oficina para Alto Hospicio.</t>
  </si>
  <si>
    <t>compra de materiales de oficina para Alto Hospicio.</t>
  </si>
  <si>
    <t>Compra de materiales de oficina para Alto Hospicio</t>
  </si>
  <si>
    <t>Consumo de agua potable Fiscalía Local de Iquique nueva</t>
  </si>
  <si>
    <t>Consumo de electricidad Nueva Fiscalía Local de Iquique</t>
  </si>
  <si>
    <t>96.541.870-11</t>
  </si>
  <si>
    <t xml:space="preserve">Servicio de capacitación regional </t>
  </si>
  <si>
    <t>FELIPE PONCE CORREA</t>
  </si>
  <si>
    <t>17012276-3</t>
  </si>
  <si>
    <t>HECTOR HERNANDEZ BASUALTO</t>
  </si>
  <si>
    <t>10595062-4</t>
  </si>
  <si>
    <t xml:space="preserve">Servicio de coffe break para capacitación regional </t>
  </si>
  <si>
    <t>ELIANA CAMPOS GRACIA</t>
  </si>
  <si>
    <t>7052071-0</t>
  </si>
  <si>
    <t>Adq. Pasajes aereos a JMM por pasantia en la FR de Concepción</t>
  </si>
  <si>
    <t>Adq. Pasajes aereos a RTH asistencia jornada de modificación de reglamento DAF</t>
  </si>
  <si>
    <t>Adq. Pasajes aereos a MQA,  testigo en causa RUC 1501101066-8</t>
  </si>
  <si>
    <t>Adq. Pasajes aereos a LGN,  asistencia a jornada de coordinación SIAU</t>
  </si>
  <si>
    <t xml:space="preserve">Adq. Pasajes aereos a LSC e DAL asistencia a Jornada Nacionales Delitos Sexuales </t>
  </si>
  <si>
    <t xml:space="preserve">Servicio de Coffe Break para Cuenta Pública FL Arica </t>
  </si>
  <si>
    <t>FELICINDA ROMERO ZAVALA</t>
  </si>
  <si>
    <t>5262603-K</t>
  </si>
  <si>
    <t xml:space="preserve">Servicio de pintado de muros del 1er piso de la FL Arica </t>
  </si>
  <si>
    <t>CARLOS RAMOS ARAYA</t>
  </si>
  <si>
    <t>9988157-7</t>
  </si>
  <si>
    <t xml:space="preserve">Servicio de cambio de piso de la sala multiuso de la FL Arica </t>
  </si>
  <si>
    <t>Servicio de pintado de muros y cambio de piso del Area de Servicios FL Arica</t>
  </si>
  <si>
    <t xml:space="preserve">Adq. Pasajes aereos a HHB por capacitación regional </t>
  </si>
  <si>
    <t>Adq. Pasajes aereos a MGZ por asistencia a Jornada de especialidad</t>
  </si>
  <si>
    <t>Adq. Pasajes aereos a GSS por asistencia a Mesa de Trabajo RRHH</t>
  </si>
  <si>
    <t>Servicio de ratificación de informe psicologico causa RUC 1500026638-1</t>
  </si>
  <si>
    <t>XIMENA SALAZAR ALVAREZ</t>
  </si>
  <si>
    <t>13210822-6</t>
  </si>
  <si>
    <t>Cambio de pasaje de retorno de RTH,  solicitud FR Arica.</t>
  </si>
  <si>
    <t>Cambio de pasaje aereo a DER FR Arica</t>
  </si>
  <si>
    <t>FN-MP N°1197</t>
  </si>
  <si>
    <t>Servicio de peritaje con carácter intercultural,  perito Boliviano</t>
  </si>
  <si>
    <t>RENE CHUQUIMIA ESCOBAR</t>
  </si>
  <si>
    <t xml:space="preserve">18 BOLIVIA </t>
  </si>
  <si>
    <t>Adq. Pasajes aereos a victimas causa RUC 1600445567-7</t>
  </si>
  <si>
    <t>Servicio de Sala Cuna menor EBL</t>
  </si>
  <si>
    <t xml:space="preserve">CLAUDIA DRAGUICEVIC MONZON </t>
  </si>
  <si>
    <t>11163090-9</t>
  </si>
  <si>
    <t>Servicio de Sala Cuna menor MLR</t>
  </si>
  <si>
    <t>Servicio de habiitación de techado para el sector de patio de la Fl Arica</t>
  </si>
  <si>
    <t xml:space="preserve">JOSE SANCHEZ ZEBALLOS </t>
  </si>
  <si>
    <t>22532519-7</t>
  </si>
  <si>
    <t xml:space="preserve">Servicio de arriendo de salon y otros de capacitación </t>
  </si>
  <si>
    <t xml:space="preserve">HOTEL ARICA LTDA. </t>
  </si>
  <si>
    <t>77251070-5</t>
  </si>
  <si>
    <t>Servicio de avisaje en diario regional la Estrella de Arica,  llamado a licitación pública</t>
  </si>
  <si>
    <t xml:space="preserve">ESA PERIODISTICA EL NORTE S.A </t>
  </si>
  <si>
    <t>84295700-1</t>
  </si>
  <si>
    <t>Servicio de avisaje en diario nacional el mercurio  llamado a licitación pública</t>
  </si>
  <si>
    <t>EL MERCURIO SAP</t>
  </si>
  <si>
    <t>Adq. De diptipos SIAU</t>
  </si>
  <si>
    <t>HANS DREYER VILLANUEVA</t>
  </si>
  <si>
    <t>13212685-2</t>
  </si>
  <si>
    <t>Adq. De libros juridicos (codigos)</t>
  </si>
  <si>
    <t>EDITORIAL METROPOLITANA LTDA.</t>
  </si>
  <si>
    <t>78727750-0</t>
  </si>
  <si>
    <t>Adq. Bolsas de tela para llaveros institucionales</t>
  </si>
  <si>
    <t xml:space="preserve">Adq.material ergonomico para stock de bodega </t>
  </si>
  <si>
    <t>CHILENA DE COMPUTACION LTDA.</t>
  </si>
  <si>
    <t>78359230-4</t>
  </si>
  <si>
    <t xml:space="preserve">Adq. Materiales de oficina para stock de bodega </t>
  </si>
  <si>
    <t xml:space="preserve">YANULAQUE Y CIA LTDA. </t>
  </si>
  <si>
    <t>81056900-K</t>
  </si>
  <si>
    <t xml:space="preserve">Adq. Cheques bancarios para impresora laser </t>
  </si>
  <si>
    <t xml:space="preserve">BANCO ESTADO </t>
  </si>
  <si>
    <t>97030000-7</t>
  </si>
  <si>
    <t>Adq. De telon con tripode para la UGI</t>
  </si>
  <si>
    <t xml:space="preserve">LIDIA SINTICALA POMA </t>
  </si>
  <si>
    <t>14661419-1</t>
  </si>
  <si>
    <t>Adq. De tarjetas de navidad</t>
  </si>
  <si>
    <t xml:space="preserve">JAIME ARAMAYO TAPIA </t>
  </si>
  <si>
    <t>9063662-6</t>
  </si>
  <si>
    <t xml:space="preserve">Adq. De envases plasticos desechables </t>
  </si>
  <si>
    <t>SOC. SIMONIN FERNANDEZ LTDA.</t>
  </si>
  <si>
    <t>76353833-8</t>
  </si>
  <si>
    <t xml:space="preserve">Adq. De circulos de madera para capacitación regional </t>
  </si>
  <si>
    <t xml:space="preserve">HECTOR CEA FONSECA </t>
  </si>
  <si>
    <t xml:space="preserve">Adq. De cortinas de tela para sals del TOP </t>
  </si>
  <si>
    <t xml:space="preserve">SOC. COM. IND. ARGOMEDO Y ARGOMEDO LTDA. </t>
  </si>
  <si>
    <t>78111140-6</t>
  </si>
  <si>
    <t>Servicio de Interpretación Creole-Español para Causa RUC 1600926659-7</t>
  </si>
  <si>
    <t>DIDIER FRANCOIS PASCAL CASSAMAJOR</t>
  </si>
  <si>
    <t>22.960.680-8</t>
  </si>
  <si>
    <t>FR N° 466</t>
  </si>
  <si>
    <t>Coaching para Fiscal Jefe y Administradora de la FL CJS</t>
  </si>
  <si>
    <t>JIMENA INÉS DOINY</t>
  </si>
  <si>
    <t>21.873.180-5</t>
  </si>
  <si>
    <t>Adquisición de (2.000) Formularios de Cadenas de Custodia</t>
  </si>
  <si>
    <t>IMPRESOS MARIO DE LUCA MIRANDA E.I.R.L.</t>
  </si>
  <si>
    <t>76.059.223-4</t>
  </si>
  <si>
    <t>FN/MP N°1715</t>
  </si>
  <si>
    <t>Informe Pericial Causa RUC 1600635855-5</t>
  </si>
  <si>
    <t>11.730.167-2</t>
  </si>
  <si>
    <t>Servicio de Interpretación en lengua de señas para causa RUC 1600183353-0</t>
  </si>
  <si>
    <t>JUANITA GONZÁLEZ VERGARA</t>
  </si>
  <si>
    <t>9.617.206-0</t>
  </si>
  <si>
    <t>Adquisición de (2) Pizarras Blancas con Atril</t>
  </si>
  <si>
    <t>COMERCIAL BELTCHILE SPA</t>
  </si>
  <si>
    <t>76.377.858-4</t>
  </si>
  <si>
    <t>Adquisición de (11) Juegos de Tarjetas de Presentación</t>
  </si>
  <si>
    <t>Reparación de Techumbre de Estacionamientos de la FL de Chacabuco</t>
  </si>
  <si>
    <t>REPRESENTACIONES E INVERSIONES NETPORT S.A.</t>
  </si>
  <si>
    <t>96.653.850-3</t>
  </si>
  <si>
    <t>Adquisición de (50) Celulares para Adulto Mayor</t>
  </si>
  <si>
    <t>LIFESTYLE S.A.</t>
  </si>
  <si>
    <t>96.898.180-3</t>
  </si>
  <si>
    <t>FR N° 447</t>
  </si>
  <si>
    <t>Adquisición de Repuestos para mantención de Scanner</t>
  </si>
  <si>
    <t>BLUE PEAKS SPA</t>
  </si>
  <si>
    <t>52.002.100-0</t>
  </si>
  <si>
    <t>Traslado de Vehículos a CMVRC</t>
  </si>
  <si>
    <t>Adquisición de Materiales de Oficina correspondiente al mes de Noviembre</t>
  </si>
  <si>
    <t>SANDRA TELLO LÓPEZ</t>
  </si>
  <si>
    <t>8.966.563-9</t>
  </si>
  <si>
    <t>FR N° 471</t>
  </si>
  <si>
    <t>Adquisición de Insumos eléctricos para Unidad de Informática</t>
  </si>
  <si>
    <t>FR N° 472</t>
  </si>
  <si>
    <t>Servicio de Interpretación Búlgaro-Español para causa RUC 1600668444-4</t>
  </si>
  <si>
    <t>MIROSLAVA RAYMONDOVA PETROVA-GOUTIERES</t>
  </si>
  <si>
    <t>Servicio de (240) Coffee Break para actividades del Programa de Capacitación</t>
  </si>
  <si>
    <t>VIVIAN DE LA FUENTE ALACID</t>
  </si>
  <si>
    <t>13.104.370-8</t>
  </si>
  <si>
    <t>Adquisición de timbre para Fiscalía Primeras Diligencias y ACD</t>
  </si>
  <si>
    <t>TODO TIMBRE LIMITADA</t>
  </si>
  <si>
    <t>Adquisición de () Etiquetas 106x70 mm para Centralizado de Carpetas</t>
  </si>
  <si>
    <t>FR N° 476</t>
  </si>
  <si>
    <t>Charla Práctica de Alimentación Saludable</t>
  </si>
  <si>
    <t>PIERINA LORETO ORTIZ ORTIZ</t>
  </si>
  <si>
    <t>16.852.557-5</t>
  </si>
  <si>
    <t>Adquisición de Resmas periodo Noviembre-Diciembre para CJS</t>
  </si>
  <si>
    <t>Adquisición de Resmas periodo Noviembre-Diciembre para U. de Corte</t>
  </si>
  <si>
    <t>Adquisición de Resmas periodo Noviembre-Abril para FL de Chacabuco</t>
  </si>
  <si>
    <t>Servicio de (50) Coffee Break para actividades del Programa de Prevención de Drogas</t>
  </si>
  <si>
    <t>Pasaje Aéreo para Fiscal Sra. Ximena Chong C.</t>
  </si>
  <si>
    <t>Pasaje Aéreo para Fiscal Sr. Jaime Retamal H.</t>
  </si>
  <si>
    <t>FR N° 477</t>
  </si>
  <si>
    <t>Taller de Autocuidado basada en Mindfulness</t>
  </si>
  <si>
    <t>CLAUDIO ANTONIO ARAYA VÉLIZ</t>
  </si>
  <si>
    <t>14.109.386-K</t>
  </si>
  <si>
    <t>Servicio de Interpretación Creole-Español para Causa RUC 1600832137-3</t>
  </si>
  <si>
    <t>Adquisición de (1) Radio Portátil Marca Vertex</t>
  </si>
  <si>
    <t>RADIOTRANSMISORES PAMELA ALEJANDRA CLAVERO RODRÍGUEZ E.I.R.L.</t>
  </si>
  <si>
    <t>76.200.102-0</t>
  </si>
  <si>
    <t>Adquisición de (5) Cables HDMI</t>
  </si>
  <si>
    <t>COMPUTEL S.A.</t>
  </si>
  <si>
    <t>76.030.419-0</t>
  </si>
  <si>
    <t>Adquisición de (5) cables VGA, (5) Conversores VGA a HDMI y (5) Punteros Láser para Uravit</t>
  </si>
  <si>
    <t>Aviso Concurso Público Domingo 20/11/2016</t>
  </si>
  <si>
    <t>FR N° 485</t>
  </si>
  <si>
    <t>Capacitación Autónoma "Marco Constitucional de la exclusión de la prueba"</t>
  </si>
  <si>
    <t>HÉCTOR HERNÁNDEZ BASUALTO</t>
  </si>
  <si>
    <t>10.595.062-4</t>
  </si>
  <si>
    <t>FR N° 478</t>
  </si>
  <si>
    <t>Taller "Transformación de la Identidad Femenina Post-Parto, Implicancias en el mundo laboral"</t>
  </si>
  <si>
    <t>DAYANNE BAHAMONDES JIMÉNEZ</t>
  </si>
  <si>
    <t>13.605.307-8</t>
  </si>
  <si>
    <t>FR N° 486</t>
  </si>
  <si>
    <t>Coaching para (3) Administradores de Fiscalías.</t>
  </si>
  <si>
    <t>FR N° 487</t>
  </si>
  <si>
    <t>Capacitación Autónoma "Marco Constitucional y Legal de la exclusión de la prueba"</t>
  </si>
  <si>
    <t>MARÍA ELENA SANTIBAÑEZ TORRES</t>
  </si>
  <si>
    <t>10.335.655-5</t>
  </si>
  <si>
    <t>Adquisición de (5000) Cds y (5000) Sobres de Papel para Cds</t>
  </si>
  <si>
    <t>Servicio de Interpretación Chino-Español para Causa RUC 1600087307-5</t>
  </si>
  <si>
    <t>ASIA REPS SPA.</t>
  </si>
  <si>
    <t>77.600.970-9</t>
  </si>
  <si>
    <t>Adquisición de (4) Perforadores Industriales</t>
  </si>
  <si>
    <t>Adquisición de (2) Corcheteras Eléctricas y (10) Corchetes Industriales.</t>
  </si>
  <si>
    <t>Servicio de flete por destrucción de especies</t>
  </si>
  <si>
    <t>MIGUEL FERNANDO CÓRDOVA</t>
  </si>
  <si>
    <t>6.490.540-6</t>
  </si>
  <si>
    <t xml:space="preserve">Servicio de Correo Privado </t>
  </si>
  <si>
    <t>PUBLICIDAD POSTAL S.A.</t>
  </si>
  <si>
    <t>86.075.000-7</t>
  </si>
  <si>
    <t>Adquisición de (5) Grabadoras de Voz para Proyecto SACFI</t>
  </si>
  <si>
    <t>TECNODISK SERVICIO DE COMPUTACIÓN LIMITADA</t>
  </si>
  <si>
    <t>Adquisición de Cámara Fotográfica para Proyecto SACFI</t>
  </si>
  <si>
    <t>Servicio de (120) Coffee Break para actividades del Programa de Capacitación</t>
  </si>
  <si>
    <t>Adquisición de Trituradora Industrial para Proyecto SACFI</t>
  </si>
  <si>
    <t>Adquisición de Cámara de video para Proyecto SACFI</t>
  </si>
  <si>
    <t>OS TECNOLOGY LIMITADA</t>
  </si>
  <si>
    <t>76.466.014-5</t>
  </si>
  <si>
    <t>Servicio de Masajes en Silla, Servicio de Snack saludable</t>
  </si>
  <si>
    <t>KAREN TAMARA HERNÁNDEZ DURÁN KINESIOTERAPIA ZEM E.I.R.L.</t>
  </si>
  <si>
    <t>76.607.315-8</t>
  </si>
  <si>
    <t>Adquisición de (2) Televisores Led 50" para Proyecto SACFI</t>
  </si>
  <si>
    <t>COMERCIAL TECHNOSYSTEMS CHILE LIMITADA</t>
  </si>
  <si>
    <t>Adquisición de Telón con Atril para Proyecto SACFI</t>
  </si>
  <si>
    <t>LECHNER Y COMPAÑÍA LIMITADA</t>
  </si>
  <si>
    <t>FR N° 494</t>
  </si>
  <si>
    <t>Informe Pericial Causa RUC 1600769071-5</t>
  </si>
  <si>
    <t>SANHDRA VERGARA MARINOVIC</t>
  </si>
  <si>
    <t>12.858.891-4</t>
  </si>
  <si>
    <t>Adquisición de (150) Display de Etiquetas Brother DK 1202</t>
  </si>
  <si>
    <t>APRONTA SOLUCIONES TECNOLÓGICAS LIMITADA</t>
  </si>
  <si>
    <t>76.007.620-1</t>
  </si>
  <si>
    <t>Adquisición de (22) Maletas para traslado de carpetas a Tribunales</t>
  </si>
  <si>
    <t>SAMSONITE CHILE S.A.</t>
  </si>
  <si>
    <t>Adquisición de Datashow para Proyecto SACFI</t>
  </si>
  <si>
    <t>76.377.564-K</t>
  </si>
  <si>
    <t>Materiales de Aseo para Primer Cuatrimestre 2017 para U. de Corte</t>
  </si>
  <si>
    <t>Materiales de Aseo para Primer Cuatrimestre 2017 para CJS</t>
  </si>
  <si>
    <t>FR N° 500</t>
  </si>
  <si>
    <t>Arriendo de Salón, Arriendo de Datashow y Servicios de Coffee Breaks para Actividad del Programa de Capacitación</t>
  </si>
  <si>
    <t>CENTRO CULTURAL EL ÁGORA S.A.</t>
  </si>
  <si>
    <t>Servicio de Desayuno (27) por celebración del día de la secretaria</t>
  </si>
  <si>
    <t>IVENTO PRODUCCIONES SPA</t>
  </si>
  <si>
    <t>76.212.483-1</t>
  </si>
  <si>
    <t>Adquisición de (51) DD de 1 TB y (18) DD de 2 TB</t>
  </si>
  <si>
    <t>REPARACIONES BBCC LIMITADA</t>
  </si>
  <si>
    <t>76.376.530-K</t>
  </si>
  <si>
    <t>FN N° 2099</t>
  </si>
  <si>
    <t>Trabajos de Reparación del Sistema de Climatización de la FL de Chacabuco</t>
  </si>
  <si>
    <t>CLIMAFRÍO LIMITADA</t>
  </si>
  <si>
    <t>77.773.290-0</t>
  </si>
  <si>
    <t>Servicio de Electricidad Fiscalía Local de Chacabuco periodo 27/10/2016 al 29/11/2016</t>
  </si>
  <si>
    <t>EMPRESA ELÉCTRICA COLINA LTDA.</t>
  </si>
  <si>
    <t>Servicio de Electricidad Centro de Justicia de Santiago - del 25/10/2016 al 21/11/2016</t>
  </si>
  <si>
    <t>Servicio de agua potable Zona se Seguridad de Tránsito del CJS Periodo 25/08/2016 al 26/10/2016</t>
  </si>
  <si>
    <t>AGUAS ANDINAS</t>
  </si>
  <si>
    <t>Servicio de agua potable CJS Periodo 25/08/2016 al 26/10/2016</t>
  </si>
  <si>
    <t>Servicio de agua potable FL Colina Periodo 12/10/2016 al 11/11/2016</t>
  </si>
  <si>
    <t>Pago de Energía eléctrica periodo 13/10/2016 al 11/11/2016, Nº de Cliente 9363547 correspondiente a Fiscalía Local de Freirina ( 693 KWT)</t>
  </si>
  <si>
    <t>Pago de Energía eléctrica periodo 25/10/2016 al 25/11/2016, Nº de Cliente 9452185, correspondiente a Fiscalía Local de Vallenar (1.944 KWT )</t>
  </si>
  <si>
    <t>Pago de Compromisos de Consumo de Electricidad para la Fiscalía Regional de Atacama Nic Nº9397315 periodo del 27/10/2016 al 28/11/2016 ( Noviembre 3.735 KW)</t>
  </si>
  <si>
    <t>Pago de Energía eléctrica periodo 21/09/2016 al 18/10/2016, Nº de Cliente 9362742, correspondiente a la Fiscalía Local de Diego de Almagro (555 KWT )</t>
  </si>
  <si>
    <t>Pago de Compromisos de Consumo de Electricidad para la Fiscalía Local de Copiapó Nic Nº9395841 periodo del 27/10/2016 al 28/11/2016 (Noviembre 4.518 KW)</t>
  </si>
  <si>
    <t>Pago de Energía eléctrica periodo 30/09/2016 al 28/10/2016, Nº de Cliente 9446442, Correspondiente a Fiscalía Local de Caldera ( 932 KWT)</t>
  </si>
  <si>
    <t>Pago de Energía eléctrica periodo 29/10/2016 al 29/11/2016, Nº de Cliente 9446442, Correspondiente a Fiscalía Local de Caldera ( 1.052 KWT)</t>
  </si>
  <si>
    <t>Servicio telefónico fijo ubicado en el Tribunal Oral en lo penal, Nº de teléfono 52-2214789, cliente 739879500, periodo Noviembre 2016.</t>
  </si>
  <si>
    <t>Gasto de Agua Potable periodo 01/10/2016 al 02/11/2016, Nº de Servicio 151767-8 correspondiente a la Fiscalía Local de Freirina, consumo de 13 m3</t>
  </si>
  <si>
    <t>Renta mensual telefonía fija, periodo Octubre 2016, Contrato plataforma integral de comunicaciones del Ministerio Publico, III Región.</t>
  </si>
  <si>
    <t>Pago de Contribuciones de bienes Raíces del edificio de la Fiscalía Regional de Atacama, ROL 140-037 correspondiente a 4ª cuota 2016.</t>
  </si>
  <si>
    <t>TESORERIA GENERAL DE LA REPUBLICA</t>
  </si>
  <si>
    <t>60.805.000-0</t>
  </si>
  <si>
    <t>Gasto de Agua Potable periodo 14/10/2016 (2072 m3) al 11/11/2016 (2081 m3), Nº de Servicio 318353-K correspondiente a la Fiscalía Local de Chañaral (9 M3).</t>
  </si>
  <si>
    <t>Pago de Energía eléctrica periodo 12/10/2016 al 10/11/2016, Nº de Cliente 9348935 correspondiente a Fiscalía Local de Chañaral  (768 KWh).</t>
  </si>
  <si>
    <t>Gasto de Agua Potable periodo 03/10/2016 al 03/11/2016, Nº de Servicio 182525-9 correspondiente a la Fiscalía Regional de Atacama, consumo de 18 m3.</t>
  </si>
  <si>
    <t>Gasto de Agua Potable periodo 29/09/2016 al 28/10/2016, Nº de Servicio 609623-9 correspondiente a la Fiscalía Local de Caldera, consumo de 12 m3.</t>
  </si>
  <si>
    <t>Gasto de Agua Potable periodo 04/10/2016 al 04/11/2016, Nº de Servicio 58128-3 correspondiente a la Fiscalía Local de Copiapó, consumo de 37 m3.</t>
  </si>
  <si>
    <t>Gasto de Agua Potable periodo 05/10/2016 al 05/11/2016, Nº de Servicio 129472-5 correspondiente a la Fiscalía Local de Vallenar, consumo de 14 m3.</t>
  </si>
  <si>
    <t>Pago de Servicios de Consumo de Valija Comercial y Franqueo convenido para la Fiscalía Local de Caldera, Resol. Nº 4 y Nº 185 del 19/01/2001 y 13/08/2001, mes de Octubre de 2016, (132 Piezas)</t>
  </si>
  <si>
    <t>Materiales de aseo y oficina para la Fiscalía Local de Vallenar, para los meses de noviembre y diciembre.</t>
  </si>
  <si>
    <t xml:space="preserve">UPS para la Fiscalía Regional para la protección de los servidores entregados a inicios de año 2016. </t>
  </si>
  <si>
    <t>REIFSCHNEIDER S.A.</t>
  </si>
  <si>
    <t>96.999.950-1</t>
  </si>
  <si>
    <t xml:space="preserve">Tarjeta Controladora APC PLACAS de gestión de redes para unidades UPS. </t>
  </si>
  <si>
    <t xml:space="preserve"> Articulo de oficina pendiente de entrega de orden de compra mercado publico N°696011-25-CM16.</t>
  </si>
  <si>
    <t>Articulo de oficina pendiente de entrega de orden de compra mercado publico N°696011-24-CM16.</t>
  </si>
  <si>
    <t>Artículo de aseo, tollas de mano interfoliadas, para la Fiscalía Regional de Atacama, para los meses de Noviembre y Diciembre 2016.</t>
  </si>
  <si>
    <t>Materiales de aseo y oficina para la Fiscalía Local de Copiapó para los meses de noviembre y diciembre 2016.</t>
  </si>
  <si>
    <t>Agendas 2017 personalizadas con nombre y logo institucional para Fiscales y Funcionarios de la Fiscalía Regional y Fiscalías Locales de Atacama.</t>
  </si>
  <si>
    <t>TALLERES GRAFICOS SMIRNOW S.A.</t>
  </si>
  <si>
    <t>93.002.000-1</t>
  </si>
  <si>
    <t>Mobiliario para cuatro nuevos funcionarios en el marco de la implementación del Plan de Fortalecimiento del Ministerio Publico segunda etapa.</t>
  </si>
  <si>
    <t>MUEBLES ORBI SPA</t>
  </si>
  <si>
    <t>76.428.946-3</t>
  </si>
  <si>
    <t>Rack tipo gabinete para equipos de la sala de computación de la Fiscalía Regional de Atacama.</t>
  </si>
  <si>
    <t>Mobiliario para cuatro nuevos funcionarios y para el Fiscal, abogado ayudante, administrador y funcionarios de la Fiscalía Local de Chañaral</t>
  </si>
  <si>
    <t>MELMAN S.A.</t>
  </si>
  <si>
    <t>96.882.140-7</t>
  </si>
  <si>
    <t>Patricio Rojas - Raul Tirado - Francisco Cerón, participación en capacitación "Modificaciones a los Reglamentos de Compras y Licitación Pública" realizado los días 15 y 16 de noviembre en Santiago.</t>
  </si>
  <si>
    <t>Christian Gonzalez, participación en jornada de Perfeccionamiento Relatores Internos Línea Persecución Penal 2016, Taller Argumentación Jurídica y Argumentación de Hechos realizado los días 17 y 18 de noviembre en Stgo.</t>
  </si>
  <si>
    <t>Paula Chavez Navarro, participación en capacitación "Modificaciones a los Reglamentos de Compras y Licitación Pública" realizado los días 15 y 16 de noviembre en Santiago.</t>
  </si>
  <si>
    <t>Carlos Juarez, participación en actividades de Relatoría Interna por los Cursos Centralizados con Relatores Internos, realizado los días 22 y 23 de noviembre en la ciudad de Sgto..</t>
  </si>
  <si>
    <t>Francisca Godoy, participación en curso de "Gestión de Recursos Físicos y Financieros" realizado desde el 8 al 10 de noviembre en la ciudad de Puerto Varas. en Reemplazo de Martín Olivares</t>
  </si>
  <si>
    <t>Miriam Cruz Chavez, participación en inducción en relación al Nuevo Modelo de Tramitación realizado el viernes 18 de noviembre en la ciudad de Santiago.</t>
  </si>
  <si>
    <t xml:space="preserve"> Alejandra Cortes, participación en inducción en relación al Nuevo Modelo de Tramitación realizado el viernes 18 de noviembre en la ciudad de Santiago</t>
  </si>
  <si>
    <t>Servicio por suscripciones a Diario La Tercera para el Fiscal Regional de Atacama, periodo 2017.</t>
  </si>
  <si>
    <t>3-DER Nº 36</t>
  </si>
  <si>
    <t>Servicios de Mantenimiento y reparación de inmueble, obra denominada " Obras Menores Fiscalía Local de Freirina", adjudicada a través de Res. DER N° 36/2016 de fecha 09/11/2016.</t>
  </si>
  <si>
    <t xml:space="preserve">CARLOS ANTONIO CARRASCO </t>
  </si>
  <si>
    <t>9.955.390-1</t>
  </si>
  <si>
    <t>Nestor Gomez Canales (DER), participación en jornada de cierre Plan Estratégico Institucional 2016-2022, a realizarse los días 24 y 25 de noviembre en la ciudad de Santiago.</t>
  </si>
  <si>
    <t>Fiscal Regional  Sr. Hector Mella , participación en jornada de cierre Plan Estratégico Institucional 2016-2022, a realizarse los días 24 y 25 de noviembre en la ciudad de Santiago.</t>
  </si>
  <si>
    <t>Renovación suscripción DIARIO EL MERCURIO, para la Fiscalía Regional y Locales de Copiapó, Freirina, Vallenar y Caldera, por el periodo 2017.</t>
  </si>
  <si>
    <t>Servicio de Coffe Break, para "Jornada de Capacitación sobre Ley Emilia" en el marco de la ejecución del Plan Regional de Capacitación Regional, a realizarse el día 17 de noviembre en dependencias de la ACHS.</t>
  </si>
  <si>
    <t>VIVIANA TERESA LOPEZ FLORES</t>
  </si>
  <si>
    <t>9.115.754-3</t>
  </si>
  <si>
    <t>Renovación Servicio por 8 suscripciones de Diario Chañarcillo,  FL Copiapó, Vallenar, Freirina, Caldera, FR, DER, URAVIT y Periodista, fechas de caducidad todas ellas 31/12/2017</t>
  </si>
  <si>
    <t>ALBERTO A B N EDT Y PER. EL CHAÑAR EMPRE</t>
  </si>
  <si>
    <t>78.177.490-1</t>
  </si>
  <si>
    <t>Renovación suscripción anual Diario el Atacama, periodo 2017, Fiscalía Regional (2), F.L. de Copiapó (1) y F.L. Chañaral (1) .</t>
  </si>
  <si>
    <t>Rebeca Varas - Pedro Pablo Orellana, participación en "Jornada Nacional para Fiscales Especializados en Delitos Sexuales" a realizarse los días 24 y 25 de noviembre en la ciudad de Santiago.</t>
  </si>
  <si>
    <t>Simon Ramirez, participación en Reunión de Comisión Capacitación a realizarse el día 30 de noviembre en la Sala de Consejo de la F.R. Metropolitana Norte.</t>
  </si>
  <si>
    <t>Nestor Gomez Canales, participación en Reunión de Comisión Capacitación a realizarse el día 30 de noviembre en la Sala de Consejo de la F.R. Metropolitana Norte.</t>
  </si>
  <si>
    <t>Informe Pericial causas RUC 1500814572-2, 1501038350-9 y 15001165548-0, Fiscalía Local de Freirina.</t>
  </si>
  <si>
    <t>Insumos para cafetería, reuniones del Sr. Fiscal Regional con autoridades</t>
  </si>
  <si>
    <t>ESTEBAN SAMUEL AVILA ASTUDILLO</t>
  </si>
  <si>
    <t>14.241.253-5</t>
  </si>
  <si>
    <t>Karen Jeanette Pasten Barraza / Informe Pericial de causas, Fiscalía Local de Freirina.</t>
  </si>
  <si>
    <t>KAREN JEANETTE PASTEN BARRAZA</t>
  </si>
  <si>
    <t>12.806.177-0</t>
  </si>
  <si>
    <t>Orden de compras</t>
  </si>
  <si>
    <t>Adquisición de barras antipánico para instalar en puertas de acceso de la Fiscalia Regional</t>
  </si>
  <si>
    <t>PROTEX CHILE S.A.</t>
  </si>
  <si>
    <t>76.048.281-1</t>
  </si>
  <si>
    <t xml:space="preserve">Contratación de servicio de instalación de equipos en SACFI - Fiscalía Regional </t>
  </si>
  <si>
    <t>ING.ELECT. ANTONIO SALINAS CORREA EIRL</t>
  </si>
  <si>
    <t>76.083.726-1</t>
  </si>
  <si>
    <t>Contratación de servicio de mantención de vehículo asignado al Fiscal Regional</t>
  </si>
  <si>
    <t>COMERCIAL A Y R MOTORS LIMITADA</t>
  </si>
  <si>
    <t>79.917.760-9</t>
  </si>
  <si>
    <t>Programa de capacitación: contrtación de coffe break para 45 personas - capacitación Delitos Funcionarios</t>
  </si>
  <si>
    <t>ANDREA ESTHER ZAMORA FERNANDEZ</t>
  </si>
  <si>
    <t>11.620.458-4</t>
  </si>
  <si>
    <t>Programa de capacitación : Contratación de cursos de capacitación  de Excel para funcionarios</t>
  </si>
  <si>
    <t>77.682.510-7</t>
  </si>
  <si>
    <t>Adquisición de materiales de aseo: Compra de toallas de papel para para la Fiscalía Regional</t>
  </si>
  <si>
    <t>Adquisición de Full Space para bodega de la Fiscalía Local de San Felipe ( Proyecto Regional)</t>
  </si>
  <si>
    <t>TAZ S.A.</t>
  </si>
  <si>
    <t>96.891.420-0</t>
  </si>
  <si>
    <t>Contratación de servicio de desratizado para Fiscalía Regional y Fiscalía Local de Quillota</t>
  </si>
  <si>
    <t>AGROSERVICIOS CAPURRO S.P.A.</t>
  </si>
  <si>
    <t>76.470.297-2</t>
  </si>
  <si>
    <t>Renovación anual de suscripciones  Diario El Observador</t>
  </si>
  <si>
    <t>EMPRESA PERIODISTICA EL OBSERVADOR LTDA.</t>
  </si>
  <si>
    <t>79.557.640-1</t>
  </si>
  <si>
    <t>Adquisición de insumos de cafetería para Fiscalía Regional ( atención de autoridades)</t>
  </si>
  <si>
    <t>Adquisición de materiales para mantención : compra de protector de piso para Fiscalia Local de San Felipe</t>
  </si>
  <si>
    <t>Adquisición de materiales para mantención: compra de materiales para repisa para la Fiscalía Local de La Ligua</t>
  </si>
  <si>
    <t>Adquisición de insumos computacionales: compra de tintas de impresoras solicitadas por UGI</t>
  </si>
  <si>
    <t>SERVICOM COMPUTACION LIMITADA</t>
  </si>
  <si>
    <t>77.451.560-7</t>
  </si>
  <si>
    <t>Adquisición de materiales : compra de repuesto para teclado de notebook solicitado por UGI</t>
  </si>
  <si>
    <t>Adquisición de materiales para mantención : compra de tubos fluorescentes 18W y partidores para las Fiscalías Locales</t>
  </si>
  <si>
    <t>DARTEL VALPARAISO LTDA.-</t>
  </si>
  <si>
    <t>87.773.200-2</t>
  </si>
  <si>
    <t>Adquisición de equipos menores: compra de 9 webcam solicitados por UGI</t>
  </si>
  <si>
    <t>Programa de capacitación: contratación de servicio de coffe break para capacitación en Delitos Económicos</t>
  </si>
  <si>
    <t>VERONICA DEL C. PARDO CISTERNAS</t>
  </si>
  <si>
    <t>12.024.614-3</t>
  </si>
  <si>
    <t>Contratación de servicio de arriendo de salón y coffe break - Reunión General de Fiscales</t>
  </si>
  <si>
    <t>GASTRONOMICA VISIONARIO LTDA.</t>
  </si>
  <si>
    <t>76.237.533-8</t>
  </si>
  <si>
    <t>Programa de capacitación: contratación de servicio de coffe break para Capacitación Excel</t>
  </si>
  <si>
    <t>Contratación de Estudio, cálculo y diseño de 2 mallas a tierra en la Fiscalía Local de La Calera</t>
  </si>
  <si>
    <t>Programa de capacitación: Relatoria curso de capacitación "Trabajo en equipo y comunicación" para la Fiscalía Local de San Antonio</t>
  </si>
  <si>
    <t>DAYANNE BAHAMONDES JIMENEZ</t>
  </si>
  <si>
    <t>Provisión e instalación de equipo de aire acondicionado en Oficina  de Atención de Petorca</t>
  </si>
  <si>
    <t>LUIS ALBERTO MOLINA FRITZ</t>
  </si>
  <si>
    <t>8.261.586-5</t>
  </si>
  <si>
    <t>Evaluación pericial psicológica</t>
  </si>
  <si>
    <t>GIOVANNA CAROLINA ARANCIBIA PARRA</t>
  </si>
  <si>
    <t>9.639.027-0</t>
  </si>
  <si>
    <t>05-FR Nº 101</t>
  </si>
  <si>
    <t>Adquisición de cheques propios ( cuenta corriente operacional de la Fiscalía Regional)</t>
  </si>
  <si>
    <t>Publicación de llamado a concurso público : cargo de la Fiscalía Local de Limache</t>
  </si>
  <si>
    <t>Consumo de electricidad de Fiscalía Local de Limache, periodo 16/09/2016 al 18/10/2016</t>
  </si>
  <si>
    <t xml:space="preserve">Consumo de electricidad de Fiscalía Local de La Calera, periodo 15/09/2016 al 17/10/2016. </t>
  </si>
  <si>
    <t>Consumo de electricidad de Fiscalía Local de Quintero, periodo 21/09/2016 al 20/10/2016 .</t>
  </si>
  <si>
    <t>Consumo de electricidad de Fiscalía Local de Villa Alemana, periodo desde 22/09/2016 al 21/10/2016</t>
  </si>
  <si>
    <t>Consumo de electricidad de Fiscalía Local de San Antonio, periodo 20/09/2016 al 19/10/2016</t>
  </si>
  <si>
    <t xml:space="preserve">Consumo de Agua de Fiscalía Local de Quintero, periodo 26/09/2016 al 24/10/2016 </t>
  </si>
  <si>
    <t xml:space="preserve">Consumo de luz Fiscalia Local de Casablanca, periodo de facturación del 27/09/2016 al 26/10/2016 </t>
  </si>
  <si>
    <t xml:space="preserve">Consumo de Agua de Fiscalía Local de Quillota, periodo 26/09/2016 al 24/10/2016 </t>
  </si>
  <si>
    <t xml:space="preserve">Consumo de Agua de Fiscalía Local de Los Andes, periodo desde 16/08/2016 al 15/09/2016 </t>
  </si>
  <si>
    <t xml:space="preserve">Consumo de electricidad Fiscalia Regional  Valparaiso Edificio Tecnológico entre el periodo del 21/09/2016 al 20/10/2016, </t>
  </si>
  <si>
    <t>Consumo de agua de Fiscalía Local de Viña del Mar,  periodo 15/09/2016 al 17/10/2016.</t>
  </si>
  <si>
    <t>Consumo de electricidad de Fiscalía Local de Los Andes, periodo desde 15/09/2016 al 17/10/2016.</t>
  </si>
  <si>
    <t xml:space="preserve">Consumo de agua potable Fiscalia Local de La Ligua, periodo de facturación del 26/09/2016 al 24/10/2016 </t>
  </si>
  <si>
    <t>Adquisición de materiales de oficina: compra de timbres facsimil y repuestos para Fiscalia Regional</t>
  </si>
  <si>
    <t>Implementación salas de entrevistas ( Inversión FAE) : compra de 02 mixer Heath para Fiscalias Locales</t>
  </si>
  <si>
    <t>COMERCIAL  E IMPORTADORA AUDIOMUSICA SPA</t>
  </si>
  <si>
    <t>96.579.920-6</t>
  </si>
  <si>
    <t>Compra de televisor de 40 pulgadas</t>
  </si>
  <si>
    <t xml:space="preserve">Compra de pasajes aéreos por traslado de Fiscal Adjunto a Isla de Pascua (familia) </t>
  </si>
  <si>
    <t xml:space="preserve">Licitación Privada </t>
  </si>
  <si>
    <t>05-DER Nº 34</t>
  </si>
  <si>
    <t>Provisión e instalación de equipos de aire acondicionado en la Fiscalia Local de La Calera y Fiscalía Regional</t>
  </si>
  <si>
    <t>SOC. COMERCIAL CLONSA ELECTRONICA LTDA</t>
  </si>
  <si>
    <t>79.933.760-6</t>
  </si>
  <si>
    <t>05-DER Nº 35</t>
  </si>
  <si>
    <t>Provisión e instalacion de tabiques de aluminio vidriado en nuevas dependencias de la Fiscalía Regional</t>
  </si>
  <si>
    <t>MONICA PAOLA CHACANA GONZALEZ</t>
  </si>
  <si>
    <t>12.173.271-8</t>
  </si>
  <si>
    <t>Consumo de Agua de  Fiscalía Regional Edificio Tecnológico, periodo desde 11/10/2016 al 10/11/2016.</t>
  </si>
  <si>
    <t>Consumo de Agua de Fiscalía Local de Valparaiso y Fiscalía Regional, periodo desde 11/10/2016 al 10/11/2016.</t>
  </si>
  <si>
    <t>Consumo de electricidad de Fiscalía Local de Isla de Pascua, periodo 29/09/2016 al 03/11/2016</t>
  </si>
  <si>
    <t xml:space="preserve">Consumo de agua potable Fiscalia Local de La Calera, periodo de facturación del 30/09/2016 al 28/10/2016 </t>
  </si>
  <si>
    <t xml:space="preserve">Consumo de agua potable Fiscalia Local de Limache, periodo de facturación del 21/09/2016 al 20/10/2016 </t>
  </si>
  <si>
    <t>Consumo de agua de Fiscalía Local de San Felipe, periodo desde 30/09/2016 al 28/10/2016</t>
  </si>
  <si>
    <t>Consumo de electricidad Fiscalia Local de Quilpue entre el periodo del 31/08/2016 al 28/10/2016.</t>
  </si>
  <si>
    <t>Servicio de correos de Fiscalía Regional y Fiscalías Locales, mes de Octubre  2016</t>
  </si>
  <si>
    <t xml:space="preserve">Consumo de electricidad Fiscalia Regional y Fiscalia  Local de Valparaiso entre el periodo del 29/09/2016 al 28/10/2016. </t>
  </si>
  <si>
    <t>Consumo de electricidad de Fiscalía Local de Quillota, periodo desde 27/09/2016/ al 28/10/2016.</t>
  </si>
  <si>
    <t>Implementación salas de entrevistas ( Inversión FAE) : Compra de monitor para PC -solicitado por UGI</t>
  </si>
  <si>
    <t>SERVICIOS COMPUTACIONALES GLOBAL S.A.</t>
  </si>
  <si>
    <t>96.661.420-K</t>
  </si>
  <si>
    <t>Implementación salas de entrevistas ( Inversión FAE) : Compra de 2 Licencias Windows 7</t>
  </si>
  <si>
    <t>WEI CHILE S.A.</t>
  </si>
  <si>
    <t>96.775.870-1</t>
  </si>
  <si>
    <t>Implementación salas de entrevistas ( Inversión FAE) : Compra de 2 Ups APC</t>
  </si>
  <si>
    <t>SPC CHILE LTDA</t>
  </si>
  <si>
    <t>79.710.740-1</t>
  </si>
  <si>
    <t xml:space="preserve">Implementación salas de entrevistas ( Inversión FAE) : Compra de 2 CPU </t>
  </si>
  <si>
    <t>BUSINESS INFORMATION PROCESSING S.A.</t>
  </si>
  <si>
    <t>78.371.600-9</t>
  </si>
  <si>
    <t>Compra de hervidores eléctricos para las Fiscalías Locales</t>
  </si>
  <si>
    <t>GUILLERMO AHUMADA S.A.</t>
  </si>
  <si>
    <t>86.847.300-2</t>
  </si>
  <si>
    <t xml:space="preserve">Programa de capacitación: contrtación de servicio de coffee break </t>
  </si>
  <si>
    <t>Contratación de servicio de reparación de vehículo asignado al Fiscal Regional</t>
  </si>
  <si>
    <t>Adquisición de materiales de aseo para Fiscalías locales</t>
  </si>
  <si>
    <t>Servicio de arriendo de salon y coffe break para reunión con Administradores</t>
  </si>
  <si>
    <t>CONFERENCE S. A.</t>
  </si>
  <si>
    <t>96.677.010-4</t>
  </si>
  <si>
    <t>Consumo de electricidad de Fiscalía Local Viña del Mar, periodo desde 19/10/2016 al 16/11/2016</t>
  </si>
  <si>
    <t>Consumo de electricidad de Fiscalía Local La Ligua, periodo desde 18/10/2016 al 15/11/2016</t>
  </si>
  <si>
    <t>Adquisición de materiales de oficina: confección de 500 tarjetones con sobre con logo en cuño seco</t>
  </si>
  <si>
    <t>SCHULZE Y CIA LTDA</t>
  </si>
  <si>
    <t>80.870.700-4</t>
  </si>
  <si>
    <t xml:space="preserve">Implementación salas de entrevistas ( Inversión FAE) :cCompra de equipamiento </t>
  </si>
  <si>
    <t>SOC.IMPORTADORA Y EXPORTADORA BASH LTDA.</t>
  </si>
  <si>
    <t>84.419.800-0</t>
  </si>
  <si>
    <t>Consumo de electricidad de Fiscalía Local Petorca, periodo desde 05/10/2016 al 03/11/2016</t>
  </si>
  <si>
    <t>Contratación de servicio de modificación de circuitos eléctricos por instalación de tabiquería en la Fiscalía Regional</t>
  </si>
  <si>
    <t xml:space="preserve">Consumo de agua potable Fiscalia Local Casablanca, periodo de facturación del  13/10/2016 al 14/11/2016 </t>
  </si>
  <si>
    <t xml:space="preserve">Consumo de agua Oficina de Atención Petorca,periodo desde 11/10/2016 al 10/11/2016 </t>
  </si>
  <si>
    <t>Consumo de electricidad de Fiscalía Local de San Felipe, periodo desde 12/10/2016 al 14/11/2016.</t>
  </si>
  <si>
    <t>Consumo de agua de Fiscalía Local de Villa Alemana,  periodo desde 11/10/2016 al 10/11/2016.</t>
  </si>
  <si>
    <t>Consumo de Agua de Fiscalía Local de San Antonio, periodo desde 11/10/2016 al 10/11/2016.</t>
  </si>
  <si>
    <t xml:space="preserve">Consumo de Agua de Fiscalía Local de Quilpué, periodo desde  13/10/2016 al 14/11/2016 </t>
  </si>
  <si>
    <t>CHILEXPRESS S.A</t>
  </si>
  <si>
    <t>96.756.460-3</t>
  </si>
  <si>
    <t>Adquisición de materiales de oficina: compra de 4 timbres foliadores</t>
  </si>
  <si>
    <t xml:space="preserve">Implementación salas de entrevistas ( Inversión FAE) : cCompra de equipos video grabadores 4 canales y joystick </t>
  </si>
  <si>
    <t>Pasaje aéreo nacional para el Sr. Hernán Libedinsky Moscovich, Santiago/Copiapó/Santiago, 17 de noviembre el 2016. (Capacitación Ley Emilia).</t>
  </si>
  <si>
    <t>Pasaje aéreo nacional para el Sr. Marcelo Contreras Rojas, Santiago/Concepción/Santiago, 21 al 23 de noviembre el 2016. (Participa en mesa interregional violencia rural) (Cambia itinerario de regreso)</t>
  </si>
  <si>
    <t>Adquisición de 50 medallón de bronce con logo impreso en caja de terciopelo.</t>
  </si>
  <si>
    <t>Juan Enrique Dastres Zelada</t>
  </si>
  <si>
    <t>5.163.399-7</t>
  </si>
  <si>
    <t>Adquisición de 100 bolígrafos metálicos con aplicación código 030-02950-016-023 con logo impreso; 100 caja de lujo para instrumento de escritura con logo impreso código 250-00099-016-002</t>
  </si>
  <si>
    <t>Kychenthal Industrial y Comercial S.A.</t>
  </si>
  <si>
    <t>80.526.300-8</t>
  </si>
  <si>
    <t>Adquisición de 100 bolígrafos de cobre con logo impreso; 100 estuches para bolígrafos con logo impreso.</t>
  </si>
  <si>
    <t>A&amp;C Regalos Publicitarios SPA</t>
  </si>
  <si>
    <t>76.383.522-7</t>
  </si>
  <si>
    <t>Contratación 20 servicios de coffee break, catering especial.  Jornada de trabajo Infraestructura.  Actividad a realizarse el día 11 de noviembre del 2016.</t>
  </si>
  <si>
    <t>Banquetería Nacional SPA</t>
  </si>
  <si>
    <t>76.482.497-0</t>
  </si>
  <si>
    <t>Pasaje aéreo nacional para el Sr. Rodrigo Fernández Moraga, Santiago/Concepción/Santiago, 21 al 22 de noviembre el 2016. (Reunión con fiscales regionales para abordar violencia rural)</t>
  </si>
  <si>
    <t>Teresa Bulnes Núñez</t>
  </si>
  <si>
    <t>7.063.266-7</t>
  </si>
  <si>
    <t>Pasaje aéreo nacional para la Sra. Bárbara Sanhueza Arancibia, Santiago/Arica/Santiago, 09 al 10 de noviembre el 2016. (Participa 4° taller binacional Perú-Chile de tráfico ilícito de bienes culturales)</t>
  </si>
  <si>
    <t>Pasaje aéreo nacional para la Sra. Carla Gallegos Moraga, Santiago/Iquique/Santiago, 16 al 17 de noviembre el 2016. (Acompaña al Fiscal Nacional)</t>
  </si>
  <si>
    <t>Contratación de 01 curso de manejo intermedio de la planilla de cálculo Excel para Windows.  Participante: Claudia Cárdenas Novoa.  Fecha: 23 de noviembre al 12 de diciembre del 2016.</t>
  </si>
  <si>
    <t>Pontificia Universidad Católica de Chile</t>
  </si>
  <si>
    <t>Charla la estructura típica de delito de robo, su análisis a la luz de la reciente jurisprudencia nacional y modificaciones introducidas por la Ley N° 20.931.  Capacitación para URPADI, realizada el 28 de octubre del 2016.</t>
  </si>
  <si>
    <t>Guillermo Oliver Calderón</t>
  </si>
  <si>
    <t>8.797.539-8</t>
  </si>
  <si>
    <t>Charla delitos culposos e imputación objetiva en el marco de los cuasidelitos cometidos por profesionales de la salud.  Charla para URPADI, realizada el día 25 de octubre del 2016.</t>
  </si>
  <si>
    <t xml:space="preserve">Juan Ignacio Piña Rochefort </t>
  </si>
  <si>
    <t>10.032.728-7</t>
  </si>
  <si>
    <t>Pasaje aéreo internacional para el Sr. Marcelo Contreras Rojas, Santiago/Santa Cruz de la Sierra-Bolivia/Santiago, 02 al 09 de diciembre el 2016. (Participa en XXXIV reunión plenaria de GAFILAT y grupos de trabajo de Bolivia-diciembre 2016)</t>
  </si>
  <si>
    <t xml:space="preserve">Contratación de 05 curso de manejo básico de la planilla de cálculo Excel para Windows.  Participantes: Curso 1:Alex Duarte y Néstor Montero, fecha: 08 al 24 de noviembre del 2016 y Curso 2: María Angélica San Martín, Maurizio Sovino Meléndez, Roberto Rodríguez Manríquez, fecha: 16 al 28 de diciembre del 2016. </t>
  </si>
  <si>
    <t>Compra de 01 galvano de cristal rectangular, con logo institucional y reseña grabada en láser, reconocimiento a 15 años de servicio para el Fiscal Sr. Eduardo Fajardo de La Cuba.</t>
  </si>
  <si>
    <t>17160274               17160972</t>
  </si>
  <si>
    <t>Adquisición de 02 baterías 12V 3Ah ciclo profundo UC G3-12 Ultracell. Despacho a Santiago vía Starken (Tur Bus Cargo).</t>
  </si>
  <si>
    <t>DMU Energy Ltda.</t>
  </si>
  <si>
    <t>76.423.184-8</t>
  </si>
  <si>
    <t>Contratación 05 servicios de coffee break, catering especial.  Jornada de trabajo Infraestructura.  Actividad a realizarse el día 11 de noviembre del 2016.  Complementa Orden de Compra por Convenio Marco N° 5148-424-CM16 enviada con fecha 03 de noviembre del 2016.</t>
  </si>
  <si>
    <t>Contratación 05 servicios de coffee break AM, alternativa especial y 05 servicios de coffee break PM, alternativa básico.  Jornada de trabajo Infraestructura.  Actividad a realizarse el día 11 de noviembre del 2016.  Complementa Orden de Compra por Convenio Marco N° 5148-425-CM16 enviada con fecha 24 de octubre del 2016.</t>
  </si>
  <si>
    <t>Hotelera San Francisco S.A.</t>
  </si>
  <si>
    <t>99.511.100-4</t>
  </si>
  <si>
    <t>Pasaje aéreo nacional para la Sra. Maruzzella Pavan Avila, Santiago/Puerto Montt/Santiago, 22 al 23 de noviembre el 2016. (Asiste a reunión en DA-MOP X Región por proyectos de la región y asiste a postura de primera piedra de Fiscalía Local Ancud y Fiscalía Local Puerto Montt).</t>
  </si>
  <si>
    <t>Contratación 50 servicios de coffee break PM, alternativa básico.  Jornada Unidad Especializada en Responsabilidad Penal Adolescente.  Actividad a realizarse los días 29 y 30 de noviembre del 2016.  Complementa Orden de Compra por Convenio Marco N° 5148-284-CM16 enviada con fecha 10 de agosto del 2016.</t>
  </si>
  <si>
    <t>Charla relativa a víctimas de violencia intrafamiliar. Jornada Especializada de Violencia Intrafamiliar, realizada el 19 de octubre del 2016.</t>
  </si>
  <si>
    <t>Pedro Olavarría Araguren</t>
  </si>
  <si>
    <t>4.716.275-0</t>
  </si>
  <si>
    <t>Actividad outdoor, trekking reserva Coyanco, incluye traslado, guías, entrada, almuerzo tipo picnic para 30 personas.  Fecha: Sábado 19 de noviembre del 2016.  Política de drogas.</t>
  </si>
  <si>
    <t>Grado Sur Expediciones Ltda.</t>
  </si>
  <si>
    <t>76.559.780-3</t>
  </si>
  <si>
    <t>FN/MP N° 940</t>
  </si>
  <si>
    <t>Curso de "Ceremonial y Protocolo".  Participante: Solange Fuenzalida Bustos.  Fecha: 21 al 25 de noviembre del 2016.</t>
  </si>
  <si>
    <t>Universidad del Desarrollo</t>
  </si>
  <si>
    <t xml:space="preserve">Adquisición de 01 catridge Epson Photo Black T3070-T50; 01 catridge Epson Cyan T3070-T5070-T707; 01 catridge Epson Magenta T3070-T5070-T707; 01 catridge Epson Yellow T3070-T5070-T7 y 01 catridge Epson Matte Black T3070-T50.  Para uso en plotter de ULDDECO. </t>
  </si>
  <si>
    <t>Ingeniería y Construcción Ricardo Rodríguez y Cía. Ltda.</t>
  </si>
  <si>
    <t>Pasaje aéreo nacional para la Sra. Rosa Villalobos Escobar, Santiago/Copiapó/Santiago, 20 al 22 de diciembre el 2016. (Visita de bienestar por levantamiento de necesidades).</t>
  </si>
  <si>
    <t>Pasaje aéreo nacional para la Sra. Rosa Villalobos Escobar, Santiago/La Serena/Santiago, 12 al 14 de diciembre el 2016. (Visita de bienestar por levantamiento de necesidades).</t>
  </si>
  <si>
    <t>Pasaje aéreo nacional para la Sra. Claudia Ortega Forner, Santiago/Concepción/Santiago, 22 al 24 de noviembre el 2016. (Reunión fiscales especializados).</t>
  </si>
  <si>
    <t>Pasaje aéreo nacional para la Sra. Alicia Le Roy Barría, Santiago/Antofagasta/Santiago, 30 de noviembre al 02 de diciembre el 2016. (Programa de auditoría 2016).</t>
  </si>
  <si>
    <t>Pasaje aéreo nacional para el Sr. Jaime Estrada Osses, Santiago/Antofagasta/Santiago, 28 de noviembre al 02 de diciembre el 2016. (Programa de auditoría 2016).</t>
  </si>
  <si>
    <t>Pasaje aéreo nacional para la Sra. Carola Vargas Parra, Santiago/Antofagasta/Santiago, 28 de noviembre al 02 de diciembre el 2016. (Programa de auditoría 2016).</t>
  </si>
  <si>
    <t>Pasaje aéreo nacional para el Sr. Gabriel Araya Ibañez, Santiago/Antofagasta/Santiago, 28 de noviembre al 02 de diciembre el 2016. (Programa de auditoría 2016).</t>
  </si>
  <si>
    <t>Pasaje aéreo nacional para el Sr. Pablo Andrade Zúñiga, Santiago/Antofagasta/Santiago, 28 de noviembre al 02 de diciembre el 2016. (Programa de auditoría 2016).</t>
  </si>
  <si>
    <t>Pasaje aéreo nacional para el Sr. Cesar Guillen Elgueta, Santiago/Antofagasta/Santiago, 28 de noviembre al 02 de diciembre el 2016. (Programa de auditoría 2016).</t>
  </si>
  <si>
    <t>Pasaje aéreo nacional para el Sr. Eduardo Gallegos Diaz, Santiago/Antofagasta/Santiago, 28 de noviembre al 02 de diciembre el 2016. (Programa de auditoría 2016).</t>
  </si>
  <si>
    <t>FN/MP N° 2070</t>
  </si>
  <si>
    <t>Adquisición de stock de reserva de piso vinílico Allura Flex de la línea Anthracite 434132 (100 metros cuadrados, incluyen bodegaje).</t>
  </si>
  <si>
    <t>Alfombras Multicarpet Ltda.</t>
  </si>
  <si>
    <t>Impresión de 09 pendones en roller de 0,9x2,00 mts., con logo.</t>
  </si>
  <si>
    <t>Araukaria Impresores Limitada.</t>
  </si>
  <si>
    <t>78.441.650-K</t>
  </si>
  <si>
    <t>Adquisición de 10 discos duros HDD PC Toshiba canvio basics portátil 2TB 3,0; 10 discos duros HDD PC Seaglate externo 4TB y 10 discos duros HDD PC Toshiba canvio basics USB 3,0 black de 1TB.</t>
  </si>
  <si>
    <t xml:space="preserve">Arriendo  de 06 día de notebook.  Capacitación de los nuevos Reglamentos de Compras y Licitaciones Públicas. A cada jornada asistirán 03 representantes de 06 Fiscalías Regionales (18 funcionarios), más los relatores (3 funcionarios) más otros invitados.  Actividad a realizarse los días: 15, 16, 22, 23, 29 y 30 de noviembre del 2016. Complementa orden de compra por Convenio Marco N°5148-431-CM16 </t>
  </si>
  <si>
    <t>Hotelera Santa Magdalena S.A. (Four Points)</t>
  </si>
  <si>
    <t>Servicio por traducción al idioma inglés de requerimiento internacional causa RUC N° 0700252517-2, correspondiente a la Fiscalía Regional de Rancagua, del Fiscal Claudia De La Fuente Jiménez.</t>
  </si>
  <si>
    <t>Pasaje aéreo nacional para la Sra. Rosa Villalobos Escobar, Santiago/Balmaceda/Santiago, 23 al 25 de noviembre del 2016. (Visita de bienestar por levantamiento de necesidades).</t>
  </si>
  <si>
    <t>Pasaje aéreo nacional para el Sr. Eduardo Velásquez Valdebenito, Santiago/Valdivia/Santiago, 30 de noviembre al 02 de diciembre del 2016. (Implementación de los cubos OLAP para SACFI).</t>
  </si>
  <si>
    <t>Pasaje aéreo internacional para el Sr. Antonio Segovia Arancibia, Santiago/Brasilia-Brasil/Santiago, 12 al 14 de diciembre del 2016. (Participar en reunión de coordinación para compartir información patrimonial y cooperación internacional).</t>
  </si>
  <si>
    <t>Pasaje aéreo internacional para el Sr. Mauricio Fernández Montalbán, Santiago/Brasilia-Brasil/Santiago, 12 al 15 de diciembre del 2016. (Participar en reunión de coordinación para compartir información patrimonial y cooperación internacional).</t>
  </si>
  <si>
    <t>Pasaje aéreo internacional para el Sr. Marco Pacheco Verón , Santiago/Brasilia-Brasil/Santiago, 12 al 15 de diciembre del 2016. (Participar en reunión de coordinación para compartir información patrimonial y cooperación internacional).</t>
  </si>
  <si>
    <t>Pasaje aéreo nacional para el Sr. José Luis Cortés Zepeda , Santiago/Concepción/Santiago, 22 al 23 de noviembre del 2016. (Apoyo a investigación ; casos competencia de ULDDECO).</t>
  </si>
  <si>
    <t>Contratación de servicios hoteleros; 02 arriendo de salón Gijón, montaje en U para 35 personas; 70 servicios de coffee break AM, alternativa C; 70 servicios de coffee break PM, alternativa B; 02 servicios de arriendo: datashow, amplificación (incluye 01 micrófono de solapa y 01 micrófono inalámbrico) y telón. Jornada Transferencia SACFI, a realizarse los día 22 y 23 de noviembre del 2016.</t>
  </si>
  <si>
    <t>Hotelera Holanda Ltda.  (Hotel Diego de Almagro Providencia)</t>
  </si>
  <si>
    <t>77.562.000-5</t>
  </si>
  <si>
    <t>Contratación de 01 curso de manejo básico de la planilla de cálculo Excel para Windows.  Participante: Alejandra Torres Valencia.  Fecha: 16 al 28 de diciembre del 2016.</t>
  </si>
  <si>
    <t>Contratación de 01 curso de manejo intermedio de la planilla de cálculo Excel para Windows.  Participante: Elizabeth Rojas Jara.  Fecha: 23 de noviembre al 12 de diciembre del 2016.</t>
  </si>
  <si>
    <t xml:space="preserve">FN/MP N°204
</t>
  </si>
  <si>
    <t>Contratación de servicios hoteleros; 02 arriendo de salón Rhin, montaje escuela para 50 personas; 100 servicios de coffee break AM, alternativa especial; 50 servicios de coffee break PM, alternativa básico; 02 servicios de arriendo de: amplificación, notebook, datashow y pizarra.  Jornada nacional de capacitación UCIEX.  Actividad a realizarse los días 15 y 16 de diciembre de 2016.</t>
  </si>
  <si>
    <t>Contratación de servicios hoteleros; 04 arriendo de salón Génova; 40 servicios de coffee break AM, alternativa extra; 50 servicios de coffee break PM, alternativa simple; 04 servicios de arriendo de: amplificación, notebook y datashow.  Perfeccionamiento relatores internos de los cursos de mejoramiento continuo, gestión de indicadores y atención de víctimas y testigos.  Actividad a realizarse desde el 22 al 25 de noviembre de 2016.</t>
  </si>
  <si>
    <t>Hotel TorreMayor S.A.</t>
  </si>
  <si>
    <t>99.502.730-5</t>
  </si>
  <si>
    <t>FN/MP N° 2126</t>
  </si>
  <si>
    <t>Contratación servicios de coffee break.  Seminario "Nuevo Delito de Tortura en Chile".  Actividad realizada el día 15 de noviembre del 2016.</t>
  </si>
  <si>
    <t>Iván Gómez Fuentes</t>
  </si>
  <si>
    <t>9.273.941-4</t>
  </si>
  <si>
    <t>Adquisición de 01 video proyector Epson Powerlite X36+.</t>
  </si>
  <si>
    <t>Contratación de 99 horas hábiles de consultor junior.  Soporte SIAU-OPA mes de noviembre.</t>
  </si>
  <si>
    <t>Integración e Innovación Tecnológica Xintec Limitada</t>
  </si>
  <si>
    <t>76.017.995-7</t>
  </si>
  <si>
    <t>Contratación de 60 servicios de coffee break AM, alternativa N°3 y 60 servicios de coffee break PM.  Capacitación práctica de plataforma de interceptaciones de operadoras móviles para Unidad de Drogas.   Actividad realizada el día 08 de noviembre del 2016.</t>
  </si>
  <si>
    <t>Adquisición de 01 trituradora destructora HSM 225,2 corte en tiras de 5,8 mm y 02 trituradoras destructoras HSM B24 corte en tiras 5,8 mm.</t>
  </si>
  <si>
    <t>Importadora y Exportadora Estado Limitada</t>
  </si>
  <si>
    <t>Adquisición de 20 cajas de cartulina Diazol opalina lisa carta blanca 100 pliegos.</t>
  </si>
  <si>
    <t>Distribuidora Papeles Industriales S.A.</t>
  </si>
  <si>
    <t>93.558.000-5</t>
  </si>
  <si>
    <t>Contratación de 01 taller para habilidades conversacionales "El regalo del equipo".  Curso de perfeccionamiento para relatores internos de los cursos de mejoramiento continuo.  Actividad a realizarse los días 22 y 23 de noviembre del 2016.</t>
  </si>
  <si>
    <t>Castañón y Cía. Ltda.</t>
  </si>
  <si>
    <t>76.938.140-6</t>
  </si>
  <si>
    <t>FN/MP N° 2083</t>
  </si>
  <si>
    <t>Taller de muestreo con ACL.  Curso para la División de Contraloría Interna, actividad a realizarse el día 22 de noviembre del 2016.</t>
  </si>
  <si>
    <t>Interop Chile Consultores de Negocios Ltda.</t>
  </si>
  <si>
    <t>77.770.860-0</t>
  </si>
  <si>
    <t>Servicio por traducción de power point caso Holanda RUC N° 1600450028-1.</t>
  </si>
  <si>
    <t>Servicios por traducción al idioma inglés de word llamado respuesta DOJ causa RUC N°1500024430-6.</t>
  </si>
  <si>
    <t>Servicios por traducción al idioma francés de requerimiento internacional causa, RUC N° 1600922848-2, correspondiente a la Fiscalía Occidente, Fiscal Paola Zarate Esguep.</t>
  </si>
  <si>
    <t>Virginia Parada Lillo</t>
  </si>
  <si>
    <t>7.646.409-K</t>
  </si>
  <si>
    <t>Servicios por traducción al idioma holandés de información sobre antecedentes caso holandés por delito de trafico de drogas.  Fiscal Tania Sironvalle S, Fiscalía Regional Centro Norte.</t>
  </si>
  <si>
    <t>Contratación de 45 horas hábiles consultor experto y 45 horas hábiles DBA Oracle experto.  Asesoría ante contingencias de plataforma Oracle Database.</t>
  </si>
  <si>
    <t>Pasaje aéreo internacional para el Sr. Rolando Melo Latorre , Santiago/Viena-Austria/Santiago, 11 al 15 de diciembre del 2016. (Participa en reunión del grupo de expertos sobre el tratamiento de los niños reclutados y explotados por grupos terroristas y extremistas violentos por el sistema de justicia.  Viena, Austria, 13-15 diciembre del 2016).</t>
  </si>
  <si>
    <t>Contratación de 32 horas hábiles ingeniero de sistemas.  Consultoría para optimización de servidor de aplicaciones JBOSS.</t>
  </si>
  <si>
    <t>Soaint Gestión S.A.</t>
  </si>
  <si>
    <t>96.829.360-5</t>
  </si>
  <si>
    <t>Contratación de 01 taller teórico-práctico de habilidades emocionales.  Capacitación para relatores internos del curso de Atención a Víctimas y Testigos.  Actividad a realizarse los días 24 y 25 de noviembre del 2016.</t>
  </si>
  <si>
    <t>Octavio Crespo Pérez</t>
  </si>
  <si>
    <t>14.120.427-0</t>
  </si>
  <si>
    <t>Publicación llamado a 3° Concurso Público 2016 para Fiscales Adjuntos de las Fiscalías Regionales Metropolitanas Sur y Occidente, publicación en el Diario Oficial.</t>
  </si>
  <si>
    <t>Subsecretaría del Interior</t>
  </si>
  <si>
    <t>60.501.000-8</t>
  </si>
  <si>
    <t>Servicios por traducción de requerimiento internacional DMC Causa RUC N° 1410015024-8, correspondiente a la Fiscal Teresa Muñoz, de la Fiscalía Regional Oriente.</t>
  </si>
  <si>
    <t>Reglindis Weingart</t>
  </si>
  <si>
    <t>12.013.247-4</t>
  </si>
  <si>
    <t>Contratación de 11 servicios de destape de urinarios de la Fiscalía Nacional.  Considera desmontar cada urinario y efectuar destape y limpieza con máquina especializada.</t>
  </si>
  <si>
    <t>Freddy Berríos Contreras</t>
  </si>
  <si>
    <t>13.453.148-7</t>
  </si>
  <si>
    <t>Pasaje aéreo nacional para la Sra. Marta Herrera Seguel, Santiago/Punta Arenas/Santiago, 30 de noviembre al 03 de diciembre del 2016. (Expone, sobre entrada en vigencia del Nuevo Código Procesal Penal del Fuero Federal en Provincia de Tierra del Fuego).</t>
  </si>
  <si>
    <t>FN/MP N°2117</t>
  </si>
  <si>
    <t>Contratación de 1280 horas hábiles Desarrollador PHP Senior.  Servicios de implementación y soporte sistema de apoyo para la División de Administración y Finanzas.</t>
  </si>
  <si>
    <t>Ingeniería y Asesoría Pradi Ltda.</t>
  </si>
  <si>
    <t>76.885.060-7</t>
  </si>
  <si>
    <t>Contratación de 02 servicio de arriendo micrófono adicional. Jornada Especializada en Delitos Sexuales, a realizarse los días 24 y 25 de noviembre del 2016 en la ciudad de Santiago. (Complementa Orden de Compra por Convenio Marco N° 5148-445 enviada con fecha 30 de agosto del 2016).</t>
  </si>
  <si>
    <t>Contratación de 25 servicios de coffee break AM, alternativa N° 3.  Capacitación de UCIEX.  Actividad que se realizara en la Sala de Consejo de la Fiscalía Nacional el día 01 de diciembre del 2016.</t>
  </si>
  <si>
    <t>Servicios por traducción requerimiento internacional Causa RUC N° 1600130259-4, correspondiente a la Fiscalía Local de Temuco, del Fiscal Raúl Espinoza Pinto.</t>
  </si>
  <si>
    <t>Servicios por traducción requerimiento internacional Causa RUC N° 1401164369-9, correspondiente a la Fiscalía Regional Centro Norte, del Fiscal Marcelo Carrasco Gaete.</t>
  </si>
  <si>
    <t>Contratación de servicios hoteleros; 02 arriendo de Salón Atacama A, disposición de mesas: redondas para 60 personas; 120 servicios de coffee break AM y 60 servicios de coffee break PM, alternativa , alternativa extra; 50 servicios de coffee break PM, alternativa simple; 04 servicios de arriendo de: amplificación, notebook y datashow.  Perfeccionamiento relatores internos de los cursos de mejoramiento continuo, gestión de indicadores y atención de víctimas y testigos.  Actividad a realizarse desde el 22 al 25 de noviembre de 2016.</t>
  </si>
  <si>
    <t>Arriendo por 03 días de vehículo sedán Hyundai Elantra JK 1,6 GLS, para toma de muestras actividad de Política de Drogas.</t>
  </si>
  <si>
    <t>Automotriz R y R  Ltda.</t>
  </si>
  <si>
    <t>77.951.690-3</t>
  </si>
  <si>
    <t>Compra de Gasolina 95 Octanos. carga de "Cupón Electrónico COPEC" para uso en vehículos institucionales placas patentes YK - 7108 y CK CY -96</t>
  </si>
  <si>
    <t>Compañía de Petróleos de Chile COPEC S.A.</t>
  </si>
  <si>
    <t>Compra de Petróleo Diesel. carga de "Cupón Electrónico COPEC" para uso en vehículo institucional placa patente DB XP - 48</t>
  </si>
  <si>
    <t>Publicación aviso llamado a Licitación Pública "Contratación de servicios de administración de viajes institucionales", domingo 27 de noviembre de 2016, en diario El Mercurio, cuerpo E-par, MOD 2 x 2 COL.</t>
  </si>
  <si>
    <t>Publicación llamado al 4° Concurso Público 2016 para Fiscales Adjuntos de las Fiscalías Regionales de la I, III, V, VI, VIII, IX, X y XI y FRM Centro Norte, Oriente, Sur y Occidente. El domingo 27 de noviembre de 2016 en Diario El Mercurio, cuerpo E par, MOD 10x3 COL.</t>
  </si>
  <si>
    <t>Publicación llamado al 4° Concurso Público 2016 para Fiscales Adjuntos de las Fiscalías Regionales de la I, III, V, VI, VIII, IX, X y XI y FRM Centro Norte, Oriente, Sur y Occidente. El domingo 27  y lunes 28 de noviembre de 2016 en Diario La Estrella de Iquique, Generales, MOD 12x4 COL.</t>
  </si>
  <si>
    <t>Empresa Periodística El Norte S.A.                  (La Estrella de Iquique)</t>
  </si>
  <si>
    <t>Publicación llamado al 4° Concurso Público 2016 para Fiscales Adjuntos de las Fiscalías Regionales de la I, III, V, VI, VIII, IX, X y XI y FRM Centro Norte, Oriente, Sur y Occidente. El domingo 27  y lunes 28 de noviembre de 2016 en Diario El Diario de Atacama, Generales, MOD 14x4 COL.</t>
  </si>
  <si>
    <t>Empresa Periodística El Norte S.A.                  (El Diario de Atacama)</t>
  </si>
  <si>
    <t>Publicación llamado al 4° Concurso Público 2016 para Fiscales Adjuntos de las Fiscalías Regionales de la I, III, V, VI, VIII, IX, X y XI y FRM Centro Norte, Oriente, Sur y Occidente. El domingo 27 y lunes 28 de noviembre de 2016 en Diario El Mercurio de Valparaíso, cuerpo E par, MOD 14x4 COL.</t>
  </si>
  <si>
    <t xml:space="preserve">Empresa El Mercurio de Valparaíso S A P </t>
  </si>
  <si>
    <t>Publicación llamado al 4° Concurso Público 2016 para Fiscales Adjuntos de las Fiscalías Regionales de la I, III, V, VI, VIII, IX, X y XI y FRM Centro Norte, Oriente, Sur y Occidente. El domingo 27 y lunes 28 de noviembre de 2016 en Diario El Rancagüino, CMS 25x4 COL.</t>
  </si>
  <si>
    <t>Sociedad Informativa Regional S.A.                         (El Rancagüino)</t>
  </si>
  <si>
    <t>96.852.720-7</t>
  </si>
  <si>
    <t>Publicación llamado al 4° Concurso Público 2016 para Fiscales Adjuntos de las Fiscalías Regionales de la I, III, V, VI, VIII, IX, X y XI y FRM Centro Norte, Oriente, Sur y Occidente. El domingo 27 y lunes 28 de noviembre de 2016 en Diario El Sur de Concepción, MOD 10x3 Generales.</t>
  </si>
  <si>
    <t>Diario El Sur S.A.           (El Sur de Concepción)</t>
  </si>
  <si>
    <t>Publicación llamado al 4° Concurso Público 2016 para Fiscales Adjuntos de las Fiscalías Regionales de la I, III, V, VI, VIII, IX, X y XI y FRM Centro Norte, Oriente, Sur y Occidente. El domingo 27 y lunes 28 de noviembre de 2016 en Diario El Austral de La Araucanía, MOD 14x4 COL Generales.</t>
  </si>
  <si>
    <t>Sociedad Periodística Araucanía S.A.                             (El Austral de La Araucanía)</t>
  </si>
  <si>
    <t>Publicación llamado al 4° Concurso Público 2016 para Fiscales Adjuntos de las Fiscalías Regionales de la I, III, V, VI, VIII, IX, X y XI y FRM Centro Norte, Oriente, Sur y Occidente. El domingo 27 y lunes 28 de noviembre de 2016 en Diario Llanquihue de Puerto Montt, MOD 14x4 COL Generales.</t>
  </si>
  <si>
    <t>Sociedad Periodística Araucanía S.A.                             (Llanquihue de Puerto Montt)</t>
  </si>
  <si>
    <t>Publicación llamado al 4° Concurso Público 2016 para Fiscales Adjuntos de las Fiscalías Regionales de la I, III, V, VI, VIII, IX, X y XI y FRM Centro Norte, Oriente, Sur y Occidente. El lunes 28 de noviembre de 2016 en Diario La Tercera, MOD 7x4 COL Generales.</t>
  </si>
  <si>
    <t>Publicación llamado al 4° Concurso Público 2016 para Fiscales Adjuntos de las Fiscalías Regionales de la I, III, V, VI, VIII, IX, X y XI y FRM Centro Norte, Oriente, Sur y Occidente. El lunes 28 y martes 29 de noviembre de 2016 en Diario Aysén de Coyhaique, CMS 24x4 COL Generales.</t>
  </si>
  <si>
    <t>Sociedad Periodística El Diario de Aysén S.A.                             (Aysén de Coyhaique)</t>
  </si>
  <si>
    <t>Pasaje aéreo nacional para el  Fiscal Nacional (S) Sr. Andrés Montes Cruz, Santiago/Copiapó/Santiago, 01 de diciembre del 2016. (Ceremonia trasmisión del mando Fiscal Regional).</t>
  </si>
  <si>
    <t>Pasaje aéreo nacional para el Sr. Luis Bravo Castro, Santiago/Temuco/Santiago, 30 de noviembre al 01 de diciembre del 2016. (Apoya caso competencia ULDDECO).</t>
  </si>
  <si>
    <t>Pasaje aéreo nacional para el Sr. Marco Pacheco Verón, Santiago/Temuco/Santiago, 30 de noviembre al 01 de diciembre del 2016. (Apoya caso competencia ULDDECO).</t>
  </si>
  <si>
    <t>FN/MP N° 2164</t>
  </si>
  <si>
    <t>Adquisición de 01 hardware T8U Forensic USB 3,0 Bridge Kit</t>
  </si>
  <si>
    <t>Complexbiz Gestión de Negocios Ltda.</t>
  </si>
  <si>
    <t>76.235.780-1</t>
  </si>
  <si>
    <t>Contratación de 04 horas de servicio de interpretación simultanea (inglés -español). Actividad "Jornada Unidad Especializada en Responsabilidad Penal Adolescente" a realizarse los días 29 y 30 de noviembre de 2016.  Complementa Orden de Compra por Convenio Marco N°5148-284, enviada con fecha 10 de agosto del 2016.</t>
  </si>
  <si>
    <t>FN/MP N° 2176</t>
  </si>
  <si>
    <t>Adquisición de 01 equipo potenciado HTCI EDAS FOX Ultimate investigador.</t>
  </si>
  <si>
    <t>FN/MP N° 2219</t>
  </si>
  <si>
    <t>Adquisición de licencias de software ORACLE para ambiente no productivo del Banco Unificado de Datos Operativo (BUD-O).</t>
  </si>
  <si>
    <t>Builder House Ingenieros S.A.</t>
  </si>
  <si>
    <t>78.955.820-5</t>
  </si>
  <si>
    <t xml:space="preserve">Adquisición de 02 televisores LG LED 32HD. </t>
  </si>
  <si>
    <t>JMO Internacional Limitada</t>
  </si>
  <si>
    <t>Adquisición de 01 televisor Samsung 48".</t>
  </si>
  <si>
    <t>Comercializadora Todotablet Ltda.</t>
  </si>
  <si>
    <t>Publicación Decreto Exento N° 2186 Y N° 2352 que autoriza la circulación en días sábados en la tarde, domingos y festivos a vehículo tomado en arriendo por el Ministerio Público y asignado a la Fiscalía Local de Pichilemu y Fiscalía de la VI Región, en el Diario Oficial de la República.</t>
  </si>
  <si>
    <t>Subsecretaria del Interior                (Diario Oficial)</t>
  </si>
  <si>
    <t>Publicación llamado a 4° Concurso Público 2016 para Fiscales Adjuntos de las Fiscalías Regionales de la I, III, V, VI, VIII, IX, X, XI y FRM Centro Norte, Oriente, Sur y Occidente.  A publicar en Diario Oficial.</t>
  </si>
  <si>
    <t xml:space="preserve">Publicación en el Diario Oficial, de la Resolución FN/MP TR N° 5/2016, nombra al Sr. Alexis Rogat Lucero como Fiscal Regional de Atacama. </t>
  </si>
  <si>
    <t>Pasaje aéreo nacional para escolta del Fiscal Nacional Sr. Manuel Espinoza, Santiago/Copiapó/Santiago, 01 de diciembre el 2016. (Escolta al Sr. Fiscal Nacional (S), asistencia a ceremonia transmisión del mando Fiscal Regional).</t>
  </si>
  <si>
    <t>Pasaje aéreo nacional para Sra. Marcela Neira Vallejos, Santiago/La Serena/Santiago, 14 al 15 de diciembre el 2016. (Visita de acompañamiento para implementación de los procesos de ingreso y asignación).</t>
  </si>
  <si>
    <t>Pasaje aéreo nacional para Sra. Marcela Neira Vallejos, Santiago/Copiapó/Santiago, 13 de diciembre el 2016. (Visita de acompañamiento para implementación de los procesos de ingreso y asignación).</t>
  </si>
  <si>
    <t>Pasaje aéreo nacional para el Sr. Gonzalo Droguette López, Santiago/La Serena/Santiago, 14 al 15 de diciembre el 2016. (Visita de acompañamiento para implementación de los procesos de ingreso y asignación).</t>
  </si>
  <si>
    <t>Pasaje aéreo nacional para el Sr. Gonzalo Droguette López, Santiago/Copiapó/Santiago, 13 de diciembre el 2016. (Visita de acompañamiento para implementación de los procesos de ingreso y asignación).</t>
  </si>
  <si>
    <t>Pasaje aéreo nacional para el Sr. Cristian  Farfán Menares, Santiago/Concepción/Santiago, 01 de diciembre el 2016. (Visita de acompañamiento para implementación de los procesos de ingreso y asignación).</t>
  </si>
  <si>
    <t>Pasaje aéreo nacional para la Sra. Nelly Salvo Illabel, Santiago/Copiapó/Santiago, 13 de diciembre el 2016. (Visita de acompañamiento para implementación de los procesos de ingreso y asignación).</t>
  </si>
  <si>
    <t>Pasaje aéreo nacional para la Sra. Nelly Salvo Illabel, Santiago/Copiapó/Santiago, 14 al 15 de diciembre el 2016. (Visita de acompañamiento para implementación de los procesos de ingreso y asignación).</t>
  </si>
  <si>
    <t>Pasaje aéreo nacional para el Sr. Esteban Loncopan, Santiago/Concepción/Santiago, 01 de diciembre el 2016. (Visita de acompañamiento para implementación de los procesos de ingreso y asignación).</t>
  </si>
  <si>
    <t>FN/MP N° 2170</t>
  </si>
  <si>
    <t>Contratación de 90 servicios de coffee break (según cotización de fecha 02 de noviembre del 2016).  Servicio de café "Ceremonia de Cierre Diplomado NNA" el día 16 de diciembre del 2016.</t>
  </si>
  <si>
    <t>Prestación de Servicios Los Villalobos Ltda.</t>
  </si>
  <si>
    <t>76.115.554-7</t>
  </si>
  <si>
    <t>FN/MP N°2261</t>
  </si>
  <si>
    <t>Prórroga de póliza de seguros para vehículos motorizados del Ministerio Público N° 0706522.  Coberturo desde las 12:00 hrs. del día 30 de noviembre del 2016 a las 12:00 hrs. del día 15 de diciembre del 2016. (UF27,37 IVA incluido)</t>
  </si>
  <si>
    <t>BCI Seguros Generales S.A.</t>
  </si>
  <si>
    <t>99.147.000-K</t>
  </si>
  <si>
    <t>Prórroga de póliza de seguros de inmuebles contenido y equipamiento electrónico del Ministerio Público N° 6013159.  Coberturo desde las 12:00 hrs. del día 30 de noviembre del 2016 a las 12:00 hrs. del día 15 de diciembre del 2016. (UF152,69 IVA incluido)</t>
  </si>
  <si>
    <t>ACE Seguros S.A.</t>
  </si>
  <si>
    <t>99.225.000-3</t>
  </si>
  <si>
    <t>Contratación del servicio de diagramación, impresión y encuadernación de 150 ejemplares de II Informe Drogas.</t>
  </si>
  <si>
    <t>Editora e Imprenta MAVAL SPA.</t>
  </si>
  <si>
    <t>79.989.850-0</t>
  </si>
  <si>
    <t>FN/MP N°2218</t>
  </si>
  <si>
    <t>Contratación de 01 servicio de soporte técnico de licencias de software ORACLE del ambiente productivo del Banco de Datos Operativos (BUD-O).  Por un período de 12 meses desde el 01 de octubre del 2015 hasta el 30 de septiembre del 2016.</t>
  </si>
  <si>
    <t>Sistemas Oracle de Chile S.A.</t>
  </si>
  <si>
    <t>96.557.720-3</t>
  </si>
  <si>
    <t>Contratación de 01 servicio de soporte técnico de licencias de software ORACLE del ambiente productivo del Banco de Datos Operativos (BUD-O).  Por un período de 12 meses desde el 01 de octubre del 2016 hasta el 30 de septiembre del 2017.</t>
  </si>
  <si>
    <t>Charla política criminal para adolescentes e instrumentos internacionales en materia de infancia y la especialidad del derecho penal adolescente y estándares desarrollados en el derecho penal adolescente y estándares desarrollados en el derecho comparado.  Jornada Especializada de Responsabilidad Penal Adolescente realizada el día 29 de noviembre del 2016.</t>
  </si>
  <si>
    <t>Jaime Causo Salas</t>
  </si>
  <si>
    <t>10.691.878-3</t>
  </si>
  <si>
    <t>Charla análisis de los pro y contra de la Lex tertia en relación con la supresión de la agravante de la pluridad de malhechores y la agravante del artículo 499 bis del Código Penal.   Jornada Especializada de Responsabilidad Penal Adolescente realizada el día 29 de noviembre del 2016.</t>
  </si>
  <si>
    <t>Antonio Bascuñan Rodríguez</t>
  </si>
  <si>
    <t>7.022.011-3</t>
  </si>
  <si>
    <t>Charla modificaciones introducidas por la Ley N° 20.931 de la agenda corta en cuanto a los delitos contra la propiedad y problemas de autoría y participación en delitos violentos. Capacitación para Profesionales Responsabilidad Penal Adolescente a realizarse el día 01 de diciembre del 2016.</t>
  </si>
  <si>
    <t>Jaime Winter Etcheberry</t>
  </si>
  <si>
    <t>10.339.197-0</t>
  </si>
  <si>
    <t>Pasaje aéreo internacional para el Sr. Pablo Norambuena Arizabalos, Santiago/Paris-Francia/Santiago, 04 al 10 de diciembre el 2016. (Participa en las actividades del Grupo de Trabajo Anticorrupción de la OCDE y además para asistir a un encuentro de fiscales en su sede en Paris Francia).</t>
  </si>
  <si>
    <t>16716194-6193-6192-6191-6190-6189-6188-6187-6186-6185-6184-6183 Y 6177</t>
  </si>
  <si>
    <t>Gasto en electricidad para la Fiscalía Nacional, correspondiente a las dependencias de General Mackenna 1369, Pisos 2, 3 y 4, Santiago, para el período comprendido entre el 25 de Octubre al 25 de Noviembre de 2016.</t>
  </si>
  <si>
    <t>Chilectra S.A.</t>
  </si>
  <si>
    <t>FN/MP N° 2057</t>
  </si>
  <si>
    <t>Confección de uniformes temporada primavera verano 2016-2017 y otoño invierno 2017 para funcionarias y funcionarios de la Fiscalía Nacional, Fiscalías regionales, Fiscalías Locales y Oficinas de Atención de todo el país.</t>
  </si>
  <si>
    <t>Esteva hermanos Cía. Ltda.</t>
  </si>
  <si>
    <t>80.329.000-8</t>
  </si>
  <si>
    <t>FN/MP N° 2071</t>
  </si>
  <si>
    <t>Servicios de desarrollo de software para el cambio tecnológico de la Ficha de Caso 2.0.</t>
  </si>
  <si>
    <t>FN/MP N° 2082</t>
  </si>
  <si>
    <t>Ampliación del contrato vigente de servicios de e-learnig a objeto de aumentar el tamaño del curso que está diseñando la División de Administración y Finanzas para capacitar a los encargados de la ejecución del procedimiento de Licitación Pública.</t>
  </si>
  <si>
    <t>Tecnologías del Conocimiento Capacitación S.A.</t>
  </si>
  <si>
    <t>76.928.970-4</t>
  </si>
  <si>
    <t>UF 112,00</t>
  </si>
  <si>
    <t>FN/MP N° 2103</t>
  </si>
  <si>
    <t>Contratación de un estudio de levantamiento, estimación y optimización de cargas de trabajo y procesos en la Fiscalía Nacional y Fiscalías Regionales.</t>
  </si>
  <si>
    <t>Matrix Consulting Limitada</t>
  </si>
  <si>
    <t>76.114.300-K</t>
  </si>
  <si>
    <t>FN/MP N° 2124</t>
  </si>
  <si>
    <t>Provisión en calidad de arriendo de 50 nuevas estaciones de trabajo con licencias software y servicios básicos de mantención y administración asociados. (costo mensual).</t>
  </si>
  <si>
    <t>Espex Ingeniería Limitada</t>
  </si>
  <si>
    <t>FN/MP N° 2125</t>
  </si>
  <si>
    <t>Provisión en calidad de arriendo de 158 nuevas estaciones de trabajo con licencias software y servicios básicos de mantención y administración asociados. (costo mensual).</t>
  </si>
  <si>
    <t>FN/MP N° 2280</t>
  </si>
  <si>
    <t>Contratación de la asesoría de pre-evaluación y retroalimentación del cumplimiento de los Compromisos de Gestión Institucional (CGI) 2016 del Ministerio Público.</t>
  </si>
  <si>
    <t>Universidad de Chile</t>
  </si>
  <si>
    <t>60.910.000-1</t>
  </si>
  <si>
    <t>Arriendo de salón y servicio cafetería para capación</t>
  </si>
  <si>
    <t>Arriendo de salón y servicio cafetería para capacitación</t>
  </si>
  <si>
    <t>HOTELERA DIEGO DE ALMAGRO LTDA.</t>
  </si>
  <si>
    <t>Servicio cafetería actividad de capacitación para funcionario</t>
  </si>
  <si>
    <t>MARIA CARRASCO AVALOS</t>
  </si>
  <si>
    <t>14.712.268-3</t>
  </si>
  <si>
    <t>Otros</t>
  </si>
  <si>
    <t>JGTV-19</t>
  </si>
  <si>
    <t>Carga de combustible (petróleo) par vehículo  nuevo contrato</t>
  </si>
  <si>
    <t>Tarjetas de presentación para Fiscalía Regional y Fiscalías Locales</t>
  </si>
  <si>
    <t>Compra material corporativo para capacitación.</t>
  </si>
  <si>
    <t>Compra resma carta Fiscalía Regional</t>
  </si>
  <si>
    <t>Convenio ChileCompra</t>
  </si>
  <si>
    <t>697036-183-CM16</t>
  </si>
  <si>
    <t>Adquisición de tarjetas de navidad para Fiscal Regional</t>
  </si>
  <si>
    <t>72.095.000-6</t>
  </si>
  <si>
    <t>Textos jurídicos</t>
  </si>
  <si>
    <t>PROLIBROS EDICIONES LIMITADA</t>
  </si>
  <si>
    <t>76.369.554-9</t>
  </si>
  <si>
    <t>Textos Jurídicos</t>
  </si>
  <si>
    <t>MICHEL HERRERA CEA</t>
  </si>
  <si>
    <t>14.460.475-k</t>
  </si>
  <si>
    <t>697036-182-CM16</t>
  </si>
  <si>
    <t>compra materiales de aseo FL Calama</t>
  </si>
  <si>
    <t>Mantención de extintores para FL Afta y FR Regional</t>
  </si>
  <si>
    <t>SOCIEDAD OMEGA EXTINTORES LIMITADA</t>
  </si>
  <si>
    <t>76.127.870-3</t>
  </si>
  <si>
    <t>697036-164-CM16</t>
  </si>
  <si>
    <t>Compra bolsos porta Tablet</t>
  </si>
  <si>
    <t>Letrero institucional FL Mejillones</t>
  </si>
  <si>
    <t>SERVICIOS PUBLICITARIOS ABARTE LTDA.</t>
  </si>
  <si>
    <t>Memo</t>
  </si>
  <si>
    <t>Reembolsa gasto de reparación de equipos fluorescentes</t>
  </si>
  <si>
    <t>PATRICIO ANTONIO HUERTA SILVA</t>
  </si>
  <si>
    <t>9.505.050-6</t>
  </si>
  <si>
    <t>02-FR Nº 737</t>
  </si>
  <si>
    <t>Reposición y Mantención de Sistema de Circuito Cerrado de Televisión Fiscalías de Antofagasta y Calama</t>
  </si>
  <si>
    <t>SOCIEDAD COMERCIAL METASERVICE LTDA.</t>
  </si>
  <si>
    <t>76.201.237-5</t>
  </si>
  <si>
    <t>Reparación de puerta y accesorios en sala bomba de agua de Fiscalia Local Antofagasta</t>
  </si>
  <si>
    <t>OBRAS CIVILES DISEÑO EXTRUCTURALES ELECT</t>
  </si>
  <si>
    <t>76.006.537-4</t>
  </si>
  <si>
    <t>02-FR Nº 777</t>
  </si>
  <si>
    <t xml:space="preserve">Licitación Limpieza Exterior Fachada Fiscalia LocalL Antofagasta </t>
  </si>
  <si>
    <t>ALFREDO LOPEZ OYARZO CONSTRUCCIONES E.I.</t>
  </si>
  <si>
    <t>76.154.941-3</t>
  </si>
  <si>
    <t xml:space="preserve">FN/MP Nº 1980 </t>
  </si>
  <si>
    <t>Contrato 2</t>
  </si>
  <si>
    <t>Contrato ejecución de obras de Normalización Eléctrica Fiscalia Local Antofagasta</t>
  </si>
  <si>
    <t>Contrato1</t>
  </si>
  <si>
    <t>Contrato de ejecución Obras Normalización Eléctrica Fiscalía Regional y Locales de Calama y Tocopilla</t>
  </si>
  <si>
    <t>EDWIN EXEQUIEL OLIVARES CRUZ</t>
  </si>
  <si>
    <t>14.309.631-9</t>
  </si>
  <si>
    <t>02-FR Nº 757</t>
  </si>
  <si>
    <t>Remodelación y Mantenc. inmueble Fiscalia Local de Calama</t>
  </si>
  <si>
    <t>AURELIO VARAS ARAYA</t>
  </si>
  <si>
    <t>5.398.534-3</t>
  </si>
  <si>
    <t>02-FR Nº 796</t>
  </si>
  <si>
    <t xml:space="preserve"> Mantención Preventiva y correctiva Equipos Aire Acondicionado</t>
  </si>
  <si>
    <t>INVERSIONES JOFAL SPA</t>
  </si>
  <si>
    <t>76.434.337-9</t>
  </si>
  <si>
    <t>02-FR Nº 766</t>
  </si>
  <si>
    <t>Pintura Recintos Interiores Fiscalía Local Antofagasta</t>
  </si>
  <si>
    <t>CLAUDIA ARROYAVE CEBALLOS SERV.MINEROS</t>
  </si>
  <si>
    <t>76.594.681-6</t>
  </si>
  <si>
    <t>Publicación concurso público cargo Auxiliar para la Fiscalia Local Antofagasta</t>
  </si>
  <si>
    <t>Pendones institucionales para las Fiscalías Locales y Fiscalía Regional</t>
  </si>
  <si>
    <t>ARENAS IMPRESORES LIMITADA</t>
  </si>
  <si>
    <t>76.044.785-4</t>
  </si>
  <si>
    <t>02-FR Nº 391</t>
  </si>
  <si>
    <t>Evaluaciones psicolaborales cargo administrativo Fiscalia Local Antofagasta</t>
  </si>
  <si>
    <t>Evaluación psicolaboral cargo abogado asistente Fiscalia Local Antofagasta</t>
  </si>
  <si>
    <t>Evaluaciones psicolaborales profesional psicólogo</t>
  </si>
  <si>
    <t>Evaluación psicolaboral abogado asistente Fiscalia Local Antofagasta</t>
  </si>
  <si>
    <t>Evaluación psicolaboral Abogado Asistente para Fiscalia Local  Antofagasta</t>
  </si>
  <si>
    <t>Servicio de coctail para autoridades en  Pública Fiscalía Local de Tocopilla</t>
  </si>
  <si>
    <t>ELIANA VERONICA GARCES CASANGA</t>
  </si>
  <si>
    <t>8.734.599-8</t>
  </si>
  <si>
    <t>JEANNETTE ALVAREZ DEFRANCHI</t>
  </si>
  <si>
    <t>8.516.227-6</t>
  </si>
  <si>
    <t>MARIA ALEJANDRA MENARES NUÑEZ</t>
  </si>
  <si>
    <t>Licitación Publica</t>
  </si>
  <si>
    <t>DIEGO QUIJADA SAPIAIN</t>
  </si>
  <si>
    <t>14.123.522-2</t>
  </si>
  <si>
    <t>697036-140-CM16</t>
  </si>
  <si>
    <t>Compra mobiliario para Fiscalía Local de Mejillones</t>
  </si>
  <si>
    <t>AGM Y DIMAD S.A.</t>
  </si>
  <si>
    <t>76.909.170-k</t>
  </si>
  <si>
    <t>Estantería metálicas para Fiscalía Local Mejillones</t>
  </si>
  <si>
    <t>INDUSTRIA METALURGICA PROCESA</t>
  </si>
  <si>
    <t>85.506.400-6</t>
  </si>
  <si>
    <t>Compra caja de seguridad para Fiscalía Local Mejillones</t>
  </si>
  <si>
    <t>ADELA DEL CARMEN LEON IBARRA</t>
  </si>
  <si>
    <t>8.613.361-k</t>
  </si>
  <si>
    <t>Sistema de circuito cerrado de Televisión Fiscalia Local Mejillones</t>
  </si>
  <si>
    <t>C Y S SOLUCIONES TECNOLOGICAS E INTEGRAL</t>
  </si>
  <si>
    <t>76.133.443-3</t>
  </si>
  <si>
    <t>Adquisición microondas y refrigerador Fiscalía Local Mejillones</t>
  </si>
  <si>
    <t>Compra TV para recepocion Fiscalia Local Mejillones</t>
  </si>
  <si>
    <t>Compra refrigerador para Fiscalía Local de Antofagasta</t>
  </si>
  <si>
    <t>Compra video proyector para Fiscalía Regional</t>
  </si>
  <si>
    <t>Servicio eléctrico periodo Octubre-Noviembre 2016  - Fiscalía Regional</t>
  </si>
  <si>
    <t>3417193 Y 3427320</t>
  </si>
  <si>
    <t>Servicio eléctrico periodo  Octubre-Noviembre 2016  - Fiscalía Local Antofagasta</t>
  </si>
  <si>
    <t>Servicio eléctrico periodo  Octubre-Noviembre 2016  - Fiscalía Local Calama</t>
  </si>
  <si>
    <t>Servicio eléctrico periodo  Octubre-Noviembre 2016  - Fiscalía Local Tocopilla</t>
  </si>
  <si>
    <t>Servicio eléctrico periodo  Octubre-Noviembre 2016  - Fiscalía Local Taltal</t>
  </si>
  <si>
    <t>Consumo agua potable periodo  Octubre-Noviembre 2016 - Fiscalía Regional</t>
  </si>
  <si>
    <t>Consumo agua potable periodo  Octubre-Noviembre 2016 - Fiscalía Local Antofagasta</t>
  </si>
  <si>
    <t>Consumo agua potable periodo  Octubre-Noviembre 2016 - Fiscalía Local Calama</t>
  </si>
  <si>
    <t>Consumo agua potable periodo  Octubre-Noviembre 2016 - Fiscalía Local Tocopilla</t>
  </si>
  <si>
    <t>Consumo agua potable periodo  Octubre-Noviembre 2016 - Fiscalía Local Taltal</t>
  </si>
  <si>
    <t>Gasto en Electricidad, consumo del 27/09/2016 al 26/10/2016 de FL de Los Vilos.</t>
  </si>
  <si>
    <t>Gasto en Electricidad, consumo del 29/09/2016 al 28/10/2016 de Fiscalía Regional.</t>
  </si>
  <si>
    <t>Gasto en Electricidad, consumo del 29/09/2016 al 28/10/2016 de FL de La Serena.</t>
  </si>
  <si>
    <t>Gasto en Electricidad, consumo del 29/09/2016 al 28/10/2016 de FL de Ovalle.</t>
  </si>
  <si>
    <t>Gasto en Electricidad, consumo del 28/09/2016 al 28/10/2016 de FL de Coquimbo.</t>
  </si>
  <si>
    <t>Gasto en Electricidad, consumo del 29/09/2016 al 28/10/2016 de FL de Vicuña.</t>
  </si>
  <si>
    <t>Gasto en Electricidad, consumo del 04/10/2016 al 02/11/2016 de FL de Illapel.</t>
  </si>
  <si>
    <t>Gasto en Electricidad, consumo del 04/10/2016 al 02/11/2016 de FL de Combarbalá.</t>
  </si>
  <si>
    <t>Gasto en Electricidad, consumo del 05/10/2016 al 03/11/2016 de FL de Andacollo.</t>
  </si>
  <si>
    <t>Gasto en Agua Potable, consumo del 26/09/2016 al 24/10/2016 de FL Coquimbo.</t>
  </si>
  <si>
    <t>Gasto en Agua Potable, consumo del 26/09/2016 al 24/10/2016 de FL Andacollo.</t>
  </si>
  <si>
    <t>Gasto en Agua Potable, consumo del 27/09/2016 al 25/10/2016 de FL Vicuña.</t>
  </si>
  <si>
    <t>Gasto en Agua Potable, consumo del 28/09/2016 al 26/10/2016 de Fiscalía Regional.</t>
  </si>
  <si>
    <t>Gasto en Agua Potable, consumo del 29/09/2016 al 27/10/2016 de FL Ovalle.</t>
  </si>
  <si>
    <t>Gasto en Telefonía Fija de FL de Vicuña, consumo mes de Octubre 2016.</t>
  </si>
  <si>
    <t>Gasto en Telefonía Fija de FL de Ovalle, consumo mes de Octubre 2016.</t>
  </si>
  <si>
    <t>Gasto en Telefonía Fija de Fiscalía Regional, consumo mes de Octubre 2016.</t>
  </si>
  <si>
    <t>Gasto en Telefonía Fija de FL de Combarbalá, consumo mes de Octubre 2016.</t>
  </si>
  <si>
    <t>Gasto en Telefonía Fija de FL de Coquimbo, consumo mes de Octubre 2016.</t>
  </si>
  <si>
    <t>Gasto en Telefonía Fija de FL de Andacollo, consumo mes de Octubre 2016.</t>
  </si>
  <si>
    <t>Gasto en Telefonía Fija de FL de Illapel, consumo mes de Octubre 2016.</t>
  </si>
  <si>
    <t>Gasto en Telefonía Fija de FL de Los Vilos, consumo mes de Octubre 2016.</t>
  </si>
  <si>
    <t>Gasto en Agua Potable, consumo del 03/10/2016 al 02/11/2016 de FL Illapel.</t>
  </si>
  <si>
    <t>Gasto en Agua Potable, consumo del 05/10/2016 al 04/11/2016 de FL Combarbalá.</t>
  </si>
  <si>
    <t>Gasto en Agua Potable, consumo del 08/10/2016 al 09/11/2016 de FL Los Vilos.</t>
  </si>
  <si>
    <t>Gasto en Electricidad, consumo del 27/10/2016 al 24/11/2016 de FL de Los Vilos.</t>
  </si>
  <si>
    <t>Gasto en Electricidad, consumo del 29/10/2016 al 26/11/2016 de FL de Coquimbo.</t>
  </si>
  <si>
    <t>Servicio de Coctel para Aniversario Institucional 2016</t>
  </si>
  <si>
    <t>MARIA OPAZO MIRANDA EIRL</t>
  </si>
  <si>
    <t>76.589.738-6</t>
  </si>
  <si>
    <t>Arriendo de Salón y servicio de amplificación para Aniversario Institucional 2016.</t>
  </si>
  <si>
    <t>17 - FN Nº 1975</t>
  </si>
  <si>
    <t>24/101/2016</t>
  </si>
  <si>
    <t>Reparación de Pilares y Muros sector acceso a la Fiscalía Local de Ovalle.</t>
  </si>
  <si>
    <t>HUGO MIRANDA GARRIDO</t>
  </si>
  <si>
    <t>7.502.370-7</t>
  </si>
  <si>
    <t>Mantención Equipos Aire Acondicionado período , para las Fiscalías de La Serena, Coquimbo, Ovalle, Vicuña, Illapel, Los Vilos, Combarbala y Regional.</t>
  </si>
  <si>
    <t>04 - FR Nº 722</t>
  </si>
  <si>
    <t>Reposición de Cámara Exterior de CCTV del Edificio de la FL de Coquimbo.</t>
  </si>
  <si>
    <t>Compra de Pasajes La Serena - Puerto Montt - La Serena, para Administrador de Los Vilos, quien viaja a Capacitación en Gestión de Recursos Físicos y Financieros.</t>
  </si>
  <si>
    <t>Compra de Pasajes La Serena - Santiago - La Serena, para Jefe UAF quien viaja a Capacitación Modificación de Reglamentos.</t>
  </si>
  <si>
    <t>Compra de resmas oficio para las Fiscalías de la IV Región.</t>
  </si>
  <si>
    <t>Provisión e Instalación de cubierta para estacionamientos en Fiscalía Local de Vicuña.</t>
  </si>
  <si>
    <t>GUSTAVO GODOY PUELLES</t>
  </si>
  <si>
    <t>12.440.696-K</t>
  </si>
  <si>
    <t>Compra de Pasajes La Serena - Santiago - La Serena, para Jefe de Uravit quien asiste a Jornada Nacional de Coordinadores SIAU.-</t>
  </si>
  <si>
    <t>17 - FN Nº 2110</t>
  </si>
  <si>
    <t>Provisión e Instalación de piso vinilico en Fiscalía Local de Coquimbo.</t>
  </si>
  <si>
    <t>MALMO S.A.</t>
  </si>
  <si>
    <t>76.195.558-6</t>
  </si>
  <si>
    <t>Provisión e Instalación de piso vinílico para Fiscalía Local de La Serena y Fiscalía Regional.</t>
  </si>
  <si>
    <t>Provisión e Instalación de repisa para estación de trabajo, Fiscalía Local de Coquimbo.</t>
  </si>
  <si>
    <t>JAVIER ROJAS LEYTON</t>
  </si>
  <si>
    <t>6.959.294-5</t>
  </si>
  <si>
    <t>Mantención de Pinturas Fiscalía Local de Combarbalá.</t>
  </si>
  <si>
    <t>WALTER CALDERON PLAZA</t>
  </si>
  <si>
    <t>12.397.961-3</t>
  </si>
  <si>
    <t>Provisión e instalación de Equipos de Aire Acondicionado, para Fiscalía Local de Illapel.</t>
  </si>
  <si>
    <t>Publicación de Llamado a Concurso Público para Cargo de Auxiliar Administrativo en la Fiscalía Local de Ovalle.</t>
  </si>
  <si>
    <t>ANTONIO PUGA Y CIA.LTDA.</t>
  </si>
  <si>
    <t>Arriendo de Salón y servicio de coffe break para Jornada de Capacitación.</t>
  </si>
  <si>
    <t>LOS NIETOS INVERSIONES LIMITADA</t>
  </si>
  <si>
    <t>76.407.060-7</t>
  </si>
  <si>
    <t>17-FN Nº 1715</t>
  </si>
  <si>
    <t>Informe Pericial Psicológico, Fiscalía Local de Vicuña.</t>
  </si>
  <si>
    <t>FRANCISCO CABALLERO ZEPEDA</t>
  </si>
  <si>
    <t>12.804.779-4</t>
  </si>
  <si>
    <t>Mantención de pinturas en edificio institucional de Fiscalía Local de Andacollo.</t>
  </si>
  <si>
    <t>04 -FR Nº 762</t>
  </si>
  <si>
    <t>Mantención de Instalación Eléctrica en Sala Multipropósito de la Fiscalía Regional.</t>
  </si>
  <si>
    <t>Compra de cajas rhein para stock.</t>
  </si>
  <si>
    <t>Servicio de Valija y Encomienda del mes de Octubre de 2016.</t>
  </si>
  <si>
    <t>Servicio de correspondencia del mes de Octubre 2016, Fiscalías de la IV Región.</t>
  </si>
  <si>
    <t>Instalación de módulos de soporte acrílico en Fiscalía Local de La Serena y Fiscalía Regional.</t>
  </si>
  <si>
    <t>Compra de Pasajes La Serena - Santiago - La Serena, para Técnico Digitador de la FL La Serena, quien asiste a Jornada de Análisis de Trafico Telefónico en Contexto de Mesa Interregional para la Violencia Rural.-</t>
  </si>
  <si>
    <t>Compra de Pasajes La Serena - Santiago - La Serena, para Fiscal Jefe de la FL La Serena, quien asiste a Jornada Nacional para Fiscales Especializados en Delitos Sexuales.</t>
  </si>
  <si>
    <t>Compra de Pasajes La Serena - Santiago - La Serena, para Fiscal de  FL Coquimbo, quien asiste a Jornada Nacional para Fiscales Especializados en Delitos Sexuales.</t>
  </si>
  <si>
    <t>Compra de Pasajes La Serena - Santiago - La Serena, para Fiscal de  FL Coquimbo, quien asiste a Jornada Especializada en RPA Nacional e Internacional.</t>
  </si>
  <si>
    <t>Compra de Pasajes La Serena - Santiago - La Serena, para Abogado Asesor  Fiscalía Regional, quien asiste a Jornada Especializada en RPA Nacional e Internacional.</t>
  </si>
  <si>
    <t>Compra de extintores para la FL de Andacollo.</t>
  </si>
  <si>
    <t>SOCIEDAD CALL FIRE LTDA.</t>
  </si>
  <si>
    <t>76.029.899-9</t>
  </si>
  <si>
    <t>Compra de Pasajes La Serena - Santiago - La Serena, para Abogado Asesor  Fiscalía Regional, quien asiste a Capacitación en Cooperación Internacional en Materia Penal y Extradiciones.</t>
  </si>
  <si>
    <t>04 - FR Nº 455</t>
  </si>
  <si>
    <t>Servicio de Traslado de Funcionarios, Citaciones y Correspondencia para la Fiscalía Local de Ovalle.</t>
  </si>
  <si>
    <t>COMERCIALIZADORA GUERRA Y CIA. SPA</t>
  </si>
  <si>
    <t>Reembolso de Gastos por Entrevista Informe Pericial y Asistencia a Juicio Oral.</t>
  </si>
  <si>
    <t>Reembolso de Gastos por Asistencia a Juicio Oral.</t>
  </si>
  <si>
    <t>Reembolso de Gastos por Entrevista Informe Pericial.</t>
  </si>
  <si>
    <t>04-FR Nº 594</t>
  </si>
  <si>
    <t>Ratificación de Informe en Juicio Oral, FL de Coquimbo.</t>
  </si>
  <si>
    <t>Ratificación de Informe en Juicio Oral, FL de La Serena.</t>
  </si>
  <si>
    <t>17-FR Nº 1506</t>
  </si>
  <si>
    <t>Ratificación de Informe en Juicio Oral, FL de Ovalle.</t>
  </si>
  <si>
    <t>Informe Pericial Psicológico, Fiscalía Local de Los Vilos.</t>
  </si>
  <si>
    <t>Informe Pericial Psicológico, Fiscalía Local de Coquimbo.</t>
  </si>
  <si>
    <t>04-FR Nº 445</t>
  </si>
  <si>
    <t>Ratificación de Informe en Juicio Oral, FL de Ovalle</t>
  </si>
  <si>
    <t>ALEXIS CABRERA VARELA</t>
  </si>
  <si>
    <t>7.699.189-8</t>
  </si>
  <si>
    <t>Compra de sillas ejecutivas para Sala de Reuniones Fiscalía Regional.</t>
  </si>
  <si>
    <t>76.207.975-5</t>
  </si>
  <si>
    <t>Compra de Discos Duros de 1TB, para Fiscalía Regional.</t>
  </si>
  <si>
    <t>17-FN Nº 2120</t>
  </si>
  <si>
    <t>Reparación de Sistema de Bombeo de Aguas de Napa, Fiscalía Local de Ovalle.</t>
  </si>
  <si>
    <t>MIGUEL PEREZ CONSULTORIA Y PERFORACION</t>
  </si>
  <si>
    <t>76.336.852-1</t>
  </si>
  <si>
    <t>04-FR Nº 808</t>
  </si>
  <si>
    <t>Mantención Correctiva de dos Equipos del Sistema de Climatización de ls Fiscalía Regional.</t>
  </si>
  <si>
    <t>Ratificación de Informe en Juicio Oral, FL de Vicuña</t>
  </si>
  <si>
    <t>Reembolso de Gastos por Asistencia a Juicio Oral, FL de Coquimbo</t>
  </si>
  <si>
    <t>Compra de Galvano .</t>
  </si>
  <si>
    <t>PUBLIFOTO LIMITADA</t>
  </si>
  <si>
    <t>76.179.804-9</t>
  </si>
  <si>
    <t>Servicio de Valija del mes de Noviembre de 2016.</t>
  </si>
  <si>
    <t>Servicio de cóctel para cuenta pública de la Fiscalía Local de Los Vilos.</t>
  </si>
  <si>
    <t>YORKA CASTILLO ROJAS</t>
  </si>
  <si>
    <t>14.263.954-8</t>
  </si>
  <si>
    <t>Servicio de Valija del mes de Octubre de 2016.</t>
  </si>
  <si>
    <t>Publicación de Llamado a Concurso Publico para cargo de Profesional Abogado Asistente para la Fiscalía Local de Combarbalá.</t>
  </si>
  <si>
    <t>Traslado y provisión de rejas de protección en custodia de la FL de Illapel.</t>
  </si>
  <si>
    <t>MARIO ARAYA ARAYA</t>
  </si>
  <si>
    <t>9.108.995-5</t>
  </si>
  <si>
    <t>17-FN Nº 623</t>
  </si>
  <si>
    <t>Compra de resmas para Stock de las Fiscalías de la IV Región.</t>
  </si>
  <si>
    <t>Etiquetas para Stock de las Fiscalías de la IV Región.</t>
  </si>
  <si>
    <t>Informe Pericial Psicológico, Fiscalía Local de Illapel.</t>
  </si>
  <si>
    <t>Compra de CD  para stock de  Informática de la Fiscalía Regional.</t>
  </si>
  <si>
    <t>Compra de libretas de capacitación para la Unidad de RR.HH de la Fiscalía Regional.</t>
  </si>
  <si>
    <t>COM. IMPORTADORA Y EXPORTADORA KAI LTDA.</t>
  </si>
  <si>
    <t>76.210.630-2</t>
  </si>
  <si>
    <t>Normalización de rotulado en tableros de distribución en Fiscalía Local de La Serena y Fiscalía Regional.</t>
  </si>
  <si>
    <t>Compra de maletas para traslado de carpetas de causas para fiscales de FL de Coquimbo y FL de Andacollo.</t>
  </si>
  <si>
    <t>F.R. Del Libertador Bernardo O"higgins</t>
  </si>
  <si>
    <t>F.R. Del Maule</t>
  </si>
  <si>
    <t>F.R. Valparaíso</t>
  </si>
  <si>
    <t>2000 tarjetas tamaño americano con logo</t>
  </si>
  <si>
    <t>Luis Nelson Lavin</t>
  </si>
  <si>
    <t>4.012.639-2</t>
  </si>
  <si>
    <t>10-FR N°110</t>
  </si>
  <si>
    <t>Compra de cheques propios</t>
  </si>
  <si>
    <t>Banco Estado de Chile</t>
  </si>
  <si>
    <t xml:space="preserve">Cámara fotográfica Canon EOS </t>
  </si>
  <si>
    <t>80 envases plásticos 20 litros</t>
  </si>
  <si>
    <t>Manantial S.A.</t>
  </si>
  <si>
    <t xml:space="preserve">24 dípticos tamaño carta </t>
  </si>
  <si>
    <t>1 set herramientas</t>
  </si>
  <si>
    <t>Comercial Motorshop ltda.</t>
  </si>
  <si>
    <t>76.193.188-1</t>
  </si>
  <si>
    <t>Compra de materiales de aseo</t>
  </si>
  <si>
    <t>Comercial Redoffice Ltda.</t>
  </si>
  <si>
    <t>Compra de menaje</t>
  </si>
  <si>
    <t>Empresa Comercial Luis Valdes Lyon SPA</t>
  </si>
  <si>
    <t>compra de menaje</t>
  </si>
  <si>
    <t>Rodrigo Alday Rodríguez</t>
  </si>
  <si>
    <t>16.558.483-k</t>
  </si>
  <si>
    <t>10000 trípticos 30x17  "Orientaciones para víctimas de robos"</t>
  </si>
  <si>
    <t>Mario Vera e Hijos S.A.</t>
  </si>
  <si>
    <t>96.822.290-2</t>
  </si>
  <si>
    <t>30 hervidor eléctrico Oster</t>
  </si>
  <si>
    <t>1300 tarjetas de navidad</t>
  </si>
  <si>
    <t>Fundación de Benef.Hogar de Cristo</t>
  </si>
  <si>
    <t>81.496.800-6</t>
  </si>
  <si>
    <t>1 ventilador Somela</t>
  </si>
  <si>
    <t>1 caja fuerte</t>
  </si>
  <si>
    <t>Bash Seguridad S.A.</t>
  </si>
  <si>
    <t>96.828.300-6</t>
  </si>
  <si>
    <t>1 escalera tijera</t>
  </si>
  <si>
    <t>8 ventilador con pedestal</t>
  </si>
  <si>
    <t>Compra de basureros ceniceros</t>
  </si>
  <si>
    <t>Sociedad Comercial AMW Ltda.</t>
  </si>
  <si>
    <t>77.714.930-k</t>
  </si>
  <si>
    <t>17 discos duro externo</t>
  </si>
  <si>
    <t>Comercializadora SP Digital Ltda.</t>
  </si>
  <si>
    <t>76.799.430-0</t>
  </si>
  <si>
    <t>800 calendarios de escritorios 14 láminas diferentes</t>
  </si>
  <si>
    <t>Sociedad Gráfica Andina Ltda.</t>
  </si>
  <si>
    <t>8 PVC adhesivos con nombres diferentes</t>
  </si>
  <si>
    <t>1 pendón roller 2x2 mts.</t>
  </si>
  <si>
    <t>Weprint Impresores Ltda.</t>
  </si>
  <si>
    <t>76.204.079-4</t>
  </si>
  <si>
    <t>Servicio coffe break Taller Periodismo Liceo Quinchao</t>
  </si>
  <si>
    <t xml:space="preserve">Servicio coffe break </t>
  </si>
  <si>
    <t>Trabajos de pintura F.Regional</t>
  </si>
  <si>
    <t>Soc.Servicios Generales Bastidas Ltda.</t>
  </si>
  <si>
    <t>76.049.426-7</t>
  </si>
  <si>
    <t>Servicio de mantención del equipo generador de electricidad FL Osorno</t>
  </si>
  <si>
    <t>Lureye Generación S.A.</t>
  </si>
  <si>
    <t>93.141.000-8</t>
  </si>
  <si>
    <t>Pasaje aéreo P.Montt-Santiago-P.Montt del 28-11 al 30-11-16</t>
  </si>
  <si>
    <t>Pasaje aéreo P.Montt-Santiago-P.Montt del 28-11 al  30-11-2016</t>
  </si>
  <si>
    <t>Pasaje aéreo P.Montt-Antofagasta-P.Montt del 07-11 al 09-11-16</t>
  </si>
  <si>
    <t>Pasaje aéreo P.Montt-Santiago-P.Montt del 13-11 al 14-11-16</t>
  </si>
  <si>
    <t>Pasaje aéreo P.Montt-Santiago-P.Montt del 16-11 al 18-11-2016</t>
  </si>
  <si>
    <t>Pasaje aéreo P.Montt-Santiago-P.Montt del 13-11 al 18-11-2016</t>
  </si>
  <si>
    <t>Pago de multa por cambio fecha pasaje</t>
  </si>
  <si>
    <t>Servicio coffe break Cuenta Pública FL Castro</t>
  </si>
  <si>
    <t>Cecilia Chodil Chiguay</t>
  </si>
  <si>
    <t>10.757.068-3</t>
  </si>
  <si>
    <t>Pasaje aéreo P.Montt-Santiago-P.Montt del 23-11 al  27-11-2016</t>
  </si>
  <si>
    <t>2 Pasajes aéreo P.Montt-Chaitén-P.Montt del 06-12 al 07-12-16</t>
  </si>
  <si>
    <t>Servicio coffe break Cuenta Pública FL Quellón</t>
  </si>
  <si>
    <t>Valeska Cárcamo Mansilla</t>
  </si>
  <si>
    <t>15.290.909-8</t>
  </si>
  <si>
    <t>Pasaje aéreo P.Montt-Santiago-P.Montt del 21-11 al 23-11-2016</t>
  </si>
  <si>
    <t>Pasaje aéreo P.Montt-Santiago-P.Montt del 23-11 al 25-11-16</t>
  </si>
  <si>
    <t>Revisión cámaras de seguridad F.Regional</t>
  </si>
  <si>
    <t>Servicio coffe break Cuenta Pública FL Ancud</t>
  </si>
  <si>
    <t>Patricia Rodriguez Rodriguez</t>
  </si>
  <si>
    <t>7.296.248-6</t>
  </si>
  <si>
    <t>Pasaje aéreo P.Montt-Chaitén-P.Montt del 05-12 al 07-12-2016</t>
  </si>
  <si>
    <t>Aviso Concurso Público 20-11-16 en los diarios Austral de Osorno, El Llanquihue de P.Montt y La Estrella de Chiloé. Cargo auxiliar P.Varas</t>
  </si>
  <si>
    <t>Pasaje aéreo P.Montt-Santiago-P.Mont 28-11 al 30-11-16</t>
  </si>
  <si>
    <t>Provisión e instalación equipos eléctricos y pintura FL Quinchao</t>
  </si>
  <si>
    <t>Luis Soto Levill</t>
  </si>
  <si>
    <t>10.200.160-5</t>
  </si>
  <si>
    <t>Pago de multa por cambio horario pasaje</t>
  </si>
  <si>
    <t>Pasaje aéreo P.Montt-Santiago-P.Montt del 21-11 al 25-11-16</t>
  </si>
  <si>
    <t>Suscripciones Diario El Llanquihue, El Austral de Osorno, La Estrella de Chiloé</t>
  </si>
  <si>
    <t>Pasaje aéreo P.Montt-Santiago-P.Montt del 29-11 al 01-12-16</t>
  </si>
  <si>
    <t>3 pasajes marítimo P.Montt - Chaitén 05-12-16</t>
  </si>
  <si>
    <t>Naviera Austral S.A.</t>
  </si>
  <si>
    <t>99.597.800-8</t>
  </si>
  <si>
    <t>2 pasajes marítimo Chaitén-P.Montt del 07-12-16</t>
  </si>
  <si>
    <t>Transportes Austral S.A.</t>
  </si>
  <si>
    <t>76.081.597-7</t>
  </si>
  <si>
    <t>Pasaje aéreo P.Montt-Santiago-P.Montt del 27-11 al 02-12-2016</t>
  </si>
  <si>
    <t>Pasaje aéreo P.Montt-Santiago-P.Montt del 27-11 al 02-12-16</t>
  </si>
  <si>
    <t>Recarga de extintores FL Quinchao</t>
  </si>
  <si>
    <t>Francisco Fernández Márquez</t>
  </si>
  <si>
    <t>10.004.253-3</t>
  </si>
  <si>
    <t>Traslado caja fuerte desde Santiago a FL Osorno</t>
  </si>
  <si>
    <t>Habilitación Sala Entrevistas Víctimas y Testigos</t>
  </si>
  <si>
    <t>Ramón Luis Fuenzalida</t>
  </si>
  <si>
    <t>Reposición cubierta FL Maullín</t>
  </si>
  <si>
    <t>Pavimentación exterior y otros FL Maullín</t>
  </si>
  <si>
    <t>Reposición de equipos de iluminación pasillos F.Regional</t>
  </si>
  <si>
    <t>Javier Conejeros Aravena y Cía Ltda.</t>
  </si>
  <si>
    <t>Servicio coffe break Curso Inducción</t>
  </si>
  <si>
    <t>Arriendo de salón y servicio coffe break Ceremonia Egreso PSA 2016</t>
  </si>
  <si>
    <t>10-FR N° 111</t>
  </si>
  <si>
    <t>Control de roedores, expulsión de murciélagos, sanitización y desinsectación Fiscalía Chaitén</t>
  </si>
  <si>
    <t>Fabián Baeza Ibáñez</t>
  </si>
  <si>
    <t>15.292.201-9</t>
  </si>
  <si>
    <t>10-FR N°112</t>
  </si>
  <si>
    <t>Renovación de contrato arrendamiento Inmueble FL Futalefú a contar del 02-05-2017</t>
  </si>
  <si>
    <t>Roberto Torres Avila</t>
  </si>
  <si>
    <t>Renovación contrato de servicio de transporte y distribución de mensajería F.Regional y Fiscalías Locales a contar de 01-01-2017</t>
  </si>
  <si>
    <t xml:space="preserve">Empresa Correos De Chile </t>
  </si>
  <si>
    <t>Ascensores Otis Chile Ltda.</t>
  </si>
  <si>
    <t>96.797.340-8</t>
  </si>
  <si>
    <t>10-FR N°121</t>
  </si>
  <si>
    <t>Renovación contrato de servicio de mantenimiento de ascensor FL P.Montt a contar  01-01-2017</t>
  </si>
  <si>
    <t>10-FR N°123</t>
  </si>
  <si>
    <t>Contrato de arrendamiento de Inmueble FL P.Montt a contar del 01-12-2016</t>
  </si>
  <si>
    <t>Sociedad Hotelera Burg Ltda.</t>
  </si>
  <si>
    <t>79.983.110-4</t>
  </si>
  <si>
    <t>256 UF</t>
  </si>
  <si>
    <t>Consumo de gas FL Hualihué</t>
  </si>
  <si>
    <t>Consumo de gas FL Los Muermos</t>
  </si>
  <si>
    <t>F.R. Antofagasta</t>
  </si>
  <si>
    <t>compra de manteles cuenta publica</t>
  </si>
  <si>
    <t>8.613.361-K</t>
  </si>
  <si>
    <t>Res. FN N°623/2016</t>
  </si>
  <si>
    <t>31.03.2016</t>
  </si>
  <si>
    <t>materiales oficina OC 697058-256-CM16</t>
  </si>
  <si>
    <t>SANDRA GIOCONDA TELLO LOPEZ</t>
  </si>
  <si>
    <t>compra 4 discos duros externos de capacidad 1 TB UGI FROcc</t>
  </si>
  <si>
    <t>Compra de una Trituradora por Chile Compra</t>
  </si>
  <si>
    <t>COMERCIAL TERMOLAM LIMITADA</t>
  </si>
  <si>
    <t>76.007.089-0</t>
  </si>
  <si>
    <t>Compra trituradora de papel para proyecto SACFI</t>
  </si>
  <si>
    <t>compra de sillones para sala de reuniones FROCC.Proyecto Reposición.</t>
  </si>
  <si>
    <t>SOC. COM. Y DIST. LIBERONA S.A.</t>
  </si>
  <si>
    <t>76.007.474-8</t>
  </si>
  <si>
    <t>compra de cinta adhesiva de nylon materiales de oficina FROcc</t>
  </si>
  <si>
    <t>COMERCIAL JUAN CASTILLO E.I.R.L.</t>
  </si>
  <si>
    <t>76.148.981-K</t>
  </si>
  <si>
    <t>Compra a traves de mercado publico 10 blue-ray externos marca LG, para la UGI de la FROcc.</t>
  </si>
  <si>
    <t>COMERCIAL 2050 SPA</t>
  </si>
  <si>
    <t>76.324.469-5</t>
  </si>
  <si>
    <t>compra de grabadora de audio digital manual, para proyecto SACFI</t>
  </si>
  <si>
    <t>TODODIGITAL SPA</t>
  </si>
  <si>
    <t>76.398.886-4</t>
  </si>
  <si>
    <t>compra de 2 televisores 50 pulgadas orden chilecompra 697058-262-CM16 proyecto SACFI</t>
  </si>
  <si>
    <t>compra de 20 pendrive de 16 GB para la UGI FROcc</t>
  </si>
  <si>
    <t>compra de camara proyectora documentos chile compra 697058-263-CM16 proyecto SACFI</t>
  </si>
  <si>
    <t>compra mesa para sala reuniones FR Occidente</t>
  </si>
  <si>
    <t>MIKRA SPA</t>
  </si>
  <si>
    <t>76.823.620-8</t>
  </si>
  <si>
    <t>Res. DER 307</t>
  </si>
  <si>
    <t>Compra de estanteria metálicas en bodegas de Fl Melipilla</t>
  </si>
  <si>
    <t>S Y M COMERCIALIZADORA LTDA</t>
  </si>
  <si>
    <t>77.508.620-3</t>
  </si>
  <si>
    <t>Escaño para jardín tipo plaza</t>
  </si>
  <si>
    <t>FUNDICION BRITANIA LTDA.</t>
  </si>
  <si>
    <t>78.207.890-9</t>
  </si>
  <si>
    <t>Res. FR 586</t>
  </si>
  <si>
    <t>Res. Adjudicación privada FR(4)N°586/2016 de fecha 10-11-2016 provisión de carpetas de causas para fiscalías locales de la Region Metropolitana Occidente</t>
  </si>
  <si>
    <t>IMPRENTA BARAHONA LTDA.</t>
  </si>
  <si>
    <t>Compra de 3 timbres por Chile Compra OC 697058-276-CM16</t>
  </si>
  <si>
    <t>compra de 4 discos duros externos de 2 TB, UGI FROcc</t>
  </si>
  <si>
    <t>Compra de telon de medidas 160 x 120 para proyecto SACFI</t>
  </si>
  <si>
    <t>COMPRA DE 3 TELONES</t>
  </si>
  <si>
    <t>Papel multiproposito carta OC chilecompra 697058-252-CM16</t>
  </si>
  <si>
    <t>Compra Material Oficina</t>
  </si>
  <si>
    <t>Compra de papel Oficio 1500 unidades.</t>
  </si>
  <si>
    <t xml:space="preserve"> compra de refrescos y servilletas para cuenta pública</t>
  </si>
  <si>
    <t>insumos para capacitacion RRHH OC 697058-239-CM16</t>
  </si>
  <si>
    <t>productos capacitacion RRHH OC 697058-215-CM16</t>
  </si>
  <si>
    <t>compra materiales de oficina para Bandera 655 OC 697058-254-CM16</t>
  </si>
  <si>
    <t>agua para rrhh Taller de Drogas OC 697058-245-CM16</t>
  </si>
  <si>
    <t>OC 697058-175-CM16 materiales bandera</t>
  </si>
  <si>
    <t>compra de insumos, bebida coca cola zero, coca cola normal, agua mineral con gas, servilletas papel, endulzante, sacxhet azucar, sachet café, cuenta pública Fl Curacaví</t>
  </si>
  <si>
    <t>INSUMOS FR</t>
  </si>
  <si>
    <t>compra caja fuerte custodia Fl San Bernardo</t>
  </si>
  <si>
    <t>BASH SEGURIDAD S.A.</t>
  </si>
  <si>
    <t>materiale para la F.L. de Curacavi OC697058-230-CM16</t>
  </si>
  <si>
    <t>AMINORTE S.A.</t>
  </si>
  <si>
    <t>99.533.780-0</t>
  </si>
  <si>
    <t>compra tarjeta acceso FRCN para fiscal Juan Gormaz Fl Maipú</t>
  </si>
  <si>
    <t>servicio traducción</t>
  </si>
  <si>
    <t>IRENE DE MARCHI ZAHARIJA</t>
  </si>
  <si>
    <t>Capacitación en investigacion de la Muerte, RRHH FROcc</t>
  </si>
  <si>
    <t>VIVIAN BUSTOS BAQUERIZO</t>
  </si>
  <si>
    <t>7.292.657-9</t>
  </si>
  <si>
    <t>contratación taller autocuidado Comite prevención Drogas</t>
  </si>
  <si>
    <t>ALEJANDRO EUGENIO HERNANDEZ LEMUS</t>
  </si>
  <si>
    <t>12.472.600-K</t>
  </si>
  <si>
    <t>servicio de interprete Español Bulgaro</t>
  </si>
  <si>
    <t>Capacitación Media training RRHH FROcc</t>
  </si>
  <si>
    <t>CONCENTRADORES Y EJEC. DE NEGOCIO SPA.</t>
  </si>
  <si>
    <t>76.361.137-K</t>
  </si>
  <si>
    <t>Res. FN/MP 1957</t>
  </si>
  <si>
    <t>´Resloción CD FN/MP N°1957/2016, de fecha 20-10-2016 autoriza contratación directas por el Servicio de destape de alcantarillado de inmueble que alberga a la fiscalía local de curacaví</t>
  </si>
  <si>
    <t>LOS COIHUES SPA.</t>
  </si>
  <si>
    <t>76.585.153-K</t>
  </si>
  <si>
    <t>Taller de comunicación efectiva. Programa de capacitacón regional.</t>
  </si>
  <si>
    <t>SINERGIA IMAGEN Y COMUNICACIONES LTDA.</t>
  </si>
  <si>
    <t>76.955.420-3</t>
  </si>
  <si>
    <t>Masajes "Comité Prevención de Drogas y Alcohol"</t>
  </si>
  <si>
    <t>RECREACION A EMPRESAS LIMITADA</t>
  </si>
  <si>
    <t>76.981.720-4</t>
  </si>
  <si>
    <t>Res. DER 319</t>
  </si>
  <si>
    <t>Resolución DER(4)N°319/2016 de fecha 21-11-2016 por el servicio de producción audiovisual para cuentas públicas de las fiscalías regionales metropolitanas</t>
  </si>
  <si>
    <t>PROYECTA PRODUCCIONES LTDA.</t>
  </si>
  <si>
    <t>77.490.310-0</t>
  </si>
  <si>
    <t>Flete escaños tipo plaza, Fl Talagante</t>
  </si>
  <si>
    <t>Documento de Compra y N°</t>
  </si>
  <si>
    <t>Boleta por examenes medicos peritaje causa RUC 1600204494-7</t>
  </si>
  <si>
    <t>DOCTOR RICARDO AGURTO Y CIA. LTDA.</t>
  </si>
  <si>
    <t>77.800.200-0</t>
  </si>
  <si>
    <t>F R. Araucanía</t>
  </si>
  <si>
    <t>Peajes para vehículos institucionales de la región.</t>
  </si>
  <si>
    <t>Ruta de La Araucanía Sociedad Consecionaria</t>
  </si>
  <si>
    <t>96.869.650-5</t>
  </si>
  <si>
    <t>Combustible para calefacción de la Fiscalía Local de Collipulli.</t>
  </si>
  <si>
    <t>Sociedad Comercial FyF Díaz Teppa Ltda.</t>
  </si>
  <si>
    <t>76.483.537-9</t>
  </si>
  <si>
    <t>FN/MP N° 623</t>
  </si>
  <si>
    <t>Mobiliario para la Fiscalía de Alta Complejidad.</t>
  </si>
  <si>
    <t>Waldo Enrique González Rojas</t>
  </si>
  <si>
    <t>10.142.678-5</t>
  </si>
  <si>
    <t>Carátulas de causas para las fiscalías locales de la región.</t>
  </si>
  <si>
    <t>Gráfica Neomundo Ltda.</t>
  </si>
  <si>
    <t>77.649.290-6</t>
  </si>
  <si>
    <t>Formularios de comprobante de denuncia para las fiscalías locales de la región.</t>
  </si>
  <si>
    <t>Combustible para calefacción de la Fiscalía Regional y fiscalías locales de Victoria y Nueva Imperial.</t>
  </si>
  <si>
    <t>Compañía de Petróleos de Chile Copec S.A.</t>
  </si>
  <si>
    <t>Insumos de cafetería para reuniones con autoridades.</t>
  </si>
  <si>
    <t>Dimerc S.A.</t>
  </si>
  <si>
    <t>Distribuidora y Comercial Dimak Ltda.</t>
  </si>
  <si>
    <t>78.809.560-0</t>
  </si>
  <si>
    <t>Materiales de aseo para las fiscalías de la región.</t>
  </si>
  <si>
    <t>Comercial Muñoz y Compañía Limitada</t>
  </si>
  <si>
    <t>78.906.980-8</t>
  </si>
  <si>
    <t>Insumos para actividad recreativa en el marco de las actividades realizadas por el Comité Regional de Prevención de Drogas.</t>
  </si>
  <si>
    <t>Comercial Redoffice Sur Ltda.</t>
  </si>
  <si>
    <t>Sandra Ivonne Ramírez Ponce</t>
  </si>
  <si>
    <t>11.907.734-6</t>
  </si>
  <si>
    <t>Sobres para la Fiscalía Regional.</t>
  </si>
  <si>
    <t>Prisur S.A.</t>
  </si>
  <si>
    <t>Materiales de oficina para la Fiscalía Regional.</t>
  </si>
  <si>
    <t>Artículos de seguridad para fiscales de la región.</t>
  </si>
  <si>
    <t>FR N° 427</t>
  </si>
  <si>
    <t>Mobiliario para la Fiscalía Local de Temuco.</t>
  </si>
  <si>
    <t>Laura Robinson Bravo</t>
  </si>
  <si>
    <t>9.281.109-3</t>
  </si>
  <si>
    <t>Maletas para el transporte de carpetas de causas de la Fiscalía Local de Temuco.</t>
  </si>
  <si>
    <t>Cencosud Retail S.A.</t>
  </si>
  <si>
    <t>81.201.000-k</t>
  </si>
  <si>
    <t>Guillermo Alberto González Ltda.</t>
  </si>
  <si>
    <t>76.740.200-7</t>
  </si>
  <si>
    <t>Materiales de oficina para fiscalías de la región.</t>
  </si>
  <si>
    <t>Proveedores Integrales Prisa S.A.</t>
  </si>
  <si>
    <t>Orden de Compra Manual</t>
  </si>
  <si>
    <t>Servicio de coffe break para jornada de escolares en justicia.</t>
  </si>
  <si>
    <t>Lilian Monsalvez Monsalve</t>
  </si>
  <si>
    <t>9.177.939-0</t>
  </si>
  <si>
    <t>Servicio de coffe break para actividad del fiscal regional con autoridades.</t>
  </si>
  <si>
    <t>Navarro &amp; Hildebrandt Ltda.</t>
  </si>
  <si>
    <t>76.079.613-1</t>
  </si>
  <si>
    <t>Control de plaga de palomas para la Fiscalía Local de Collipulli.</t>
  </si>
  <si>
    <t>Cecil Cristobal Brown Iturra</t>
  </si>
  <si>
    <t>5.568.515-0</t>
  </si>
  <si>
    <t>Pasaje aéreo para funcionario en comisión de servicio, trayecto Temuco-Stgo.-Temuco.</t>
  </si>
  <si>
    <t>Pasaje aéreo para fiscales en comisión de servicio, trayecto Temuco-Stgo.-Temuco.</t>
  </si>
  <si>
    <t>Pasaje aéreo para fiscal en comisión de servicio, trayecto Temuco-Stgo.-Temuco.</t>
  </si>
  <si>
    <t>Pasaje aéreo para funcionarios en comisión de servicio, trayecto Temuco-Stgo.-Temuco.</t>
  </si>
  <si>
    <t>Pasaje aéreo para funcionaria en comisión de servicio, trayecto Temuco-Stgo.-Temuco.</t>
  </si>
  <si>
    <t>Arriendo de salón y servicio de coffe break para jornada de trabajo de fiscales y abogados asistentes.</t>
  </si>
  <si>
    <t>Mantención pórticos detectores de metáles de las Fiscalías Locales de Temuco y Collipulli.</t>
  </si>
  <si>
    <t>Sociedad de Servicios y Capacitación en Seguridad Integral Ltda.</t>
  </si>
  <si>
    <t>Control de plaga de palomas para la Fiscalía Local de Lautaro.</t>
  </si>
  <si>
    <t>Manuel Boris Parra Rubilar</t>
  </si>
  <si>
    <t>11.501.399-8</t>
  </si>
  <si>
    <t>Diferencia por cambio de pasaje aéreo para funcionario en comisión de servicio, trayecto Temuco-Stgo.-Temuco.</t>
  </si>
  <si>
    <t>FN/MP N° 2109</t>
  </si>
  <si>
    <t>Obras adicionales en trabajos de habilitación de oficinas para la Fiscalía Regional en el marco del Plan de Fortalecimiento.</t>
  </si>
  <si>
    <t>Sociedad Ortiz y Cisternas Ltda.</t>
  </si>
  <si>
    <t>76.230.764-2</t>
  </si>
  <si>
    <t>FR N° 418</t>
  </si>
  <si>
    <t>Relatoria para taller de capacitación dirigido a funcionarios de la región.</t>
  </si>
  <si>
    <t>Carmen Gloria Fritz Guiñez</t>
  </si>
  <si>
    <t>7.885.298-4</t>
  </si>
  <si>
    <t>Arriendo de salón y servicio de coffe break para sistentes a jornada de capacitación.</t>
  </si>
  <si>
    <t>FR N° 421</t>
  </si>
  <si>
    <t>Provisión e instalación de equipos de iluminación en estacionamiento subterráneo del edificio de la Fiscalía Regional.</t>
  </si>
  <si>
    <t>Sociedad de Servicios Computacionales Aska Ltda.</t>
  </si>
  <si>
    <t>77.088.350-4</t>
  </si>
  <si>
    <t>Servicio de coffe break para asistentes a la ceremonia de lectura de la Cuenta Pública de la Fiscalía Local de Pucón.</t>
  </si>
  <si>
    <t>José Marcelo Ramírez Lagos</t>
  </si>
  <si>
    <t>13.814.670-7</t>
  </si>
  <si>
    <t>Traslado para funcionarios asistentes a jornada de capacitación.</t>
  </si>
  <si>
    <t>Alexander Sebastian Berg Kroll</t>
  </si>
  <si>
    <t>8.148.859-2</t>
  </si>
  <si>
    <t>Centro de Turismo, Banquetería y Eventos San Pablo Soc. Ltda.</t>
  </si>
  <si>
    <t>76.731.360-8</t>
  </si>
  <si>
    <t>Arriendo de salón y servicio de coffe break para reunión de planificación de la Unidad de Recursos Humanos de la Fiscalía Regional.</t>
  </si>
  <si>
    <t>Sociedad Pedrero y Alarcón Ltda.</t>
  </si>
  <si>
    <t>76.032.794-8</t>
  </si>
  <si>
    <t>Diseño de tarjeta para saludo navideño.</t>
  </si>
  <si>
    <t>Fernándo Valenzuela Donoso</t>
  </si>
  <si>
    <t>16.632.394-0</t>
  </si>
  <si>
    <t>Servicio de grabación y edición de video para la ceremonia de lectura de la Cuenta Pública de la Fiscalía Regional.</t>
  </si>
  <si>
    <t>Santiago Pantoja Arevalo</t>
  </si>
  <si>
    <t>16.996.264-2</t>
  </si>
  <si>
    <t>Arriendo de salón y servicio de coffe break para reunión de planificación de la Fiscalía Local de Pitrufquén.</t>
  </si>
  <si>
    <t>Actividad recreativa en el marco de las actividades desarrolladas por el Comité Regional de Prevención de Drogas.</t>
  </si>
  <si>
    <t>Jasmin Barros Ramírez</t>
  </si>
  <si>
    <t>11.800.308-k</t>
  </si>
  <si>
    <t>Arriendo de salón y servicio de coffe break para reunión de planificación de la Fiscalía Local de Angol.</t>
  </si>
  <si>
    <t>Glenda Sanhueza Luna Servicios Gastronómicos y Otros E.I.R.L.</t>
  </si>
  <si>
    <t>76.118.316-8</t>
  </si>
  <si>
    <t>Arriendo de salón y servicio de coffe break para reunión de Administradores, Fiscales Jefes y Equipo Directivo.</t>
  </si>
  <si>
    <t>Sociedad Hotelera y Gastronómica Huife Ltda.</t>
  </si>
  <si>
    <t>76.166.738-6</t>
  </si>
  <si>
    <t>FR N° 426</t>
  </si>
  <si>
    <t>Reparación de equipos de calefacción en Fiscalías Locales de Collipulli, Pitrufquén y Curacautín.</t>
  </si>
  <si>
    <t>Alejandro varela Zúñiga</t>
  </si>
  <si>
    <t>6.893.676-4</t>
  </si>
  <si>
    <t>Servicio de coffe break para asistentes a la ceremonia de lectura de la Cuenta Pública de la Fiscalía Local de Angol.</t>
  </si>
  <si>
    <t>Constanza Torres Salvo</t>
  </si>
  <si>
    <t>13.392.724-7</t>
  </si>
  <si>
    <t>Arriendo de salón para toma de prueba a postulantes para cargo de fiscal.</t>
  </si>
  <si>
    <t>Arriendo de salón y servicio de coffe break para reunión de planificación de la Unidad de Gestión e Informática de la Fiscalía Regional.</t>
  </si>
  <si>
    <t>FR N° 431</t>
  </si>
  <si>
    <t>Provisión e instalación de termo eléctrico para la Fiscalía Local de Collipulli.</t>
  </si>
  <si>
    <t>Nicanor Campos Isla</t>
  </si>
  <si>
    <t>10.520.396-9</t>
  </si>
  <si>
    <t>FR N° 432</t>
  </si>
  <si>
    <t>Reparación equipo de climatización en Fiscalía Local de Villarrica.</t>
  </si>
  <si>
    <t>Sociedad Comercial Climalider Ltda.</t>
  </si>
  <si>
    <t>76.216.746-8</t>
  </si>
  <si>
    <t>FR N° 428</t>
  </si>
  <si>
    <t>Reposición film antiexplosivo para las fiscalías locales de Angol, Collipulli, Victoria y Temuco.</t>
  </si>
  <si>
    <t>Distribuidora Luster y Cia. Ltda.</t>
  </si>
  <si>
    <t>76.383.966-4</t>
  </si>
  <si>
    <t>Mantención equipo generador de corriente de la Fiscalía Regional.</t>
  </si>
  <si>
    <t>Atals Copco Chilena S.A.C.</t>
  </si>
  <si>
    <t>91.762.000-8</t>
  </si>
  <si>
    <t>otro</t>
  </si>
  <si>
    <t>Consumo agua potable fiscalía local de Villarrica, periodo del 27/09/2016 al 26/10/2016.</t>
  </si>
  <si>
    <t>Aguas Araucanía S.A.</t>
  </si>
  <si>
    <t>76.215.637-7</t>
  </si>
  <si>
    <t>Consumo agua potable (terreno) fiscalía local de Carahue, periodo del 30/09/2016 al 29/10/2016.</t>
  </si>
  <si>
    <t>Consumo agua potable fiscalía local de Carahue, periodo del 04/10/2016 al 03/11/2016.</t>
  </si>
  <si>
    <t>Consumo agua potable oficina de atención Purén, periodo del 05/10/2016 al 04/11/2016.</t>
  </si>
  <si>
    <t>Consumo agua potable fiscalía local de Traiguén, periodo del 06/10/2016 al 07/11/2016.</t>
  </si>
  <si>
    <t>Consumo agua potable fiscalía local de Temuco y fiscalía regional, periodo del 06/10/2016 al 07/11/2016.</t>
  </si>
  <si>
    <t>Consumo agua potable fiscalía local de Collipulli, periodo del 29/09/2016 al 28/10/2016.</t>
  </si>
  <si>
    <t>Consumo agua potable fiscalía local de Victoria, periodo del 29/09/2016 al 28/10/2016.</t>
  </si>
  <si>
    <t>Consumo agua potable fiscalía local de Angol, periodo del 28/09/2016 al 27/10/2016.</t>
  </si>
  <si>
    <t>Consumo energía eléctrica fiscalía local de Villarrica, periodo del 01/10/2016 al 28/10/2016.</t>
  </si>
  <si>
    <t>CGE Distribución S.A.</t>
  </si>
  <si>
    <t>Consumo energía eléctrica fiscalía local de Pitrufquén, periodo del 04/10/2016 al 02/11/2016.</t>
  </si>
  <si>
    <t>Consumo energía eléctrica fiscalía local de Temuco y fiscalía regional, periodo 30/09/2016 al  27/10/2016.</t>
  </si>
  <si>
    <t>Consumo energía eléctrica fiscalía local de Lautaro, periodo 01/10/2016 al 02/11/2016.</t>
  </si>
  <si>
    <t>Empresa Eléctrica de la Frontera S.A.</t>
  </si>
  <si>
    <t>Consumo energía eléctrica fiscalía local de Angol, periodo del 01/10/2016 al 02/11/2016.</t>
  </si>
  <si>
    <t>Consumo energía eléctrica fiscalía local de Nueva Imperial, periodo 05/10/2016 al 07/11/2016.</t>
  </si>
  <si>
    <t>Consumo energía eléctrica fiscalía local de Collipulli, periodo 03/10/2016 al 03/11/2016.</t>
  </si>
  <si>
    <t>Consumo energía eléctrica oficina de atención Purén, periodo 07/10/2016 al 09/11/2016.</t>
  </si>
  <si>
    <t>Consumo energía eléctrica fiscalía local de Curacautín, periodo del 05/10/2016 al 07/11/2016.</t>
  </si>
  <si>
    <t>Consumo de gas a granel para la fiscalía local de Villarrica.</t>
  </si>
  <si>
    <t>Empresas Lipigas S.A.</t>
  </si>
  <si>
    <t>96.568.740-8</t>
  </si>
  <si>
    <t>Consumo agua potable fiscalía local de Pitrufquén, periodo del 12/10/2016 al 11/11/2016.</t>
  </si>
  <si>
    <t>Consumo agua potable fiscalía local de Curacautín, periodo 11/10/2016 al 10/11/2016.</t>
  </si>
  <si>
    <t>Consumo agua potable fiscalía local de Loncoche, periodo del 13/10/2016 al 14/11/2016.</t>
  </si>
  <si>
    <t>Consumo energía eléctrica fiscalía local de Traiguén, periodo 14/10/2016 al 15/11/2016.</t>
  </si>
  <si>
    <t>Consumo de gas a granel para la fiscalía local de Traiguén.</t>
  </si>
  <si>
    <t>Gasco GLP S.A.</t>
  </si>
  <si>
    <t>Consumo energía eléctrica fiscalía local de Victoria, periodo 18/10/2016 al 17/11/2016.</t>
  </si>
  <si>
    <t>Consumo energía eléctrica fiscalía local de Loncoche, periodo 21/10/2016 al 22/11/2016.</t>
  </si>
  <si>
    <t>Servicio de franqueo convenido para las fiscalías de la región, mes de Octubre 2016.</t>
  </si>
  <si>
    <t>Servicio de franqueo convenido para la fiscalía local de Temuco, mes de Octubre 2016.</t>
  </si>
  <si>
    <t>Servicio de franqueo convenido para la fiscalía local de Temuco, mes de Junio 2016.</t>
  </si>
  <si>
    <t>Servicio de courier para las fiscalías de la región, mes de Octubre 2016.</t>
  </si>
  <si>
    <t>Consumo energía eléctrica fiscalía local de Carahue, periodo 21/10/2016 al 22/11/2016.</t>
  </si>
  <si>
    <t>Consumo energía eléctrica (terreno) fiscalía local de Carahue, periodo 25/10/2016 al 24/11/2016.</t>
  </si>
  <si>
    <t>Consumo agua potable fiscalía local de Nueva Imperial, periodo del 08/10/2016 al 09/11/2016.</t>
  </si>
  <si>
    <t>F.R. Metrop. Occidente</t>
  </si>
  <si>
    <t>76.171.658-1</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</si>
</sst>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5" formatCode="&quot;$&quot;\ #,##0;\-&quot;$&quot;\ #,##0"/>
    <numFmt numFmtId="42" formatCode="_-&quot;$&quot;\ * #,##0_-;\-&quot;$&quot;\ * #,##0_-;_-&quot;$&quot;\ * &quot;-&quot;_-;_-@_-"/>
    <numFmt numFmtId="44" formatCode="_-&quot;$&quot;\ * #,##0.00_-;\-&quot;$&quot;\ * #,##0.00_-;_-&quot;$&quot;\ * &quot;-&quot;??_-;_-@_-"/>
    <numFmt numFmtId="43" formatCode="_-* #,##0.00_-;\-* #,##0.00_-;_-* &quot;-&quot;??_-;_-@_-"/>
    <numFmt numFmtId="164" formatCode="dd\-mm\-yy;@"/>
    <numFmt numFmtId="165" formatCode="dd/mm/yy;@"/>
    <numFmt numFmtId="166" formatCode="&quot;$&quot;\ #,##0"/>
    <numFmt numFmtId="167" formatCode="dd/mm/yy"/>
    <numFmt numFmtId="168" formatCode="_-* #,##0\ _€_-;\-* #,##0\ _€_-;_-* &quot;-&quot;??\ _€_-;_-@_-"/>
    <numFmt numFmtId="169" formatCode="[$$-340A]\ #,##0"/>
    <numFmt numFmtId="170" formatCode="_-[$$-340A]\ * #,##0_-;\-[$$-340A]\ * #,##0_-;_-[$$-340A]\ * &quot;-&quot;_-;_-@_-"/>
  </numFmts>
  <fonts count="9" x14ac:knownFonts="1">
    <font>
      <sz val="11"/>
      <color theme="1"/>
      <name val="Calibri"/>
      <family val="2"/>
      <scheme val="minor"/>
    </font>
    <font>
      <sz val="11"/>
      <color theme="1"/>
      <name val="Calibri"/>
      <family val="2"/>
      <scheme val="minor"/>
    </font>
    <font>
      <sz val="11"/>
      <color rgb="FF006100"/>
      <name val="Calibri"/>
      <family val="2"/>
      <scheme val="minor"/>
    </font>
    <font>
      <b/>
      <sz val="8"/>
      <name val="Trebuchet MS"/>
      <family val="2"/>
    </font>
    <font>
      <sz val="10"/>
      <name val="Arial"/>
      <family val="2"/>
    </font>
    <font>
      <sz val="10"/>
      <name val="Arial"/>
      <family val="2"/>
    </font>
    <font>
      <sz val="8"/>
      <name val="Trebuchet MS"/>
      <family val="2"/>
    </font>
    <font>
      <sz val="8"/>
      <color theme="1"/>
      <name val="Trebuchet MS"/>
      <family val="2"/>
    </font>
    <font>
      <sz val="8"/>
      <color indexed="8"/>
      <name val="Trebuchet MS"/>
      <family val="2"/>
    </font>
  </fonts>
  <fills count="3">
    <fill>
      <patternFill patternType="none"/>
    </fill>
    <fill>
      <patternFill patternType="gray125"/>
    </fill>
    <fill>
      <patternFill patternType="solid">
        <fgColor rgb="FFC6EFCE"/>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1">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2" borderId="0" applyNumberFormat="0" applyBorder="0" applyAlignment="0" applyProtection="0"/>
    <xf numFmtId="44" fontId="5"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5" fillId="0" borderId="0"/>
    <xf numFmtId="44" fontId="4" fillId="0" borderId="0" applyFont="0" applyFill="0" applyBorder="0" applyAlignment="0" applyProtection="0"/>
    <xf numFmtId="0" fontId="1" fillId="0" borderId="0"/>
  </cellStyleXfs>
  <cellXfs count="182">
    <xf numFmtId="0" fontId="0" fillId="0" borderId="0" xfId="0"/>
    <xf numFmtId="0" fontId="6" fillId="0" borderId="1" xfId="0" applyFont="1" applyFill="1" applyBorder="1" applyAlignment="1" applyProtection="1">
      <alignment horizontal="center" vertical="center" wrapText="1"/>
      <protection locked="0"/>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167" fontId="6" fillId="0" borderId="1" xfId="0" applyNumberFormat="1" applyFont="1" applyFill="1" applyBorder="1" applyAlignment="1" applyProtection="1">
      <alignment horizontal="center" vertical="center" wrapText="1"/>
      <protection locked="0"/>
    </xf>
    <xf numFmtId="0" fontId="6" fillId="0" borderId="1" xfId="0" applyFont="1" applyFill="1" applyBorder="1" applyAlignment="1">
      <alignment vertical="top" wrapText="1"/>
    </xf>
    <xf numFmtId="14" fontId="6" fillId="0" borderId="1" xfId="0" applyNumberFormat="1" applyFont="1" applyFill="1" applyBorder="1" applyAlignment="1" applyProtection="1">
      <alignment horizontal="center" vertical="center" wrapText="1"/>
      <protection locked="0"/>
    </xf>
    <xf numFmtId="0" fontId="6" fillId="0" borderId="1" xfId="0" applyFont="1" applyFill="1" applyBorder="1" applyAlignment="1" applyProtection="1">
      <alignment horizontal="left" vertical="center" wrapText="1"/>
      <protection locked="0"/>
    </xf>
    <xf numFmtId="0" fontId="6" fillId="0" borderId="1" xfId="0" applyFont="1" applyFill="1" applyBorder="1" applyAlignment="1" applyProtection="1">
      <alignment vertical="center" wrapText="1"/>
      <protection locked="0"/>
    </xf>
    <xf numFmtId="165" fontId="6" fillId="0" borderId="1" xfId="0" applyNumberFormat="1" applyFont="1" applyFill="1" applyBorder="1" applyAlignment="1" applyProtection="1">
      <alignment horizontal="center" vertical="center" wrapText="1"/>
      <protection locked="0"/>
    </xf>
    <xf numFmtId="0" fontId="6" fillId="0" borderId="1" xfId="0" applyFont="1" applyFill="1" applyBorder="1" applyAlignment="1" applyProtection="1">
      <alignment horizontal="justify" vertical="center" wrapText="1"/>
      <protection locked="0"/>
    </xf>
    <xf numFmtId="0" fontId="6" fillId="0" borderId="1" xfId="0" applyFont="1" applyFill="1" applyBorder="1" applyAlignment="1" applyProtection="1">
      <alignment horizontal="right" vertical="center" wrapText="1"/>
      <protection locked="0"/>
    </xf>
    <xf numFmtId="166" fontId="6" fillId="0" borderId="1" xfId="4" applyNumberFormat="1" applyFont="1" applyFill="1" applyBorder="1" applyAlignment="1" applyProtection="1">
      <alignment horizontal="right" vertical="center" wrapText="1"/>
      <protection locked="0"/>
    </xf>
    <xf numFmtId="166" fontId="6" fillId="0" borderId="1" xfId="2" applyNumberFormat="1" applyFont="1" applyFill="1" applyBorder="1" applyAlignment="1" applyProtection="1">
      <alignment horizontal="right" vertical="center" wrapText="1"/>
      <protection locked="0"/>
    </xf>
    <xf numFmtId="0" fontId="6" fillId="0" borderId="1" xfId="0" applyFont="1" applyFill="1" applyBorder="1" applyAlignment="1">
      <alignment vertical="top"/>
    </xf>
    <xf numFmtId="0" fontId="6" fillId="0" borderId="1" xfId="0" applyFont="1" applyFill="1" applyBorder="1" applyAlignment="1" applyProtection="1">
      <alignment vertical="top"/>
      <protection locked="0"/>
    </xf>
    <xf numFmtId="14" fontId="6" fillId="0" borderId="1" xfId="0" applyNumberFormat="1" applyFont="1" applyFill="1" applyBorder="1" applyAlignment="1" applyProtection="1">
      <alignment horizontal="center" vertical="top"/>
      <protection locked="0"/>
    </xf>
    <xf numFmtId="0" fontId="6" fillId="0" borderId="1" xfId="0" applyFont="1" applyFill="1" applyBorder="1" applyAlignment="1" applyProtection="1">
      <alignment horizontal="justify" vertical="top"/>
      <protection locked="0"/>
    </xf>
    <xf numFmtId="166" fontId="6" fillId="0" borderId="1" xfId="2" applyNumberFormat="1" applyFont="1" applyFill="1" applyBorder="1" applyAlignment="1" applyProtection="1">
      <alignment horizontal="right" vertical="top"/>
      <protection locked="0"/>
    </xf>
    <xf numFmtId="0" fontId="6" fillId="0" borderId="1" xfId="0" applyFont="1" applyFill="1" applyBorder="1" applyAlignment="1">
      <alignment horizontal="left" vertical="top"/>
    </xf>
    <xf numFmtId="0" fontId="6" fillId="0" borderId="1" xfId="0" applyFont="1" applyFill="1" applyBorder="1" applyAlignment="1" applyProtection="1">
      <alignment vertical="top" wrapText="1"/>
      <protection locked="0"/>
    </xf>
    <xf numFmtId="0" fontId="6" fillId="0" borderId="1" xfId="0" applyFont="1" applyFill="1" applyBorder="1" applyAlignment="1" applyProtection="1">
      <alignment horizontal="left" vertical="top" wrapText="1"/>
      <protection locked="0"/>
    </xf>
    <xf numFmtId="14" fontId="6" fillId="0" borderId="1" xfId="0" applyNumberFormat="1" applyFont="1" applyFill="1" applyBorder="1" applyAlignment="1" applyProtection="1">
      <alignment horizontal="left" vertical="top" wrapText="1"/>
      <protection locked="0"/>
    </xf>
    <xf numFmtId="1" fontId="6" fillId="0" borderId="1" xfId="0" applyNumberFormat="1" applyFont="1" applyFill="1" applyBorder="1" applyAlignment="1" applyProtection="1">
      <alignment horizontal="right" vertical="top" wrapText="1"/>
      <protection locked="0"/>
    </xf>
    <xf numFmtId="166" fontId="6" fillId="0" borderId="1" xfId="2" applyNumberFormat="1" applyFont="1" applyFill="1" applyBorder="1" applyAlignment="1" applyProtection="1">
      <alignment horizontal="right" vertical="top" wrapText="1"/>
      <protection locked="0"/>
    </xf>
    <xf numFmtId="166" fontId="6" fillId="0" borderId="1" xfId="4" applyNumberFormat="1" applyFont="1" applyFill="1" applyBorder="1" applyAlignment="1" applyProtection="1">
      <alignment horizontal="right" vertical="top" wrapText="1"/>
      <protection locked="0"/>
    </xf>
    <xf numFmtId="0" fontId="6" fillId="0" borderId="1" xfId="0" applyNumberFormat="1" applyFont="1" applyFill="1" applyBorder="1" applyAlignment="1">
      <alignment horizontal="left" vertical="top"/>
    </xf>
    <xf numFmtId="0" fontId="6" fillId="0" borderId="1" xfId="0" applyFont="1" applyFill="1" applyBorder="1" applyAlignment="1">
      <alignment horizontal="left" vertical="top" wrapText="1"/>
    </xf>
    <xf numFmtId="0" fontId="6" fillId="0" borderId="1" xfId="5" applyFont="1" applyFill="1" applyBorder="1" applyAlignment="1">
      <alignment horizontal="left" vertical="top" wrapText="1"/>
    </xf>
    <xf numFmtId="0" fontId="8" fillId="0" borderId="1" xfId="0" applyFont="1" applyFill="1" applyBorder="1" applyAlignment="1">
      <alignment horizontal="center" wrapText="1"/>
    </xf>
    <xf numFmtId="164" fontId="8" fillId="0" borderId="1" xfId="0" applyNumberFormat="1" applyFont="1" applyFill="1" applyBorder="1" applyAlignment="1">
      <alignment horizontal="center" wrapText="1"/>
    </xf>
    <xf numFmtId="0" fontId="6" fillId="0" borderId="1" xfId="0" applyFont="1" applyFill="1" applyBorder="1" applyAlignment="1">
      <alignment horizontal="center" wrapText="1"/>
    </xf>
    <xf numFmtId="0" fontId="8" fillId="0" borderId="1" xfId="0" applyFont="1" applyFill="1" applyBorder="1" applyAlignment="1">
      <alignment horizontal="center" vertical="center" wrapText="1"/>
    </xf>
    <xf numFmtId="164" fontId="8" fillId="0" borderId="1" xfId="0"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2" fontId="6" fillId="0" borderId="1" xfId="0" applyNumberFormat="1" applyFont="1" applyFill="1" applyBorder="1" applyAlignment="1">
      <alignment horizontal="left" vertical="center" wrapText="1"/>
    </xf>
    <xf numFmtId="5" fontId="6" fillId="0" borderId="1" xfId="0" applyNumberFormat="1" applyFont="1" applyFill="1" applyBorder="1" applyAlignment="1">
      <alignment vertical="center" wrapText="1"/>
    </xf>
    <xf numFmtId="0" fontId="6" fillId="0" borderId="1" xfId="0" applyNumberFormat="1" applyFont="1" applyFill="1" applyBorder="1" applyAlignment="1">
      <alignment horizontal="left" vertical="center" wrapText="1"/>
    </xf>
    <xf numFmtId="14" fontId="6" fillId="0" borderId="1" xfId="0" applyNumberFormat="1" applyFont="1" applyFill="1" applyBorder="1" applyAlignment="1">
      <alignment horizontal="center" wrapText="1"/>
    </xf>
    <xf numFmtId="0" fontId="6" fillId="0" borderId="1" xfId="0" applyFont="1" applyFill="1" applyBorder="1" applyAlignment="1">
      <alignment horizontal="left" vertical="center"/>
    </xf>
    <xf numFmtId="5" fontId="6" fillId="0" borderId="1" xfId="9" applyNumberFormat="1" applyFont="1" applyFill="1" applyBorder="1" applyAlignment="1" applyProtection="1">
      <alignment vertical="center" wrapText="1"/>
      <protection locked="0"/>
    </xf>
    <xf numFmtId="3" fontId="6" fillId="0" borderId="1" xfId="0" applyNumberFormat="1" applyFont="1" applyFill="1" applyBorder="1" applyAlignment="1">
      <alignment horizontal="left" vertical="center" wrapText="1"/>
    </xf>
    <xf numFmtId="0" fontId="6" fillId="0" borderId="1" xfId="0" applyNumberFormat="1" applyFont="1" applyFill="1" applyBorder="1" applyAlignment="1" applyProtection="1">
      <alignment horizontal="center" vertical="center" wrapText="1"/>
      <protection locked="0"/>
    </xf>
    <xf numFmtId="11" fontId="6" fillId="0" borderId="1" xfId="0" applyNumberFormat="1" applyFont="1" applyFill="1" applyBorder="1" applyAlignment="1" applyProtection="1">
      <alignment horizontal="justify" vertical="center" wrapText="1"/>
      <protection locked="0"/>
    </xf>
    <xf numFmtId="170" fontId="6" fillId="0" borderId="1" xfId="0" applyNumberFormat="1" applyFont="1" applyFill="1" applyBorder="1" applyAlignment="1" applyProtection="1">
      <alignment horizontal="right" vertical="center" wrapText="1"/>
      <protection locked="0"/>
    </xf>
    <xf numFmtId="14" fontId="8" fillId="0" borderId="1" xfId="0" applyNumberFormat="1" applyFont="1" applyFill="1" applyBorder="1" applyAlignment="1" applyProtection="1">
      <alignment horizontal="center" vertical="center" wrapText="1"/>
      <protection locked="0"/>
    </xf>
    <xf numFmtId="11" fontId="8" fillId="0" borderId="1" xfId="0" applyNumberFormat="1" applyFont="1" applyFill="1" applyBorder="1" applyAlignment="1" applyProtection="1">
      <alignment horizontal="justify" vertical="center" wrapText="1"/>
      <protection locked="0"/>
    </xf>
    <xf numFmtId="165" fontId="8" fillId="0" borderId="1" xfId="0" applyNumberFormat="1" applyFont="1" applyFill="1" applyBorder="1" applyAlignment="1" applyProtection="1">
      <alignment horizontal="center" vertical="center" wrapText="1"/>
      <protection locked="0"/>
    </xf>
    <xf numFmtId="0" fontId="6" fillId="0" borderId="1" xfId="2" applyNumberFormat="1" applyFont="1" applyFill="1" applyBorder="1" applyAlignment="1" applyProtection="1">
      <alignment horizontal="center" vertical="center" wrapText="1"/>
      <protection locked="0"/>
    </xf>
    <xf numFmtId="170" fontId="7" fillId="0" borderId="1" xfId="0" applyNumberFormat="1" applyFont="1" applyFill="1" applyBorder="1" applyAlignment="1" applyProtection="1">
      <alignment horizontal="right" vertical="center" wrapText="1"/>
      <protection locked="0"/>
    </xf>
    <xf numFmtId="11" fontId="6" fillId="0" borderId="1" xfId="1" applyNumberFormat="1" applyFont="1" applyFill="1" applyBorder="1" applyAlignment="1" applyProtection="1">
      <alignment horizontal="justify" vertical="top" wrapText="1"/>
      <protection locked="0"/>
    </xf>
    <xf numFmtId="170" fontId="6" fillId="0" borderId="1" xfId="2" applyNumberFormat="1" applyFont="1" applyFill="1" applyBorder="1" applyAlignment="1" applyProtection="1">
      <alignment horizontal="right" vertical="center" wrapText="1"/>
      <protection locked="0"/>
    </xf>
    <xf numFmtId="0" fontId="6" fillId="0" borderId="1" xfId="8" applyFont="1" applyFill="1" applyBorder="1" applyAlignment="1" applyProtection="1">
      <alignment horizontal="left" vertical="center" wrapText="1"/>
      <protection locked="0"/>
    </xf>
    <xf numFmtId="14" fontId="6" fillId="0" borderId="1" xfId="8" applyNumberFormat="1" applyFont="1" applyFill="1" applyBorder="1" applyAlignment="1" applyProtection="1">
      <alignment horizontal="center" vertical="center" wrapText="1"/>
      <protection locked="0"/>
    </xf>
    <xf numFmtId="0" fontId="6" fillId="0" borderId="1" xfId="8" applyFont="1" applyFill="1" applyBorder="1" applyAlignment="1">
      <alignment horizontal="left" vertical="center" wrapText="1"/>
    </xf>
    <xf numFmtId="1" fontId="6" fillId="0" borderId="1" xfId="0" applyNumberFormat="1" applyFont="1" applyFill="1" applyBorder="1" applyAlignment="1" applyProtection="1">
      <alignment horizontal="center" vertical="center" wrapText="1"/>
      <protection locked="0"/>
    </xf>
    <xf numFmtId="14" fontId="6" fillId="0" borderId="1" xfId="8" applyNumberFormat="1" applyFont="1" applyFill="1" applyBorder="1" applyAlignment="1" applyProtection="1">
      <alignment horizontal="left" vertical="center" wrapText="1"/>
      <protection locked="0"/>
    </xf>
    <xf numFmtId="0" fontId="6" fillId="0" borderId="1" xfId="8" applyFont="1" applyFill="1" applyBorder="1" applyAlignment="1" applyProtection="1">
      <alignment horizontal="center" vertical="center" wrapText="1"/>
      <protection locked="0"/>
    </xf>
    <xf numFmtId="0" fontId="6" fillId="0" borderId="1" xfId="8" applyFont="1" applyFill="1" applyBorder="1" applyAlignment="1" applyProtection="1">
      <alignment horizontal="justify" vertical="center" wrapText="1"/>
      <protection locked="0"/>
    </xf>
    <xf numFmtId="0" fontId="6" fillId="0" borderId="1" xfId="3" applyFont="1" applyFill="1" applyBorder="1" applyAlignment="1">
      <alignment horizontal="center" vertical="top" wrapText="1"/>
    </xf>
    <xf numFmtId="164" fontId="6" fillId="0" borderId="1" xfId="3" applyNumberFormat="1" applyFont="1" applyFill="1" applyBorder="1" applyAlignment="1">
      <alignment horizontal="center" vertical="top" wrapText="1"/>
    </xf>
    <xf numFmtId="0" fontId="6" fillId="0" borderId="1" xfId="3" applyFont="1" applyFill="1" applyBorder="1" applyAlignment="1">
      <alignment horizontal="justify" vertical="top" wrapText="1"/>
    </xf>
    <xf numFmtId="166" fontId="6" fillId="0" borderId="1" xfId="3" applyNumberFormat="1" applyFont="1" applyFill="1" applyBorder="1" applyAlignment="1">
      <alignment horizontal="right" vertical="top" wrapText="1"/>
    </xf>
    <xf numFmtId="0" fontId="6" fillId="0" borderId="1" xfId="3" applyFont="1" applyFill="1" applyBorder="1" applyAlignment="1" applyProtection="1">
      <alignment horizontal="center" vertical="top" wrapText="1"/>
      <protection locked="0"/>
    </xf>
    <xf numFmtId="14" fontId="6" fillId="0" borderId="1" xfId="3" applyNumberFormat="1" applyFont="1" applyFill="1" applyBorder="1" applyAlignment="1" applyProtection="1">
      <alignment horizontal="center" vertical="top" wrapText="1"/>
      <protection locked="0"/>
    </xf>
    <xf numFmtId="0" fontId="6" fillId="0" borderId="1" xfId="3" applyFont="1" applyFill="1" applyBorder="1" applyAlignment="1" applyProtection="1">
      <alignment horizontal="justify" vertical="top" wrapText="1"/>
      <protection locked="0"/>
    </xf>
    <xf numFmtId="169" fontId="6" fillId="0" borderId="1" xfId="3" applyNumberFormat="1" applyFont="1" applyFill="1" applyBorder="1" applyAlignment="1" applyProtection="1">
      <alignment horizontal="right" vertical="top" wrapText="1"/>
      <protection locked="0"/>
    </xf>
    <xf numFmtId="0" fontId="7" fillId="0" borderId="1" xfId="0" applyFont="1" applyFill="1" applyBorder="1"/>
    <xf numFmtId="0" fontId="7" fillId="0" borderId="1" xfId="0" applyFont="1" applyFill="1" applyBorder="1" applyAlignment="1">
      <alignment horizontal="center"/>
    </xf>
    <xf numFmtId="165" fontId="7" fillId="0" borderId="1" xfId="0" applyNumberFormat="1" applyFont="1" applyFill="1" applyBorder="1" applyAlignment="1">
      <alignment horizontal="center"/>
    </xf>
    <xf numFmtId="0" fontId="6" fillId="0" borderId="1" xfId="0" applyFont="1" applyFill="1" applyBorder="1"/>
    <xf numFmtId="166" fontId="7" fillId="0" borderId="1" xfId="0" applyNumberFormat="1" applyFont="1" applyFill="1" applyBorder="1"/>
    <xf numFmtId="0" fontId="6" fillId="0" borderId="1" xfId="5" applyFont="1" applyFill="1" applyBorder="1" applyAlignment="1">
      <alignment horizontal="center" vertical="center" wrapText="1"/>
    </xf>
    <xf numFmtId="14" fontId="6" fillId="0" borderId="1" xfId="5" applyNumberFormat="1" applyFont="1" applyFill="1" applyBorder="1" applyAlignment="1">
      <alignment horizontal="center" vertical="center" wrapText="1"/>
    </xf>
    <xf numFmtId="14" fontId="6" fillId="0" borderId="1" xfId="5" applyNumberFormat="1" applyFont="1" applyFill="1" applyBorder="1" applyAlignment="1">
      <alignment horizontal="center"/>
    </xf>
    <xf numFmtId="0" fontId="6" fillId="0" borderId="1" xfId="5" applyFont="1" applyFill="1" applyBorder="1" applyAlignment="1">
      <alignment horizontal="left" wrapText="1"/>
    </xf>
    <xf numFmtId="0" fontId="6" fillId="0" borderId="1" xfId="5" applyFont="1" applyFill="1" applyBorder="1"/>
    <xf numFmtId="166" fontId="6" fillId="0" borderId="1" xfId="5" applyNumberFormat="1" applyFont="1" applyFill="1" applyBorder="1" applyAlignment="1">
      <alignment horizontal="right"/>
    </xf>
    <xf numFmtId="0" fontId="6" fillId="0" borderId="1" xfId="0" applyFont="1" applyFill="1" applyBorder="1" applyAlignment="1">
      <alignment horizontal="justify" vertical="center"/>
    </xf>
    <xf numFmtId="0" fontId="6" fillId="0" borderId="1" xfId="0" applyFont="1" applyFill="1" applyBorder="1" applyAlignment="1">
      <alignment horizontal="left" wrapText="1"/>
    </xf>
    <xf numFmtId="3" fontId="6" fillId="0" borderId="1" xfId="0" applyNumberFormat="1" applyFont="1" applyFill="1" applyBorder="1" applyAlignment="1">
      <alignment horizontal="center" vertical="center" wrapText="1"/>
    </xf>
    <xf numFmtId="166" fontId="6" fillId="0" borderId="1" xfId="0" applyNumberFormat="1" applyFont="1" applyFill="1" applyBorder="1" applyAlignment="1">
      <alignment horizontal="right"/>
    </xf>
    <xf numFmtId="0" fontId="6" fillId="0" borderId="1" xfId="0" applyNumberFormat="1" applyFont="1" applyFill="1" applyBorder="1" applyAlignment="1" applyProtection="1">
      <alignment horizontal="center" vertical="top"/>
      <protection locked="0"/>
    </xf>
    <xf numFmtId="0" fontId="6" fillId="0" borderId="1" xfId="0" applyFont="1" applyFill="1" applyBorder="1" applyAlignment="1">
      <alignment horizontal="right" vertical="top"/>
    </xf>
    <xf numFmtId="0" fontId="6" fillId="0" borderId="1" xfId="0" applyFont="1" applyFill="1" applyBorder="1" applyAlignment="1">
      <alignment horizontal="center" vertical="top"/>
    </xf>
    <xf numFmtId="0" fontId="6" fillId="0" borderId="1" xfId="0" applyFont="1" applyFill="1" applyBorder="1" applyAlignment="1">
      <alignment horizontal="center"/>
    </xf>
    <xf numFmtId="14" fontId="6" fillId="0" borderId="1" xfId="0" applyNumberFormat="1" applyFont="1" applyFill="1" applyBorder="1" applyAlignment="1">
      <alignment horizontal="center"/>
    </xf>
    <xf numFmtId="0" fontId="6" fillId="0" borderId="1" xfId="0" applyFont="1" applyFill="1" applyBorder="1" applyAlignment="1">
      <alignment horizontal="justify"/>
    </xf>
    <xf numFmtId="14" fontId="6" fillId="0" borderId="1" xfId="0" applyNumberFormat="1" applyFont="1" applyFill="1" applyBorder="1" applyAlignment="1">
      <alignment horizontal="right"/>
    </xf>
    <xf numFmtId="0" fontId="6" fillId="0" borderId="1" xfId="7" applyFont="1" applyFill="1" applyBorder="1" applyAlignment="1">
      <alignment horizontal="center"/>
    </xf>
    <xf numFmtId="14" fontId="6" fillId="0" borderId="1" xfId="7" applyNumberFormat="1" applyFont="1" applyFill="1" applyBorder="1" applyAlignment="1">
      <alignment horizontal="center"/>
    </xf>
    <xf numFmtId="0" fontId="6" fillId="0" borderId="1" xfId="7" applyFont="1" applyFill="1" applyBorder="1" applyAlignment="1">
      <alignment horizontal="justify"/>
    </xf>
    <xf numFmtId="166" fontId="6" fillId="0" borderId="1" xfId="7" applyNumberFormat="1" applyFont="1" applyFill="1" applyBorder="1" applyAlignment="1">
      <alignment horizontal="right"/>
    </xf>
    <xf numFmtId="164" fontId="6" fillId="0" borderId="1" xfId="7" applyNumberFormat="1" applyFont="1" applyFill="1" applyBorder="1" applyAlignment="1">
      <alignment horizontal="center"/>
    </xf>
    <xf numFmtId="0" fontId="6" fillId="0" borderId="1" xfId="7" applyFont="1" applyFill="1" applyBorder="1" applyAlignment="1">
      <alignment horizontal="right"/>
    </xf>
    <xf numFmtId="0" fontId="6" fillId="0" borderId="1" xfId="7" applyFont="1" applyFill="1" applyBorder="1" applyAlignment="1">
      <alignment horizontal="left"/>
    </xf>
    <xf numFmtId="3" fontId="6" fillId="0" borderId="1" xfId="7" applyNumberFormat="1" applyFont="1" applyFill="1" applyBorder="1" applyAlignment="1">
      <alignment horizontal="right"/>
    </xf>
    <xf numFmtId="0" fontId="6" fillId="0" borderId="1" xfId="7" applyFont="1" applyFill="1" applyBorder="1" applyAlignment="1">
      <alignment horizontal="center" wrapText="1"/>
    </xf>
    <xf numFmtId="0" fontId="6" fillId="0" borderId="1" xfId="0" applyFont="1" applyFill="1" applyBorder="1" applyAlignment="1">
      <alignment horizontal="right"/>
    </xf>
    <xf numFmtId="0" fontId="6" fillId="0" borderId="1" xfId="0" applyNumberFormat="1" applyFont="1" applyFill="1" applyBorder="1"/>
    <xf numFmtId="0" fontId="6" fillId="0" borderId="1" xfId="5" applyFont="1" applyFill="1" applyBorder="1" applyAlignment="1">
      <alignment horizontal="center"/>
    </xf>
    <xf numFmtId="0" fontId="6" fillId="0" borderId="1" xfId="5" applyFont="1" applyFill="1" applyBorder="1" applyAlignment="1">
      <alignment horizontal="right"/>
    </xf>
    <xf numFmtId="166" fontId="6" fillId="0" borderId="1" xfId="0" applyNumberFormat="1" applyFont="1" applyFill="1" applyBorder="1"/>
    <xf numFmtId="0" fontId="7" fillId="0" borderId="1" xfId="5" applyFont="1" applyFill="1" applyBorder="1" applyAlignment="1">
      <alignment horizontal="right"/>
    </xf>
    <xf numFmtId="14" fontId="7" fillId="0" borderId="1" xfId="5" applyNumberFormat="1" applyFont="1" applyFill="1" applyBorder="1"/>
    <xf numFmtId="0" fontId="7" fillId="0" borderId="1" xfId="5" applyFont="1" applyFill="1" applyBorder="1"/>
    <xf numFmtId="38" fontId="7" fillId="0" borderId="1" xfId="5" applyNumberFormat="1" applyFont="1" applyFill="1" applyBorder="1"/>
    <xf numFmtId="0" fontId="6" fillId="0" borderId="1" xfId="0" applyFont="1" applyFill="1" applyBorder="1" applyAlignment="1">
      <alignment horizontal="left"/>
    </xf>
    <xf numFmtId="0" fontId="6" fillId="0" borderId="1" xfId="5" applyFont="1" applyFill="1" applyBorder="1" applyAlignment="1">
      <alignment horizontal="left"/>
    </xf>
    <xf numFmtId="14" fontId="6" fillId="0" borderId="1" xfId="0" applyNumberFormat="1" applyFont="1" applyFill="1" applyBorder="1" applyAlignment="1">
      <alignment horizontal="left"/>
    </xf>
    <xf numFmtId="14" fontId="6" fillId="0" borderId="1" xfId="0" applyNumberFormat="1" applyFont="1" applyFill="1" applyBorder="1" applyAlignment="1" applyProtection="1">
      <alignment horizontal="left" vertical="center" wrapText="1"/>
      <protection locked="0"/>
    </xf>
    <xf numFmtId="3" fontId="7" fillId="0" borderId="1" xfId="5" applyNumberFormat="1" applyFont="1" applyFill="1" applyBorder="1" applyAlignment="1">
      <alignment horizontal="right"/>
    </xf>
    <xf numFmtId="3" fontId="7" fillId="0" borderId="1" xfId="5" applyNumberFormat="1" applyFont="1" applyFill="1" applyBorder="1"/>
    <xf numFmtId="168" fontId="6" fillId="0" borderId="1" xfId="1" applyNumberFormat="1" applyFont="1" applyFill="1" applyBorder="1" applyAlignment="1">
      <alignment horizontal="right"/>
    </xf>
    <xf numFmtId="14" fontId="6" fillId="0" borderId="1" xfId="0" applyNumberFormat="1" applyFont="1" applyFill="1" applyBorder="1" applyAlignment="1" applyProtection="1">
      <alignment horizontal="center" vertical="top" wrapText="1"/>
      <protection locked="0"/>
    </xf>
    <xf numFmtId="0" fontId="6" fillId="0" borderId="1" xfId="0" applyFont="1" applyFill="1" applyBorder="1" applyAlignment="1" applyProtection="1">
      <alignment horizontal="center" vertical="top" wrapText="1"/>
      <protection locked="0"/>
    </xf>
    <xf numFmtId="0" fontId="6" fillId="0" borderId="1" xfId="0" applyFont="1" applyFill="1" applyBorder="1" applyAlignment="1" applyProtection="1">
      <alignment horizontal="justify" vertical="top" wrapText="1"/>
      <protection locked="0"/>
    </xf>
    <xf numFmtId="0" fontId="6" fillId="0" borderId="1" xfId="0" applyFont="1" applyFill="1" applyBorder="1" applyAlignment="1" applyProtection="1">
      <alignment horizontal="right" vertical="top" wrapText="1"/>
      <protection locked="0"/>
    </xf>
    <xf numFmtId="0" fontId="6" fillId="0" borderId="1" xfId="5" applyFont="1" applyFill="1" applyBorder="1" applyAlignment="1" applyProtection="1">
      <alignment vertical="top" wrapText="1"/>
      <protection locked="0"/>
    </xf>
    <xf numFmtId="14" fontId="6" fillId="0" borderId="1" xfId="5" applyNumberFormat="1" applyFont="1" applyFill="1" applyBorder="1" applyAlignment="1" applyProtection="1">
      <alignment horizontal="center" vertical="top" wrapText="1"/>
      <protection locked="0"/>
    </xf>
    <xf numFmtId="0" fontId="6" fillId="0" borderId="1" xfId="0" applyFont="1" applyFill="1" applyBorder="1" applyAlignment="1">
      <alignment horizontal="justify" vertical="top"/>
    </xf>
    <xf numFmtId="166" fontId="6" fillId="0" borderId="1" xfId="0" applyNumberFormat="1" applyFont="1" applyFill="1" applyBorder="1" applyAlignment="1">
      <alignment horizontal="right" vertical="center"/>
    </xf>
    <xf numFmtId="0" fontId="6" fillId="0" borderId="1" xfId="3" applyFont="1" applyFill="1" applyBorder="1" applyAlignment="1">
      <alignment horizontal="left" vertical="top" wrapText="1"/>
    </xf>
    <xf numFmtId="0" fontId="6" fillId="0" borderId="1" xfId="0" applyFont="1" applyFill="1" applyBorder="1" applyAlignment="1" applyProtection="1">
      <alignment horizontal="left" wrapText="1"/>
      <protection locked="0"/>
    </xf>
    <xf numFmtId="2" fontId="8" fillId="0" borderId="1" xfId="0" applyNumberFormat="1" applyFont="1" applyFill="1" applyBorder="1" applyAlignment="1">
      <alignment horizontal="left" vertical="center" wrapText="1"/>
    </xf>
    <xf numFmtId="14" fontId="6" fillId="0" borderId="1" xfId="5" applyNumberFormat="1" applyFont="1" applyFill="1" applyBorder="1" applyAlignment="1">
      <alignment horizontal="left"/>
    </xf>
    <xf numFmtId="0" fontId="7" fillId="0" borderId="1" xfId="5" applyFont="1" applyFill="1" applyBorder="1" applyAlignment="1">
      <alignment horizontal="left"/>
    </xf>
    <xf numFmtId="0" fontId="7" fillId="0" borderId="1" xfId="0" applyFont="1" applyFill="1" applyBorder="1" applyAlignment="1">
      <alignment horizontal="left"/>
    </xf>
    <xf numFmtId="0" fontId="6" fillId="0" borderId="1" xfId="5" applyFont="1" applyFill="1" applyBorder="1" applyAlignment="1">
      <alignment horizontal="left" vertical="center" wrapText="1"/>
    </xf>
    <xf numFmtId="0" fontId="6" fillId="0" borderId="1" xfId="0" applyFont="1" applyFill="1" applyBorder="1" applyAlignment="1">
      <alignment vertical="center"/>
    </xf>
    <xf numFmtId="0" fontId="3" fillId="0" borderId="1" xfId="0"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165" fontId="3" fillId="0" borderId="1" xfId="0" applyNumberFormat="1" applyFont="1" applyFill="1" applyBorder="1" applyAlignment="1">
      <alignment horizontal="center" vertical="center" wrapText="1"/>
    </xf>
    <xf numFmtId="166" fontId="3" fillId="0" borderId="1" xfId="0" applyNumberFormat="1" applyFont="1" applyFill="1" applyBorder="1" applyAlignment="1">
      <alignment horizontal="center" vertical="center" wrapText="1"/>
    </xf>
    <xf numFmtId="0" fontId="0" fillId="0" borderId="0" xfId="0" applyFill="1"/>
    <xf numFmtId="14" fontId="6" fillId="0" borderId="1" xfId="0" applyNumberFormat="1" applyFont="1" applyFill="1" applyBorder="1"/>
    <xf numFmtId="0" fontId="6" fillId="0" borderId="1" xfId="0" applyFont="1" applyFill="1" applyBorder="1" applyAlignment="1">
      <alignment horizontal="justify" vertical="justify" wrapText="1"/>
    </xf>
    <xf numFmtId="0" fontId="6" fillId="0" borderId="1" xfId="0" applyFont="1" applyFill="1" applyBorder="1" applyAlignment="1">
      <alignment horizontal="right" vertical="top" wrapText="1"/>
    </xf>
    <xf numFmtId="0" fontId="6" fillId="0" borderId="1" xfId="0" applyFont="1" applyFill="1" applyBorder="1" applyAlignment="1">
      <alignment horizontal="justify" vertical="top" wrapText="1"/>
    </xf>
    <xf numFmtId="0" fontId="6" fillId="0" borderId="1" xfId="0" applyFont="1" applyFill="1" applyBorder="1" applyAlignment="1">
      <alignment horizontal="right" vertical="center"/>
    </xf>
    <xf numFmtId="3" fontId="6" fillId="0" borderId="1" xfId="0" applyNumberFormat="1" applyFont="1" applyFill="1" applyBorder="1" applyAlignment="1">
      <alignment horizontal="right" vertical="top" wrapText="1"/>
    </xf>
    <xf numFmtId="0" fontId="6" fillId="0" borderId="1" xfId="0" applyFont="1" applyFill="1" applyBorder="1" applyAlignment="1">
      <alignment horizontal="center" vertical="center"/>
    </xf>
    <xf numFmtId="42" fontId="6" fillId="0" borderId="1" xfId="0" applyNumberFormat="1" applyFont="1" applyFill="1" applyBorder="1"/>
    <xf numFmtId="0" fontId="6" fillId="0" borderId="1" xfId="0" applyFont="1" applyFill="1" applyBorder="1" applyAlignment="1" applyProtection="1">
      <alignment vertical="center"/>
      <protection locked="0"/>
    </xf>
    <xf numFmtId="0" fontId="6" fillId="0" borderId="1" xfId="0" applyFont="1" applyFill="1" applyBorder="1" applyAlignment="1" applyProtection="1">
      <alignment horizontal="center" vertical="center"/>
      <protection locked="0"/>
    </xf>
    <xf numFmtId="0" fontId="6" fillId="0" borderId="1" xfId="0" applyFont="1" applyFill="1" applyBorder="1" applyAlignment="1" applyProtection="1">
      <alignment horizontal="left" vertical="center"/>
      <protection locked="0"/>
    </xf>
    <xf numFmtId="14" fontId="6" fillId="0" borderId="1" xfId="0" applyNumberFormat="1" applyFont="1" applyFill="1" applyBorder="1" applyAlignment="1">
      <alignment horizontal="center" vertical="center"/>
    </xf>
    <xf numFmtId="42" fontId="6" fillId="0" borderId="1" xfId="0" applyNumberFormat="1" applyFont="1" applyFill="1" applyBorder="1" applyAlignment="1">
      <alignment horizontal="center" vertical="center"/>
    </xf>
    <xf numFmtId="42" fontId="6" fillId="0" borderId="1" xfId="0" applyNumberFormat="1" applyFont="1" applyFill="1" applyBorder="1" applyAlignment="1">
      <alignment vertical="center"/>
    </xf>
    <xf numFmtId="0" fontId="8" fillId="0" borderId="1" xfId="0" applyNumberFormat="1" applyFont="1" applyFill="1" applyBorder="1" applyAlignment="1">
      <alignment horizontal="left" vertical="center" wrapText="1"/>
    </xf>
    <xf numFmtId="14" fontId="8" fillId="0" borderId="1" xfId="0" applyNumberFormat="1" applyFont="1" applyFill="1" applyBorder="1" applyAlignment="1">
      <alignment horizontal="center" vertical="center" wrapText="1"/>
    </xf>
    <xf numFmtId="2" fontId="8" fillId="0" borderId="1" xfId="0" applyNumberFormat="1" applyFont="1" applyFill="1" applyBorder="1" applyAlignment="1">
      <alignment vertical="center" wrapText="1"/>
    </xf>
    <xf numFmtId="2" fontId="8" fillId="0" borderId="1" xfId="0" applyNumberFormat="1" applyFont="1" applyFill="1" applyBorder="1" applyAlignment="1">
      <alignment horizontal="center" vertical="center" wrapText="1"/>
    </xf>
    <xf numFmtId="169" fontId="8" fillId="0" borderId="1" xfId="0" applyNumberFormat="1" applyFont="1" applyFill="1" applyBorder="1" applyAlignment="1">
      <alignment horizontal="right" vertical="center" wrapText="1"/>
    </xf>
    <xf numFmtId="169" fontId="6" fillId="0" borderId="1" xfId="0" applyNumberFormat="1" applyFont="1" applyFill="1" applyBorder="1" applyAlignment="1">
      <alignment horizontal="left" vertical="center"/>
    </xf>
    <xf numFmtId="42" fontId="7" fillId="0" borderId="1" xfId="0" applyNumberFormat="1" applyFont="1" applyFill="1" applyBorder="1" applyAlignment="1">
      <alignment vertical="center"/>
    </xf>
    <xf numFmtId="0" fontId="6" fillId="0" borderId="1" xfId="0" applyFont="1" applyFill="1" applyBorder="1" applyAlignment="1">
      <alignment horizontal="justify" vertical="center" wrapText="1"/>
    </xf>
    <xf numFmtId="169" fontId="6" fillId="0" borderId="1" xfId="0" applyNumberFormat="1" applyFont="1" applyFill="1" applyBorder="1" applyAlignment="1">
      <alignment horizontal="left" vertical="center" wrapText="1"/>
    </xf>
    <xf numFmtId="0" fontId="6" fillId="0" borderId="1" xfId="0" applyFont="1" applyFill="1" applyBorder="1" applyAlignment="1">
      <alignment vertical="center" wrapText="1"/>
    </xf>
    <xf numFmtId="49" fontId="6" fillId="0" borderId="1" xfId="0" applyNumberFormat="1" applyFont="1" applyFill="1" applyBorder="1" applyAlignment="1">
      <alignment wrapText="1"/>
    </xf>
    <xf numFmtId="169" fontId="6" fillId="0" borderId="1" xfId="0" applyNumberFormat="1" applyFont="1" applyFill="1" applyBorder="1"/>
    <xf numFmtId="164" fontId="6" fillId="0" borderId="1" xfId="0" applyNumberFormat="1" applyFont="1" applyFill="1" applyBorder="1" applyAlignment="1">
      <alignment horizontal="center"/>
    </xf>
    <xf numFmtId="3" fontId="6" fillId="0" borderId="1" xfId="0" applyNumberFormat="1" applyFont="1" applyFill="1" applyBorder="1" applyAlignment="1">
      <alignment horizontal="right"/>
    </xf>
    <xf numFmtId="0" fontId="6" fillId="0" borderId="1" xfId="7" applyFont="1" applyFill="1" applyBorder="1"/>
    <xf numFmtId="3" fontId="6" fillId="0" borderId="1" xfId="7" applyNumberFormat="1" applyFont="1" applyFill="1" applyBorder="1" applyAlignment="1">
      <alignment horizontal="center"/>
    </xf>
    <xf numFmtId="166" fontId="6" fillId="0" borderId="1" xfId="7" applyNumberFormat="1" applyFont="1" applyFill="1" applyBorder="1" applyAlignment="1">
      <alignment horizontal="center"/>
    </xf>
    <xf numFmtId="164" fontId="6" fillId="0" borderId="1" xfId="0" applyNumberFormat="1" applyFont="1" applyFill="1" applyBorder="1" applyAlignment="1">
      <alignment horizontal="center" vertical="center"/>
    </xf>
    <xf numFmtId="164" fontId="6" fillId="0" borderId="1" xfId="0" applyNumberFormat="1" applyFont="1" applyFill="1" applyBorder="1" applyAlignment="1">
      <alignment horizontal="center" vertical="center" wrapText="1"/>
    </xf>
    <xf numFmtId="0" fontId="6" fillId="0" borderId="1" xfId="8" applyFont="1" applyFill="1" applyBorder="1" applyAlignment="1">
      <alignment horizontal="justify" vertical="center" wrapText="1"/>
    </xf>
    <xf numFmtId="1" fontId="6" fillId="0" borderId="1" xfId="0" applyNumberFormat="1" applyFont="1" applyFill="1" applyBorder="1" applyAlignment="1">
      <alignment horizontal="center" vertical="center"/>
    </xf>
    <xf numFmtId="3" fontId="6" fillId="0" borderId="1" xfId="0" applyNumberFormat="1" applyFont="1" applyFill="1" applyBorder="1" applyAlignment="1">
      <alignment horizontal="center" vertical="center"/>
    </xf>
    <xf numFmtId="3" fontId="6" fillId="0" borderId="1" xfId="0" applyNumberFormat="1" applyFont="1" applyFill="1" applyBorder="1" applyAlignment="1">
      <alignment vertical="center"/>
    </xf>
    <xf numFmtId="169" fontId="6" fillId="0" borderId="1" xfId="0" applyNumberFormat="1" applyFont="1" applyFill="1" applyBorder="1" applyAlignment="1">
      <alignment horizontal="right" vertical="center" wrapText="1"/>
    </xf>
    <xf numFmtId="14" fontId="7" fillId="0" borderId="1" xfId="5" applyNumberFormat="1" applyFont="1" applyFill="1" applyBorder="1" applyAlignment="1">
      <alignment horizontal="center"/>
    </xf>
    <xf numFmtId="5" fontId="7" fillId="0" borderId="1" xfId="6" applyNumberFormat="1" applyFont="1" applyFill="1" applyBorder="1"/>
    <xf numFmtId="3" fontId="7" fillId="0" borderId="1" xfId="5" applyNumberFormat="1" applyFont="1" applyFill="1" applyBorder="1" applyAlignment="1">
      <alignment horizontal="left"/>
    </xf>
    <xf numFmtId="0" fontId="6" fillId="0" borderId="1" xfId="0" applyFont="1" applyFill="1" applyBorder="1" applyAlignment="1">
      <alignment wrapText="1"/>
    </xf>
    <xf numFmtId="5" fontId="6" fillId="0" borderId="1" xfId="0" applyNumberFormat="1" applyFont="1" applyFill="1" applyBorder="1" applyAlignment="1">
      <alignment vertical="center"/>
    </xf>
    <xf numFmtId="5" fontId="6" fillId="0" borderId="1" xfId="6" applyNumberFormat="1" applyFont="1" applyFill="1" applyBorder="1"/>
    <xf numFmtId="170" fontId="6" fillId="0" borderId="1" xfId="0" applyNumberFormat="1" applyFont="1" applyFill="1" applyBorder="1" applyAlignment="1" applyProtection="1">
      <alignment horizontal="center" vertical="center" wrapText="1"/>
      <protection locked="0"/>
    </xf>
    <xf numFmtId="0" fontId="6" fillId="0" borderId="1" xfId="5" applyFont="1" applyFill="1" applyBorder="1" applyAlignment="1" applyProtection="1">
      <alignment horizontal="left" vertical="center" wrapText="1"/>
      <protection locked="0"/>
    </xf>
    <xf numFmtId="0" fontId="0" fillId="0" borderId="0" xfId="0" applyFill="1" applyAlignment="1">
      <alignment horizontal="left"/>
    </xf>
  </cellXfs>
  <cellStyles count="11">
    <cellStyle name="Buena" xfId="3" builtinId="26"/>
    <cellStyle name="Millares" xfId="1" builtinId="3"/>
    <cellStyle name="Millares 2" xfId="6"/>
    <cellStyle name="Moneda" xfId="2" builtinId="4"/>
    <cellStyle name="Moneda 2" xfId="4"/>
    <cellStyle name="Moneda_Hoja1" xfId="9"/>
    <cellStyle name="Normal" xfId="0" builtinId="0"/>
    <cellStyle name="Normal 2" xfId="5"/>
    <cellStyle name="Normal 2 2" xfId="8"/>
    <cellStyle name="Normal 3" xfId="7"/>
    <cellStyle name="Normal 8"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367"/>
  <sheetViews>
    <sheetView tabSelected="1" topLeftCell="A1064" zoomScale="90" zoomScaleNormal="90" workbookViewId="0">
      <selection activeCell="B1069" sqref="B1069"/>
    </sheetView>
  </sheetViews>
  <sheetFormatPr baseColWidth="10" defaultRowHeight="15" x14ac:dyDescent="0.25"/>
  <cols>
    <col min="1" max="1" width="20.7109375" style="181" customWidth="1"/>
    <col min="2" max="2" width="42.7109375" style="134" bestFit="1" customWidth="1"/>
    <col min="3" max="3" width="15.7109375" style="134" customWidth="1"/>
    <col min="4" max="4" width="16.42578125" style="134" customWidth="1"/>
    <col min="5" max="5" width="17" style="181" customWidth="1"/>
    <col min="6" max="6" width="18.140625" style="134" customWidth="1"/>
    <col min="7" max="7" width="11.42578125" style="134"/>
    <col min="8" max="8" width="72.140625" style="134" customWidth="1"/>
    <col min="9" max="9" width="31" style="134" customWidth="1"/>
    <col min="10" max="10" width="16.7109375" style="134" customWidth="1"/>
    <col min="11" max="11" width="18.140625" style="134" customWidth="1"/>
    <col min="12" max="16384" width="11.42578125" style="134"/>
  </cols>
  <sheetData>
    <row r="1" spans="1:11" ht="67.5" x14ac:dyDescent="0.25">
      <c r="A1" s="130" t="s">
        <v>0</v>
      </c>
      <c r="B1" s="130" t="s">
        <v>1</v>
      </c>
      <c r="C1" s="130" t="s">
        <v>2</v>
      </c>
      <c r="D1" s="131" t="s">
        <v>3</v>
      </c>
      <c r="E1" s="130" t="s">
        <v>4</v>
      </c>
      <c r="F1" s="130" t="s">
        <v>5</v>
      </c>
      <c r="G1" s="132" t="s">
        <v>6</v>
      </c>
      <c r="H1" s="130" t="s">
        <v>7</v>
      </c>
      <c r="I1" s="130" t="s">
        <v>8</v>
      </c>
      <c r="J1" s="130" t="s">
        <v>9</v>
      </c>
      <c r="K1" s="133" t="s">
        <v>10</v>
      </c>
    </row>
    <row r="2" spans="1:11" ht="27" x14ac:dyDescent="0.25">
      <c r="A2" s="5" t="s">
        <v>2575</v>
      </c>
      <c r="B2" s="2" t="s">
        <v>148</v>
      </c>
      <c r="C2" s="118" t="s">
        <v>2582</v>
      </c>
      <c r="D2" s="119">
        <v>42460</v>
      </c>
      <c r="E2" s="21" t="s">
        <v>2618</v>
      </c>
      <c r="F2" s="115">
        <v>2285</v>
      </c>
      <c r="G2" s="114">
        <v>42678</v>
      </c>
      <c r="H2" s="116" t="s">
        <v>2619</v>
      </c>
      <c r="I2" s="116" t="s">
        <v>2620</v>
      </c>
      <c r="J2" s="117" t="s">
        <v>2621</v>
      </c>
      <c r="K2" s="24">
        <v>239979</v>
      </c>
    </row>
    <row r="3" spans="1:11" ht="27" x14ac:dyDescent="0.25">
      <c r="A3" s="5" t="s">
        <v>2575</v>
      </c>
      <c r="B3" s="27" t="s">
        <v>12</v>
      </c>
      <c r="C3" s="20" t="s">
        <v>13</v>
      </c>
      <c r="D3" s="114" t="s">
        <v>13</v>
      </c>
      <c r="E3" s="21" t="s">
        <v>2618</v>
      </c>
      <c r="F3" s="115">
        <v>2286</v>
      </c>
      <c r="G3" s="114">
        <v>42683</v>
      </c>
      <c r="H3" s="116" t="s">
        <v>2622</v>
      </c>
      <c r="I3" s="116" t="s">
        <v>2623</v>
      </c>
      <c r="J3" s="117" t="s">
        <v>2624</v>
      </c>
      <c r="K3" s="24">
        <v>82080</v>
      </c>
    </row>
    <row r="4" spans="1:11" ht="27" x14ac:dyDescent="0.25">
      <c r="A4" s="5" t="s">
        <v>2575</v>
      </c>
      <c r="B4" s="2" t="s">
        <v>24</v>
      </c>
      <c r="C4" s="1" t="s">
        <v>13</v>
      </c>
      <c r="D4" s="1" t="s">
        <v>13</v>
      </c>
      <c r="E4" s="21" t="s">
        <v>14</v>
      </c>
      <c r="F4" s="115">
        <v>9160119</v>
      </c>
      <c r="G4" s="114">
        <v>42684</v>
      </c>
      <c r="H4" s="116" t="s">
        <v>2576</v>
      </c>
      <c r="I4" s="116" t="s">
        <v>2577</v>
      </c>
      <c r="J4" s="117" t="s">
        <v>2578</v>
      </c>
      <c r="K4" s="24">
        <v>2000000</v>
      </c>
    </row>
    <row r="5" spans="1:11" x14ac:dyDescent="0.25">
      <c r="A5" s="5" t="s">
        <v>2575</v>
      </c>
      <c r="B5" s="2" t="s">
        <v>24</v>
      </c>
      <c r="C5" s="1" t="s">
        <v>13</v>
      </c>
      <c r="D5" s="1" t="s">
        <v>13</v>
      </c>
      <c r="E5" s="21" t="s">
        <v>14</v>
      </c>
      <c r="F5" s="115">
        <v>9160120</v>
      </c>
      <c r="G5" s="114">
        <v>42684</v>
      </c>
      <c r="H5" s="116" t="s">
        <v>2579</v>
      </c>
      <c r="I5" s="116" t="s">
        <v>2580</v>
      </c>
      <c r="J5" s="117" t="s">
        <v>2581</v>
      </c>
      <c r="K5" s="24">
        <v>814400</v>
      </c>
    </row>
    <row r="6" spans="1:11" x14ac:dyDescent="0.25">
      <c r="A6" s="5" t="s">
        <v>2575</v>
      </c>
      <c r="B6" s="2" t="s">
        <v>148</v>
      </c>
      <c r="C6" s="118" t="s">
        <v>2582</v>
      </c>
      <c r="D6" s="119">
        <v>42460</v>
      </c>
      <c r="E6" s="21" t="s">
        <v>14</v>
      </c>
      <c r="F6" s="115">
        <v>9160121</v>
      </c>
      <c r="G6" s="114">
        <v>42684</v>
      </c>
      <c r="H6" s="116" t="s">
        <v>2583</v>
      </c>
      <c r="I6" s="116" t="s">
        <v>2584</v>
      </c>
      <c r="J6" s="117" t="s">
        <v>2585</v>
      </c>
      <c r="K6" s="24">
        <v>83300</v>
      </c>
    </row>
    <row r="7" spans="1:11" x14ac:dyDescent="0.25">
      <c r="A7" s="5" t="s">
        <v>2575</v>
      </c>
      <c r="B7" s="27" t="s">
        <v>12</v>
      </c>
      <c r="C7" s="20" t="s">
        <v>13</v>
      </c>
      <c r="D7" s="114" t="s">
        <v>13</v>
      </c>
      <c r="E7" s="21" t="s">
        <v>14</v>
      </c>
      <c r="F7" s="115">
        <v>9160122</v>
      </c>
      <c r="G7" s="114">
        <v>42684</v>
      </c>
      <c r="H7" s="116" t="s">
        <v>2586</v>
      </c>
      <c r="I7" s="116" t="s">
        <v>2587</v>
      </c>
      <c r="J7" s="117" t="s">
        <v>2588</v>
      </c>
      <c r="K7" s="24">
        <v>514100</v>
      </c>
    </row>
    <row r="8" spans="1:11" x14ac:dyDescent="0.25">
      <c r="A8" s="5" t="s">
        <v>2575</v>
      </c>
      <c r="B8" s="27" t="s">
        <v>12</v>
      </c>
      <c r="C8" s="20" t="s">
        <v>13</v>
      </c>
      <c r="D8" s="114" t="s">
        <v>13</v>
      </c>
      <c r="E8" s="21" t="s">
        <v>14</v>
      </c>
      <c r="F8" s="115">
        <v>9160123</v>
      </c>
      <c r="G8" s="114">
        <v>42684</v>
      </c>
      <c r="H8" s="116" t="s">
        <v>2589</v>
      </c>
      <c r="I8" s="116" t="s">
        <v>2587</v>
      </c>
      <c r="J8" s="117" t="s">
        <v>2588</v>
      </c>
      <c r="K8" s="24">
        <v>575900</v>
      </c>
    </row>
    <row r="9" spans="1:11" ht="27" x14ac:dyDescent="0.25">
      <c r="A9" s="5" t="s">
        <v>2575</v>
      </c>
      <c r="B9" s="2" t="s">
        <v>148</v>
      </c>
      <c r="C9" s="118" t="s">
        <v>2582</v>
      </c>
      <c r="D9" s="119">
        <v>42460</v>
      </c>
      <c r="E9" s="21" t="s">
        <v>14</v>
      </c>
      <c r="F9" s="115">
        <v>9160124</v>
      </c>
      <c r="G9" s="114">
        <v>42684</v>
      </c>
      <c r="H9" s="116" t="s">
        <v>2590</v>
      </c>
      <c r="I9" s="116" t="s">
        <v>2591</v>
      </c>
      <c r="J9" s="117" t="s">
        <v>47</v>
      </c>
      <c r="K9" s="24">
        <v>5000000</v>
      </c>
    </row>
    <row r="10" spans="1:11" x14ac:dyDescent="0.25">
      <c r="A10" s="5" t="s">
        <v>2575</v>
      </c>
      <c r="B10" s="27" t="s">
        <v>12</v>
      </c>
      <c r="C10" s="20" t="s">
        <v>13</v>
      </c>
      <c r="D10" s="114" t="s">
        <v>13</v>
      </c>
      <c r="E10" s="21" t="s">
        <v>25</v>
      </c>
      <c r="F10" s="115">
        <v>9160321</v>
      </c>
      <c r="G10" s="114">
        <v>42684</v>
      </c>
      <c r="H10" s="116" t="s">
        <v>2625</v>
      </c>
      <c r="I10" s="116" t="s">
        <v>2626</v>
      </c>
      <c r="J10" s="117" t="s">
        <v>2627</v>
      </c>
      <c r="K10" s="24">
        <v>1290000</v>
      </c>
    </row>
    <row r="11" spans="1:11" x14ac:dyDescent="0.25">
      <c r="A11" s="5" t="s">
        <v>2575</v>
      </c>
      <c r="B11" s="2" t="s">
        <v>24</v>
      </c>
      <c r="C11" s="1" t="s">
        <v>13</v>
      </c>
      <c r="D11" s="1" t="s">
        <v>13</v>
      </c>
      <c r="E11" s="21" t="s">
        <v>25</v>
      </c>
      <c r="F11" s="115">
        <v>9160322</v>
      </c>
      <c r="G11" s="114">
        <v>42684</v>
      </c>
      <c r="H11" s="116" t="s">
        <v>2628</v>
      </c>
      <c r="I11" s="116" t="s">
        <v>26</v>
      </c>
      <c r="J11" s="117" t="s">
        <v>27</v>
      </c>
      <c r="K11" s="24">
        <v>84001</v>
      </c>
    </row>
    <row r="12" spans="1:11" x14ac:dyDescent="0.25">
      <c r="A12" s="5" t="s">
        <v>2575</v>
      </c>
      <c r="B12" s="2" t="s">
        <v>24</v>
      </c>
      <c r="C12" s="1" t="s">
        <v>13</v>
      </c>
      <c r="D12" s="1" t="s">
        <v>13</v>
      </c>
      <c r="E12" s="21" t="s">
        <v>25</v>
      </c>
      <c r="F12" s="115">
        <v>9160323</v>
      </c>
      <c r="G12" s="114">
        <v>42684</v>
      </c>
      <c r="H12" s="116" t="s">
        <v>2629</v>
      </c>
      <c r="I12" s="116" t="s">
        <v>26</v>
      </c>
      <c r="J12" s="117" t="s">
        <v>27</v>
      </c>
      <c r="K12" s="24">
        <v>365661</v>
      </c>
    </row>
    <row r="13" spans="1:11" x14ac:dyDescent="0.25">
      <c r="A13" s="5" t="s">
        <v>2575</v>
      </c>
      <c r="B13" s="2" t="s">
        <v>24</v>
      </c>
      <c r="C13" s="1" t="s">
        <v>13</v>
      </c>
      <c r="D13" s="1" t="s">
        <v>13</v>
      </c>
      <c r="E13" s="21" t="s">
        <v>25</v>
      </c>
      <c r="F13" s="115">
        <v>9160324</v>
      </c>
      <c r="G13" s="114">
        <v>42684</v>
      </c>
      <c r="H13" s="116" t="s">
        <v>2628</v>
      </c>
      <c r="I13" s="116" t="s">
        <v>26</v>
      </c>
      <c r="J13" s="117" t="s">
        <v>27</v>
      </c>
      <c r="K13" s="24">
        <v>328966</v>
      </c>
    </row>
    <row r="14" spans="1:11" x14ac:dyDescent="0.25">
      <c r="A14" s="5" t="s">
        <v>2575</v>
      </c>
      <c r="B14" s="2" t="s">
        <v>24</v>
      </c>
      <c r="C14" s="1" t="s">
        <v>13</v>
      </c>
      <c r="D14" s="1" t="s">
        <v>13</v>
      </c>
      <c r="E14" s="21" t="s">
        <v>25</v>
      </c>
      <c r="F14" s="115">
        <v>9160325</v>
      </c>
      <c r="G14" s="114">
        <v>42684</v>
      </c>
      <c r="H14" s="116" t="s">
        <v>2628</v>
      </c>
      <c r="I14" s="116" t="s">
        <v>26</v>
      </c>
      <c r="J14" s="117" t="s">
        <v>27</v>
      </c>
      <c r="K14" s="24">
        <v>121887</v>
      </c>
    </row>
    <row r="15" spans="1:11" x14ac:dyDescent="0.25">
      <c r="A15" s="5" t="s">
        <v>2575</v>
      </c>
      <c r="B15" s="2" t="s">
        <v>24</v>
      </c>
      <c r="C15" s="1" t="s">
        <v>13</v>
      </c>
      <c r="D15" s="1" t="s">
        <v>13</v>
      </c>
      <c r="E15" s="21" t="s">
        <v>25</v>
      </c>
      <c r="F15" s="115">
        <v>9160326</v>
      </c>
      <c r="G15" s="114">
        <v>42684</v>
      </c>
      <c r="H15" s="116" t="s">
        <v>2628</v>
      </c>
      <c r="I15" s="116" t="s">
        <v>26</v>
      </c>
      <c r="J15" s="117" t="s">
        <v>27</v>
      </c>
      <c r="K15" s="24">
        <v>289906</v>
      </c>
    </row>
    <row r="16" spans="1:11" x14ac:dyDescent="0.25">
      <c r="A16" s="5" t="s">
        <v>2575</v>
      </c>
      <c r="B16" s="2" t="s">
        <v>24</v>
      </c>
      <c r="C16" s="1" t="s">
        <v>13</v>
      </c>
      <c r="D16" s="1" t="s">
        <v>13</v>
      </c>
      <c r="E16" s="21" t="s">
        <v>25</v>
      </c>
      <c r="F16" s="115">
        <v>9160327</v>
      </c>
      <c r="G16" s="114">
        <v>42684</v>
      </c>
      <c r="H16" s="116" t="s">
        <v>2630</v>
      </c>
      <c r="I16" s="116" t="s">
        <v>26</v>
      </c>
      <c r="J16" s="117" t="s">
        <v>27</v>
      </c>
      <c r="K16" s="24">
        <v>111823</v>
      </c>
    </row>
    <row r="17" spans="1:11" x14ac:dyDescent="0.25">
      <c r="A17" s="5" t="s">
        <v>2575</v>
      </c>
      <c r="B17" s="2" t="s">
        <v>24</v>
      </c>
      <c r="C17" s="1" t="s">
        <v>13</v>
      </c>
      <c r="D17" s="1" t="s">
        <v>13</v>
      </c>
      <c r="E17" s="21" t="s">
        <v>25</v>
      </c>
      <c r="F17" s="115">
        <v>9160328</v>
      </c>
      <c r="G17" s="114">
        <v>42684</v>
      </c>
      <c r="H17" s="116" t="s">
        <v>2628</v>
      </c>
      <c r="I17" s="116" t="s">
        <v>26</v>
      </c>
      <c r="J17" s="117" t="s">
        <v>27</v>
      </c>
      <c r="K17" s="24">
        <v>289906</v>
      </c>
    </row>
    <row r="18" spans="1:11" x14ac:dyDescent="0.25">
      <c r="A18" s="5" t="s">
        <v>2575</v>
      </c>
      <c r="B18" s="2" t="s">
        <v>24</v>
      </c>
      <c r="C18" s="1" t="s">
        <v>13</v>
      </c>
      <c r="D18" s="1" t="s">
        <v>13</v>
      </c>
      <c r="E18" s="21" t="s">
        <v>25</v>
      </c>
      <c r="F18" s="115">
        <v>9160329</v>
      </c>
      <c r="G18" s="114">
        <v>42684</v>
      </c>
      <c r="H18" s="116" t="s">
        <v>2628</v>
      </c>
      <c r="I18" s="116" t="s">
        <v>26</v>
      </c>
      <c r="J18" s="117" t="s">
        <v>27</v>
      </c>
      <c r="K18" s="24">
        <v>289906</v>
      </c>
    </row>
    <row r="19" spans="1:11" x14ac:dyDescent="0.25">
      <c r="A19" s="5" t="s">
        <v>2575</v>
      </c>
      <c r="B19" s="2" t="s">
        <v>24</v>
      </c>
      <c r="C19" s="1" t="s">
        <v>13</v>
      </c>
      <c r="D19" s="1" t="s">
        <v>13</v>
      </c>
      <c r="E19" s="21" t="s">
        <v>25</v>
      </c>
      <c r="F19" s="115">
        <v>9160330</v>
      </c>
      <c r="G19" s="114">
        <v>42684</v>
      </c>
      <c r="H19" s="116" t="s">
        <v>2631</v>
      </c>
      <c r="I19" s="116" t="s">
        <v>26</v>
      </c>
      <c r="J19" s="117" t="s">
        <v>27</v>
      </c>
      <c r="K19" s="24">
        <v>243776</v>
      </c>
    </row>
    <row r="20" spans="1:11" x14ac:dyDescent="0.25">
      <c r="A20" s="5" t="s">
        <v>2575</v>
      </c>
      <c r="B20" s="2" t="s">
        <v>24</v>
      </c>
      <c r="C20" s="1" t="s">
        <v>13</v>
      </c>
      <c r="D20" s="1" t="s">
        <v>13</v>
      </c>
      <c r="E20" s="21" t="s">
        <v>25</v>
      </c>
      <c r="F20" s="115">
        <v>9160331</v>
      </c>
      <c r="G20" s="114">
        <v>42684</v>
      </c>
      <c r="H20" s="116" t="s">
        <v>2630</v>
      </c>
      <c r="I20" s="116" t="s">
        <v>26</v>
      </c>
      <c r="J20" s="117" t="s">
        <v>27</v>
      </c>
      <c r="K20" s="24">
        <v>328966</v>
      </c>
    </row>
    <row r="21" spans="1:11" x14ac:dyDescent="0.25">
      <c r="A21" s="5" t="s">
        <v>2575</v>
      </c>
      <c r="B21" s="2" t="s">
        <v>24</v>
      </c>
      <c r="C21" s="1" t="s">
        <v>13</v>
      </c>
      <c r="D21" s="1" t="s">
        <v>13</v>
      </c>
      <c r="E21" s="21" t="s">
        <v>25</v>
      </c>
      <c r="F21" s="115">
        <v>9160332</v>
      </c>
      <c r="G21" s="114">
        <v>42684</v>
      </c>
      <c r="H21" s="116" t="s">
        <v>2632</v>
      </c>
      <c r="I21" s="116" t="s">
        <v>26</v>
      </c>
      <c r="J21" s="117" t="s">
        <v>27</v>
      </c>
      <c r="K21" s="24">
        <v>193186</v>
      </c>
    </row>
    <row r="22" spans="1:11" x14ac:dyDescent="0.25">
      <c r="A22" s="5" t="s">
        <v>2575</v>
      </c>
      <c r="B22" s="2" t="s">
        <v>24</v>
      </c>
      <c r="C22" s="1" t="s">
        <v>13</v>
      </c>
      <c r="D22" s="1" t="s">
        <v>13</v>
      </c>
      <c r="E22" s="21" t="s">
        <v>25</v>
      </c>
      <c r="F22" s="115">
        <v>9160333</v>
      </c>
      <c r="G22" s="114">
        <v>42684</v>
      </c>
      <c r="H22" s="116" t="s">
        <v>2630</v>
      </c>
      <c r="I22" s="116" t="s">
        <v>26</v>
      </c>
      <c r="J22" s="117" t="s">
        <v>27</v>
      </c>
      <c r="K22" s="24">
        <v>157393</v>
      </c>
    </row>
    <row r="23" spans="1:11" x14ac:dyDescent="0.25">
      <c r="A23" s="5" t="s">
        <v>2575</v>
      </c>
      <c r="B23" s="2" t="s">
        <v>24</v>
      </c>
      <c r="C23" s="1" t="s">
        <v>13</v>
      </c>
      <c r="D23" s="1" t="s">
        <v>13</v>
      </c>
      <c r="E23" s="21" t="s">
        <v>25</v>
      </c>
      <c r="F23" s="115">
        <v>9160334</v>
      </c>
      <c r="G23" s="114">
        <v>42688</v>
      </c>
      <c r="H23" s="116" t="s">
        <v>2628</v>
      </c>
      <c r="I23" s="116" t="s">
        <v>26</v>
      </c>
      <c r="J23" s="117" t="s">
        <v>27</v>
      </c>
      <c r="K23" s="24">
        <v>221546</v>
      </c>
    </row>
    <row r="24" spans="1:11" x14ac:dyDescent="0.25">
      <c r="A24" s="5" t="s">
        <v>2575</v>
      </c>
      <c r="B24" s="2" t="s">
        <v>148</v>
      </c>
      <c r="C24" s="118" t="s">
        <v>2582</v>
      </c>
      <c r="D24" s="119">
        <v>42460</v>
      </c>
      <c r="E24" s="21" t="s">
        <v>14</v>
      </c>
      <c r="F24" s="115">
        <v>9160125</v>
      </c>
      <c r="G24" s="114">
        <v>42689</v>
      </c>
      <c r="H24" s="116" t="s">
        <v>2592</v>
      </c>
      <c r="I24" s="116" t="s">
        <v>2593</v>
      </c>
      <c r="J24" s="117" t="s">
        <v>154</v>
      </c>
      <c r="K24" s="24">
        <v>53625</v>
      </c>
    </row>
    <row r="25" spans="1:11" x14ac:dyDescent="0.25">
      <c r="A25" s="5" t="s">
        <v>2575</v>
      </c>
      <c r="B25" s="2" t="s">
        <v>148</v>
      </c>
      <c r="C25" s="118" t="s">
        <v>2582</v>
      </c>
      <c r="D25" s="119">
        <v>42460</v>
      </c>
      <c r="E25" s="21" t="s">
        <v>14</v>
      </c>
      <c r="F25" s="115">
        <v>9160126</v>
      </c>
      <c r="G25" s="114">
        <v>42689</v>
      </c>
      <c r="H25" s="116" t="s">
        <v>2592</v>
      </c>
      <c r="I25" s="116" t="s">
        <v>2594</v>
      </c>
      <c r="J25" s="117" t="s">
        <v>2595</v>
      </c>
      <c r="K25" s="24">
        <v>94891</v>
      </c>
    </row>
    <row r="26" spans="1:11" ht="27" x14ac:dyDescent="0.25">
      <c r="A26" s="5" t="s">
        <v>2575</v>
      </c>
      <c r="B26" s="2" t="s">
        <v>148</v>
      </c>
      <c r="C26" s="118" t="s">
        <v>2582</v>
      </c>
      <c r="D26" s="119">
        <v>42460</v>
      </c>
      <c r="E26" s="21" t="s">
        <v>25</v>
      </c>
      <c r="F26" s="115">
        <v>9160335</v>
      </c>
      <c r="G26" s="114">
        <v>42689</v>
      </c>
      <c r="H26" s="116" t="s">
        <v>2633</v>
      </c>
      <c r="I26" s="116" t="s">
        <v>333</v>
      </c>
      <c r="J26" s="117" t="s">
        <v>334</v>
      </c>
      <c r="K26" s="24">
        <v>1154720</v>
      </c>
    </row>
    <row r="27" spans="1:11" x14ac:dyDescent="0.25">
      <c r="A27" s="5" t="s">
        <v>2575</v>
      </c>
      <c r="B27" s="7" t="s">
        <v>33</v>
      </c>
      <c r="C27" s="20" t="s">
        <v>13</v>
      </c>
      <c r="D27" s="114" t="s">
        <v>13</v>
      </c>
      <c r="E27" s="21" t="s">
        <v>2704</v>
      </c>
      <c r="F27" s="115">
        <v>2154</v>
      </c>
      <c r="G27" s="114">
        <v>42689</v>
      </c>
      <c r="H27" s="116" t="s">
        <v>2705</v>
      </c>
      <c r="I27" s="116" t="s">
        <v>2706</v>
      </c>
      <c r="J27" s="117" t="s">
        <v>2707</v>
      </c>
      <c r="K27" s="24">
        <v>9822</v>
      </c>
    </row>
    <row r="28" spans="1:11" x14ac:dyDescent="0.25">
      <c r="A28" s="5" t="s">
        <v>2575</v>
      </c>
      <c r="B28" s="7" t="s">
        <v>33</v>
      </c>
      <c r="C28" s="20" t="s">
        <v>13</v>
      </c>
      <c r="D28" s="114" t="s">
        <v>13</v>
      </c>
      <c r="E28" s="21" t="s">
        <v>2704</v>
      </c>
      <c r="F28" s="115">
        <v>2155</v>
      </c>
      <c r="G28" s="114">
        <v>42689</v>
      </c>
      <c r="H28" s="116" t="s">
        <v>2708</v>
      </c>
      <c r="I28" s="116" t="s">
        <v>2706</v>
      </c>
      <c r="J28" s="117" t="s">
        <v>2707</v>
      </c>
      <c r="K28" s="24">
        <v>1200</v>
      </c>
    </row>
    <row r="29" spans="1:11" x14ac:dyDescent="0.25">
      <c r="A29" s="5" t="s">
        <v>2575</v>
      </c>
      <c r="B29" s="7" t="s">
        <v>33</v>
      </c>
      <c r="C29" s="20" t="s">
        <v>13</v>
      </c>
      <c r="D29" s="114" t="s">
        <v>13</v>
      </c>
      <c r="E29" s="21" t="s">
        <v>2704</v>
      </c>
      <c r="F29" s="115">
        <v>2156</v>
      </c>
      <c r="G29" s="114">
        <v>42689</v>
      </c>
      <c r="H29" s="116" t="s">
        <v>2709</v>
      </c>
      <c r="I29" s="116" t="s">
        <v>2706</v>
      </c>
      <c r="J29" s="117" t="s">
        <v>2707</v>
      </c>
      <c r="K29" s="24">
        <v>8482</v>
      </c>
    </row>
    <row r="30" spans="1:11" x14ac:dyDescent="0.25">
      <c r="A30" s="5" t="s">
        <v>2575</v>
      </c>
      <c r="B30" s="7" t="s">
        <v>33</v>
      </c>
      <c r="C30" s="20" t="s">
        <v>13</v>
      </c>
      <c r="D30" s="114" t="s">
        <v>13</v>
      </c>
      <c r="E30" s="21" t="s">
        <v>2704</v>
      </c>
      <c r="F30" s="115">
        <v>2157</v>
      </c>
      <c r="G30" s="114">
        <v>42689</v>
      </c>
      <c r="H30" s="116" t="s">
        <v>2710</v>
      </c>
      <c r="I30" s="116" t="s">
        <v>2706</v>
      </c>
      <c r="J30" s="117" t="s">
        <v>2707</v>
      </c>
      <c r="K30" s="24">
        <v>2506</v>
      </c>
    </row>
    <row r="31" spans="1:11" x14ac:dyDescent="0.25">
      <c r="A31" s="5" t="s">
        <v>2575</v>
      </c>
      <c r="B31" s="7" t="s">
        <v>33</v>
      </c>
      <c r="C31" s="20" t="s">
        <v>13</v>
      </c>
      <c r="D31" s="114" t="s">
        <v>13</v>
      </c>
      <c r="E31" s="21" t="s">
        <v>2704</v>
      </c>
      <c r="F31" s="115">
        <v>2158</v>
      </c>
      <c r="G31" s="114">
        <v>42689</v>
      </c>
      <c r="H31" s="116" t="s">
        <v>2711</v>
      </c>
      <c r="I31" s="116" t="s">
        <v>2706</v>
      </c>
      <c r="J31" s="117" t="s">
        <v>2707</v>
      </c>
      <c r="K31" s="24">
        <v>13064</v>
      </c>
    </row>
    <row r="32" spans="1:11" ht="27" x14ac:dyDescent="0.25">
      <c r="A32" s="5" t="s">
        <v>2575</v>
      </c>
      <c r="B32" s="7" t="s">
        <v>33</v>
      </c>
      <c r="C32" s="20" t="s">
        <v>13</v>
      </c>
      <c r="D32" s="114" t="s">
        <v>13</v>
      </c>
      <c r="E32" s="21" t="s">
        <v>2704</v>
      </c>
      <c r="F32" s="115">
        <v>2159</v>
      </c>
      <c r="G32" s="114">
        <v>42689</v>
      </c>
      <c r="H32" s="116" t="s">
        <v>2712</v>
      </c>
      <c r="I32" s="116" t="s">
        <v>2706</v>
      </c>
      <c r="J32" s="117" t="s">
        <v>2707</v>
      </c>
      <c r="K32" s="24">
        <v>298950</v>
      </c>
    </row>
    <row r="33" spans="1:11" x14ac:dyDescent="0.25">
      <c r="A33" s="5" t="s">
        <v>2575</v>
      </c>
      <c r="B33" s="7" t="s">
        <v>33</v>
      </c>
      <c r="C33" s="20" t="s">
        <v>13</v>
      </c>
      <c r="D33" s="114" t="s">
        <v>13</v>
      </c>
      <c r="E33" s="21" t="s">
        <v>2704</v>
      </c>
      <c r="F33" s="115">
        <v>2160</v>
      </c>
      <c r="G33" s="114">
        <v>42689</v>
      </c>
      <c r="H33" s="116" t="s">
        <v>2713</v>
      </c>
      <c r="I33" s="116" t="s">
        <v>2706</v>
      </c>
      <c r="J33" s="117" t="s">
        <v>2707</v>
      </c>
      <c r="K33" s="24">
        <v>23600</v>
      </c>
    </row>
    <row r="34" spans="1:11" x14ac:dyDescent="0.25">
      <c r="A34" s="5" t="s">
        <v>2575</v>
      </c>
      <c r="B34" s="7" t="s">
        <v>33</v>
      </c>
      <c r="C34" s="20" t="s">
        <v>13</v>
      </c>
      <c r="D34" s="114" t="s">
        <v>13</v>
      </c>
      <c r="E34" s="21" t="s">
        <v>2704</v>
      </c>
      <c r="F34" s="115">
        <v>2161</v>
      </c>
      <c r="G34" s="114">
        <v>42689</v>
      </c>
      <c r="H34" s="116" t="s">
        <v>2714</v>
      </c>
      <c r="I34" s="116" t="s">
        <v>2706</v>
      </c>
      <c r="J34" s="117" t="s">
        <v>2707</v>
      </c>
      <c r="K34" s="24">
        <v>10400</v>
      </c>
    </row>
    <row r="35" spans="1:11" x14ac:dyDescent="0.25">
      <c r="A35" s="5" t="s">
        <v>2575</v>
      </c>
      <c r="B35" s="7" t="s">
        <v>33</v>
      </c>
      <c r="C35" s="20" t="s">
        <v>13</v>
      </c>
      <c r="D35" s="114" t="s">
        <v>13</v>
      </c>
      <c r="E35" s="21" t="s">
        <v>2704</v>
      </c>
      <c r="F35" s="115">
        <v>2162</v>
      </c>
      <c r="G35" s="114">
        <v>42689</v>
      </c>
      <c r="H35" s="116" t="s">
        <v>2715</v>
      </c>
      <c r="I35" s="116" t="s">
        <v>2706</v>
      </c>
      <c r="J35" s="117" t="s">
        <v>2707</v>
      </c>
      <c r="K35" s="24">
        <v>19727</v>
      </c>
    </row>
    <row r="36" spans="1:11" x14ac:dyDescent="0.25">
      <c r="A36" s="5" t="s">
        <v>2575</v>
      </c>
      <c r="B36" s="7" t="s">
        <v>33</v>
      </c>
      <c r="C36" s="20" t="s">
        <v>13</v>
      </c>
      <c r="D36" s="114" t="s">
        <v>13</v>
      </c>
      <c r="E36" s="21" t="s">
        <v>2704</v>
      </c>
      <c r="F36" s="115">
        <v>2163</v>
      </c>
      <c r="G36" s="114">
        <v>42689</v>
      </c>
      <c r="H36" s="116" t="s">
        <v>2716</v>
      </c>
      <c r="I36" s="116" t="s">
        <v>2717</v>
      </c>
      <c r="J36" s="117" t="s">
        <v>78</v>
      </c>
      <c r="K36" s="24">
        <v>391600</v>
      </c>
    </row>
    <row r="37" spans="1:11" x14ac:dyDescent="0.25">
      <c r="A37" s="5" t="s">
        <v>2575</v>
      </c>
      <c r="B37" s="7" t="s">
        <v>33</v>
      </c>
      <c r="C37" s="20" t="s">
        <v>13</v>
      </c>
      <c r="D37" s="114" t="s">
        <v>13</v>
      </c>
      <c r="E37" s="21" t="s">
        <v>2704</v>
      </c>
      <c r="F37" s="115">
        <v>2164</v>
      </c>
      <c r="G37" s="114">
        <v>42689</v>
      </c>
      <c r="H37" s="116" t="s">
        <v>2718</v>
      </c>
      <c r="I37" s="116" t="s">
        <v>2717</v>
      </c>
      <c r="J37" s="117" t="s">
        <v>78</v>
      </c>
      <c r="K37" s="24">
        <v>263200</v>
      </c>
    </row>
    <row r="38" spans="1:11" ht="27" x14ac:dyDescent="0.25">
      <c r="A38" s="5" t="s">
        <v>2575</v>
      </c>
      <c r="B38" s="7" t="s">
        <v>33</v>
      </c>
      <c r="C38" s="20" t="s">
        <v>13</v>
      </c>
      <c r="D38" s="114" t="s">
        <v>13</v>
      </c>
      <c r="E38" s="21" t="s">
        <v>2704</v>
      </c>
      <c r="F38" s="115">
        <v>2165</v>
      </c>
      <c r="G38" s="114">
        <v>42689</v>
      </c>
      <c r="H38" s="116" t="s">
        <v>2719</v>
      </c>
      <c r="I38" s="116" t="s">
        <v>2717</v>
      </c>
      <c r="J38" s="117" t="s">
        <v>78</v>
      </c>
      <c r="K38" s="24">
        <v>2015300</v>
      </c>
    </row>
    <row r="39" spans="1:11" x14ac:dyDescent="0.25">
      <c r="A39" s="5" t="s">
        <v>2575</v>
      </c>
      <c r="B39" s="7" t="s">
        <v>33</v>
      </c>
      <c r="C39" s="20" t="s">
        <v>13</v>
      </c>
      <c r="D39" s="114" t="s">
        <v>13</v>
      </c>
      <c r="E39" s="21" t="s">
        <v>2704</v>
      </c>
      <c r="F39" s="115">
        <v>2166</v>
      </c>
      <c r="G39" s="114">
        <v>42689</v>
      </c>
      <c r="H39" s="116" t="s">
        <v>2720</v>
      </c>
      <c r="I39" s="116" t="s">
        <v>2721</v>
      </c>
      <c r="J39" s="117" t="s">
        <v>249</v>
      </c>
      <c r="K39" s="24">
        <v>742300</v>
      </c>
    </row>
    <row r="40" spans="1:11" x14ac:dyDescent="0.25">
      <c r="A40" s="5" t="s">
        <v>2575</v>
      </c>
      <c r="B40" s="7" t="s">
        <v>33</v>
      </c>
      <c r="C40" s="20" t="s">
        <v>13</v>
      </c>
      <c r="D40" s="114" t="s">
        <v>13</v>
      </c>
      <c r="E40" s="21" t="s">
        <v>2704</v>
      </c>
      <c r="F40" s="115">
        <v>2167</v>
      </c>
      <c r="G40" s="114">
        <v>42689</v>
      </c>
      <c r="H40" s="116" t="s">
        <v>2722</v>
      </c>
      <c r="I40" s="116" t="s">
        <v>2721</v>
      </c>
      <c r="J40" s="117" t="s">
        <v>249</v>
      </c>
      <c r="K40" s="24">
        <v>785634</v>
      </c>
    </row>
    <row r="41" spans="1:11" x14ac:dyDescent="0.25">
      <c r="A41" s="5" t="s">
        <v>2575</v>
      </c>
      <c r="B41" s="7" t="s">
        <v>33</v>
      </c>
      <c r="C41" s="20" t="s">
        <v>13</v>
      </c>
      <c r="D41" s="114" t="s">
        <v>13</v>
      </c>
      <c r="E41" s="21" t="s">
        <v>2704</v>
      </c>
      <c r="F41" s="115">
        <v>2168</v>
      </c>
      <c r="G41" s="114">
        <v>42689</v>
      </c>
      <c r="H41" s="116" t="s">
        <v>2723</v>
      </c>
      <c r="I41" s="116" t="s">
        <v>2721</v>
      </c>
      <c r="J41" s="117" t="s">
        <v>249</v>
      </c>
      <c r="K41" s="24">
        <v>264519</v>
      </c>
    </row>
    <row r="42" spans="1:11" x14ac:dyDescent="0.25">
      <c r="A42" s="5" t="s">
        <v>2575</v>
      </c>
      <c r="B42" s="7" t="s">
        <v>33</v>
      </c>
      <c r="C42" s="20" t="s">
        <v>13</v>
      </c>
      <c r="D42" s="114" t="s">
        <v>13</v>
      </c>
      <c r="E42" s="21" t="s">
        <v>2704</v>
      </c>
      <c r="F42" s="115">
        <v>2169</v>
      </c>
      <c r="G42" s="114">
        <v>42689</v>
      </c>
      <c r="H42" s="116" t="s">
        <v>2724</v>
      </c>
      <c r="I42" s="116" t="s">
        <v>2721</v>
      </c>
      <c r="J42" s="117" t="s">
        <v>249</v>
      </c>
      <c r="K42" s="24">
        <v>385511</v>
      </c>
    </row>
    <row r="43" spans="1:11" x14ac:dyDescent="0.25">
      <c r="A43" s="5" t="s">
        <v>2575</v>
      </c>
      <c r="B43" s="7" t="s">
        <v>33</v>
      </c>
      <c r="C43" s="20" t="s">
        <v>13</v>
      </c>
      <c r="D43" s="114" t="s">
        <v>13</v>
      </c>
      <c r="E43" s="21" t="s">
        <v>2704</v>
      </c>
      <c r="F43" s="115">
        <v>2170</v>
      </c>
      <c r="G43" s="114">
        <v>42689</v>
      </c>
      <c r="H43" s="116" t="s">
        <v>2725</v>
      </c>
      <c r="I43" s="116" t="s">
        <v>2721</v>
      </c>
      <c r="J43" s="117" t="s">
        <v>249</v>
      </c>
      <c r="K43" s="24">
        <v>17175</v>
      </c>
    </row>
    <row r="44" spans="1:11" x14ac:dyDescent="0.25">
      <c r="A44" s="5" t="s">
        <v>2575</v>
      </c>
      <c r="B44" s="7" t="s">
        <v>33</v>
      </c>
      <c r="C44" s="20" t="s">
        <v>13</v>
      </c>
      <c r="D44" s="114" t="s">
        <v>13</v>
      </c>
      <c r="E44" s="21" t="s">
        <v>2704</v>
      </c>
      <c r="F44" s="115">
        <v>2171</v>
      </c>
      <c r="G44" s="114">
        <v>42689</v>
      </c>
      <c r="H44" s="116" t="s">
        <v>2726</v>
      </c>
      <c r="I44" s="116" t="s">
        <v>2721</v>
      </c>
      <c r="J44" s="117" t="s">
        <v>249</v>
      </c>
      <c r="K44" s="24">
        <v>103692</v>
      </c>
    </row>
    <row r="45" spans="1:11" ht="27" x14ac:dyDescent="0.25">
      <c r="A45" s="5" t="s">
        <v>2575</v>
      </c>
      <c r="B45" s="27" t="s">
        <v>12</v>
      </c>
      <c r="C45" s="20" t="s">
        <v>13</v>
      </c>
      <c r="D45" s="114" t="s">
        <v>13</v>
      </c>
      <c r="E45" s="21" t="s">
        <v>25</v>
      </c>
      <c r="F45" s="115">
        <v>9160336</v>
      </c>
      <c r="G45" s="114">
        <v>42690</v>
      </c>
      <c r="H45" s="116" t="s">
        <v>2634</v>
      </c>
      <c r="I45" s="116" t="s">
        <v>2635</v>
      </c>
      <c r="J45" s="117" t="s">
        <v>577</v>
      </c>
      <c r="K45" s="24">
        <v>309400</v>
      </c>
    </row>
    <row r="46" spans="1:11" x14ac:dyDescent="0.25">
      <c r="A46" s="5" t="s">
        <v>2575</v>
      </c>
      <c r="B46" s="27" t="s">
        <v>12</v>
      </c>
      <c r="C46" s="20" t="s">
        <v>13</v>
      </c>
      <c r="D46" s="114" t="s">
        <v>13</v>
      </c>
      <c r="E46" s="21" t="s">
        <v>25</v>
      </c>
      <c r="F46" s="115">
        <v>9160337</v>
      </c>
      <c r="G46" s="114">
        <v>42690</v>
      </c>
      <c r="H46" s="116" t="s">
        <v>2636</v>
      </c>
      <c r="I46" s="116" t="s">
        <v>2637</v>
      </c>
      <c r="J46" s="117" t="s">
        <v>2638</v>
      </c>
      <c r="K46" s="24">
        <v>1071000</v>
      </c>
    </row>
    <row r="47" spans="1:11" x14ac:dyDescent="0.25">
      <c r="A47" s="5" t="s">
        <v>2575</v>
      </c>
      <c r="B47" s="2" t="s">
        <v>24</v>
      </c>
      <c r="C47" s="1" t="s">
        <v>13</v>
      </c>
      <c r="D47" s="1" t="s">
        <v>13</v>
      </c>
      <c r="E47" s="21" t="s">
        <v>25</v>
      </c>
      <c r="F47" s="115">
        <v>9160338</v>
      </c>
      <c r="G47" s="114">
        <v>42690</v>
      </c>
      <c r="H47" s="116" t="s">
        <v>2628</v>
      </c>
      <c r="I47" s="116" t="s">
        <v>26</v>
      </c>
      <c r="J47" s="117" t="s">
        <v>27</v>
      </c>
      <c r="K47" s="24">
        <v>272446</v>
      </c>
    </row>
    <row r="48" spans="1:11" x14ac:dyDescent="0.25">
      <c r="A48" s="5" t="s">
        <v>2575</v>
      </c>
      <c r="B48" s="2" t="s">
        <v>24</v>
      </c>
      <c r="C48" s="1" t="s">
        <v>13</v>
      </c>
      <c r="D48" s="1" t="s">
        <v>13</v>
      </c>
      <c r="E48" s="21" t="s">
        <v>25</v>
      </c>
      <c r="F48" s="115">
        <v>9160339</v>
      </c>
      <c r="G48" s="114">
        <v>42690</v>
      </c>
      <c r="H48" s="116" t="s">
        <v>2632</v>
      </c>
      <c r="I48" s="116" t="s">
        <v>26</v>
      </c>
      <c r="J48" s="117" t="s">
        <v>27</v>
      </c>
      <c r="K48" s="24">
        <v>170458</v>
      </c>
    </row>
    <row r="49" spans="1:11" x14ac:dyDescent="0.25">
      <c r="A49" s="5" t="s">
        <v>2575</v>
      </c>
      <c r="B49" s="2" t="s">
        <v>24</v>
      </c>
      <c r="C49" s="1" t="s">
        <v>13</v>
      </c>
      <c r="D49" s="1" t="s">
        <v>13</v>
      </c>
      <c r="E49" s="21" t="s">
        <v>25</v>
      </c>
      <c r="F49" s="115">
        <v>9160340</v>
      </c>
      <c r="G49" s="114">
        <v>42690</v>
      </c>
      <c r="H49" s="116" t="s">
        <v>2630</v>
      </c>
      <c r="I49" s="116" t="s">
        <v>26</v>
      </c>
      <c r="J49" s="117" t="s">
        <v>27</v>
      </c>
      <c r="K49" s="24">
        <v>246406</v>
      </c>
    </row>
    <row r="50" spans="1:11" x14ac:dyDescent="0.25">
      <c r="A50" s="5" t="s">
        <v>2575</v>
      </c>
      <c r="B50" s="2" t="s">
        <v>24</v>
      </c>
      <c r="C50" s="1" t="s">
        <v>13</v>
      </c>
      <c r="D50" s="1" t="s">
        <v>13</v>
      </c>
      <c r="E50" s="21" t="s">
        <v>25</v>
      </c>
      <c r="F50" s="115">
        <v>9160341</v>
      </c>
      <c r="G50" s="114">
        <v>42690</v>
      </c>
      <c r="H50" s="116" t="s">
        <v>2630</v>
      </c>
      <c r="I50" s="116" t="s">
        <v>26</v>
      </c>
      <c r="J50" s="117" t="s">
        <v>27</v>
      </c>
      <c r="K50" s="24">
        <v>292906</v>
      </c>
    </row>
    <row r="51" spans="1:11" x14ac:dyDescent="0.25">
      <c r="A51" s="5" t="s">
        <v>2575</v>
      </c>
      <c r="B51" s="2" t="s">
        <v>24</v>
      </c>
      <c r="C51" s="1" t="s">
        <v>13</v>
      </c>
      <c r="D51" s="1" t="s">
        <v>13</v>
      </c>
      <c r="E51" s="21" t="s">
        <v>25</v>
      </c>
      <c r="F51" s="115">
        <v>9160342</v>
      </c>
      <c r="G51" s="114">
        <v>42690</v>
      </c>
      <c r="H51" s="116" t="s">
        <v>2630</v>
      </c>
      <c r="I51" s="116" t="s">
        <v>26</v>
      </c>
      <c r="J51" s="117" t="s">
        <v>27</v>
      </c>
      <c r="K51" s="24">
        <v>292906</v>
      </c>
    </row>
    <row r="52" spans="1:11" ht="27" x14ac:dyDescent="0.25">
      <c r="A52" s="5" t="s">
        <v>2575</v>
      </c>
      <c r="B52" s="2" t="s">
        <v>24</v>
      </c>
      <c r="C52" s="1" t="s">
        <v>13</v>
      </c>
      <c r="D52" s="1" t="s">
        <v>13</v>
      </c>
      <c r="E52" s="21" t="s">
        <v>25</v>
      </c>
      <c r="F52" s="115">
        <v>9160343</v>
      </c>
      <c r="G52" s="114">
        <v>42691</v>
      </c>
      <c r="H52" s="116" t="s">
        <v>2639</v>
      </c>
      <c r="I52" s="116" t="s">
        <v>26</v>
      </c>
      <c r="J52" s="117" t="s">
        <v>27</v>
      </c>
      <c r="K52" s="24">
        <v>1500</v>
      </c>
    </row>
    <row r="53" spans="1:11" ht="27" x14ac:dyDescent="0.25">
      <c r="A53" s="5" t="s">
        <v>2575</v>
      </c>
      <c r="B53" s="27" t="s">
        <v>18</v>
      </c>
      <c r="C53" s="20" t="s">
        <v>2640</v>
      </c>
      <c r="D53" s="114">
        <v>42682</v>
      </c>
      <c r="E53" s="21" t="s">
        <v>25</v>
      </c>
      <c r="F53" s="115">
        <v>9160344</v>
      </c>
      <c r="G53" s="114">
        <v>42691</v>
      </c>
      <c r="H53" s="116" t="s">
        <v>2641</v>
      </c>
      <c r="I53" s="116" t="s">
        <v>2642</v>
      </c>
      <c r="J53" s="117" t="s">
        <v>2643</v>
      </c>
      <c r="K53" s="24">
        <v>6655500</v>
      </c>
    </row>
    <row r="54" spans="1:11" x14ac:dyDescent="0.25">
      <c r="A54" s="5" t="s">
        <v>2575</v>
      </c>
      <c r="B54" s="7" t="s">
        <v>33</v>
      </c>
      <c r="C54" s="20" t="s">
        <v>13</v>
      </c>
      <c r="D54" s="114" t="s">
        <v>13</v>
      </c>
      <c r="E54" s="21" t="s">
        <v>2704</v>
      </c>
      <c r="F54" s="115">
        <v>2196</v>
      </c>
      <c r="G54" s="114">
        <v>42691</v>
      </c>
      <c r="H54" s="116" t="s">
        <v>2727</v>
      </c>
      <c r="I54" s="120" t="s">
        <v>2728</v>
      </c>
      <c r="J54" s="83" t="s">
        <v>2729</v>
      </c>
      <c r="K54" s="24">
        <v>664470</v>
      </c>
    </row>
    <row r="55" spans="1:11" x14ac:dyDescent="0.25">
      <c r="A55" s="5" t="s">
        <v>2575</v>
      </c>
      <c r="B55" s="2" t="s">
        <v>148</v>
      </c>
      <c r="C55" s="118" t="s">
        <v>2582</v>
      </c>
      <c r="D55" s="119">
        <v>42460</v>
      </c>
      <c r="E55" s="21" t="s">
        <v>14</v>
      </c>
      <c r="F55" s="115">
        <v>9160127</v>
      </c>
      <c r="G55" s="114">
        <v>42692</v>
      </c>
      <c r="H55" s="116" t="s">
        <v>2596</v>
      </c>
      <c r="I55" s="116" t="s">
        <v>2597</v>
      </c>
      <c r="J55" s="117" t="s">
        <v>2598</v>
      </c>
      <c r="K55" s="24">
        <v>499669</v>
      </c>
    </row>
    <row r="56" spans="1:11" ht="27" x14ac:dyDescent="0.25">
      <c r="A56" s="5" t="s">
        <v>2575</v>
      </c>
      <c r="B56" s="2" t="s">
        <v>148</v>
      </c>
      <c r="C56" s="118" t="s">
        <v>2582</v>
      </c>
      <c r="D56" s="119">
        <v>42460</v>
      </c>
      <c r="E56" s="21" t="s">
        <v>14</v>
      </c>
      <c r="F56" s="115">
        <v>9160128</v>
      </c>
      <c r="G56" s="114">
        <v>42692</v>
      </c>
      <c r="H56" s="116" t="s">
        <v>2599</v>
      </c>
      <c r="I56" s="116" t="s">
        <v>2600</v>
      </c>
      <c r="J56" s="117" t="s">
        <v>320</v>
      </c>
      <c r="K56" s="24">
        <v>148276</v>
      </c>
    </row>
    <row r="57" spans="1:11" ht="27" x14ac:dyDescent="0.25">
      <c r="A57" s="5" t="s">
        <v>2575</v>
      </c>
      <c r="B57" s="2" t="s">
        <v>148</v>
      </c>
      <c r="C57" s="118" t="s">
        <v>2582</v>
      </c>
      <c r="D57" s="119">
        <v>42460</v>
      </c>
      <c r="E57" s="21" t="s">
        <v>14</v>
      </c>
      <c r="F57" s="115">
        <v>9160129</v>
      </c>
      <c r="G57" s="114">
        <v>42692</v>
      </c>
      <c r="H57" s="116" t="s">
        <v>2599</v>
      </c>
      <c r="I57" s="116" t="s">
        <v>2601</v>
      </c>
      <c r="J57" s="117" t="s">
        <v>2602</v>
      </c>
      <c r="K57" s="24">
        <v>97370</v>
      </c>
    </row>
    <row r="58" spans="1:11" x14ac:dyDescent="0.25">
      <c r="A58" s="5" t="s">
        <v>2575</v>
      </c>
      <c r="B58" s="27" t="s">
        <v>18</v>
      </c>
      <c r="C58" s="20" t="s">
        <v>2644</v>
      </c>
      <c r="D58" s="114">
        <v>42691</v>
      </c>
      <c r="E58" s="21" t="s">
        <v>25</v>
      </c>
      <c r="F58" s="115">
        <v>9160345</v>
      </c>
      <c r="G58" s="114">
        <v>42692</v>
      </c>
      <c r="H58" s="116" t="s">
        <v>2645</v>
      </c>
      <c r="I58" s="116" t="s">
        <v>2646</v>
      </c>
      <c r="J58" s="117" t="s">
        <v>2647</v>
      </c>
      <c r="K58" s="24">
        <v>360000</v>
      </c>
    </row>
    <row r="59" spans="1:11" x14ac:dyDescent="0.25">
      <c r="A59" s="5" t="s">
        <v>2575</v>
      </c>
      <c r="B59" s="2" t="s">
        <v>148</v>
      </c>
      <c r="C59" s="118" t="s">
        <v>2582</v>
      </c>
      <c r="D59" s="119">
        <v>42460</v>
      </c>
      <c r="E59" s="21" t="s">
        <v>25</v>
      </c>
      <c r="F59" s="115">
        <v>9160347</v>
      </c>
      <c r="G59" s="114">
        <v>42692</v>
      </c>
      <c r="H59" s="116" t="s">
        <v>2648</v>
      </c>
      <c r="I59" s="116" t="s">
        <v>333</v>
      </c>
      <c r="J59" s="117" t="s">
        <v>334</v>
      </c>
      <c r="K59" s="24">
        <v>287408</v>
      </c>
    </row>
    <row r="60" spans="1:11" x14ac:dyDescent="0.25">
      <c r="A60" s="5" t="s">
        <v>2575</v>
      </c>
      <c r="B60" s="2" t="s">
        <v>24</v>
      </c>
      <c r="C60" s="1" t="s">
        <v>13</v>
      </c>
      <c r="D60" s="1" t="s">
        <v>13</v>
      </c>
      <c r="E60" s="21" t="s">
        <v>25</v>
      </c>
      <c r="F60" s="115">
        <v>9160348</v>
      </c>
      <c r="G60" s="114">
        <v>42692</v>
      </c>
      <c r="H60" s="116" t="s">
        <v>2628</v>
      </c>
      <c r="I60" s="116" t="s">
        <v>26</v>
      </c>
      <c r="J60" s="117" t="s">
        <v>27</v>
      </c>
      <c r="K60" s="24">
        <v>196186</v>
      </c>
    </row>
    <row r="61" spans="1:11" x14ac:dyDescent="0.25">
      <c r="A61" s="5" t="s">
        <v>2575</v>
      </c>
      <c r="B61" s="2" t="s">
        <v>24</v>
      </c>
      <c r="C61" s="1" t="s">
        <v>13</v>
      </c>
      <c r="D61" s="1" t="s">
        <v>13</v>
      </c>
      <c r="E61" s="21" t="s">
        <v>25</v>
      </c>
      <c r="F61" s="115">
        <v>9160349</v>
      </c>
      <c r="G61" s="114">
        <v>42692</v>
      </c>
      <c r="H61" s="116" t="s">
        <v>2632</v>
      </c>
      <c r="I61" s="116" t="s">
        <v>26</v>
      </c>
      <c r="J61" s="117" t="s">
        <v>27</v>
      </c>
      <c r="K61" s="24">
        <v>247981</v>
      </c>
    </row>
    <row r="62" spans="1:11" ht="27" x14ac:dyDescent="0.25">
      <c r="A62" s="5" t="s">
        <v>2575</v>
      </c>
      <c r="B62" s="27" t="s">
        <v>18</v>
      </c>
      <c r="C62" s="20" t="s">
        <v>2649</v>
      </c>
      <c r="D62" s="114">
        <v>42692</v>
      </c>
      <c r="E62" s="21" t="s">
        <v>25</v>
      </c>
      <c r="F62" s="115">
        <v>9160350</v>
      </c>
      <c r="G62" s="114">
        <v>42692</v>
      </c>
      <c r="H62" s="116" t="s">
        <v>2650</v>
      </c>
      <c r="I62" s="116" t="s">
        <v>2651</v>
      </c>
      <c r="J62" s="117" t="s">
        <v>2652</v>
      </c>
      <c r="K62" s="24">
        <v>680000</v>
      </c>
    </row>
    <row r="63" spans="1:11" x14ac:dyDescent="0.25">
      <c r="A63" s="5" t="s">
        <v>2575</v>
      </c>
      <c r="B63" s="2" t="s">
        <v>24</v>
      </c>
      <c r="C63" s="1" t="s">
        <v>13</v>
      </c>
      <c r="D63" s="1" t="s">
        <v>13</v>
      </c>
      <c r="E63" s="21" t="s">
        <v>25</v>
      </c>
      <c r="F63" s="115">
        <v>9160374</v>
      </c>
      <c r="G63" s="114">
        <v>42692</v>
      </c>
      <c r="H63" s="116" t="s">
        <v>2630</v>
      </c>
      <c r="I63" s="116" t="s">
        <v>26</v>
      </c>
      <c r="J63" s="117" t="s">
        <v>27</v>
      </c>
      <c r="K63" s="24">
        <v>238756</v>
      </c>
    </row>
    <row r="64" spans="1:11" x14ac:dyDescent="0.25">
      <c r="A64" s="5" t="s">
        <v>2575</v>
      </c>
      <c r="B64" s="2" t="s">
        <v>148</v>
      </c>
      <c r="C64" s="118" t="s">
        <v>2582</v>
      </c>
      <c r="D64" s="119">
        <v>42460</v>
      </c>
      <c r="E64" s="21" t="s">
        <v>14</v>
      </c>
      <c r="F64" s="115">
        <v>9160130</v>
      </c>
      <c r="G64" s="114">
        <v>42695</v>
      </c>
      <c r="H64" s="116" t="s">
        <v>2603</v>
      </c>
      <c r="I64" s="116" t="s">
        <v>2604</v>
      </c>
      <c r="J64" s="117" t="s">
        <v>247</v>
      </c>
      <c r="K64" s="24">
        <v>133361</v>
      </c>
    </row>
    <row r="65" spans="1:11" x14ac:dyDescent="0.25">
      <c r="A65" s="5" t="s">
        <v>2575</v>
      </c>
      <c r="B65" s="2" t="s">
        <v>148</v>
      </c>
      <c r="C65" s="118" t="s">
        <v>2582</v>
      </c>
      <c r="D65" s="119">
        <v>42460</v>
      </c>
      <c r="E65" s="21" t="s">
        <v>14</v>
      </c>
      <c r="F65" s="115">
        <v>9160131</v>
      </c>
      <c r="G65" s="114">
        <v>42695</v>
      </c>
      <c r="H65" s="116" t="s">
        <v>2596</v>
      </c>
      <c r="I65" s="116" t="s">
        <v>2593</v>
      </c>
      <c r="J65" s="117" t="s">
        <v>154</v>
      </c>
      <c r="K65" s="24">
        <v>166013</v>
      </c>
    </row>
    <row r="66" spans="1:11" x14ac:dyDescent="0.25">
      <c r="A66" s="5" t="s">
        <v>2575</v>
      </c>
      <c r="B66" s="2" t="s">
        <v>148</v>
      </c>
      <c r="C66" s="118" t="s">
        <v>2582</v>
      </c>
      <c r="D66" s="119">
        <v>42460</v>
      </c>
      <c r="E66" s="21" t="s">
        <v>14</v>
      </c>
      <c r="F66" s="115">
        <v>9160132</v>
      </c>
      <c r="G66" s="114">
        <v>42695</v>
      </c>
      <c r="H66" s="116" t="s">
        <v>2596</v>
      </c>
      <c r="I66" s="116" t="s">
        <v>2600</v>
      </c>
      <c r="J66" s="117" t="s">
        <v>320</v>
      </c>
      <c r="K66" s="24">
        <v>1452432</v>
      </c>
    </row>
    <row r="67" spans="1:11" ht="27" x14ac:dyDescent="0.25">
      <c r="A67" s="5" t="s">
        <v>2575</v>
      </c>
      <c r="B67" s="27" t="s">
        <v>12</v>
      </c>
      <c r="C67" s="20" t="s">
        <v>13</v>
      </c>
      <c r="D67" s="114" t="s">
        <v>13</v>
      </c>
      <c r="E67" s="21" t="s">
        <v>25</v>
      </c>
      <c r="F67" s="115">
        <v>9160351</v>
      </c>
      <c r="G67" s="114">
        <v>42695</v>
      </c>
      <c r="H67" s="116" t="s">
        <v>2653</v>
      </c>
      <c r="I67" s="116" t="s">
        <v>2654</v>
      </c>
      <c r="J67" s="117" t="s">
        <v>2655</v>
      </c>
      <c r="K67" s="24">
        <v>300000</v>
      </c>
    </row>
    <row r="68" spans="1:11" x14ac:dyDescent="0.25">
      <c r="A68" s="5" t="s">
        <v>2575</v>
      </c>
      <c r="B68" s="2" t="s">
        <v>148</v>
      </c>
      <c r="C68" s="118" t="s">
        <v>2582</v>
      </c>
      <c r="D68" s="119">
        <v>42460</v>
      </c>
      <c r="E68" s="21" t="s">
        <v>25</v>
      </c>
      <c r="F68" s="115">
        <v>9160352</v>
      </c>
      <c r="G68" s="114">
        <v>42695</v>
      </c>
      <c r="H68" s="116" t="s">
        <v>2656</v>
      </c>
      <c r="I68" s="116" t="s">
        <v>2657</v>
      </c>
      <c r="J68" s="117" t="s">
        <v>2658</v>
      </c>
      <c r="K68" s="24">
        <v>86800</v>
      </c>
    </row>
    <row r="69" spans="1:11" x14ac:dyDescent="0.25">
      <c r="A69" s="5" t="s">
        <v>2575</v>
      </c>
      <c r="B69" s="2" t="s">
        <v>24</v>
      </c>
      <c r="C69" s="1" t="s">
        <v>13</v>
      </c>
      <c r="D69" s="1" t="s">
        <v>13</v>
      </c>
      <c r="E69" s="21" t="s">
        <v>25</v>
      </c>
      <c r="F69" s="115">
        <v>9160353</v>
      </c>
      <c r="G69" s="114">
        <v>42695</v>
      </c>
      <c r="H69" s="116" t="s">
        <v>2632</v>
      </c>
      <c r="I69" s="116" t="s">
        <v>26</v>
      </c>
      <c r="J69" s="117" t="s">
        <v>27</v>
      </c>
      <c r="K69" s="24">
        <v>219934</v>
      </c>
    </row>
    <row r="70" spans="1:11" x14ac:dyDescent="0.25">
      <c r="A70" s="5" t="s">
        <v>2575</v>
      </c>
      <c r="B70" s="7" t="s">
        <v>33</v>
      </c>
      <c r="C70" s="20" t="s">
        <v>13</v>
      </c>
      <c r="D70" s="114" t="s">
        <v>13</v>
      </c>
      <c r="E70" s="21" t="s">
        <v>2704</v>
      </c>
      <c r="F70" s="115">
        <v>2208</v>
      </c>
      <c r="G70" s="114">
        <v>42695</v>
      </c>
      <c r="H70" s="116" t="s">
        <v>2730</v>
      </c>
      <c r="I70" s="116" t="s">
        <v>2706</v>
      </c>
      <c r="J70" s="117" t="s">
        <v>2707</v>
      </c>
      <c r="K70" s="24">
        <v>14255</v>
      </c>
    </row>
    <row r="71" spans="1:11" x14ac:dyDescent="0.25">
      <c r="A71" s="5" t="s">
        <v>2575</v>
      </c>
      <c r="B71" s="7" t="s">
        <v>33</v>
      </c>
      <c r="C71" s="20" t="s">
        <v>13</v>
      </c>
      <c r="D71" s="114" t="s">
        <v>13</v>
      </c>
      <c r="E71" s="21" t="s">
        <v>2704</v>
      </c>
      <c r="F71" s="115">
        <v>2209</v>
      </c>
      <c r="G71" s="114">
        <v>42695</v>
      </c>
      <c r="H71" s="116" t="s">
        <v>2731</v>
      </c>
      <c r="I71" s="116" t="s">
        <v>2706</v>
      </c>
      <c r="J71" s="117" t="s">
        <v>2707</v>
      </c>
      <c r="K71" s="24">
        <v>5215</v>
      </c>
    </row>
    <row r="72" spans="1:11" x14ac:dyDescent="0.25">
      <c r="A72" s="5" t="s">
        <v>2575</v>
      </c>
      <c r="B72" s="7" t="s">
        <v>33</v>
      </c>
      <c r="C72" s="20" t="s">
        <v>13</v>
      </c>
      <c r="D72" s="114" t="s">
        <v>13</v>
      </c>
      <c r="E72" s="21" t="s">
        <v>2704</v>
      </c>
      <c r="F72" s="115">
        <v>2210</v>
      </c>
      <c r="G72" s="114">
        <v>42695</v>
      </c>
      <c r="H72" s="116" t="s">
        <v>2732</v>
      </c>
      <c r="I72" s="116" t="s">
        <v>2706</v>
      </c>
      <c r="J72" s="117" t="s">
        <v>2707</v>
      </c>
      <c r="K72" s="24">
        <v>7452</v>
      </c>
    </row>
    <row r="73" spans="1:11" x14ac:dyDescent="0.25">
      <c r="A73" s="5" t="s">
        <v>2575</v>
      </c>
      <c r="B73" s="7" t="s">
        <v>33</v>
      </c>
      <c r="C73" s="20" t="s">
        <v>13</v>
      </c>
      <c r="D73" s="114" t="s">
        <v>13</v>
      </c>
      <c r="E73" s="21" t="s">
        <v>2704</v>
      </c>
      <c r="F73" s="115">
        <v>2211</v>
      </c>
      <c r="G73" s="114">
        <v>42695</v>
      </c>
      <c r="H73" s="116" t="s">
        <v>2733</v>
      </c>
      <c r="I73" s="116" t="s">
        <v>2721</v>
      </c>
      <c r="J73" s="117" t="s">
        <v>249</v>
      </c>
      <c r="K73" s="24">
        <v>156188</v>
      </c>
    </row>
    <row r="74" spans="1:11" ht="27" x14ac:dyDescent="0.25">
      <c r="A74" s="5" t="s">
        <v>2575</v>
      </c>
      <c r="B74" s="2" t="s">
        <v>148</v>
      </c>
      <c r="C74" s="118" t="s">
        <v>2582</v>
      </c>
      <c r="D74" s="119">
        <v>42460</v>
      </c>
      <c r="E74" s="21" t="s">
        <v>25</v>
      </c>
      <c r="F74" s="115">
        <v>9160354</v>
      </c>
      <c r="G74" s="114">
        <v>42697</v>
      </c>
      <c r="H74" s="116" t="s">
        <v>2648</v>
      </c>
      <c r="I74" s="116" t="s">
        <v>2659</v>
      </c>
      <c r="J74" s="117" t="s">
        <v>2660</v>
      </c>
      <c r="K74" s="24">
        <v>538606</v>
      </c>
    </row>
    <row r="75" spans="1:11" ht="27" x14ac:dyDescent="0.25">
      <c r="A75" s="5" t="s">
        <v>2575</v>
      </c>
      <c r="B75" s="27" t="s">
        <v>12</v>
      </c>
      <c r="C75" s="20" t="s">
        <v>13</v>
      </c>
      <c r="D75" s="114" t="s">
        <v>13</v>
      </c>
      <c r="E75" s="21" t="s">
        <v>25</v>
      </c>
      <c r="F75" s="115">
        <v>9160355</v>
      </c>
      <c r="G75" s="114">
        <v>42697</v>
      </c>
      <c r="H75" s="116" t="s">
        <v>2661</v>
      </c>
      <c r="I75" s="116" t="s">
        <v>2662</v>
      </c>
      <c r="J75" s="117" t="s">
        <v>2663</v>
      </c>
      <c r="K75" s="24">
        <v>383656</v>
      </c>
    </row>
    <row r="76" spans="1:11" x14ac:dyDescent="0.25">
      <c r="A76" s="5" t="s">
        <v>2575</v>
      </c>
      <c r="B76" s="27" t="s">
        <v>12</v>
      </c>
      <c r="C76" s="20" t="s">
        <v>13</v>
      </c>
      <c r="D76" s="114" t="s">
        <v>13</v>
      </c>
      <c r="E76" s="21" t="s">
        <v>25</v>
      </c>
      <c r="F76" s="115">
        <v>9160356</v>
      </c>
      <c r="G76" s="114">
        <v>42697</v>
      </c>
      <c r="H76" s="116" t="s">
        <v>2664</v>
      </c>
      <c r="I76" s="116" t="s">
        <v>2665</v>
      </c>
      <c r="J76" s="117" t="s">
        <v>2666</v>
      </c>
      <c r="K76" s="24">
        <v>51111</v>
      </c>
    </row>
    <row r="77" spans="1:11" ht="27" x14ac:dyDescent="0.25">
      <c r="A77" s="5" t="s">
        <v>2575</v>
      </c>
      <c r="B77" s="27" t="s">
        <v>12</v>
      </c>
      <c r="C77" s="20" t="s">
        <v>13</v>
      </c>
      <c r="D77" s="114" t="s">
        <v>13</v>
      </c>
      <c r="E77" s="21" t="s">
        <v>25</v>
      </c>
      <c r="F77" s="115">
        <v>9160357</v>
      </c>
      <c r="G77" s="114">
        <v>42697</v>
      </c>
      <c r="H77" s="116" t="s">
        <v>2667</v>
      </c>
      <c r="I77" s="116" t="s">
        <v>2668</v>
      </c>
      <c r="J77" s="117" t="s">
        <v>2669</v>
      </c>
      <c r="K77" s="24">
        <v>550000</v>
      </c>
    </row>
    <row r="78" spans="1:11" x14ac:dyDescent="0.25">
      <c r="A78" s="5" t="s">
        <v>2575</v>
      </c>
      <c r="B78" s="27" t="s">
        <v>12</v>
      </c>
      <c r="C78" s="20" t="s">
        <v>13</v>
      </c>
      <c r="D78" s="114" t="s">
        <v>13</v>
      </c>
      <c r="E78" s="21" t="s">
        <v>14</v>
      </c>
      <c r="F78" s="115">
        <v>9160133</v>
      </c>
      <c r="G78" s="114">
        <v>42698</v>
      </c>
      <c r="H78" s="116" t="s">
        <v>2605</v>
      </c>
      <c r="I78" s="116" t="s">
        <v>2587</v>
      </c>
      <c r="J78" s="117" t="s">
        <v>2588</v>
      </c>
      <c r="K78" s="24">
        <v>129900</v>
      </c>
    </row>
    <row r="79" spans="1:11" ht="27" x14ac:dyDescent="0.25">
      <c r="A79" s="5" t="s">
        <v>2575</v>
      </c>
      <c r="B79" s="2" t="s">
        <v>148</v>
      </c>
      <c r="C79" s="118" t="s">
        <v>2582</v>
      </c>
      <c r="D79" s="119">
        <v>42460</v>
      </c>
      <c r="E79" s="21" t="s">
        <v>25</v>
      </c>
      <c r="F79" s="115">
        <v>9160358</v>
      </c>
      <c r="G79" s="114">
        <v>42698</v>
      </c>
      <c r="H79" s="116" t="s">
        <v>2670</v>
      </c>
      <c r="I79" s="116" t="s">
        <v>2659</v>
      </c>
      <c r="J79" s="117" t="s">
        <v>2660</v>
      </c>
      <c r="K79" s="24">
        <v>139900</v>
      </c>
    </row>
    <row r="80" spans="1:11" ht="27" x14ac:dyDescent="0.25">
      <c r="A80" s="5" t="s">
        <v>2575</v>
      </c>
      <c r="B80" s="27" t="s">
        <v>12</v>
      </c>
      <c r="C80" s="20" t="s">
        <v>13</v>
      </c>
      <c r="D80" s="114" t="s">
        <v>13</v>
      </c>
      <c r="E80" s="21" t="s">
        <v>25</v>
      </c>
      <c r="F80" s="115">
        <v>9160359</v>
      </c>
      <c r="G80" s="114">
        <v>42698</v>
      </c>
      <c r="H80" s="116" t="s">
        <v>2671</v>
      </c>
      <c r="I80" s="116" t="s">
        <v>2672</v>
      </c>
      <c r="J80" s="117" t="s">
        <v>2673</v>
      </c>
      <c r="K80" s="24">
        <v>500000</v>
      </c>
    </row>
    <row r="81" spans="1:11" ht="27" x14ac:dyDescent="0.25">
      <c r="A81" s="5" t="s">
        <v>2575</v>
      </c>
      <c r="B81" s="27" t="s">
        <v>12</v>
      </c>
      <c r="C81" s="20" t="s">
        <v>13</v>
      </c>
      <c r="D81" s="114" t="s">
        <v>13</v>
      </c>
      <c r="E81" s="21" t="s">
        <v>25</v>
      </c>
      <c r="F81" s="115">
        <v>9160361</v>
      </c>
      <c r="G81" s="114">
        <v>42698</v>
      </c>
      <c r="H81" s="116" t="s">
        <v>2674</v>
      </c>
      <c r="I81" s="116" t="s">
        <v>2675</v>
      </c>
      <c r="J81" s="117" t="s">
        <v>2676</v>
      </c>
      <c r="K81" s="24">
        <v>95200</v>
      </c>
    </row>
    <row r="82" spans="1:11" ht="27" x14ac:dyDescent="0.25">
      <c r="A82" s="5" t="s">
        <v>2575</v>
      </c>
      <c r="B82" s="27" t="s">
        <v>12</v>
      </c>
      <c r="C82" s="20" t="s">
        <v>13</v>
      </c>
      <c r="D82" s="114" t="s">
        <v>13</v>
      </c>
      <c r="E82" s="21" t="s">
        <v>25</v>
      </c>
      <c r="F82" s="115">
        <v>9160362</v>
      </c>
      <c r="G82" s="114">
        <v>42698</v>
      </c>
      <c r="H82" s="116" t="s">
        <v>2677</v>
      </c>
      <c r="I82" s="116" t="s">
        <v>2678</v>
      </c>
      <c r="J82" s="117" t="s">
        <v>2679</v>
      </c>
      <c r="K82" s="24">
        <v>1206000</v>
      </c>
    </row>
    <row r="83" spans="1:11" x14ac:dyDescent="0.25">
      <c r="A83" s="5" t="s">
        <v>2575</v>
      </c>
      <c r="B83" s="27" t="s">
        <v>12</v>
      </c>
      <c r="C83" s="20" t="s">
        <v>13</v>
      </c>
      <c r="D83" s="114" t="s">
        <v>13</v>
      </c>
      <c r="E83" s="21" t="s">
        <v>14</v>
      </c>
      <c r="F83" s="115">
        <v>9160135</v>
      </c>
      <c r="G83" s="114">
        <v>42702</v>
      </c>
      <c r="H83" s="116" t="s">
        <v>2606</v>
      </c>
      <c r="I83" s="116" t="s">
        <v>1863</v>
      </c>
      <c r="J83" s="117" t="s">
        <v>1864</v>
      </c>
      <c r="K83" s="24">
        <v>897320</v>
      </c>
    </row>
    <row r="84" spans="1:11" x14ac:dyDescent="0.25">
      <c r="A84" s="5" t="s">
        <v>2575</v>
      </c>
      <c r="B84" s="27" t="s">
        <v>18</v>
      </c>
      <c r="C84" s="20" t="s">
        <v>2607</v>
      </c>
      <c r="D84" s="114">
        <v>42699</v>
      </c>
      <c r="E84" s="21" t="s">
        <v>14</v>
      </c>
      <c r="F84" s="115">
        <v>9160136</v>
      </c>
      <c r="G84" s="114">
        <v>42702</v>
      </c>
      <c r="H84" s="116" t="s">
        <v>2608</v>
      </c>
      <c r="I84" s="116" t="s">
        <v>2584</v>
      </c>
      <c r="J84" s="117" t="s">
        <v>2585</v>
      </c>
      <c r="K84" s="24">
        <v>380000</v>
      </c>
    </row>
    <row r="85" spans="1:11" x14ac:dyDescent="0.25">
      <c r="A85" s="5" t="s">
        <v>2575</v>
      </c>
      <c r="B85" s="27" t="s">
        <v>18</v>
      </c>
      <c r="C85" s="20" t="s">
        <v>2680</v>
      </c>
      <c r="D85" s="114">
        <v>42698</v>
      </c>
      <c r="E85" s="21" t="s">
        <v>25</v>
      </c>
      <c r="F85" s="115">
        <v>9160363</v>
      </c>
      <c r="G85" s="114">
        <v>42702</v>
      </c>
      <c r="H85" s="116" t="s">
        <v>2681</v>
      </c>
      <c r="I85" s="116" t="s">
        <v>2682</v>
      </c>
      <c r="J85" s="117" t="s">
        <v>2683</v>
      </c>
      <c r="K85" s="24">
        <v>672148</v>
      </c>
    </row>
    <row r="86" spans="1:11" ht="27" x14ac:dyDescent="0.25">
      <c r="A86" s="5" t="s">
        <v>2575</v>
      </c>
      <c r="B86" s="27" t="s">
        <v>12</v>
      </c>
      <c r="C86" s="20" t="s">
        <v>13</v>
      </c>
      <c r="D86" s="114" t="s">
        <v>13</v>
      </c>
      <c r="E86" s="21" t="s">
        <v>25</v>
      </c>
      <c r="F86" s="115">
        <v>9160365</v>
      </c>
      <c r="G86" s="114">
        <v>42702</v>
      </c>
      <c r="H86" s="116" t="s">
        <v>2684</v>
      </c>
      <c r="I86" s="116" t="s">
        <v>2685</v>
      </c>
      <c r="J86" s="117" t="s">
        <v>2686</v>
      </c>
      <c r="K86" s="24">
        <v>300000</v>
      </c>
    </row>
    <row r="87" spans="1:11" x14ac:dyDescent="0.25">
      <c r="A87" s="5" t="s">
        <v>2575</v>
      </c>
      <c r="B87" s="2" t="s">
        <v>148</v>
      </c>
      <c r="C87" s="118" t="s">
        <v>2582</v>
      </c>
      <c r="D87" s="119">
        <v>42460</v>
      </c>
      <c r="E87" s="21" t="s">
        <v>25</v>
      </c>
      <c r="F87" s="115">
        <v>9160366</v>
      </c>
      <c r="G87" s="114">
        <v>42702</v>
      </c>
      <c r="H87" s="116" t="s">
        <v>2687</v>
      </c>
      <c r="I87" s="116" t="s">
        <v>333</v>
      </c>
      <c r="J87" s="117" t="s">
        <v>334</v>
      </c>
      <c r="K87" s="24">
        <v>148914</v>
      </c>
    </row>
    <row r="88" spans="1:11" ht="27" x14ac:dyDescent="0.25">
      <c r="A88" s="5" t="s">
        <v>2575</v>
      </c>
      <c r="B88" s="2" t="s">
        <v>148</v>
      </c>
      <c r="C88" s="118" t="s">
        <v>2582</v>
      </c>
      <c r="D88" s="119">
        <v>42461</v>
      </c>
      <c r="E88" s="21" t="s">
        <v>25</v>
      </c>
      <c r="F88" s="115">
        <v>9160367</v>
      </c>
      <c r="G88" s="114">
        <v>42702</v>
      </c>
      <c r="H88" s="116" t="s">
        <v>2688</v>
      </c>
      <c r="I88" s="116" t="s">
        <v>2662</v>
      </c>
      <c r="J88" s="117" t="s">
        <v>2663</v>
      </c>
      <c r="K88" s="24">
        <v>383656</v>
      </c>
    </row>
    <row r="89" spans="1:11" x14ac:dyDescent="0.25">
      <c r="A89" s="5" t="s">
        <v>2575</v>
      </c>
      <c r="B89" s="7" t="s">
        <v>33</v>
      </c>
      <c r="C89" s="20" t="s">
        <v>13</v>
      </c>
      <c r="D89" s="114" t="s">
        <v>13</v>
      </c>
      <c r="E89" s="21" t="s">
        <v>2704</v>
      </c>
      <c r="F89" s="115">
        <v>2263</v>
      </c>
      <c r="G89" s="114">
        <v>42702</v>
      </c>
      <c r="H89" s="116" t="s">
        <v>2734</v>
      </c>
      <c r="I89" s="120" t="s">
        <v>2735</v>
      </c>
      <c r="J89" s="83" t="s">
        <v>2729</v>
      </c>
      <c r="K89" s="24">
        <v>115988</v>
      </c>
    </row>
    <row r="90" spans="1:11" x14ac:dyDescent="0.25">
      <c r="A90" s="5" t="s">
        <v>2575</v>
      </c>
      <c r="B90" s="7" t="s">
        <v>33</v>
      </c>
      <c r="C90" s="20" t="s">
        <v>13</v>
      </c>
      <c r="D90" s="114" t="s">
        <v>13</v>
      </c>
      <c r="E90" s="21" t="s">
        <v>2704</v>
      </c>
      <c r="F90" s="115">
        <v>2273</v>
      </c>
      <c r="G90" s="114">
        <v>42702</v>
      </c>
      <c r="H90" s="116" t="s">
        <v>2736</v>
      </c>
      <c r="I90" s="116" t="s">
        <v>2721</v>
      </c>
      <c r="J90" s="117" t="s">
        <v>249</v>
      </c>
      <c r="K90" s="24">
        <v>292563</v>
      </c>
    </row>
    <row r="91" spans="1:11" x14ac:dyDescent="0.25">
      <c r="A91" s="5" t="s">
        <v>2575</v>
      </c>
      <c r="B91" s="7" t="s">
        <v>33</v>
      </c>
      <c r="C91" s="20" t="s">
        <v>13</v>
      </c>
      <c r="D91" s="114" t="s">
        <v>13</v>
      </c>
      <c r="E91" s="21" t="s">
        <v>2704</v>
      </c>
      <c r="F91" s="115">
        <v>2274</v>
      </c>
      <c r="G91" s="114">
        <v>42702</v>
      </c>
      <c r="H91" s="116" t="s">
        <v>2737</v>
      </c>
      <c r="I91" s="116" t="s">
        <v>343</v>
      </c>
      <c r="J91" s="117" t="s">
        <v>133</v>
      </c>
      <c r="K91" s="24">
        <v>97090</v>
      </c>
    </row>
    <row r="92" spans="1:11" x14ac:dyDescent="0.25">
      <c r="A92" s="5" t="s">
        <v>2575</v>
      </c>
      <c r="B92" s="2" t="s">
        <v>24</v>
      </c>
      <c r="C92" s="1" t="s">
        <v>13</v>
      </c>
      <c r="D92" s="1" t="s">
        <v>13</v>
      </c>
      <c r="E92" s="21" t="s">
        <v>2704</v>
      </c>
      <c r="F92" s="115">
        <v>2276</v>
      </c>
      <c r="G92" s="114">
        <v>42702</v>
      </c>
      <c r="H92" s="116" t="s">
        <v>2738</v>
      </c>
      <c r="I92" s="120" t="s">
        <v>38</v>
      </c>
      <c r="J92" s="83" t="s">
        <v>39</v>
      </c>
      <c r="K92" s="24">
        <v>592635</v>
      </c>
    </row>
    <row r="93" spans="1:11" x14ac:dyDescent="0.25">
      <c r="A93" s="5" t="s">
        <v>2575</v>
      </c>
      <c r="B93" s="2" t="s">
        <v>24</v>
      </c>
      <c r="C93" s="1" t="s">
        <v>13</v>
      </c>
      <c r="D93" s="1" t="s">
        <v>13</v>
      </c>
      <c r="E93" s="21" t="s">
        <v>2704</v>
      </c>
      <c r="F93" s="115">
        <v>2278</v>
      </c>
      <c r="G93" s="114">
        <v>42702</v>
      </c>
      <c r="H93" s="116" t="s">
        <v>2739</v>
      </c>
      <c r="I93" s="120" t="s">
        <v>38</v>
      </c>
      <c r="J93" s="83" t="s">
        <v>39</v>
      </c>
      <c r="K93" s="24">
        <v>5268</v>
      </c>
    </row>
    <row r="94" spans="1:11" x14ac:dyDescent="0.25">
      <c r="A94" s="5" t="s">
        <v>2575</v>
      </c>
      <c r="B94" s="2" t="s">
        <v>24</v>
      </c>
      <c r="C94" s="1" t="s">
        <v>13</v>
      </c>
      <c r="D94" s="1" t="s">
        <v>13</v>
      </c>
      <c r="E94" s="21" t="s">
        <v>2704</v>
      </c>
      <c r="F94" s="115">
        <v>2285</v>
      </c>
      <c r="G94" s="114">
        <v>42702</v>
      </c>
      <c r="H94" s="116" t="s">
        <v>2740</v>
      </c>
      <c r="I94" s="120" t="s">
        <v>38</v>
      </c>
      <c r="J94" s="83" t="s">
        <v>39</v>
      </c>
      <c r="K94" s="24">
        <v>226600</v>
      </c>
    </row>
    <row r="95" spans="1:11" x14ac:dyDescent="0.25">
      <c r="A95" s="5" t="s">
        <v>2575</v>
      </c>
      <c r="B95" s="2" t="s">
        <v>24</v>
      </c>
      <c r="C95" s="1" t="s">
        <v>13</v>
      </c>
      <c r="D95" s="1" t="s">
        <v>13</v>
      </c>
      <c r="E95" s="21" t="s">
        <v>2704</v>
      </c>
      <c r="F95" s="115">
        <v>2286</v>
      </c>
      <c r="G95" s="114">
        <v>42702</v>
      </c>
      <c r="H95" s="116" t="s">
        <v>2741</v>
      </c>
      <c r="I95" s="120" t="s">
        <v>38</v>
      </c>
      <c r="J95" s="83" t="s">
        <v>39</v>
      </c>
      <c r="K95" s="24">
        <v>1292853</v>
      </c>
    </row>
    <row r="96" spans="1:11" x14ac:dyDescent="0.25">
      <c r="A96" s="5" t="s">
        <v>2575</v>
      </c>
      <c r="B96" s="2" t="s">
        <v>24</v>
      </c>
      <c r="C96" s="1" t="s">
        <v>13</v>
      </c>
      <c r="D96" s="1" t="s">
        <v>13</v>
      </c>
      <c r="E96" s="21" t="s">
        <v>2704</v>
      </c>
      <c r="F96" s="115">
        <v>2290</v>
      </c>
      <c r="G96" s="114">
        <v>42702</v>
      </c>
      <c r="H96" s="116" t="s">
        <v>2739</v>
      </c>
      <c r="I96" s="120" t="s">
        <v>38</v>
      </c>
      <c r="J96" s="83" t="s">
        <v>39</v>
      </c>
      <c r="K96" s="24">
        <v>81945</v>
      </c>
    </row>
    <row r="97" spans="1:11" x14ac:dyDescent="0.25">
      <c r="A97" s="5" t="s">
        <v>2575</v>
      </c>
      <c r="B97" s="7" t="s">
        <v>33</v>
      </c>
      <c r="C97" s="20" t="s">
        <v>13</v>
      </c>
      <c r="D97" s="114" t="s">
        <v>13</v>
      </c>
      <c r="E97" s="21" t="s">
        <v>2704</v>
      </c>
      <c r="F97" s="115">
        <v>2298</v>
      </c>
      <c r="G97" s="114">
        <v>42702</v>
      </c>
      <c r="H97" s="116" t="s">
        <v>2742</v>
      </c>
      <c r="I97" s="116" t="s">
        <v>2721</v>
      </c>
      <c r="J97" s="117" t="s">
        <v>249</v>
      </c>
      <c r="K97" s="24">
        <v>368770</v>
      </c>
    </row>
    <row r="98" spans="1:11" ht="27" x14ac:dyDescent="0.25">
      <c r="A98" s="5" t="s">
        <v>2575</v>
      </c>
      <c r="B98" s="7" t="s">
        <v>33</v>
      </c>
      <c r="C98" s="20" t="s">
        <v>13</v>
      </c>
      <c r="D98" s="114" t="s">
        <v>13</v>
      </c>
      <c r="E98" s="21" t="s">
        <v>2704</v>
      </c>
      <c r="F98" s="115">
        <v>2299</v>
      </c>
      <c r="G98" s="114">
        <v>42702</v>
      </c>
      <c r="H98" s="116" t="s">
        <v>2743</v>
      </c>
      <c r="I98" s="116" t="s">
        <v>2721</v>
      </c>
      <c r="J98" s="117" t="s">
        <v>249</v>
      </c>
      <c r="K98" s="24">
        <v>1233</v>
      </c>
    </row>
    <row r="99" spans="1:11" x14ac:dyDescent="0.25">
      <c r="A99" s="5" t="s">
        <v>2575</v>
      </c>
      <c r="B99" s="7" t="s">
        <v>33</v>
      </c>
      <c r="C99" s="20" t="s">
        <v>13</v>
      </c>
      <c r="D99" s="114" t="s">
        <v>13</v>
      </c>
      <c r="E99" s="21" t="s">
        <v>2704</v>
      </c>
      <c r="F99" s="115">
        <v>2300</v>
      </c>
      <c r="G99" s="114">
        <v>42702</v>
      </c>
      <c r="H99" s="116" t="s">
        <v>2744</v>
      </c>
      <c r="I99" s="116" t="s">
        <v>2706</v>
      </c>
      <c r="J99" s="117" t="s">
        <v>2707</v>
      </c>
      <c r="K99" s="24">
        <v>26550</v>
      </c>
    </row>
    <row r="100" spans="1:11" x14ac:dyDescent="0.25">
      <c r="A100" s="5" t="s">
        <v>2575</v>
      </c>
      <c r="B100" s="2" t="s">
        <v>148</v>
      </c>
      <c r="C100" s="118" t="s">
        <v>2582</v>
      </c>
      <c r="D100" s="119">
        <v>42460</v>
      </c>
      <c r="E100" s="21" t="s">
        <v>14</v>
      </c>
      <c r="F100" s="115">
        <v>9160137</v>
      </c>
      <c r="G100" s="114">
        <v>42703</v>
      </c>
      <c r="H100" s="116" t="s">
        <v>2605</v>
      </c>
      <c r="I100" s="116" t="s">
        <v>2609</v>
      </c>
      <c r="J100" s="117" t="s">
        <v>2610</v>
      </c>
      <c r="K100" s="24">
        <v>848411</v>
      </c>
    </row>
    <row r="101" spans="1:11" x14ac:dyDescent="0.25">
      <c r="A101" s="5" t="s">
        <v>2575</v>
      </c>
      <c r="B101" s="27" t="s">
        <v>12</v>
      </c>
      <c r="C101" s="20" t="s">
        <v>13</v>
      </c>
      <c r="D101" s="114" t="s">
        <v>13</v>
      </c>
      <c r="E101" s="21" t="s">
        <v>14</v>
      </c>
      <c r="F101" s="115">
        <v>9160138</v>
      </c>
      <c r="G101" s="114">
        <v>42704</v>
      </c>
      <c r="H101" s="116" t="s">
        <v>2611</v>
      </c>
      <c r="I101" s="116" t="s">
        <v>2612</v>
      </c>
      <c r="J101" s="117" t="s">
        <v>2613</v>
      </c>
      <c r="K101" s="24">
        <v>199960</v>
      </c>
    </row>
    <row r="102" spans="1:11" x14ac:dyDescent="0.25">
      <c r="A102" s="5" t="s">
        <v>2575</v>
      </c>
      <c r="B102" s="2" t="s">
        <v>148</v>
      </c>
      <c r="C102" s="118" t="s">
        <v>2582</v>
      </c>
      <c r="D102" s="119">
        <v>42460</v>
      </c>
      <c r="E102" s="21" t="s">
        <v>14</v>
      </c>
      <c r="F102" s="115">
        <v>9160139</v>
      </c>
      <c r="G102" s="114">
        <v>42704</v>
      </c>
      <c r="H102" s="116" t="s">
        <v>2605</v>
      </c>
      <c r="I102" s="116" t="s">
        <v>2614</v>
      </c>
      <c r="J102" s="117" t="s">
        <v>2615</v>
      </c>
      <c r="K102" s="24">
        <v>275817</v>
      </c>
    </row>
    <row r="103" spans="1:11" x14ac:dyDescent="0.25">
      <c r="A103" s="5" t="s">
        <v>2575</v>
      </c>
      <c r="B103" s="2" t="s">
        <v>148</v>
      </c>
      <c r="C103" s="118" t="s">
        <v>2582</v>
      </c>
      <c r="D103" s="119">
        <v>42460</v>
      </c>
      <c r="E103" s="21" t="s">
        <v>14</v>
      </c>
      <c r="F103" s="115">
        <v>9160140</v>
      </c>
      <c r="G103" s="114">
        <v>42704</v>
      </c>
      <c r="H103" s="116" t="s">
        <v>2616</v>
      </c>
      <c r="I103" s="116" t="s">
        <v>2617</v>
      </c>
      <c r="J103" s="117" t="s">
        <v>49</v>
      </c>
      <c r="K103" s="24">
        <v>554781</v>
      </c>
    </row>
    <row r="104" spans="1:11" x14ac:dyDescent="0.25">
      <c r="A104" s="5" t="s">
        <v>2575</v>
      </c>
      <c r="B104" s="27" t="s">
        <v>18</v>
      </c>
      <c r="C104" s="20" t="s">
        <v>2689</v>
      </c>
      <c r="D104" s="114">
        <v>42703</v>
      </c>
      <c r="E104" s="21" t="s">
        <v>25</v>
      </c>
      <c r="F104" s="115">
        <v>9160368</v>
      </c>
      <c r="G104" s="114">
        <v>42704</v>
      </c>
      <c r="H104" s="116" t="s">
        <v>2690</v>
      </c>
      <c r="I104" s="116" t="s">
        <v>2691</v>
      </c>
      <c r="J104" s="117" t="s">
        <v>2692</v>
      </c>
      <c r="K104" s="24">
        <v>243950</v>
      </c>
    </row>
    <row r="105" spans="1:11" x14ac:dyDescent="0.25">
      <c r="A105" s="5" t="s">
        <v>2575</v>
      </c>
      <c r="B105" s="27" t="s">
        <v>18</v>
      </c>
      <c r="C105" s="20" t="s">
        <v>2693</v>
      </c>
      <c r="D105" s="114">
        <v>42703</v>
      </c>
      <c r="E105" s="21" t="s">
        <v>25</v>
      </c>
      <c r="F105" s="115">
        <v>9160369</v>
      </c>
      <c r="G105" s="114">
        <v>42704</v>
      </c>
      <c r="H105" s="116" t="s">
        <v>2694</v>
      </c>
      <c r="I105" s="116" t="s">
        <v>2695</v>
      </c>
      <c r="J105" s="117" t="s">
        <v>2696</v>
      </c>
      <c r="K105" s="24">
        <v>103530</v>
      </c>
    </row>
    <row r="106" spans="1:11" x14ac:dyDescent="0.25">
      <c r="A106" s="5" t="s">
        <v>2575</v>
      </c>
      <c r="B106" s="27" t="s">
        <v>59</v>
      </c>
      <c r="C106" s="20" t="s">
        <v>2697</v>
      </c>
      <c r="D106" s="114">
        <v>42702</v>
      </c>
      <c r="E106" s="21" t="s">
        <v>25</v>
      </c>
      <c r="F106" s="115">
        <v>9160371</v>
      </c>
      <c r="G106" s="114">
        <v>42704</v>
      </c>
      <c r="H106" s="116" t="s">
        <v>2698</v>
      </c>
      <c r="I106" s="116" t="s">
        <v>2699</v>
      </c>
      <c r="J106" s="117" t="s">
        <v>2700</v>
      </c>
      <c r="K106" s="24">
        <v>19874499</v>
      </c>
    </row>
    <row r="107" spans="1:11" x14ac:dyDescent="0.25">
      <c r="A107" s="5" t="s">
        <v>2575</v>
      </c>
      <c r="B107" s="27" t="s">
        <v>12</v>
      </c>
      <c r="C107" s="20" t="s">
        <v>13</v>
      </c>
      <c r="D107" s="114" t="s">
        <v>13</v>
      </c>
      <c r="E107" s="21" t="s">
        <v>25</v>
      </c>
      <c r="F107" s="115">
        <v>9160372</v>
      </c>
      <c r="G107" s="114">
        <v>42704</v>
      </c>
      <c r="H107" s="116" t="s">
        <v>2701</v>
      </c>
      <c r="I107" s="116" t="s">
        <v>2702</v>
      </c>
      <c r="J107" s="117" t="s">
        <v>2703</v>
      </c>
      <c r="K107" s="24">
        <v>822007</v>
      </c>
    </row>
    <row r="108" spans="1:11" ht="15.75" x14ac:dyDescent="0.3">
      <c r="A108" s="27" t="s">
        <v>310</v>
      </c>
      <c r="B108" s="107" t="s">
        <v>12</v>
      </c>
      <c r="C108" s="85" t="s">
        <v>13</v>
      </c>
      <c r="D108" s="85" t="s">
        <v>13</v>
      </c>
      <c r="E108" s="107" t="s">
        <v>317</v>
      </c>
      <c r="F108" s="85">
        <v>31600070</v>
      </c>
      <c r="G108" s="86">
        <v>42675</v>
      </c>
      <c r="H108" s="99" t="s">
        <v>1672</v>
      </c>
      <c r="I108" s="70" t="s">
        <v>48</v>
      </c>
      <c r="J108" s="98" t="s">
        <v>49</v>
      </c>
      <c r="K108" s="102">
        <v>885239</v>
      </c>
    </row>
    <row r="109" spans="1:11" ht="15.75" x14ac:dyDescent="0.3">
      <c r="A109" s="27" t="s">
        <v>310</v>
      </c>
      <c r="B109" s="107" t="s">
        <v>12</v>
      </c>
      <c r="C109" s="85" t="s">
        <v>13</v>
      </c>
      <c r="D109" s="85" t="s">
        <v>13</v>
      </c>
      <c r="E109" s="107" t="s">
        <v>317</v>
      </c>
      <c r="F109" s="85">
        <v>31600073</v>
      </c>
      <c r="G109" s="86">
        <v>42675</v>
      </c>
      <c r="H109" s="99" t="s">
        <v>1676</v>
      </c>
      <c r="I109" s="70" t="s">
        <v>220</v>
      </c>
      <c r="J109" s="98" t="s">
        <v>221</v>
      </c>
      <c r="K109" s="102">
        <v>128587</v>
      </c>
    </row>
    <row r="110" spans="1:11" ht="15.75" x14ac:dyDescent="0.3">
      <c r="A110" s="27" t="s">
        <v>310</v>
      </c>
      <c r="B110" s="107" t="s">
        <v>12</v>
      </c>
      <c r="C110" s="85" t="s">
        <v>13</v>
      </c>
      <c r="D110" s="85" t="s">
        <v>13</v>
      </c>
      <c r="E110" s="107" t="s">
        <v>317</v>
      </c>
      <c r="F110" s="85">
        <v>31600076</v>
      </c>
      <c r="G110" s="86">
        <v>42675</v>
      </c>
      <c r="H110" s="99" t="s">
        <v>1677</v>
      </c>
      <c r="I110" s="70" t="s">
        <v>48</v>
      </c>
      <c r="J110" s="98" t="s">
        <v>49</v>
      </c>
      <c r="K110" s="102">
        <v>9196</v>
      </c>
    </row>
    <row r="111" spans="1:11" ht="15.75" x14ac:dyDescent="0.3">
      <c r="A111" s="27" t="s">
        <v>310</v>
      </c>
      <c r="B111" s="107" t="s">
        <v>12</v>
      </c>
      <c r="C111" s="85" t="s">
        <v>13</v>
      </c>
      <c r="D111" s="85" t="s">
        <v>13</v>
      </c>
      <c r="E111" s="107" t="s">
        <v>317</v>
      </c>
      <c r="F111" s="85">
        <v>31600077</v>
      </c>
      <c r="G111" s="86">
        <v>42675</v>
      </c>
      <c r="H111" s="99" t="s">
        <v>1678</v>
      </c>
      <c r="I111" s="70" t="s">
        <v>48</v>
      </c>
      <c r="J111" s="98" t="s">
        <v>49</v>
      </c>
      <c r="K111" s="102">
        <v>6455</v>
      </c>
    </row>
    <row r="112" spans="1:11" ht="15.75" x14ac:dyDescent="0.3">
      <c r="A112" s="27" t="s">
        <v>310</v>
      </c>
      <c r="B112" s="107" t="s">
        <v>12</v>
      </c>
      <c r="C112" s="85" t="s">
        <v>13</v>
      </c>
      <c r="D112" s="85" t="s">
        <v>13</v>
      </c>
      <c r="E112" s="107" t="s">
        <v>317</v>
      </c>
      <c r="F112" s="85">
        <v>31600075</v>
      </c>
      <c r="G112" s="86">
        <v>42675</v>
      </c>
      <c r="H112" s="99" t="s">
        <v>1681</v>
      </c>
      <c r="I112" s="70" t="s">
        <v>1682</v>
      </c>
      <c r="J112" s="98" t="s">
        <v>1683</v>
      </c>
      <c r="K112" s="102">
        <v>515365</v>
      </c>
    </row>
    <row r="113" spans="1:11" ht="15.75" x14ac:dyDescent="0.3">
      <c r="A113" s="27" t="s">
        <v>310</v>
      </c>
      <c r="B113" s="54" t="s">
        <v>2192</v>
      </c>
      <c r="C113" s="1" t="s">
        <v>389</v>
      </c>
      <c r="D113" s="6">
        <v>42327</v>
      </c>
      <c r="E113" s="54" t="s">
        <v>25</v>
      </c>
      <c r="F113" s="85">
        <v>31600146</v>
      </c>
      <c r="G113" s="86">
        <v>42675</v>
      </c>
      <c r="H113" s="99" t="s">
        <v>1691</v>
      </c>
      <c r="I113" s="70" t="s">
        <v>103</v>
      </c>
      <c r="J113" s="98" t="s">
        <v>104</v>
      </c>
      <c r="K113" s="102">
        <v>434126</v>
      </c>
    </row>
    <row r="114" spans="1:11" ht="15.75" x14ac:dyDescent="0.3">
      <c r="A114" s="27" t="s">
        <v>310</v>
      </c>
      <c r="B114" s="54" t="s">
        <v>2192</v>
      </c>
      <c r="C114" s="1" t="s">
        <v>389</v>
      </c>
      <c r="D114" s="6">
        <v>42327</v>
      </c>
      <c r="E114" s="54" t="s">
        <v>25</v>
      </c>
      <c r="F114" s="85">
        <v>31600147</v>
      </c>
      <c r="G114" s="86">
        <v>42675</v>
      </c>
      <c r="H114" s="99" t="s">
        <v>1692</v>
      </c>
      <c r="I114" s="70" t="s">
        <v>103</v>
      </c>
      <c r="J114" s="98" t="s">
        <v>104</v>
      </c>
      <c r="K114" s="102">
        <v>98980</v>
      </c>
    </row>
    <row r="115" spans="1:11" ht="15.75" x14ac:dyDescent="0.3">
      <c r="A115" s="27" t="s">
        <v>310</v>
      </c>
      <c r="B115" s="54" t="s">
        <v>2192</v>
      </c>
      <c r="C115" s="1" t="s">
        <v>389</v>
      </c>
      <c r="D115" s="6">
        <v>42327</v>
      </c>
      <c r="E115" s="54" t="s">
        <v>25</v>
      </c>
      <c r="F115" s="85">
        <v>31600148</v>
      </c>
      <c r="G115" s="86">
        <v>42675</v>
      </c>
      <c r="H115" s="99" t="s">
        <v>1693</v>
      </c>
      <c r="I115" s="70" t="s">
        <v>103</v>
      </c>
      <c r="J115" s="98" t="s">
        <v>104</v>
      </c>
      <c r="K115" s="102">
        <v>144316</v>
      </c>
    </row>
    <row r="116" spans="1:11" ht="15.75" x14ac:dyDescent="0.3">
      <c r="A116" s="27" t="s">
        <v>310</v>
      </c>
      <c r="B116" s="54" t="s">
        <v>2192</v>
      </c>
      <c r="C116" s="1" t="s">
        <v>389</v>
      </c>
      <c r="D116" s="6">
        <v>42327</v>
      </c>
      <c r="E116" s="54" t="s">
        <v>25</v>
      </c>
      <c r="F116" s="85">
        <v>31600149</v>
      </c>
      <c r="G116" s="86">
        <v>42675</v>
      </c>
      <c r="H116" s="99" t="s">
        <v>1694</v>
      </c>
      <c r="I116" s="70" t="s">
        <v>103</v>
      </c>
      <c r="J116" s="98" t="s">
        <v>104</v>
      </c>
      <c r="K116" s="102">
        <v>107621</v>
      </c>
    </row>
    <row r="117" spans="1:11" ht="15.75" x14ac:dyDescent="0.3">
      <c r="A117" s="27" t="s">
        <v>310</v>
      </c>
      <c r="B117" s="54" t="s">
        <v>2192</v>
      </c>
      <c r="C117" s="1" t="s">
        <v>389</v>
      </c>
      <c r="D117" s="6">
        <v>42327</v>
      </c>
      <c r="E117" s="54" t="s">
        <v>25</v>
      </c>
      <c r="F117" s="85">
        <v>31600150</v>
      </c>
      <c r="G117" s="86">
        <v>42675</v>
      </c>
      <c r="H117" s="99" t="s">
        <v>1695</v>
      </c>
      <c r="I117" s="70" t="s">
        <v>103</v>
      </c>
      <c r="J117" s="98" t="s">
        <v>104</v>
      </c>
      <c r="K117" s="102">
        <v>227280</v>
      </c>
    </row>
    <row r="118" spans="1:11" ht="15.75" x14ac:dyDescent="0.3">
      <c r="A118" s="27" t="s">
        <v>310</v>
      </c>
      <c r="B118" s="107" t="s">
        <v>12</v>
      </c>
      <c r="C118" s="85" t="s">
        <v>13</v>
      </c>
      <c r="D118" s="85" t="s">
        <v>13</v>
      </c>
      <c r="E118" s="107" t="s">
        <v>317</v>
      </c>
      <c r="F118" s="85">
        <v>31600072</v>
      </c>
      <c r="G118" s="86">
        <v>42676</v>
      </c>
      <c r="H118" s="99" t="s">
        <v>1673</v>
      </c>
      <c r="I118" s="70" t="s">
        <v>1674</v>
      </c>
      <c r="J118" s="98" t="s">
        <v>1675</v>
      </c>
      <c r="K118" s="102">
        <v>617257</v>
      </c>
    </row>
    <row r="119" spans="1:11" ht="15.75" x14ac:dyDescent="0.3">
      <c r="A119" s="27" t="s">
        <v>310</v>
      </c>
      <c r="B119" s="107" t="s">
        <v>12</v>
      </c>
      <c r="C119" s="85" t="s">
        <v>13</v>
      </c>
      <c r="D119" s="85" t="s">
        <v>13</v>
      </c>
      <c r="E119" s="107" t="s">
        <v>317</v>
      </c>
      <c r="F119" s="85">
        <v>31600078</v>
      </c>
      <c r="G119" s="86">
        <v>42677</v>
      </c>
      <c r="H119" s="99" t="s">
        <v>1679</v>
      </c>
      <c r="I119" s="70" t="s">
        <v>271</v>
      </c>
      <c r="J119" s="98" t="s">
        <v>272</v>
      </c>
      <c r="K119" s="102">
        <v>210856</v>
      </c>
    </row>
    <row r="120" spans="1:11" ht="15.75" x14ac:dyDescent="0.3">
      <c r="A120" s="27" t="s">
        <v>310</v>
      </c>
      <c r="B120" s="2" t="s">
        <v>24</v>
      </c>
      <c r="C120" s="1" t="s">
        <v>13</v>
      </c>
      <c r="D120" s="1" t="s">
        <v>13</v>
      </c>
      <c r="E120" s="107" t="s">
        <v>25</v>
      </c>
      <c r="F120" s="86" t="s">
        <v>13</v>
      </c>
      <c r="G120" s="86">
        <v>42681</v>
      </c>
      <c r="H120" s="99" t="s">
        <v>1720</v>
      </c>
      <c r="I120" s="70" t="s">
        <v>1721</v>
      </c>
      <c r="J120" s="98" t="s">
        <v>1722</v>
      </c>
      <c r="K120" s="102">
        <v>472914</v>
      </c>
    </row>
    <row r="121" spans="1:11" ht="15.75" x14ac:dyDescent="0.3">
      <c r="A121" s="27" t="s">
        <v>310</v>
      </c>
      <c r="B121" s="107" t="s">
        <v>12</v>
      </c>
      <c r="C121" s="85" t="s">
        <v>13</v>
      </c>
      <c r="D121" s="85" t="s">
        <v>13</v>
      </c>
      <c r="E121" s="107" t="s">
        <v>317</v>
      </c>
      <c r="F121" s="85">
        <v>31600080</v>
      </c>
      <c r="G121" s="86">
        <v>42683</v>
      </c>
      <c r="H121" s="99" t="s">
        <v>1684</v>
      </c>
      <c r="I121" s="70" t="s">
        <v>1685</v>
      </c>
      <c r="J121" s="98" t="s">
        <v>1686</v>
      </c>
      <c r="K121" s="102">
        <v>932056</v>
      </c>
    </row>
    <row r="122" spans="1:11" ht="15.75" x14ac:dyDescent="0.3">
      <c r="A122" s="27" t="s">
        <v>310</v>
      </c>
      <c r="B122" s="107" t="s">
        <v>12</v>
      </c>
      <c r="C122" s="85" t="s">
        <v>13</v>
      </c>
      <c r="D122" s="85" t="s">
        <v>13</v>
      </c>
      <c r="E122" s="107" t="s">
        <v>317</v>
      </c>
      <c r="F122" s="85">
        <v>31600079</v>
      </c>
      <c r="G122" s="86">
        <v>42683</v>
      </c>
      <c r="H122" s="99" t="s">
        <v>1688</v>
      </c>
      <c r="I122" s="70" t="s">
        <v>1689</v>
      </c>
      <c r="J122" s="98" t="s">
        <v>1690</v>
      </c>
      <c r="K122" s="102">
        <v>1950030</v>
      </c>
    </row>
    <row r="123" spans="1:11" ht="15.75" x14ac:dyDescent="0.3">
      <c r="A123" s="27" t="s">
        <v>310</v>
      </c>
      <c r="B123" s="54" t="s">
        <v>2192</v>
      </c>
      <c r="C123" s="1" t="s">
        <v>389</v>
      </c>
      <c r="D123" s="6">
        <v>42327</v>
      </c>
      <c r="E123" s="54" t="s">
        <v>25</v>
      </c>
      <c r="F123" s="85">
        <v>31600151</v>
      </c>
      <c r="G123" s="86">
        <v>42684</v>
      </c>
      <c r="H123" s="99" t="s">
        <v>1696</v>
      </c>
      <c r="I123" s="70" t="s">
        <v>103</v>
      </c>
      <c r="J123" s="98" t="s">
        <v>104</v>
      </c>
      <c r="K123" s="102">
        <v>216331</v>
      </c>
    </row>
    <row r="124" spans="1:11" ht="15.75" x14ac:dyDescent="0.3">
      <c r="A124" s="27" t="s">
        <v>310</v>
      </c>
      <c r="B124" s="54" t="s">
        <v>2192</v>
      </c>
      <c r="C124" s="1" t="s">
        <v>389</v>
      </c>
      <c r="D124" s="6">
        <v>42327</v>
      </c>
      <c r="E124" s="54" t="s">
        <v>25</v>
      </c>
      <c r="F124" s="85">
        <v>31600152</v>
      </c>
      <c r="G124" s="86">
        <v>42685</v>
      </c>
      <c r="H124" s="99" t="s">
        <v>1697</v>
      </c>
      <c r="I124" s="70" t="s">
        <v>103</v>
      </c>
      <c r="J124" s="98" t="s">
        <v>104</v>
      </c>
      <c r="K124" s="102">
        <v>110032</v>
      </c>
    </row>
    <row r="125" spans="1:11" ht="15.75" x14ac:dyDescent="0.3">
      <c r="A125" s="27" t="s">
        <v>310</v>
      </c>
      <c r="B125" s="2" t="s">
        <v>24</v>
      </c>
      <c r="C125" s="1" t="s">
        <v>13</v>
      </c>
      <c r="D125" s="1" t="s">
        <v>13</v>
      </c>
      <c r="E125" s="107" t="s">
        <v>25</v>
      </c>
      <c r="F125" s="85">
        <v>31600153</v>
      </c>
      <c r="G125" s="86">
        <v>42685</v>
      </c>
      <c r="H125" s="99" t="s">
        <v>1698</v>
      </c>
      <c r="I125" s="70" t="s">
        <v>277</v>
      </c>
      <c r="J125" s="98" t="s">
        <v>248</v>
      </c>
      <c r="K125" s="102">
        <v>107879</v>
      </c>
    </row>
    <row r="126" spans="1:11" ht="15.75" x14ac:dyDescent="0.3">
      <c r="A126" s="27" t="s">
        <v>310</v>
      </c>
      <c r="B126" s="7" t="s">
        <v>33</v>
      </c>
      <c r="C126" s="85" t="s">
        <v>13</v>
      </c>
      <c r="D126" s="86" t="s">
        <v>13</v>
      </c>
      <c r="E126" s="109" t="s">
        <v>13</v>
      </c>
      <c r="F126" s="86" t="s">
        <v>13</v>
      </c>
      <c r="G126" s="86">
        <v>42689</v>
      </c>
      <c r="H126" s="70" t="s">
        <v>1659</v>
      </c>
      <c r="I126" s="70" t="s">
        <v>313</v>
      </c>
      <c r="J126" s="98" t="s">
        <v>43</v>
      </c>
      <c r="K126" s="24">
        <v>32215</v>
      </c>
    </row>
    <row r="127" spans="1:11" ht="15.75" x14ac:dyDescent="0.3">
      <c r="A127" s="27" t="s">
        <v>310</v>
      </c>
      <c r="B127" s="7" t="s">
        <v>33</v>
      </c>
      <c r="C127" s="85" t="s">
        <v>13</v>
      </c>
      <c r="D127" s="86" t="s">
        <v>13</v>
      </c>
      <c r="E127" s="109" t="s">
        <v>13</v>
      </c>
      <c r="F127" s="86" t="s">
        <v>13</v>
      </c>
      <c r="G127" s="86">
        <v>42690</v>
      </c>
      <c r="H127" s="70" t="s">
        <v>1652</v>
      </c>
      <c r="I127" s="70" t="s">
        <v>311</v>
      </c>
      <c r="J127" s="98" t="s">
        <v>312</v>
      </c>
      <c r="K127" s="24">
        <v>83200</v>
      </c>
    </row>
    <row r="128" spans="1:11" ht="15.75" x14ac:dyDescent="0.3">
      <c r="A128" s="27" t="s">
        <v>310</v>
      </c>
      <c r="B128" s="7" t="s">
        <v>33</v>
      </c>
      <c r="C128" s="85" t="s">
        <v>13</v>
      </c>
      <c r="D128" s="86" t="s">
        <v>13</v>
      </c>
      <c r="E128" s="109" t="s">
        <v>13</v>
      </c>
      <c r="F128" s="86" t="s">
        <v>13</v>
      </c>
      <c r="G128" s="86">
        <v>42691</v>
      </c>
      <c r="H128" s="70" t="s">
        <v>1655</v>
      </c>
      <c r="I128" s="70" t="s">
        <v>311</v>
      </c>
      <c r="J128" s="98" t="s">
        <v>312</v>
      </c>
      <c r="K128" s="24">
        <v>59000</v>
      </c>
    </row>
    <row r="129" spans="1:11" ht="15.75" x14ac:dyDescent="0.3">
      <c r="A129" s="27" t="s">
        <v>310</v>
      </c>
      <c r="B129" s="7" t="s">
        <v>33</v>
      </c>
      <c r="C129" s="85" t="s">
        <v>13</v>
      </c>
      <c r="D129" s="86" t="s">
        <v>13</v>
      </c>
      <c r="E129" s="109" t="s">
        <v>13</v>
      </c>
      <c r="F129" s="86" t="s">
        <v>13</v>
      </c>
      <c r="G129" s="86">
        <v>42691</v>
      </c>
      <c r="H129" s="70" t="s">
        <v>1657</v>
      </c>
      <c r="I129" s="70" t="s">
        <v>311</v>
      </c>
      <c r="J129" s="98" t="s">
        <v>312</v>
      </c>
      <c r="K129" s="24">
        <v>178000</v>
      </c>
    </row>
    <row r="130" spans="1:11" ht="15.75" x14ac:dyDescent="0.3">
      <c r="A130" s="27" t="s">
        <v>310</v>
      </c>
      <c r="B130" s="107" t="s">
        <v>12</v>
      </c>
      <c r="C130" s="85" t="s">
        <v>13</v>
      </c>
      <c r="D130" s="85" t="s">
        <v>13</v>
      </c>
      <c r="E130" s="107" t="s">
        <v>317</v>
      </c>
      <c r="F130" s="85">
        <v>31600081</v>
      </c>
      <c r="G130" s="86">
        <v>42691</v>
      </c>
      <c r="H130" s="99" t="s">
        <v>1680</v>
      </c>
      <c r="I130" s="70" t="s">
        <v>48</v>
      </c>
      <c r="J130" s="98" t="s">
        <v>49</v>
      </c>
      <c r="K130" s="102">
        <v>1658735</v>
      </c>
    </row>
    <row r="131" spans="1:11" ht="15.75" x14ac:dyDescent="0.3">
      <c r="A131" s="27" t="s">
        <v>310</v>
      </c>
      <c r="B131" s="107" t="s">
        <v>59</v>
      </c>
      <c r="C131" s="85" t="s">
        <v>1699</v>
      </c>
      <c r="D131" s="86">
        <v>42683</v>
      </c>
      <c r="E131" s="107" t="s">
        <v>25</v>
      </c>
      <c r="F131" s="85">
        <v>31600154</v>
      </c>
      <c r="G131" s="86">
        <v>42691</v>
      </c>
      <c r="H131" s="99" t="s">
        <v>1700</v>
      </c>
      <c r="I131" s="70" t="s">
        <v>1701</v>
      </c>
      <c r="J131" s="98" t="s">
        <v>1702</v>
      </c>
      <c r="K131" s="102">
        <v>2927400</v>
      </c>
    </row>
    <row r="132" spans="1:11" ht="15.75" x14ac:dyDescent="0.3">
      <c r="A132" s="27" t="s">
        <v>310</v>
      </c>
      <c r="B132" s="54" t="s">
        <v>2192</v>
      </c>
      <c r="C132" s="1" t="s">
        <v>389</v>
      </c>
      <c r="D132" s="6">
        <v>42327</v>
      </c>
      <c r="E132" s="54" t="s">
        <v>25</v>
      </c>
      <c r="F132" s="85">
        <v>31600155</v>
      </c>
      <c r="G132" s="86">
        <v>42691</v>
      </c>
      <c r="H132" s="99" t="s">
        <v>1703</v>
      </c>
      <c r="I132" s="70" t="s">
        <v>103</v>
      </c>
      <c r="J132" s="98" t="s">
        <v>104</v>
      </c>
      <c r="K132" s="102">
        <v>160046</v>
      </c>
    </row>
    <row r="133" spans="1:11" ht="15.75" x14ac:dyDescent="0.3">
      <c r="A133" s="27" t="s">
        <v>310</v>
      </c>
      <c r="B133" s="54" t="s">
        <v>2192</v>
      </c>
      <c r="C133" s="1" t="s">
        <v>389</v>
      </c>
      <c r="D133" s="6">
        <v>42327</v>
      </c>
      <c r="E133" s="54" t="s">
        <v>25</v>
      </c>
      <c r="F133" s="85">
        <v>31600156</v>
      </c>
      <c r="G133" s="86">
        <v>42691</v>
      </c>
      <c r="H133" s="99" t="s">
        <v>1704</v>
      </c>
      <c r="I133" s="70" t="s">
        <v>103</v>
      </c>
      <c r="J133" s="98" t="s">
        <v>104</v>
      </c>
      <c r="K133" s="102">
        <v>193546</v>
      </c>
    </row>
    <row r="134" spans="1:11" ht="15.75" x14ac:dyDescent="0.3">
      <c r="A134" s="27" t="s">
        <v>310</v>
      </c>
      <c r="B134" s="2" t="s">
        <v>24</v>
      </c>
      <c r="C134" s="1" t="s">
        <v>13</v>
      </c>
      <c r="D134" s="1" t="s">
        <v>13</v>
      </c>
      <c r="E134" s="107" t="s">
        <v>25</v>
      </c>
      <c r="F134" s="85">
        <v>31600157</v>
      </c>
      <c r="G134" s="86">
        <v>42691</v>
      </c>
      <c r="H134" s="99" t="s">
        <v>1705</v>
      </c>
      <c r="I134" s="70" t="s">
        <v>111</v>
      </c>
      <c r="J134" s="98" t="s">
        <v>112</v>
      </c>
      <c r="K134" s="102">
        <v>623700</v>
      </c>
    </row>
    <row r="135" spans="1:11" ht="15.75" x14ac:dyDescent="0.3">
      <c r="A135" s="27" t="s">
        <v>310</v>
      </c>
      <c r="B135" s="2" t="s">
        <v>24</v>
      </c>
      <c r="C135" s="1" t="s">
        <v>13</v>
      </c>
      <c r="D135" s="1" t="s">
        <v>13</v>
      </c>
      <c r="E135" s="107" t="s">
        <v>25</v>
      </c>
      <c r="F135" s="85">
        <v>31600159</v>
      </c>
      <c r="G135" s="86">
        <v>42691</v>
      </c>
      <c r="H135" s="99" t="s">
        <v>1709</v>
      </c>
      <c r="I135" s="70" t="s">
        <v>1710</v>
      </c>
      <c r="J135" s="98" t="s">
        <v>1711</v>
      </c>
      <c r="K135" s="102">
        <v>760001</v>
      </c>
    </row>
    <row r="136" spans="1:11" ht="15.75" x14ac:dyDescent="0.3">
      <c r="A136" s="27" t="s">
        <v>310</v>
      </c>
      <c r="B136" s="2" t="s">
        <v>24</v>
      </c>
      <c r="C136" s="1" t="s">
        <v>13</v>
      </c>
      <c r="D136" s="1" t="s">
        <v>13</v>
      </c>
      <c r="E136" s="107" t="s">
        <v>25</v>
      </c>
      <c r="F136" s="85">
        <v>31600160</v>
      </c>
      <c r="G136" s="86">
        <v>42692</v>
      </c>
      <c r="H136" s="99" t="s">
        <v>1712</v>
      </c>
      <c r="I136" s="70" t="s">
        <v>54</v>
      </c>
      <c r="J136" s="98" t="s">
        <v>55</v>
      </c>
      <c r="K136" s="102">
        <v>300000</v>
      </c>
    </row>
    <row r="137" spans="1:11" ht="15.75" x14ac:dyDescent="0.3">
      <c r="A137" s="27" t="s">
        <v>310</v>
      </c>
      <c r="B137" s="7" t="s">
        <v>33</v>
      </c>
      <c r="C137" s="85" t="s">
        <v>13</v>
      </c>
      <c r="D137" s="86" t="s">
        <v>13</v>
      </c>
      <c r="E137" s="109" t="s">
        <v>13</v>
      </c>
      <c r="F137" s="86" t="s">
        <v>13</v>
      </c>
      <c r="G137" s="86">
        <v>42695</v>
      </c>
      <c r="H137" s="70" t="s">
        <v>1660</v>
      </c>
      <c r="I137" s="70" t="s">
        <v>314</v>
      </c>
      <c r="J137" s="98" t="s">
        <v>315</v>
      </c>
      <c r="K137" s="24">
        <v>27660</v>
      </c>
    </row>
    <row r="138" spans="1:11" ht="15.75" x14ac:dyDescent="0.3">
      <c r="A138" s="27" t="s">
        <v>310</v>
      </c>
      <c r="B138" s="7" t="s">
        <v>33</v>
      </c>
      <c r="C138" s="85" t="s">
        <v>13</v>
      </c>
      <c r="D138" s="86" t="s">
        <v>13</v>
      </c>
      <c r="E138" s="109" t="s">
        <v>13</v>
      </c>
      <c r="F138" s="86" t="s">
        <v>13</v>
      </c>
      <c r="G138" s="86">
        <v>42695</v>
      </c>
      <c r="H138" s="70" t="s">
        <v>1667</v>
      </c>
      <c r="I138" s="70" t="s">
        <v>314</v>
      </c>
      <c r="J138" s="98" t="s">
        <v>315</v>
      </c>
      <c r="K138" s="24">
        <v>32154</v>
      </c>
    </row>
    <row r="139" spans="1:11" ht="15.75" x14ac:dyDescent="0.3">
      <c r="A139" s="27" t="s">
        <v>310</v>
      </c>
      <c r="B139" s="7" t="s">
        <v>33</v>
      </c>
      <c r="C139" s="85" t="s">
        <v>13</v>
      </c>
      <c r="D139" s="86" t="s">
        <v>13</v>
      </c>
      <c r="E139" s="109" t="s">
        <v>13</v>
      </c>
      <c r="F139" s="86" t="s">
        <v>13</v>
      </c>
      <c r="G139" s="86">
        <v>42695</v>
      </c>
      <c r="H139" s="70" t="s">
        <v>1668</v>
      </c>
      <c r="I139" s="70" t="s">
        <v>314</v>
      </c>
      <c r="J139" s="98" t="s">
        <v>315</v>
      </c>
      <c r="K139" s="24">
        <v>21872</v>
      </c>
    </row>
    <row r="140" spans="1:11" ht="15.75" x14ac:dyDescent="0.3">
      <c r="A140" s="27" t="s">
        <v>310</v>
      </c>
      <c r="B140" s="7" t="s">
        <v>33</v>
      </c>
      <c r="C140" s="85" t="s">
        <v>13</v>
      </c>
      <c r="D140" s="86" t="s">
        <v>13</v>
      </c>
      <c r="E140" s="109" t="s">
        <v>13</v>
      </c>
      <c r="F140" s="86" t="s">
        <v>13</v>
      </c>
      <c r="G140" s="86">
        <v>42695</v>
      </c>
      <c r="H140" s="70" t="s">
        <v>1669</v>
      </c>
      <c r="I140" s="70" t="s">
        <v>314</v>
      </c>
      <c r="J140" s="98" t="s">
        <v>315</v>
      </c>
      <c r="K140" s="24">
        <v>65350</v>
      </c>
    </row>
    <row r="141" spans="1:11" ht="15.75" x14ac:dyDescent="0.3">
      <c r="A141" s="27" t="s">
        <v>310</v>
      </c>
      <c r="B141" s="7" t="s">
        <v>33</v>
      </c>
      <c r="C141" s="85" t="s">
        <v>13</v>
      </c>
      <c r="D141" s="86" t="s">
        <v>13</v>
      </c>
      <c r="E141" s="109" t="s">
        <v>13</v>
      </c>
      <c r="F141" s="86" t="s">
        <v>13</v>
      </c>
      <c r="G141" s="86">
        <v>42695</v>
      </c>
      <c r="H141" s="70" t="s">
        <v>1670</v>
      </c>
      <c r="I141" s="70" t="s">
        <v>314</v>
      </c>
      <c r="J141" s="98" t="s">
        <v>315</v>
      </c>
      <c r="K141" s="24">
        <v>18780</v>
      </c>
    </row>
    <row r="142" spans="1:11" ht="15.75" x14ac:dyDescent="0.3">
      <c r="A142" s="27" t="s">
        <v>310</v>
      </c>
      <c r="B142" s="107" t="s">
        <v>12</v>
      </c>
      <c r="C142" s="85" t="s">
        <v>13</v>
      </c>
      <c r="D142" s="85" t="s">
        <v>13</v>
      </c>
      <c r="E142" s="107" t="s">
        <v>25</v>
      </c>
      <c r="F142" s="85">
        <v>31600158</v>
      </c>
      <c r="G142" s="86">
        <v>42695</v>
      </c>
      <c r="H142" s="99" t="s">
        <v>1706</v>
      </c>
      <c r="I142" s="70" t="s">
        <v>1707</v>
      </c>
      <c r="J142" s="98" t="s">
        <v>1708</v>
      </c>
      <c r="K142" s="102">
        <v>70000</v>
      </c>
    </row>
    <row r="143" spans="1:11" ht="15.75" x14ac:dyDescent="0.3">
      <c r="A143" s="27" t="s">
        <v>310</v>
      </c>
      <c r="B143" s="54" t="s">
        <v>2192</v>
      </c>
      <c r="C143" s="1" t="s">
        <v>389</v>
      </c>
      <c r="D143" s="6">
        <v>42327</v>
      </c>
      <c r="E143" s="54" t="s">
        <v>25</v>
      </c>
      <c r="F143" s="85">
        <v>31600161</v>
      </c>
      <c r="G143" s="86">
        <v>42695</v>
      </c>
      <c r="H143" s="99" t="s">
        <v>1713</v>
      </c>
      <c r="I143" s="70" t="s">
        <v>103</v>
      </c>
      <c r="J143" s="98" t="s">
        <v>104</v>
      </c>
      <c r="K143" s="102">
        <v>345377</v>
      </c>
    </row>
    <row r="144" spans="1:11" ht="15.75" x14ac:dyDescent="0.3">
      <c r="A144" s="27" t="s">
        <v>310</v>
      </c>
      <c r="B144" s="54" t="s">
        <v>2192</v>
      </c>
      <c r="C144" s="1" t="s">
        <v>389</v>
      </c>
      <c r="D144" s="6">
        <v>42327</v>
      </c>
      <c r="E144" s="54" t="s">
        <v>25</v>
      </c>
      <c r="F144" s="85">
        <v>31600162</v>
      </c>
      <c r="G144" s="86">
        <v>42696</v>
      </c>
      <c r="H144" s="99" t="s">
        <v>1714</v>
      </c>
      <c r="I144" s="70" t="s">
        <v>103</v>
      </c>
      <c r="J144" s="98" t="s">
        <v>104</v>
      </c>
      <c r="K144" s="102">
        <v>108013</v>
      </c>
    </row>
    <row r="145" spans="1:11" ht="15.75" x14ac:dyDescent="0.3">
      <c r="A145" s="27" t="s">
        <v>310</v>
      </c>
      <c r="B145" s="2" t="s">
        <v>24</v>
      </c>
      <c r="C145" s="1" t="s">
        <v>13</v>
      </c>
      <c r="D145" s="1" t="s">
        <v>13</v>
      </c>
      <c r="E145" s="109" t="s">
        <v>13</v>
      </c>
      <c r="F145" s="86" t="s">
        <v>13</v>
      </c>
      <c r="G145" s="86">
        <v>42697</v>
      </c>
      <c r="H145" s="70" t="s">
        <v>1671</v>
      </c>
      <c r="I145" s="70" t="s">
        <v>134</v>
      </c>
      <c r="J145" s="98" t="s">
        <v>39</v>
      </c>
      <c r="K145" s="24">
        <v>974843</v>
      </c>
    </row>
    <row r="146" spans="1:11" ht="15.75" x14ac:dyDescent="0.3">
      <c r="A146" s="27" t="s">
        <v>310</v>
      </c>
      <c r="B146" s="54" t="s">
        <v>2192</v>
      </c>
      <c r="C146" s="1" t="s">
        <v>389</v>
      </c>
      <c r="D146" s="6">
        <v>42327</v>
      </c>
      <c r="E146" s="54" t="s">
        <v>25</v>
      </c>
      <c r="F146" s="85">
        <v>31600163</v>
      </c>
      <c r="G146" s="86">
        <v>42698</v>
      </c>
      <c r="H146" s="99" t="s">
        <v>1715</v>
      </c>
      <c r="I146" s="70" t="s">
        <v>103</v>
      </c>
      <c r="J146" s="98" t="s">
        <v>104</v>
      </c>
      <c r="K146" s="102">
        <v>108013</v>
      </c>
    </row>
    <row r="147" spans="1:11" ht="15.75" x14ac:dyDescent="0.3">
      <c r="A147" s="27" t="s">
        <v>310</v>
      </c>
      <c r="B147" s="54" t="s">
        <v>2192</v>
      </c>
      <c r="C147" s="1" t="s">
        <v>389</v>
      </c>
      <c r="D147" s="6">
        <v>42327</v>
      </c>
      <c r="E147" s="54" t="s">
        <v>25</v>
      </c>
      <c r="F147" s="85">
        <v>31600164</v>
      </c>
      <c r="G147" s="86">
        <v>42699</v>
      </c>
      <c r="H147" s="99" t="s">
        <v>1716</v>
      </c>
      <c r="I147" s="70" t="s">
        <v>103</v>
      </c>
      <c r="J147" s="98" t="s">
        <v>104</v>
      </c>
      <c r="K147" s="102">
        <v>99372</v>
      </c>
    </row>
    <row r="148" spans="1:11" ht="15.75" x14ac:dyDescent="0.3">
      <c r="A148" s="27" t="s">
        <v>310</v>
      </c>
      <c r="B148" s="7" t="s">
        <v>33</v>
      </c>
      <c r="C148" s="85" t="s">
        <v>13</v>
      </c>
      <c r="D148" s="86" t="s">
        <v>13</v>
      </c>
      <c r="E148" s="109" t="s">
        <v>13</v>
      </c>
      <c r="F148" s="86" t="s">
        <v>13</v>
      </c>
      <c r="G148" s="86">
        <v>42703</v>
      </c>
      <c r="H148" s="70" t="s">
        <v>1653</v>
      </c>
      <c r="I148" s="70" t="s">
        <v>311</v>
      </c>
      <c r="J148" s="98" t="s">
        <v>312</v>
      </c>
      <c r="K148" s="24">
        <v>287900</v>
      </c>
    </row>
    <row r="149" spans="1:11" ht="15.75" x14ac:dyDescent="0.3">
      <c r="A149" s="28" t="s">
        <v>310</v>
      </c>
      <c r="B149" s="7" t="s">
        <v>33</v>
      </c>
      <c r="C149" s="100" t="s">
        <v>13</v>
      </c>
      <c r="D149" s="74" t="s">
        <v>13</v>
      </c>
      <c r="E149" s="125" t="s">
        <v>13</v>
      </c>
      <c r="F149" s="74" t="s">
        <v>13</v>
      </c>
      <c r="G149" s="74">
        <v>42703</v>
      </c>
      <c r="H149" s="76" t="s">
        <v>1662</v>
      </c>
      <c r="I149" s="76" t="s">
        <v>1663</v>
      </c>
      <c r="J149" s="101" t="s">
        <v>1664</v>
      </c>
      <c r="K149" s="25">
        <v>602471</v>
      </c>
    </row>
    <row r="150" spans="1:11" ht="15.75" x14ac:dyDescent="0.3">
      <c r="A150" s="27" t="s">
        <v>310</v>
      </c>
      <c r="B150" s="7" t="s">
        <v>33</v>
      </c>
      <c r="C150" s="85" t="s">
        <v>13</v>
      </c>
      <c r="D150" s="86" t="s">
        <v>13</v>
      </c>
      <c r="E150" s="109" t="s">
        <v>13</v>
      </c>
      <c r="F150" s="86" t="s">
        <v>13</v>
      </c>
      <c r="G150" s="86">
        <v>42703</v>
      </c>
      <c r="H150" s="70" t="s">
        <v>1665</v>
      </c>
      <c r="I150" s="70" t="s">
        <v>314</v>
      </c>
      <c r="J150" s="98" t="s">
        <v>315</v>
      </c>
      <c r="K150" s="24">
        <v>15070</v>
      </c>
    </row>
    <row r="151" spans="1:11" ht="15.75" x14ac:dyDescent="0.3">
      <c r="A151" s="27" t="s">
        <v>310</v>
      </c>
      <c r="B151" s="7" t="s">
        <v>33</v>
      </c>
      <c r="C151" s="85" t="s">
        <v>13</v>
      </c>
      <c r="D151" s="86" t="s">
        <v>13</v>
      </c>
      <c r="E151" s="109" t="s">
        <v>13</v>
      </c>
      <c r="F151" s="86" t="s">
        <v>13</v>
      </c>
      <c r="G151" s="86">
        <v>42703</v>
      </c>
      <c r="H151" s="70" t="s">
        <v>1666</v>
      </c>
      <c r="I151" s="70" t="s">
        <v>314</v>
      </c>
      <c r="J151" s="98" t="s">
        <v>315</v>
      </c>
      <c r="K151" s="24">
        <v>88700</v>
      </c>
    </row>
    <row r="152" spans="1:11" ht="15.75" x14ac:dyDescent="0.3">
      <c r="A152" s="27" t="s">
        <v>310</v>
      </c>
      <c r="B152" s="27" t="s">
        <v>18</v>
      </c>
      <c r="C152" s="85" t="s">
        <v>13</v>
      </c>
      <c r="D152" s="85" t="s">
        <v>13</v>
      </c>
      <c r="E152" s="107" t="s">
        <v>25</v>
      </c>
      <c r="F152" s="85">
        <v>31600166</v>
      </c>
      <c r="G152" s="86">
        <v>42703</v>
      </c>
      <c r="H152" s="99" t="s">
        <v>1717</v>
      </c>
      <c r="I152" s="70" t="s">
        <v>1718</v>
      </c>
      <c r="J152" s="98" t="s">
        <v>1719</v>
      </c>
      <c r="K152" s="102">
        <v>43800</v>
      </c>
    </row>
    <row r="153" spans="1:11" ht="15.75" x14ac:dyDescent="0.3">
      <c r="A153" s="27" t="s">
        <v>310</v>
      </c>
      <c r="B153" s="7" t="s">
        <v>33</v>
      </c>
      <c r="C153" s="85" t="s">
        <v>13</v>
      </c>
      <c r="D153" s="86" t="s">
        <v>13</v>
      </c>
      <c r="E153" s="109" t="s">
        <v>13</v>
      </c>
      <c r="F153" s="86" t="s">
        <v>13</v>
      </c>
      <c r="G153" s="86">
        <v>42704</v>
      </c>
      <c r="H153" s="70" t="s">
        <v>1654</v>
      </c>
      <c r="I153" s="70" t="s">
        <v>311</v>
      </c>
      <c r="J153" s="98" t="s">
        <v>312</v>
      </c>
      <c r="K153" s="24">
        <v>611300</v>
      </c>
    </row>
    <row r="154" spans="1:11" ht="15.75" x14ac:dyDescent="0.3">
      <c r="A154" s="27" t="s">
        <v>310</v>
      </c>
      <c r="B154" s="7" t="s">
        <v>33</v>
      </c>
      <c r="C154" s="85" t="s">
        <v>13</v>
      </c>
      <c r="D154" s="86" t="s">
        <v>13</v>
      </c>
      <c r="E154" s="109" t="s">
        <v>13</v>
      </c>
      <c r="F154" s="86" t="s">
        <v>13</v>
      </c>
      <c r="G154" s="86">
        <v>42704</v>
      </c>
      <c r="H154" s="70" t="s">
        <v>1656</v>
      </c>
      <c r="I154" s="70" t="s">
        <v>311</v>
      </c>
      <c r="J154" s="98" t="s">
        <v>312</v>
      </c>
      <c r="K154" s="24">
        <v>707800</v>
      </c>
    </row>
    <row r="155" spans="1:11" ht="15.75" x14ac:dyDescent="0.3">
      <c r="A155" s="27" t="s">
        <v>310</v>
      </c>
      <c r="B155" s="7" t="s">
        <v>33</v>
      </c>
      <c r="C155" s="85" t="s">
        <v>13</v>
      </c>
      <c r="D155" s="86" t="s">
        <v>13</v>
      </c>
      <c r="E155" s="109" t="s">
        <v>13</v>
      </c>
      <c r="F155" s="86" t="s">
        <v>13</v>
      </c>
      <c r="G155" s="86">
        <v>42704</v>
      </c>
      <c r="H155" s="99" t="s">
        <v>1658</v>
      </c>
      <c r="I155" s="70" t="s">
        <v>311</v>
      </c>
      <c r="J155" s="98" t="s">
        <v>312</v>
      </c>
      <c r="K155" s="24">
        <v>191600</v>
      </c>
    </row>
    <row r="156" spans="1:11" ht="15.75" x14ac:dyDescent="0.3">
      <c r="A156" s="28" t="s">
        <v>310</v>
      </c>
      <c r="B156" s="7" t="s">
        <v>33</v>
      </c>
      <c r="C156" s="100" t="s">
        <v>13</v>
      </c>
      <c r="D156" s="74" t="s">
        <v>13</v>
      </c>
      <c r="E156" s="125" t="s">
        <v>13</v>
      </c>
      <c r="F156" s="74" t="s">
        <v>13</v>
      </c>
      <c r="G156" s="74">
        <v>42704</v>
      </c>
      <c r="H156" s="76" t="s">
        <v>1661</v>
      </c>
      <c r="I156" s="76" t="s">
        <v>316</v>
      </c>
      <c r="J156" s="101" t="s">
        <v>288</v>
      </c>
      <c r="K156" s="25">
        <v>3950509</v>
      </c>
    </row>
    <row r="157" spans="1:11" ht="15.75" x14ac:dyDescent="0.3">
      <c r="A157" s="27" t="s">
        <v>310</v>
      </c>
      <c r="B157" s="107" t="s">
        <v>12</v>
      </c>
      <c r="C157" s="85" t="s">
        <v>13</v>
      </c>
      <c r="D157" s="85" t="s">
        <v>13</v>
      </c>
      <c r="E157" s="107" t="s">
        <v>317</v>
      </c>
      <c r="F157" s="85">
        <v>31600087</v>
      </c>
      <c r="G157" s="86">
        <v>42704</v>
      </c>
      <c r="H157" s="99" t="s">
        <v>1687</v>
      </c>
      <c r="I157" s="70" t="s">
        <v>252</v>
      </c>
      <c r="J157" s="98" t="s">
        <v>253</v>
      </c>
      <c r="K157" s="102">
        <v>953785</v>
      </c>
    </row>
    <row r="158" spans="1:11" ht="15.75" x14ac:dyDescent="0.3">
      <c r="A158" s="27" t="s">
        <v>416</v>
      </c>
      <c r="B158" s="21" t="s">
        <v>12</v>
      </c>
      <c r="C158" s="70" t="s">
        <v>74</v>
      </c>
      <c r="D158" s="70" t="s">
        <v>74</v>
      </c>
      <c r="E158" s="107" t="s">
        <v>37</v>
      </c>
      <c r="F158" s="70">
        <v>414</v>
      </c>
      <c r="G158" s="135">
        <v>42675</v>
      </c>
      <c r="H158" s="70" t="s">
        <v>417</v>
      </c>
      <c r="I158" s="2" t="s">
        <v>418</v>
      </c>
      <c r="J158" s="98" t="s">
        <v>419</v>
      </c>
      <c r="K158" s="102">
        <v>39999</v>
      </c>
    </row>
    <row r="159" spans="1:11" ht="15.75" x14ac:dyDescent="0.3">
      <c r="A159" s="27" t="s">
        <v>416</v>
      </c>
      <c r="B159" s="7" t="s">
        <v>33</v>
      </c>
      <c r="C159" s="70" t="s">
        <v>74</v>
      </c>
      <c r="D159" s="70" t="s">
        <v>74</v>
      </c>
      <c r="E159" s="107" t="s">
        <v>34</v>
      </c>
      <c r="F159" s="70">
        <v>3820107</v>
      </c>
      <c r="G159" s="135">
        <v>42675</v>
      </c>
      <c r="H159" s="136" t="s">
        <v>1176</v>
      </c>
      <c r="I159" s="27" t="s">
        <v>420</v>
      </c>
      <c r="J159" s="137" t="s">
        <v>421</v>
      </c>
      <c r="K159" s="102">
        <v>21550</v>
      </c>
    </row>
    <row r="160" spans="1:11" ht="15.75" x14ac:dyDescent="0.3">
      <c r="A160" s="27" t="s">
        <v>416</v>
      </c>
      <c r="B160" s="7" t="s">
        <v>33</v>
      </c>
      <c r="C160" s="70" t="s">
        <v>74</v>
      </c>
      <c r="D160" s="70" t="s">
        <v>74</v>
      </c>
      <c r="E160" s="107" t="s">
        <v>34</v>
      </c>
      <c r="F160" s="70">
        <v>3824958</v>
      </c>
      <c r="G160" s="135">
        <v>42676</v>
      </c>
      <c r="H160" s="136" t="s">
        <v>1177</v>
      </c>
      <c r="I160" s="27" t="s">
        <v>420</v>
      </c>
      <c r="J160" s="137" t="s">
        <v>421</v>
      </c>
      <c r="K160" s="102">
        <v>45050</v>
      </c>
    </row>
    <row r="161" spans="1:11" ht="15.75" x14ac:dyDescent="0.3">
      <c r="A161" s="27" t="s">
        <v>416</v>
      </c>
      <c r="B161" s="7" t="s">
        <v>33</v>
      </c>
      <c r="C161" s="70" t="s">
        <v>74</v>
      </c>
      <c r="D161" s="70" t="s">
        <v>74</v>
      </c>
      <c r="E161" s="107" t="s">
        <v>34</v>
      </c>
      <c r="F161" s="70">
        <v>3820985</v>
      </c>
      <c r="G161" s="135">
        <v>42676</v>
      </c>
      <c r="H161" s="136" t="s">
        <v>1178</v>
      </c>
      <c r="I161" s="27" t="s">
        <v>420</v>
      </c>
      <c r="J161" s="137" t="s">
        <v>421</v>
      </c>
      <c r="K161" s="102">
        <v>1350</v>
      </c>
    </row>
    <row r="162" spans="1:11" ht="15.75" x14ac:dyDescent="0.3">
      <c r="A162" s="27" t="s">
        <v>416</v>
      </c>
      <c r="B162" s="7" t="s">
        <v>33</v>
      </c>
      <c r="C162" s="70" t="s">
        <v>74</v>
      </c>
      <c r="D162" s="70" t="s">
        <v>74</v>
      </c>
      <c r="E162" s="107" t="s">
        <v>34</v>
      </c>
      <c r="F162" s="70">
        <v>106376</v>
      </c>
      <c r="G162" s="135">
        <v>42676</v>
      </c>
      <c r="H162" s="136" t="s">
        <v>1179</v>
      </c>
      <c r="I162" s="27" t="s">
        <v>420</v>
      </c>
      <c r="J162" s="137" t="s">
        <v>421</v>
      </c>
      <c r="K162" s="102">
        <v>7189</v>
      </c>
    </row>
    <row r="163" spans="1:11" ht="15.75" x14ac:dyDescent="0.3">
      <c r="A163" s="27" t="s">
        <v>416</v>
      </c>
      <c r="B163" s="7" t="s">
        <v>33</v>
      </c>
      <c r="C163" s="70" t="s">
        <v>74</v>
      </c>
      <c r="D163" s="70" t="s">
        <v>74</v>
      </c>
      <c r="E163" s="107" t="s">
        <v>34</v>
      </c>
      <c r="F163" s="70">
        <v>106759</v>
      </c>
      <c r="G163" s="135">
        <v>42677</v>
      </c>
      <c r="H163" s="136" t="s">
        <v>1180</v>
      </c>
      <c r="I163" s="27" t="s">
        <v>420</v>
      </c>
      <c r="J163" s="137" t="s">
        <v>421</v>
      </c>
      <c r="K163" s="102">
        <v>7189</v>
      </c>
    </row>
    <row r="164" spans="1:11" ht="15.75" x14ac:dyDescent="0.3">
      <c r="A164" s="27" t="s">
        <v>416</v>
      </c>
      <c r="B164" s="21" t="s">
        <v>12</v>
      </c>
      <c r="C164" s="70" t="s">
        <v>74</v>
      </c>
      <c r="D164" s="70" t="s">
        <v>74</v>
      </c>
      <c r="E164" s="107" t="s">
        <v>34</v>
      </c>
      <c r="F164" s="70">
        <v>22</v>
      </c>
      <c r="G164" s="135">
        <v>42677</v>
      </c>
      <c r="H164" s="70" t="s">
        <v>1181</v>
      </c>
      <c r="I164" s="70" t="s">
        <v>1182</v>
      </c>
      <c r="J164" s="98" t="s">
        <v>1183</v>
      </c>
      <c r="K164" s="102">
        <v>775000</v>
      </c>
    </row>
    <row r="165" spans="1:11" ht="27" x14ac:dyDescent="0.3">
      <c r="A165" s="27" t="s">
        <v>416</v>
      </c>
      <c r="B165" s="7" t="s">
        <v>33</v>
      </c>
      <c r="C165" s="70" t="s">
        <v>74</v>
      </c>
      <c r="D165" s="70" t="s">
        <v>74</v>
      </c>
      <c r="E165" s="107" t="s">
        <v>37</v>
      </c>
      <c r="F165" s="70">
        <v>899491</v>
      </c>
      <c r="G165" s="135">
        <v>42682</v>
      </c>
      <c r="H165" s="136" t="s">
        <v>1184</v>
      </c>
      <c r="I165" s="138" t="s">
        <v>422</v>
      </c>
      <c r="J165" s="137" t="s">
        <v>346</v>
      </c>
      <c r="K165" s="102">
        <v>939992</v>
      </c>
    </row>
    <row r="166" spans="1:11" ht="15.75" x14ac:dyDescent="0.3">
      <c r="A166" s="27" t="s">
        <v>416</v>
      </c>
      <c r="B166" s="2" t="s">
        <v>24</v>
      </c>
      <c r="C166" s="1" t="s">
        <v>13</v>
      </c>
      <c r="D166" s="1" t="s">
        <v>13</v>
      </c>
      <c r="E166" s="107" t="s">
        <v>37</v>
      </c>
      <c r="F166" s="70">
        <v>20179</v>
      </c>
      <c r="G166" s="135">
        <v>42686</v>
      </c>
      <c r="H166" s="70" t="s">
        <v>1185</v>
      </c>
      <c r="I166" s="2" t="s">
        <v>1186</v>
      </c>
      <c r="J166" s="137" t="s">
        <v>1187</v>
      </c>
      <c r="K166" s="102">
        <v>966591</v>
      </c>
    </row>
    <row r="167" spans="1:11" ht="15.75" x14ac:dyDescent="0.3">
      <c r="A167" s="27" t="s">
        <v>416</v>
      </c>
      <c r="B167" s="21" t="s">
        <v>12</v>
      </c>
      <c r="C167" s="70" t="s">
        <v>74</v>
      </c>
      <c r="D167" s="70" t="s">
        <v>74</v>
      </c>
      <c r="E167" s="107" t="s">
        <v>37</v>
      </c>
      <c r="F167" s="70">
        <v>419</v>
      </c>
      <c r="G167" s="135">
        <v>42689</v>
      </c>
      <c r="H167" s="70" t="s">
        <v>417</v>
      </c>
      <c r="I167" s="2" t="s">
        <v>418</v>
      </c>
      <c r="J167" s="98" t="s">
        <v>419</v>
      </c>
      <c r="K167" s="102">
        <v>39999</v>
      </c>
    </row>
    <row r="168" spans="1:11" ht="27" x14ac:dyDescent="0.3">
      <c r="A168" s="27" t="s">
        <v>416</v>
      </c>
      <c r="B168" s="7" t="s">
        <v>33</v>
      </c>
      <c r="C168" s="21" t="s">
        <v>74</v>
      </c>
      <c r="D168" s="22" t="s">
        <v>74</v>
      </c>
      <c r="E168" s="107" t="s">
        <v>34</v>
      </c>
      <c r="F168" s="23">
        <v>107408</v>
      </c>
      <c r="G168" s="135">
        <v>42690</v>
      </c>
      <c r="H168" s="136" t="s">
        <v>1188</v>
      </c>
      <c r="I168" s="27" t="s">
        <v>420</v>
      </c>
      <c r="J168" s="137" t="s">
        <v>421</v>
      </c>
      <c r="K168" s="102">
        <v>82518</v>
      </c>
    </row>
    <row r="169" spans="1:11" ht="15.75" x14ac:dyDescent="0.3">
      <c r="A169" s="27" t="s">
        <v>416</v>
      </c>
      <c r="B169" s="2" t="s">
        <v>24</v>
      </c>
      <c r="C169" s="1" t="s">
        <v>13</v>
      </c>
      <c r="D169" s="1" t="s">
        <v>13</v>
      </c>
      <c r="E169" s="107" t="s">
        <v>318</v>
      </c>
      <c r="F169" s="70">
        <v>11160198</v>
      </c>
      <c r="G169" s="135">
        <v>42693</v>
      </c>
      <c r="H169" s="70" t="s">
        <v>1189</v>
      </c>
      <c r="I169" s="2" t="s">
        <v>26</v>
      </c>
      <c r="J169" s="139" t="s">
        <v>27</v>
      </c>
      <c r="K169" s="102">
        <v>114780</v>
      </c>
    </row>
    <row r="170" spans="1:11" ht="15.75" x14ac:dyDescent="0.3">
      <c r="A170" s="27" t="s">
        <v>416</v>
      </c>
      <c r="B170" s="2" t="s">
        <v>24</v>
      </c>
      <c r="C170" s="1" t="s">
        <v>13</v>
      </c>
      <c r="D170" s="1" t="s">
        <v>13</v>
      </c>
      <c r="E170" s="107" t="s">
        <v>318</v>
      </c>
      <c r="F170" s="70">
        <v>11160199</v>
      </c>
      <c r="G170" s="135">
        <v>42693</v>
      </c>
      <c r="H170" s="70" t="s">
        <v>1190</v>
      </c>
      <c r="I170" s="70" t="s">
        <v>1191</v>
      </c>
      <c r="J170" s="98" t="s">
        <v>28</v>
      </c>
      <c r="K170" s="102">
        <v>75097</v>
      </c>
    </row>
    <row r="171" spans="1:11" ht="15.75" x14ac:dyDescent="0.3">
      <c r="A171" s="27" t="s">
        <v>416</v>
      </c>
      <c r="B171" s="2" t="s">
        <v>24</v>
      </c>
      <c r="C171" s="1" t="s">
        <v>13</v>
      </c>
      <c r="D171" s="1" t="s">
        <v>13</v>
      </c>
      <c r="E171" s="107" t="s">
        <v>318</v>
      </c>
      <c r="F171" s="70">
        <v>11160200</v>
      </c>
      <c r="G171" s="135">
        <v>42693</v>
      </c>
      <c r="H171" s="70" t="s">
        <v>1192</v>
      </c>
      <c r="I171" s="70" t="s">
        <v>1191</v>
      </c>
      <c r="J171" s="98" t="s">
        <v>28</v>
      </c>
      <c r="K171" s="102">
        <v>115347</v>
      </c>
    </row>
    <row r="172" spans="1:11" ht="15.75" x14ac:dyDescent="0.3">
      <c r="A172" s="27" t="s">
        <v>416</v>
      </c>
      <c r="B172" s="2" t="s">
        <v>24</v>
      </c>
      <c r="C172" s="1" t="s">
        <v>13</v>
      </c>
      <c r="D172" s="1" t="s">
        <v>13</v>
      </c>
      <c r="E172" s="107" t="s">
        <v>318</v>
      </c>
      <c r="F172" s="70">
        <v>11160201</v>
      </c>
      <c r="G172" s="135">
        <v>42693</v>
      </c>
      <c r="H172" s="70" t="s">
        <v>1193</v>
      </c>
      <c r="I172" s="138" t="s">
        <v>1194</v>
      </c>
      <c r="J172" s="98" t="s">
        <v>1195</v>
      </c>
      <c r="K172" s="102">
        <v>93520</v>
      </c>
    </row>
    <row r="173" spans="1:11" ht="15.75" x14ac:dyDescent="0.3">
      <c r="A173" s="27" t="s">
        <v>416</v>
      </c>
      <c r="B173" s="2" t="s">
        <v>24</v>
      </c>
      <c r="C173" s="1" t="s">
        <v>13</v>
      </c>
      <c r="D173" s="1" t="s">
        <v>13</v>
      </c>
      <c r="E173" s="107" t="s">
        <v>318</v>
      </c>
      <c r="F173" s="70">
        <v>11160202</v>
      </c>
      <c r="G173" s="135">
        <v>42693</v>
      </c>
      <c r="H173" s="70" t="s">
        <v>1196</v>
      </c>
      <c r="I173" s="2" t="s">
        <v>26</v>
      </c>
      <c r="J173" s="139" t="s">
        <v>27</v>
      </c>
      <c r="K173" s="102">
        <v>125251</v>
      </c>
    </row>
    <row r="174" spans="1:11" ht="15.75" x14ac:dyDescent="0.3">
      <c r="A174" s="27" t="s">
        <v>416</v>
      </c>
      <c r="B174" s="2" t="s">
        <v>24</v>
      </c>
      <c r="C174" s="1" t="s">
        <v>13</v>
      </c>
      <c r="D174" s="1" t="s">
        <v>13</v>
      </c>
      <c r="E174" s="107" t="s">
        <v>318</v>
      </c>
      <c r="F174" s="70">
        <v>11160203</v>
      </c>
      <c r="G174" s="135">
        <v>42693</v>
      </c>
      <c r="H174" s="70" t="s">
        <v>1197</v>
      </c>
      <c r="I174" s="2" t="s">
        <v>26</v>
      </c>
      <c r="J174" s="139" t="s">
        <v>27</v>
      </c>
      <c r="K174" s="102">
        <v>221794</v>
      </c>
    </row>
    <row r="175" spans="1:11" ht="15.75" x14ac:dyDescent="0.3">
      <c r="A175" s="27" t="s">
        <v>416</v>
      </c>
      <c r="B175" s="2" t="s">
        <v>24</v>
      </c>
      <c r="C175" s="1" t="s">
        <v>13</v>
      </c>
      <c r="D175" s="1" t="s">
        <v>13</v>
      </c>
      <c r="E175" s="107" t="s">
        <v>318</v>
      </c>
      <c r="F175" s="70">
        <v>11160204</v>
      </c>
      <c r="G175" s="135">
        <v>42693</v>
      </c>
      <c r="H175" s="70" t="s">
        <v>1198</v>
      </c>
      <c r="I175" s="2" t="s">
        <v>26</v>
      </c>
      <c r="J175" s="139" t="s">
        <v>27</v>
      </c>
      <c r="K175" s="102">
        <v>73281</v>
      </c>
    </row>
    <row r="176" spans="1:11" ht="15.75" x14ac:dyDescent="0.3">
      <c r="A176" s="27" t="s">
        <v>416</v>
      </c>
      <c r="B176" s="2" t="s">
        <v>24</v>
      </c>
      <c r="C176" s="1" t="s">
        <v>13</v>
      </c>
      <c r="D176" s="1" t="s">
        <v>13</v>
      </c>
      <c r="E176" s="107" t="s">
        <v>317</v>
      </c>
      <c r="F176" s="70">
        <v>11160043</v>
      </c>
      <c r="G176" s="135">
        <v>42693</v>
      </c>
      <c r="H176" s="70" t="s">
        <v>1199</v>
      </c>
      <c r="I176" s="138" t="s">
        <v>1200</v>
      </c>
      <c r="J176" s="140" t="s">
        <v>1201</v>
      </c>
      <c r="K176" s="102">
        <v>1098000</v>
      </c>
    </row>
    <row r="177" spans="1:11" ht="15.75" x14ac:dyDescent="0.3">
      <c r="A177" s="27" t="s">
        <v>416</v>
      </c>
      <c r="B177" s="2" t="s">
        <v>24</v>
      </c>
      <c r="C177" s="1" t="s">
        <v>13</v>
      </c>
      <c r="D177" s="1" t="s">
        <v>13</v>
      </c>
      <c r="E177" s="107" t="s">
        <v>318</v>
      </c>
      <c r="F177" s="70">
        <v>11160205</v>
      </c>
      <c r="G177" s="135">
        <v>42693</v>
      </c>
      <c r="H177" s="70" t="s">
        <v>1202</v>
      </c>
      <c r="I177" s="2" t="s">
        <v>26</v>
      </c>
      <c r="J177" s="139" t="s">
        <v>27</v>
      </c>
      <c r="K177" s="102">
        <v>98796</v>
      </c>
    </row>
    <row r="178" spans="1:11" ht="15.75" x14ac:dyDescent="0.3">
      <c r="A178" s="27" t="s">
        <v>416</v>
      </c>
      <c r="B178" s="21" t="s">
        <v>12</v>
      </c>
      <c r="C178" s="70" t="s">
        <v>74</v>
      </c>
      <c r="D178" s="70" t="s">
        <v>74</v>
      </c>
      <c r="E178" s="107" t="s">
        <v>318</v>
      </c>
      <c r="F178" s="70">
        <v>11160206</v>
      </c>
      <c r="G178" s="135">
        <v>42693</v>
      </c>
      <c r="H178" s="70" t="s">
        <v>1203</v>
      </c>
      <c r="I178" s="70" t="s">
        <v>1204</v>
      </c>
      <c r="J178" s="98" t="s">
        <v>1205</v>
      </c>
      <c r="K178" s="102">
        <v>225000</v>
      </c>
    </row>
    <row r="179" spans="1:11" ht="27" x14ac:dyDescent="0.3">
      <c r="A179" s="27" t="s">
        <v>416</v>
      </c>
      <c r="B179" s="2" t="s">
        <v>24</v>
      </c>
      <c r="C179" s="1" t="s">
        <v>13</v>
      </c>
      <c r="D179" s="1" t="s">
        <v>13</v>
      </c>
      <c r="E179" s="107" t="s">
        <v>318</v>
      </c>
      <c r="F179" s="70">
        <v>11160207</v>
      </c>
      <c r="G179" s="135">
        <v>42693</v>
      </c>
      <c r="H179" s="70" t="s">
        <v>1206</v>
      </c>
      <c r="I179" s="2" t="s">
        <v>1207</v>
      </c>
      <c r="J179" s="98" t="s">
        <v>1208</v>
      </c>
      <c r="K179" s="102">
        <v>23200</v>
      </c>
    </row>
    <row r="180" spans="1:11" ht="27" x14ac:dyDescent="0.3">
      <c r="A180" s="27" t="s">
        <v>416</v>
      </c>
      <c r="B180" s="2" t="s">
        <v>24</v>
      </c>
      <c r="C180" s="1" t="s">
        <v>13</v>
      </c>
      <c r="D180" s="1" t="s">
        <v>13</v>
      </c>
      <c r="E180" s="107" t="s">
        <v>318</v>
      </c>
      <c r="F180" s="70">
        <v>11160208</v>
      </c>
      <c r="G180" s="135">
        <v>42693</v>
      </c>
      <c r="H180" s="70" t="s">
        <v>1209</v>
      </c>
      <c r="I180" s="2" t="s">
        <v>1207</v>
      </c>
      <c r="J180" s="98" t="s">
        <v>1208</v>
      </c>
      <c r="K180" s="102">
        <v>4300</v>
      </c>
    </row>
    <row r="181" spans="1:11" ht="15.75" x14ac:dyDescent="0.3">
      <c r="A181" s="27" t="s">
        <v>416</v>
      </c>
      <c r="B181" s="2" t="s">
        <v>24</v>
      </c>
      <c r="C181" s="1" t="s">
        <v>13</v>
      </c>
      <c r="D181" s="1" t="s">
        <v>13</v>
      </c>
      <c r="E181" s="107" t="s">
        <v>318</v>
      </c>
      <c r="F181" s="70">
        <v>11160209</v>
      </c>
      <c r="G181" s="135">
        <v>42693</v>
      </c>
      <c r="H181" s="70" t="s">
        <v>1210</v>
      </c>
      <c r="I181" s="70" t="s">
        <v>1191</v>
      </c>
      <c r="J181" s="98" t="s">
        <v>28</v>
      </c>
      <c r="K181" s="102">
        <v>129747</v>
      </c>
    </row>
    <row r="182" spans="1:11" ht="15.75" x14ac:dyDescent="0.3">
      <c r="A182" s="27" t="s">
        <v>416</v>
      </c>
      <c r="B182" s="2" t="s">
        <v>24</v>
      </c>
      <c r="C182" s="1" t="s">
        <v>13</v>
      </c>
      <c r="D182" s="1" t="s">
        <v>13</v>
      </c>
      <c r="E182" s="107" t="s">
        <v>318</v>
      </c>
      <c r="F182" s="70">
        <v>11160210</v>
      </c>
      <c r="G182" s="135">
        <v>42693</v>
      </c>
      <c r="H182" s="70" t="s">
        <v>1211</v>
      </c>
      <c r="I182" s="70" t="s">
        <v>1191</v>
      </c>
      <c r="J182" s="98" t="s">
        <v>28</v>
      </c>
      <c r="K182" s="102">
        <v>141247</v>
      </c>
    </row>
    <row r="183" spans="1:11" ht="15.75" x14ac:dyDescent="0.3">
      <c r="A183" s="27" t="s">
        <v>416</v>
      </c>
      <c r="B183" s="2" t="s">
        <v>24</v>
      </c>
      <c r="C183" s="1" t="s">
        <v>13</v>
      </c>
      <c r="D183" s="1" t="s">
        <v>13</v>
      </c>
      <c r="E183" s="107" t="s">
        <v>318</v>
      </c>
      <c r="F183" s="70">
        <v>11160211</v>
      </c>
      <c r="G183" s="135">
        <v>42693</v>
      </c>
      <c r="H183" s="70" t="s">
        <v>1212</v>
      </c>
      <c r="I183" s="2" t="s">
        <v>26</v>
      </c>
      <c r="J183" s="139" t="s">
        <v>27</v>
      </c>
      <c r="K183" s="102">
        <v>165590</v>
      </c>
    </row>
    <row r="184" spans="1:11" ht="15.75" x14ac:dyDescent="0.3">
      <c r="A184" s="27" t="s">
        <v>416</v>
      </c>
      <c r="B184" s="2" t="s">
        <v>24</v>
      </c>
      <c r="C184" s="1" t="s">
        <v>13</v>
      </c>
      <c r="D184" s="1" t="s">
        <v>13</v>
      </c>
      <c r="E184" s="107" t="s">
        <v>318</v>
      </c>
      <c r="F184" s="70">
        <v>11160212</v>
      </c>
      <c r="G184" s="135">
        <v>42693</v>
      </c>
      <c r="H184" s="70" t="s">
        <v>1213</v>
      </c>
      <c r="I184" s="2" t="s">
        <v>26</v>
      </c>
      <c r="J184" s="139" t="s">
        <v>27</v>
      </c>
      <c r="K184" s="102">
        <v>223960</v>
      </c>
    </row>
    <row r="185" spans="1:11" ht="15.75" x14ac:dyDescent="0.3">
      <c r="A185" s="27" t="s">
        <v>416</v>
      </c>
      <c r="B185" s="21" t="s">
        <v>12</v>
      </c>
      <c r="C185" s="70" t="s">
        <v>74</v>
      </c>
      <c r="D185" s="70" t="s">
        <v>74</v>
      </c>
      <c r="E185" s="107" t="s">
        <v>318</v>
      </c>
      <c r="F185" s="70">
        <v>11160213</v>
      </c>
      <c r="G185" s="135">
        <v>42693</v>
      </c>
      <c r="H185" s="70" t="s">
        <v>1214</v>
      </c>
      <c r="I185" s="70" t="s">
        <v>1215</v>
      </c>
      <c r="J185" s="98" t="s">
        <v>1216</v>
      </c>
      <c r="K185" s="102">
        <v>1190000</v>
      </c>
    </row>
    <row r="186" spans="1:11" ht="15.75" x14ac:dyDescent="0.3">
      <c r="A186" s="27" t="s">
        <v>416</v>
      </c>
      <c r="B186" s="7" t="s">
        <v>33</v>
      </c>
      <c r="C186" s="21" t="s">
        <v>74</v>
      </c>
      <c r="D186" s="22" t="s">
        <v>74</v>
      </c>
      <c r="E186" s="107" t="s">
        <v>37</v>
      </c>
      <c r="F186" s="23">
        <v>901878</v>
      </c>
      <c r="G186" s="135">
        <v>42696</v>
      </c>
      <c r="H186" s="136" t="s">
        <v>1217</v>
      </c>
      <c r="I186" s="138" t="s">
        <v>422</v>
      </c>
      <c r="J186" s="137" t="s">
        <v>346</v>
      </c>
      <c r="K186" s="102">
        <v>2839</v>
      </c>
    </row>
    <row r="187" spans="1:11" ht="15.75" x14ac:dyDescent="0.3">
      <c r="A187" s="27" t="s">
        <v>416</v>
      </c>
      <c r="B187" s="7" t="s">
        <v>33</v>
      </c>
      <c r="C187" s="21" t="s">
        <v>74</v>
      </c>
      <c r="D187" s="22" t="s">
        <v>74</v>
      </c>
      <c r="E187" s="107" t="s">
        <v>37</v>
      </c>
      <c r="F187" s="23">
        <v>901894</v>
      </c>
      <c r="G187" s="135">
        <v>42696</v>
      </c>
      <c r="H187" s="136" t="s">
        <v>1218</v>
      </c>
      <c r="I187" s="138" t="s">
        <v>422</v>
      </c>
      <c r="J187" s="137" t="s">
        <v>346</v>
      </c>
      <c r="K187" s="102">
        <v>207988</v>
      </c>
    </row>
    <row r="188" spans="1:11" ht="15.75" x14ac:dyDescent="0.3">
      <c r="A188" s="27" t="s">
        <v>416</v>
      </c>
      <c r="B188" s="27" t="s">
        <v>18</v>
      </c>
      <c r="C188" s="21" t="s">
        <v>1219</v>
      </c>
      <c r="D188" s="22">
        <v>42691</v>
      </c>
      <c r="E188" s="107" t="s">
        <v>37</v>
      </c>
      <c r="F188" s="23">
        <v>124</v>
      </c>
      <c r="G188" s="135">
        <v>42697</v>
      </c>
      <c r="H188" s="136" t="s">
        <v>1220</v>
      </c>
      <c r="I188" s="27" t="s">
        <v>1215</v>
      </c>
      <c r="J188" s="98" t="s">
        <v>1216</v>
      </c>
      <c r="K188" s="102">
        <v>654500</v>
      </c>
    </row>
    <row r="189" spans="1:11" ht="15.75" x14ac:dyDescent="0.3">
      <c r="A189" s="27" t="s">
        <v>416</v>
      </c>
      <c r="B189" s="7" t="s">
        <v>33</v>
      </c>
      <c r="C189" s="21" t="s">
        <v>74</v>
      </c>
      <c r="D189" s="22" t="s">
        <v>74</v>
      </c>
      <c r="E189" s="107" t="s">
        <v>37</v>
      </c>
      <c r="F189" s="23">
        <v>902265</v>
      </c>
      <c r="G189" s="135">
        <v>42698</v>
      </c>
      <c r="H189" s="136" t="s">
        <v>1221</v>
      </c>
      <c r="I189" s="138" t="s">
        <v>422</v>
      </c>
      <c r="J189" s="137" t="s">
        <v>346</v>
      </c>
      <c r="K189" s="102">
        <v>267953</v>
      </c>
    </row>
    <row r="190" spans="1:11" ht="15.75" x14ac:dyDescent="0.3">
      <c r="A190" s="27" t="s">
        <v>416</v>
      </c>
      <c r="B190" s="2" t="s">
        <v>24</v>
      </c>
      <c r="C190" s="1" t="s">
        <v>13</v>
      </c>
      <c r="D190" s="1" t="s">
        <v>13</v>
      </c>
      <c r="E190" s="107" t="s">
        <v>318</v>
      </c>
      <c r="F190" s="70">
        <v>11160214</v>
      </c>
      <c r="G190" s="135">
        <v>42699</v>
      </c>
      <c r="H190" s="70" t="s">
        <v>1222</v>
      </c>
      <c r="I190" s="2" t="s">
        <v>26</v>
      </c>
      <c r="J190" s="139" t="s">
        <v>27</v>
      </c>
      <c r="K190" s="102">
        <v>200177</v>
      </c>
    </row>
    <row r="191" spans="1:11" ht="15.75" x14ac:dyDescent="0.3">
      <c r="A191" s="27" t="s">
        <v>416</v>
      </c>
      <c r="B191" s="2" t="s">
        <v>24</v>
      </c>
      <c r="C191" s="1" t="s">
        <v>13</v>
      </c>
      <c r="D191" s="1" t="s">
        <v>13</v>
      </c>
      <c r="E191" s="107" t="s">
        <v>318</v>
      </c>
      <c r="F191" s="70">
        <v>11160215</v>
      </c>
      <c r="G191" s="135">
        <v>42699</v>
      </c>
      <c r="H191" s="70" t="s">
        <v>1223</v>
      </c>
      <c r="I191" s="2" t="s">
        <v>26</v>
      </c>
      <c r="J191" s="139" t="s">
        <v>27</v>
      </c>
      <c r="K191" s="102">
        <v>108472</v>
      </c>
    </row>
    <row r="192" spans="1:11" ht="15.75" x14ac:dyDescent="0.3">
      <c r="A192" s="27" t="s">
        <v>416</v>
      </c>
      <c r="B192" s="21" t="s">
        <v>12</v>
      </c>
      <c r="C192" s="70" t="s">
        <v>74</v>
      </c>
      <c r="D192" s="70" t="s">
        <v>74</v>
      </c>
      <c r="E192" s="107" t="s">
        <v>317</v>
      </c>
      <c r="F192" s="70">
        <v>11160045</v>
      </c>
      <c r="G192" s="135">
        <v>42699</v>
      </c>
      <c r="H192" s="70" t="s">
        <v>1224</v>
      </c>
      <c r="I192" s="138" t="s">
        <v>1225</v>
      </c>
      <c r="J192" s="98" t="s">
        <v>1226</v>
      </c>
      <c r="K192" s="102">
        <v>697578</v>
      </c>
    </row>
    <row r="193" spans="1:11" ht="15.75" x14ac:dyDescent="0.3">
      <c r="A193" s="27" t="s">
        <v>416</v>
      </c>
      <c r="B193" s="21" t="s">
        <v>12</v>
      </c>
      <c r="C193" s="70" t="s">
        <v>74</v>
      </c>
      <c r="D193" s="70" t="s">
        <v>74</v>
      </c>
      <c r="E193" s="107" t="s">
        <v>317</v>
      </c>
      <c r="F193" s="70">
        <v>11160046</v>
      </c>
      <c r="G193" s="135">
        <v>42699</v>
      </c>
      <c r="H193" s="70" t="s">
        <v>1227</v>
      </c>
      <c r="I193" s="2" t="s">
        <v>1228</v>
      </c>
      <c r="J193" s="83" t="s">
        <v>1229</v>
      </c>
      <c r="K193" s="102">
        <v>524999</v>
      </c>
    </row>
    <row r="194" spans="1:11" ht="15.75" x14ac:dyDescent="0.3">
      <c r="A194" s="27" t="s">
        <v>416</v>
      </c>
      <c r="B194" s="21" t="s">
        <v>12</v>
      </c>
      <c r="C194" s="70" t="s">
        <v>74</v>
      </c>
      <c r="D194" s="70" t="s">
        <v>74</v>
      </c>
      <c r="E194" s="107" t="s">
        <v>317</v>
      </c>
      <c r="F194" s="70">
        <v>11160047</v>
      </c>
      <c r="G194" s="135">
        <v>42699</v>
      </c>
      <c r="H194" s="70" t="s">
        <v>1230</v>
      </c>
      <c r="I194" s="70" t="s">
        <v>1231</v>
      </c>
      <c r="J194" s="98" t="s">
        <v>239</v>
      </c>
      <c r="K194" s="102">
        <v>263301</v>
      </c>
    </row>
    <row r="195" spans="1:11" ht="15.75" x14ac:dyDescent="0.3">
      <c r="A195" s="27" t="s">
        <v>416</v>
      </c>
      <c r="B195" s="21" t="s">
        <v>12</v>
      </c>
      <c r="C195" s="70" t="s">
        <v>74</v>
      </c>
      <c r="D195" s="70" t="s">
        <v>74</v>
      </c>
      <c r="E195" s="107" t="s">
        <v>318</v>
      </c>
      <c r="F195" s="70">
        <v>11160216</v>
      </c>
      <c r="G195" s="135">
        <v>42699</v>
      </c>
      <c r="H195" s="70" t="s">
        <v>1232</v>
      </c>
      <c r="I195" s="138" t="s">
        <v>1233</v>
      </c>
      <c r="J195" s="98" t="s">
        <v>1234</v>
      </c>
      <c r="K195" s="102">
        <v>1000000</v>
      </c>
    </row>
    <row r="196" spans="1:11" ht="15.75" x14ac:dyDescent="0.3">
      <c r="A196" s="27" t="s">
        <v>416</v>
      </c>
      <c r="B196" s="21" t="s">
        <v>12</v>
      </c>
      <c r="C196" s="70" t="s">
        <v>74</v>
      </c>
      <c r="D196" s="70" t="s">
        <v>74</v>
      </c>
      <c r="E196" s="107" t="s">
        <v>318</v>
      </c>
      <c r="F196" s="70">
        <v>11160217</v>
      </c>
      <c r="G196" s="135">
        <v>42699</v>
      </c>
      <c r="H196" s="70" t="s">
        <v>1235</v>
      </c>
      <c r="I196" s="138" t="s">
        <v>1236</v>
      </c>
      <c r="J196" s="98" t="s">
        <v>1237</v>
      </c>
      <c r="K196" s="102">
        <v>400000</v>
      </c>
    </row>
    <row r="197" spans="1:11" ht="15.75" x14ac:dyDescent="0.3">
      <c r="A197" s="27" t="s">
        <v>416</v>
      </c>
      <c r="B197" s="21" t="s">
        <v>59</v>
      </c>
      <c r="C197" s="70" t="s">
        <v>1238</v>
      </c>
      <c r="D197" s="109">
        <v>42696</v>
      </c>
      <c r="E197" s="107" t="s">
        <v>317</v>
      </c>
      <c r="F197" s="70">
        <v>11160048</v>
      </c>
      <c r="G197" s="135">
        <v>42699</v>
      </c>
      <c r="H197" s="70" t="s">
        <v>1239</v>
      </c>
      <c r="I197" s="2" t="s">
        <v>1240</v>
      </c>
      <c r="J197" s="137" t="s">
        <v>216</v>
      </c>
      <c r="K197" s="102">
        <v>4852433</v>
      </c>
    </row>
    <row r="198" spans="1:11" ht="27" x14ac:dyDescent="0.3">
      <c r="A198" s="27" t="s">
        <v>416</v>
      </c>
      <c r="B198" s="21" t="s">
        <v>59</v>
      </c>
      <c r="C198" s="70" t="s">
        <v>1241</v>
      </c>
      <c r="D198" s="109">
        <v>42604</v>
      </c>
      <c r="E198" s="107" t="s">
        <v>37</v>
      </c>
      <c r="F198" s="70">
        <v>52</v>
      </c>
      <c r="G198" s="135">
        <v>42699</v>
      </c>
      <c r="H198" s="70" t="s">
        <v>1242</v>
      </c>
      <c r="I198" s="2" t="s">
        <v>1243</v>
      </c>
      <c r="J198" s="137" t="s">
        <v>1244</v>
      </c>
      <c r="K198" s="102">
        <v>7862628</v>
      </c>
    </row>
    <row r="199" spans="1:11" ht="15.75" x14ac:dyDescent="0.3">
      <c r="A199" s="27" t="s">
        <v>416</v>
      </c>
      <c r="B199" s="21" t="s">
        <v>12</v>
      </c>
      <c r="C199" s="70" t="s">
        <v>74</v>
      </c>
      <c r="D199" s="70" t="s">
        <v>74</v>
      </c>
      <c r="E199" s="107" t="s">
        <v>37</v>
      </c>
      <c r="F199" s="70">
        <v>428</v>
      </c>
      <c r="G199" s="135">
        <v>42701</v>
      </c>
      <c r="H199" s="70" t="s">
        <v>417</v>
      </c>
      <c r="I199" s="2" t="s">
        <v>418</v>
      </c>
      <c r="J199" s="98" t="s">
        <v>419</v>
      </c>
      <c r="K199" s="102">
        <v>39999</v>
      </c>
    </row>
    <row r="200" spans="1:11" ht="15.75" x14ac:dyDescent="0.3">
      <c r="A200" s="27" t="s">
        <v>416</v>
      </c>
      <c r="B200" s="2" t="s">
        <v>24</v>
      </c>
      <c r="C200" s="1" t="s">
        <v>13</v>
      </c>
      <c r="D200" s="1" t="s">
        <v>13</v>
      </c>
      <c r="E200" s="107" t="s">
        <v>34</v>
      </c>
      <c r="F200" s="70">
        <v>66213</v>
      </c>
      <c r="G200" s="135">
        <v>42702</v>
      </c>
      <c r="H200" s="70" t="s">
        <v>1245</v>
      </c>
      <c r="I200" s="2" t="s">
        <v>1246</v>
      </c>
      <c r="J200" s="137" t="s">
        <v>1247</v>
      </c>
      <c r="K200" s="102">
        <v>6000</v>
      </c>
    </row>
    <row r="201" spans="1:11" ht="15.75" x14ac:dyDescent="0.3">
      <c r="A201" s="27" t="s">
        <v>416</v>
      </c>
      <c r="B201" s="2" t="s">
        <v>24</v>
      </c>
      <c r="C201" s="1" t="s">
        <v>13</v>
      </c>
      <c r="D201" s="1" t="s">
        <v>13</v>
      </c>
      <c r="E201" s="107" t="s">
        <v>318</v>
      </c>
      <c r="F201" s="70">
        <v>11160218</v>
      </c>
      <c r="G201" s="135">
        <v>42703</v>
      </c>
      <c r="H201" s="70" t="s">
        <v>1248</v>
      </c>
      <c r="I201" s="2" t="s">
        <v>26</v>
      </c>
      <c r="J201" s="139" t="s">
        <v>27</v>
      </c>
      <c r="K201" s="102">
        <v>90664</v>
      </c>
    </row>
    <row r="202" spans="1:11" ht="15.75" x14ac:dyDescent="0.3">
      <c r="A202" s="27" t="s">
        <v>416</v>
      </c>
      <c r="B202" s="2" t="s">
        <v>24</v>
      </c>
      <c r="C202" s="1" t="s">
        <v>13</v>
      </c>
      <c r="D202" s="1" t="s">
        <v>13</v>
      </c>
      <c r="E202" s="107" t="s">
        <v>37</v>
      </c>
      <c r="F202" s="70">
        <v>322</v>
      </c>
      <c r="G202" s="135">
        <v>42703</v>
      </c>
      <c r="H202" s="70" t="s">
        <v>1249</v>
      </c>
      <c r="I202" s="2" t="s">
        <v>1250</v>
      </c>
      <c r="J202" s="137" t="s">
        <v>1251</v>
      </c>
      <c r="K202" s="102">
        <v>25000</v>
      </c>
    </row>
    <row r="203" spans="1:11" ht="15.75" x14ac:dyDescent="0.3">
      <c r="A203" s="27" t="s">
        <v>416</v>
      </c>
      <c r="B203" s="2" t="s">
        <v>24</v>
      </c>
      <c r="C203" s="1" t="s">
        <v>13</v>
      </c>
      <c r="D203" s="1" t="s">
        <v>13</v>
      </c>
      <c r="E203" s="107" t="s">
        <v>37</v>
      </c>
      <c r="F203" s="70">
        <v>323</v>
      </c>
      <c r="G203" s="135">
        <v>42703</v>
      </c>
      <c r="H203" s="70" t="s">
        <v>1252</v>
      </c>
      <c r="I203" s="2" t="s">
        <v>1250</v>
      </c>
      <c r="J203" s="137" t="s">
        <v>1251</v>
      </c>
      <c r="K203" s="102">
        <v>231250</v>
      </c>
    </row>
    <row r="204" spans="1:11" ht="15.75" x14ac:dyDescent="0.3">
      <c r="A204" s="27" t="s">
        <v>416</v>
      </c>
      <c r="B204" s="21" t="s">
        <v>12</v>
      </c>
      <c r="C204" s="70" t="s">
        <v>74</v>
      </c>
      <c r="D204" s="70" t="s">
        <v>74</v>
      </c>
      <c r="E204" s="107" t="s">
        <v>34</v>
      </c>
      <c r="F204" s="70">
        <v>22</v>
      </c>
      <c r="G204" s="135">
        <v>42704</v>
      </c>
      <c r="H204" s="136" t="s">
        <v>1253</v>
      </c>
      <c r="I204" s="138" t="s">
        <v>1254</v>
      </c>
      <c r="J204" s="137" t="s">
        <v>1255</v>
      </c>
      <c r="K204" s="102">
        <v>6667</v>
      </c>
    </row>
    <row r="205" spans="1:11" ht="15.75" x14ac:dyDescent="0.3">
      <c r="A205" s="39" t="s">
        <v>289</v>
      </c>
      <c r="B205" s="2" t="s">
        <v>24</v>
      </c>
      <c r="C205" s="1" t="s">
        <v>13</v>
      </c>
      <c r="D205" s="1" t="s">
        <v>13</v>
      </c>
      <c r="E205" s="39" t="s">
        <v>60</v>
      </c>
      <c r="F205" s="107">
        <v>871</v>
      </c>
      <c r="G205" s="86">
        <v>42681</v>
      </c>
      <c r="H205" s="70" t="s">
        <v>1342</v>
      </c>
      <c r="I205" s="70" t="s">
        <v>1343</v>
      </c>
      <c r="J205" s="141" t="s">
        <v>1344</v>
      </c>
      <c r="K205" s="142">
        <v>264076</v>
      </c>
    </row>
    <row r="206" spans="1:11" ht="15.75" x14ac:dyDescent="0.3">
      <c r="A206" s="39" t="s">
        <v>289</v>
      </c>
      <c r="B206" s="2" t="s">
        <v>24</v>
      </c>
      <c r="C206" s="1" t="s">
        <v>13</v>
      </c>
      <c r="D206" s="1" t="s">
        <v>13</v>
      </c>
      <c r="E206" s="39" t="s">
        <v>60</v>
      </c>
      <c r="F206" s="107">
        <v>871</v>
      </c>
      <c r="G206" s="86">
        <v>42681</v>
      </c>
      <c r="H206" s="70" t="s">
        <v>1345</v>
      </c>
      <c r="I206" s="70" t="s">
        <v>1346</v>
      </c>
      <c r="J206" s="141" t="s">
        <v>1347</v>
      </c>
      <c r="K206" s="142">
        <v>315467</v>
      </c>
    </row>
    <row r="207" spans="1:11" ht="15.75" x14ac:dyDescent="0.3">
      <c r="A207" s="39" t="s">
        <v>289</v>
      </c>
      <c r="B207" s="7" t="s">
        <v>33</v>
      </c>
      <c r="C207" s="143" t="s">
        <v>13</v>
      </c>
      <c r="D207" s="144" t="s">
        <v>13</v>
      </c>
      <c r="E207" s="39" t="s">
        <v>37</v>
      </c>
      <c r="F207" s="107" t="s">
        <v>1277</v>
      </c>
      <c r="G207" s="86">
        <v>42684</v>
      </c>
      <c r="H207" s="145" t="s">
        <v>1278</v>
      </c>
      <c r="I207" s="70" t="s">
        <v>298</v>
      </c>
      <c r="J207" s="141" t="s">
        <v>249</v>
      </c>
      <c r="K207" s="142">
        <v>1329569</v>
      </c>
    </row>
    <row r="208" spans="1:11" ht="15.75" x14ac:dyDescent="0.3">
      <c r="A208" s="39" t="s">
        <v>289</v>
      </c>
      <c r="B208" s="7" t="s">
        <v>33</v>
      </c>
      <c r="C208" s="143" t="s">
        <v>13</v>
      </c>
      <c r="D208" s="144" t="s">
        <v>13</v>
      </c>
      <c r="E208" s="39" t="s">
        <v>37</v>
      </c>
      <c r="F208" s="107" t="s">
        <v>1299</v>
      </c>
      <c r="G208" s="86">
        <v>42684</v>
      </c>
      <c r="H208" s="145" t="s">
        <v>1300</v>
      </c>
      <c r="I208" s="70" t="s">
        <v>88</v>
      </c>
      <c r="J208" s="141" t="s">
        <v>89</v>
      </c>
      <c r="K208" s="142">
        <v>854970</v>
      </c>
    </row>
    <row r="209" spans="1:11" ht="15.75" x14ac:dyDescent="0.3">
      <c r="A209" s="39" t="s">
        <v>289</v>
      </c>
      <c r="B209" s="7" t="s">
        <v>33</v>
      </c>
      <c r="C209" s="143" t="s">
        <v>13</v>
      </c>
      <c r="D209" s="144" t="s">
        <v>13</v>
      </c>
      <c r="E209" s="39" t="s">
        <v>37</v>
      </c>
      <c r="F209" s="107" t="s">
        <v>1335</v>
      </c>
      <c r="G209" s="86">
        <v>42684</v>
      </c>
      <c r="H209" s="145" t="s">
        <v>1336</v>
      </c>
      <c r="I209" s="70" t="s">
        <v>77</v>
      </c>
      <c r="J209" s="141" t="s">
        <v>78</v>
      </c>
      <c r="K209" s="142">
        <v>4979400</v>
      </c>
    </row>
    <row r="210" spans="1:11" ht="15.75" x14ac:dyDescent="0.3">
      <c r="A210" s="39" t="s">
        <v>289</v>
      </c>
      <c r="B210" s="2" t="s">
        <v>148</v>
      </c>
      <c r="C210" s="143" t="s">
        <v>13</v>
      </c>
      <c r="D210" s="144" t="s">
        <v>13</v>
      </c>
      <c r="E210" s="39" t="s">
        <v>290</v>
      </c>
      <c r="F210" s="107">
        <v>8160195</v>
      </c>
      <c r="G210" s="86">
        <v>42688</v>
      </c>
      <c r="H210" s="70" t="s">
        <v>1259</v>
      </c>
      <c r="I210" s="70" t="s">
        <v>1260</v>
      </c>
      <c r="J210" s="141" t="s">
        <v>1261</v>
      </c>
      <c r="K210" s="142">
        <v>607376</v>
      </c>
    </row>
    <row r="211" spans="1:11" ht="15.75" x14ac:dyDescent="0.3">
      <c r="A211" s="39" t="s">
        <v>289</v>
      </c>
      <c r="B211" s="39" t="s">
        <v>12</v>
      </c>
      <c r="C211" s="143" t="s">
        <v>13</v>
      </c>
      <c r="D211" s="144" t="s">
        <v>13</v>
      </c>
      <c r="E211" s="39" t="s">
        <v>291</v>
      </c>
      <c r="F211" s="107">
        <v>8160196</v>
      </c>
      <c r="G211" s="86">
        <v>42688</v>
      </c>
      <c r="H211" s="70" t="s">
        <v>1279</v>
      </c>
      <c r="I211" s="70" t="s">
        <v>299</v>
      </c>
      <c r="J211" s="141" t="s">
        <v>300</v>
      </c>
      <c r="K211" s="142">
        <v>70001</v>
      </c>
    </row>
    <row r="212" spans="1:11" ht="15.75" x14ac:dyDescent="0.3">
      <c r="A212" s="39" t="s">
        <v>289</v>
      </c>
      <c r="B212" s="39" t="s">
        <v>12</v>
      </c>
      <c r="C212" s="143" t="s">
        <v>13</v>
      </c>
      <c r="D212" s="144" t="s">
        <v>13</v>
      </c>
      <c r="E212" s="39" t="s">
        <v>291</v>
      </c>
      <c r="F212" s="107">
        <v>8160194</v>
      </c>
      <c r="G212" s="86">
        <v>42688</v>
      </c>
      <c r="H212" s="70" t="s">
        <v>1280</v>
      </c>
      <c r="I212" s="70" t="s">
        <v>1281</v>
      </c>
      <c r="J212" s="141" t="s">
        <v>1282</v>
      </c>
      <c r="K212" s="142">
        <v>196000</v>
      </c>
    </row>
    <row r="213" spans="1:11" ht="15.75" x14ac:dyDescent="0.3">
      <c r="A213" s="39" t="s">
        <v>289</v>
      </c>
      <c r="B213" s="39" t="s">
        <v>12</v>
      </c>
      <c r="C213" s="143" t="s">
        <v>13</v>
      </c>
      <c r="D213" s="144" t="s">
        <v>13</v>
      </c>
      <c r="E213" s="39" t="s">
        <v>291</v>
      </c>
      <c r="F213" s="107">
        <v>8160200</v>
      </c>
      <c r="G213" s="86">
        <v>42688</v>
      </c>
      <c r="H213" s="70" t="s">
        <v>1293</v>
      </c>
      <c r="I213" s="70" t="s">
        <v>1294</v>
      </c>
      <c r="J213" s="141" t="s">
        <v>1295</v>
      </c>
      <c r="K213" s="142">
        <v>160000</v>
      </c>
    </row>
    <row r="214" spans="1:11" ht="15.75" x14ac:dyDescent="0.3">
      <c r="A214" s="39" t="s">
        <v>289</v>
      </c>
      <c r="B214" s="39" t="s">
        <v>12</v>
      </c>
      <c r="C214" s="143" t="s">
        <v>13</v>
      </c>
      <c r="D214" s="144" t="s">
        <v>13</v>
      </c>
      <c r="E214" s="39" t="s">
        <v>291</v>
      </c>
      <c r="F214" s="107">
        <v>8160191</v>
      </c>
      <c r="G214" s="86">
        <v>42688</v>
      </c>
      <c r="H214" s="70" t="s">
        <v>1311</v>
      </c>
      <c r="I214" s="70" t="s">
        <v>1312</v>
      </c>
      <c r="J214" s="141" t="s">
        <v>1313</v>
      </c>
      <c r="K214" s="142">
        <v>96000</v>
      </c>
    </row>
    <row r="215" spans="1:11" ht="15.75" x14ac:dyDescent="0.3">
      <c r="A215" s="39" t="s">
        <v>289</v>
      </c>
      <c r="B215" s="39" t="s">
        <v>12</v>
      </c>
      <c r="C215" s="143" t="s">
        <v>13</v>
      </c>
      <c r="D215" s="144" t="s">
        <v>13</v>
      </c>
      <c r="E215" s="39" t="s">
        <v>291</v>
      </c>
      <c r="F215" s="107">
        <v>8160197</v>
      </c>
      <c r="G215" s="86">
        <v>42688</v>
      </c>
      <c r="H215" s="70" t="s">
        <v>1314</v>
      </c>
      <c r="I215" s="70" t="s">
        <v>1315</v>
      </c>
      <c r="J215" s="141" t="s">
        <v>1316</v>
      </c>
      <c r="K215" s="142">
        <v>1094800</v>
      </c>
    </row>
    <row r="216" spans="1:11" ht="15.75" x14ac:dyDescent="0.3">
      <c r="A216" s="39" t="s">
        <v>289</v>
      </c>
      <c r="B216" s="39" t="s">
        <v>12</v>
      </c>
      <c r="C216" s="143" t="s">
        <v>13</v>
      </c>
      <c r="D216" s="144" t="s">
        <v>13</v>
      </c>
      <c r="E216" s="39" t="s">
        <v>291</v>
      </c>
      <c r="F216" s="107">
        <v>8160198</v>
      </c>
      <c r="G216" s="86">
        <v>42688</v>
      </c>
      <c r="H216" s="70" t="s">
        <v>1317</v>
      </c>
      <c r="I216" s="70" t="s">
        <v>1318</v>
      </c>
      <c r="J216" s="141" t="s">
        <v>1319</v>
      </c>
      <c r="K216" s="142">
        <v>1200000</v>
      </c>
    </row>
    <row r="217" spans="1:11" ht="15.75" x14ac:dyDescent="0.3">
      <c r="A217" s="39" t="s">
        <v>289</v>
      </c>
      <c r="B217" s="2" t="s">
        <v>24</v>
      </c>
      <c r="C217" s="1" t="s">
        <v>13</v>
      </c>
      <c r="D217" s="1" t="s">
        <v>13</v>
      </c>
      <c r="E217" s="39" t="s">
        <v>291</v>
      </c>
      <c r="F217" s="107">
        <v>8160193</v>
      </c>
      <c r="G217" s="86">
        <v>42688</v>
      </c>
      <c r="H217" s="70" t="s">
        <v>1326</v>
      </c>
      <c r="I217" s="70" t="s">
        <v>1038</v>
      </c>
      <c r="J217" s="141" t="s">
        <v>1327</v>
      </c>
      <c r="K217" s="142">
        <v>118078</v>
      </c>
    </row>
    <row r="218" spans="1:11" ht="15.75" x14ac:dyDescent="0.3">
      <c r="A218" s="39" t="s">
        <v>289</v>
      </c>
      <c r="B218" s="2" t="s">
        <v>24</v>
      </c>
      <c r="C218" s="1" t="s">
        <v>13</v>
      </c>
      <c r="D218" s="1" t="s">
        <v>13</v>
      </c>
      <c r="E218" s="39" t="s">
        <v>291</v>
      </c>
      <c r="F218" s="107">
        <v>8160192</v>
      </c>
      <c r="G218" s="86">
        <v>42688</v>
      </c>
      <c r="H218" s="70" t="s">
        <v>1331</v>
      </c>
      <c r="I218" s="70" t="s">
        <v>1332</v>
      </c>
      <c r="J218" s="141" t="s">
        <v>1333</v>
      </c>
      <c r="K218" s="142">
        <v>116701</v>
      </c>
    </row>
    <row r="219" spans="1:11" ht="15.75" x14ac:dyDescent="0.3">
      <c r="A219" s="39" t="s">
        <v>289</v>
      </c>
      <c r="B219" s="2" t="s">
        <v>24</v>
      </c>
      <c r="C219" s="1" t="s">
        <v>13</v>
      </c>
      <c r="D219" s="1" t="s">
        <v>13</v>
      </c>
      <c r="E219" s="39" t="s">
        <v>290</v>
      </c>
      <c r="F219" s="107">
        <v>8160122</v>
      </c>
      <c r="G219" s="86">
        <v>42688</v>
      </c>
      <c r="H219" s="70" t="s">
        <v>1334</v>
      </c>
      <c r="I219" s="70" t="s">
        <v>169</v>
      </c>
      <c r="J219" s="141" t="s">
        <v>170</v>
      </c>
      <c r="K219" s="142">
        <v>402001</v>
      </c>
    </row>
    <row r="220" spans="1:11" ht="15.75" x14ac:dyDescent="0.3">
      <c r="A220" s="39" t="s">
        <v>289</v>
      </c>
      <c r="B220" s="39" t="s">
        <v>12</v>
      </c>
      <c r="C220" s="143" t="s">
        <v>13</v>
      </c>
      <c r="D220" s="144" t="s">
        <v>13</v>
      </c>
      <c r="E220" s="39" t="s">
        <v>291</v>
      </c>
      <c r="F220" s="107">
        <v>8160201</v>
      </c>
      <c r="G220" s="86">
        <v>42690</v>
      </c>
      <c r="H220" s="70" t="s">
        <v>1262</v>
      </c>
      <c r="I220" s="70" t="s">
        <v>1263</v>
      </c>
      <c r="J220" s="141" t="s">
        <v>1264</v>
      </c>
      <c r="K220" s="142">
        <v>120000</v>
      </c>
    </row>
    <row r="221" spans="1:11" ht="15.75" x14ac:dyDescent="0.3">
      <c r="A221" s="39" t="s">
        <v>289</v>
      </c>
      <c r="B221" s="39" t="s">
        <v>12</v>
      </c>
      <c r="C221" s="143" t="s">
        <v>13</v>
      </c>
      <c r="D221" s="144" t="s">
        <v>13</v>
      </c>
      <c r="E221" s="39" t="s">
        <v>291</v>
      </c>
      <c r="F221" s="107">
        <v>8160207</v>
      </c>
      <c r="G221" s="86">
        <v>42690</v>
      </c>
      <c r="H221" s="70" t="s">
        <v>1265</v>
      </c>
      <c r="I221" s="70" t="s">
        <v>1263</v>
      </c>
      <c r="J221" s="141" t="s">
        <v>1264</v>
      </c>
      <c r="K221" s="142">
        <v>179999</v>
      </c>
    </row>
    <row r="222" spans="1:11" ht="15.75" x14ac:dyDescent="0.3">
      <c r="A222" s="39" t="s">
        <v>289</v>
      </c>
      <c r="B222" s="39" t="s">
        <v>12</v>
      </c>
      <c r="C222" s="143" t="s">
        <v>13</v>
      </c>
      <c r="D222" s="144" t="s">
        <v>13</v>
      </c>
      <c r="E222" s="39" t="s">
        <v>291</v>
      </c>
      <c r="F222" s="107">
        <v>8160208</v>
      </c>
      <c r="G222" s="86">
        <v>42690</v>
      </c>
      <c r="H222" s="70" t="s">
        <v>1266</v>
      </c>
      <c r="I222" s="70" t="s">
        <v>1263</v>
      </c>
      <c r="J222" s="141" t="s">
        <v>1264</v>
      </c>
      <c r="K222" s="142">
        <v>240999</v>
      </c>
    </row>
    <row r="223" spans="1:11" ht="15.75" x14ac:dyDescent="0.3">
      <c r="A223" s="39" t="s">
        <v>289</v>
      </c>
      <c r="B223" s="39" t="s">
        <v>12</v>
      </c>
      <c r="C223" s="143" t="s">
        <v>13</v>
      </c>
      <c r="D223" s="144" t="s">
        <v>13</v>
      </c>
      <c r="E223" s="39" t="s">
        <v>291</v>
      </c>
      <c r="F223" s="107">
        <v>8160205</v>
      </c>
      <c r="G223" s="86">
        <v>42690</v>
      </c>
      <c r="H223" s="70" t="s">
        <v>1270</v>
      </c>
      <c r="I223" s="70" t="s">
        <v>1271</v>
      </c>
      <c r="J223" s="141" t="s">
        <v>1272</v>
      </c>
      <c r="K223" s="142">
        <v>595000</v>
      </c>
    </row>
    <row r="224" spans="1:11" ht="15.75" x14ac:dyDescent="0.3">
      <c r="A224" s="39" t="s">
        <v>289</v>
      </c>
      <c r="B224" s="39" t="s">
        <v>12</v>
      </c>
      <c r="C224" s="143" t="s">
        <v>13</v>
      </c>
      <c r="D224" s="144" t="s">
        <v>13</v>
      </c>
      <c r="E224" s="39" t="s">
        <v>291</v>
      </c>
      <c r="F224" s="107">
        <v>8160202</v>
      </c>
      <c r="G224" s="86">
        <v>42690</v>
      </c>
      <c r="H224" s="70" t="s">
        <v>1275</v>
      </c>
      <c r="I224" s="70" t="s">
        <v>296</v>
      </c>
      <c r="J224" s="141" t="s">
        <v>297</v>
      </c>
      <c r="K224" s="142">
        <v>380800</v>
      </c>
    </row>
    <row r="225" spans="1:11" ht="15.75" x14ac:dyDescent="0.3">
      <c r="A225" s="39" t="s">
        <v>289</v>
      </c>
      <c r="B225" s="39" t="s">
        <v>12</v>
      </c>
      <c r="C225" s="143" t="s">
        <v>13</v>
      </c>
      <c r="D225" s="144" t="s">
        <v>13</v>
      </c>
      <c r="E225" s="39" t="s">
        <v>291</v>
      </c>
      <c r="F225" s="107">
        <v>8160206</v>
      </c>
      <c r="G225" s="86">
        <v>42690</v>
      </c>
      <c r="H225" s="70" t="s">
        <v>1276</v>
      </c>
      <c r="I225" s="70" t="s">
        <v>296</v>
      </c>
      <c r="J225" s="141" t="s">
        <v>297</v>
      </c>
      <c r="K225" s="142">
        <v>406980</v>
      </c>
    </row>
    <row r="226" spans="1:11" ht="15.75" x14ac:dyDescent="0.3">
      <c r="A226" s="39" t="s">
        <v>289</v>
      </c>
      <c r="B226" s="2" t="s">
        <v>148</v>
      </c>
      <c r="C226" s="143" t="s">
        <v>13</v>
      </c>
      <c r="D226" s="144" t="s">
        <v>13</v>
      </c>
      <c r="E226" s="39" t="s">
        <v>290</v>
      </c>
      <c r="F226" s="107">
        <v>8160204</v>
      </c>
      <c r="G226" s="86">
        <v>42690</v>
      </c>
      <c r="H226" s="70" t="s">
        <v>1286</v>
      </c>
      <c r="I226" s="70" t="s">
        <v>1287</v>
      </c>
      <c r="J226" s="141" t="s">
        <v>1288</v>
      </c>
      <c r="K226" s="142">
        <v>928200</v>
      </c>
    </row>
    <row r="227" spans="1:11" ht="15.75" x14ac:dyDescent="0.3">
      <c r="A227" s="39" t="s">
        <v>289</v>
      </c>
      <c r="B227" s="39" t="s">
        <v>12</v>
      </c>
      <c r="C227" s="143" t="s">
        <v>13</v>
      </c>
      <c r="D227" s="144" t="s">
        <v>13</v>
      </c>
      <c r="E227" s="39" t="s">
        <v>291</v>
      </c>
      <c r="F227" s="107">
        <v>8160124</v>
      </c>
      <c r="G227" s="86">
        <v>42690</v>
      </c>
      <c r="H227" s="70" t="s">
        <v>1296</v>
      </c>
      <c r="I227" s="70" t="s">
        <v>1297</v>
      </c>
      <c r="J227" s="141" t="s">
        <v>1298</v>
      </c>
      <c r="K227" s="142">
        <v>226926</v>
      </c>
    </row>
    <row r="228" spans="1:11" ht="15.75" x14ac:dyDescent="0.3">
      <c r="A228" s="39" t="s">
        <v>289</v>
      </c>
      <c r="B228" s="39" t="s">
        <v>12</v>
      </c>
      <c r="C228" s="143" t="s">
        <v>13</v>
      </c>
      <c r="D228" s="144" t="s">
        <v>13</v>
      </c>
      <c r="E228" s="39" t="s">
        <v>291</v>
      </c>
      <c r="F228" s="107">
        <v>8160203</v>
      </c>
      <c r="G228" s="86">
        <v>42690</v>
      </c>
      <c r="H228" s="70" t="s">
        <v>1305</v>
      </c>
      <c r="I228" s="70" t="s">
        <v>1306</v>
      </c>
      <c r="J228" s="141" t="s">
        <v>1307</v>
      </c>
      <c r="K228" s="142">
        <v>1956593</v>
      </c>
    </row>
    <row r="229" spans="1:11" ht="15.75" x14ac:dyDescent="0.3">
      <c r="A229" s="39" t="s">
        <v>289</v>
      </c>
      <c r="B229" s="2" t="s">
        <v>148</v>
      </c>
      <c r="C229" s="143" t="s">
        <v>13</v>
      </c>
      <c r="D229" s="144" t="s">
        <v>13</v>
      </c>
      <c r="E229" s="39" t="s">
        <v>290</v>
      </c>
      <c r="F229" s="107">
        <v>8160126</v>
      </c>
      <c r="G229" s="86">
        <v>42690</v>
      </c>
      <c r="H229" s="70" t="s">
        <v>1308</v>
      </c>
      <c r="I229" s="70" t="s">
        <v>1309</v>
      </c>
      <c r="J229" s="141" t="s">
        <v>1310</v>
      </c>
      <c r="K229" s="142">
        <v>816340</v>
      </c>
    </row>
    <row r="230" spans="1:11" ht="15.75" x14ac:dyDescent="0.3">
      <c r="A230" s="39" t="s">
        <v>289</v>
      </c>
      <c r="B230" s="2" t="s">
        <v>24</v>
      </c>
      <c r="C230" s="1" t="s">
        <v>13</v>
      </c>
      <c r="D230" s="1" t="s">
        <v>13</v>
      </c>
      <c r="E230" s="39" t="s">
        <v>290</v>
      </c>
      <c r="F230" s="107">
        <v>8160125</v>
      </c>
      <c r="G230" s="86">
        <v>42690</v>
      </c>
      <c r="H230" s="70" t="s">
        <v>1337</v>
      </c>
      <c r="I230" s="70" t="s">
        <v>718</v>
      </c>
      <c r="J230" s="141" t="s">
        <v>47</v>
      </c>
      <c r="K230" s="142">
        <v>12000000</v>
      </c>
    </row>
    <row r="231" spans="1:11" ht="15.75" x14ac:dyDescent="0.3">
      <c r="A231" s="39" t="s">
        <v>289</v>
      </c>
      <c r="B231" s="2" t="s">
        <v>148</v>
      </c>
      <c r="C231" s="143" t="s">
        <v>13</v>
      </c>
      <c r="D231" s="144" t="s">
        <v>13</v>
      </c>
      <c r="E231" s="39" t="s">
        <v>290</v>
      </c>
      <c r="F231" s="107">
        <v>8160130</v>
      </c>
      <c r="G231" s="86">
        <v>42697</v>
      </c>
      <c r="H231" s="70" t="s">
        <v>1274</v>
      </c>
      <c r="I231" s="70" t="s">
        <v>295</v>
      </c>
      <c r="J231" s="141" t="s">
        <v>247</v>
      </c>
      <c r="K231" s="142">
        <v>6910263</v>
      </c>
    </row>
    <row r="232" spans="1:11" ht="15.75" x14ac:dyDescent="0.3">
      <c r="A232" s="39" t="s">
        <v>289</v>
      </c>
      <c r="B232" s="2" t="s">
        <v>148</v>
      </c>
      <c r="C232" s="143" t="s">
        <v>13</v>
      </c>
      <c r="D232" s="144" t="s">
        <v>13</v>
      </c>
      <c r="E232" s="39" t="s">
        <v>290</v>
      </c>
      <c r="F232" s="107">
        <v>8160128</v>
      </c>
      <c r="G232" s="86">
        <v>42697</v>
      </c>
      <c r="H232" s="70" t="s">
        <v>1283</v>
      </c>
      <c r="I232" s="70" t="s">
        <v>1284</v>
      </c>
      <c r="J232" s="141" t="s">
        <v>1285</v>
      </c>
      <c r="K232" s="142">
        <v>1236988</v>
      </c>
    </row>
    <row r="233" spans="1:11" ht="15.75" x14ac:dyDescent="0.3">
      <c r="A233" s="39" t="s">
        <v>289</v>
      </c>
      <c r="B233" s="39" t="s">
        <v>12</v>
      </c>
      <c r="C233" s="143" t="s">
        <v>13</v>
      </c>
      <c r="D233" s="144" t="s">
        <v>13</v>
      </c>
      <c r="E233" s="39" t="s">
        <v>291</v>
      </c>
      <c r="F233" s="107">
        <v>8160211</v>
      </c>
      <c r="G233" s="86">
        <v>42697</v>
      </c>
      <c r="H233" s="70" t="s">
        <v>1292</v>
      </c>
      <c r="I233" s="70" t="s">
        <v>302</v>
      </c>
      <c r="J233" s="141" t="s">
        <v>303</v>
      </c>
      <c r="K233" s="142">
        <v>1428600</v>
      </c>
    </row>
    <row r="234" spans="1:11" ht="15.75" x14ac:dyDescent="0.3">
      <c r="A234" s="39" t="s">
        <v>289</v>
      </c>
      <c r="B234" s="2" t="s">
        <v>148</v>
      </c>
      <c r="C234" s="143" t="s">
        <v>13</v>
      </c>
      <c r="D234" s="144" t="s">
        <v>13</v>
      </c>
      <c r="E234" s="39" t="s">
        <v>290</v>
      </c>
      <c r="F234" s="107">
        <v>8160129</v>
      </c>
      <c r="G234" s="86">
        <v>42697</v>
      </c>
      <c r="H234" s="70" t="s">
        <v>1301</v>
      </c>
      <c r="I234" s="70" t="s">
        <v>304</v>
      </c>
      <c r="J234" s="141" t="s">
        <v>305</v>
      </c>
      <c r="K234" s="142">
        <v>1461659</v>
      </c>
    </row>
    <row r="235" spans="1:11" ht="15.75" x14ac:dyDescent="0.3">
      <c r="A235" s="39" t="s">
        <v>289</v>
      </c>
      <c r="B235" s="2" t="s">
        <v>148</v>
      </c>
      <c r="C235" s="143" t="s">
        <v>13</v>
      </c>
      <c r="D235" s="144" t="s">
        <v>13</v>
      </c>
      <c r="E235" s="39" t="s">
        <v>290</v>
      </c>
      <c r="F235" s="107">
        <v>8160127</v>
      </c>
      <c r="G235" s="86">
        <v>42697</v>
      </c>
      <c r="H235" s="70" t="s">
        <v>1302</v>
      </c>
      <c r="I235" s="70" t="s">
        <v>1303</v>
      </c>
      <c r="J235" s="141" t="s">
        <v>1304</v>
      </c>
      <c r="K235" s="142">
        <v>1309000</v>
      </c>
    </row>
    <row r="236" spans="1:11" ht="15.75" x14ac:dyDescent="0.3">
      <c r="A236" s="39" t="s">
        <v>289</v>
      </c>
      <c r="B236" s="2" t="s">
        <v>24</v>
      </c>
      <c r="C236" s="1" t="s">
        <v>13</v>
      </c>
      <c r="D236" s="1" t="s">
        <v>13</v>
      </c>
      <c r="E236" s="39" t="s">
        <v>291</v>
      </c>
      <c r="F236" s="107">
        <v>8160214</v>
      </c>
      <c r="G236" s="86">
        <v>42697</v>
      </c>
      <c r="H236" s="70" t="s">
        <v>1320</v>
      </c>
      <c r="I236" s="70" t="s">
        <v>1321</v>
      </c>
      <c r="J236" s="141" t="s">
        <v>1322</v>
      </c>
      <c r="K236" s="142">
        <v>88920</v>
      </c>
    </row>
    <row r="237" spans="1:11" ht="15.75" x14ac:dyDescent="0.3">
      <c r="A237" s="39" t="s">
        <v>289</v>
      </c>
      <c r="B237" s="2" t="s">
        <v>24</v>
      </c>
      <c r="C237" s="1" t="s">
        <v>13</v>
      </c>
      <c r="D237" s="1" t="s">
        <v>13</v>
      </c>
      <c r="E237" s="39" t="s">
        <v>291</v>
      </c>
      <c r="F237" s="107">
        <v>8160213</v>
      </c>
      <c r="G237" s="86">
        <v>42697</v>
      </c>
      <c r="H237" s="70" t="s">
        <v>1325</v>
      </c>
      <c r="I237" s="70" t="s">
        <v>111</v>
      </c>
      <c r="J237" s="141" t="s">
        <v>112</v>
      </c>
      <c r="K237" s="142">
        <v>124740</v>
      </c>
    </row>
    <row r="238" spans="1:11" ht="15.75" x14ac:dyDescent="0.3">
      <c r="A238" s="39" t="s">
        <v>289</v>
      </c>
      <c r="B238" s="2" t="s">
        <v>24</v>
      </c>
      <c r="C238" s="1" t="s">
        <v>13</v>
      </c>
      <c r="D238" s="1" t="s">
        <v>13</v>
      </c>
      <c r="E238" s="39" t="s">
        <v>291</v>
      </c>
      <c r="F238" s="107">
        <v>8160212</v>
      </c>
      <c r="G238" s="86">
        <v>42697</v>
      </c>
      <c r="H238" s="70" t="s">
        <v>1328</v>
      </c>
      <c r="I238" s="70" t="s">
        <v>1329</v>
      </c>
      <c r="J238" s="141" t="s">
        <v>1330</v>
      </c>
      <c r="K238" s="142">
        <v>287999</v>
      </c>
    </row>
    <row r="239" spans="1:11" ht="15.75" x14ac:dyDescent="0.3">
      <c r="A239" s="39" t="s">
        <v>289</v>
      </c>
      <c r="B239" s="39" t="s">
        <v>12</v>
      </c>
      <c r="C239" s="143" t="s">
        <v>13</v>
      </c>
      <c r="D239" s="144" t="s">
        <v>13</v>
      </c>
      <c r="E239" s="39" t="s">
        <v>291</v>
      </c>
      <c r="F239" s="107">
        <v>8160216</v>
      </c>
      <c r="G239" s="86">
        <v>42698</v>
      </c>
      <c r="H239" s="70" t="s">
        <v>1256</v>
      </c>
      <c r="I239" s="70" t="s">
        <v>1257</v>
      </c>
      <c r="J239" s="141" t="s">
        <v>1258</v>
      </c>
      <c r="K239" s="142">
        <v>83300</v>
      </c>
    </row>
    <row r="240" spans="1:11" ht="15.75" x14ac:dyDescent="0.3">
      <c r="A240" s="39" t="s">
        <v>289</v>
      </c>
      <c r="B240" s="39" t="s">
        <v>12</v>
      </c>
      <c r="C240" s="143" t="s">
        <v>13</v>
      </c>
      <c r="D240" s="144" t="s">
        <v>13</v>
      </c>
      <c r="E240" s="39" t="s">
        <v>291</v>
      </c>
      <c r="F240" s="107">
        <v>8160215</v>
      </c>
      <c r="G240" s="86">
        <v>42698</v>
      </c>
      <c r="H240" s="70" t="s">
        <v>1267</v>
      </c>
      <c r="I240" s="70" t="s">
        <v>1268</v>
      </c>
      <c r="J240" s="141" t="s">
        <v>1269</v>
      </c>
      <c r="K240" s="142">
        <v>241570</v>
      </c>
    </row>
    <row r="241" spans="1:11" ht="15.75" x14ac:dyDescent="0.3">
      <c r="A241" s="39" t="s">
        <v>289</v>
      </c>
      <c r="B241" s="39" t="s">
        <v>12</v>
      </c>
      <c r="C241" s="143" t="s">
        <v>13</v>
      </c>
      <c r="D241" s="144" t="s">
        <v>13</v>
      </c>
      <c r="E241" s="39" t="s">
        <v>291</v>
      </c>
      <c r="F241" s="107">
        <v>8160217</v>
      </c>
      <c r="G241" s="86">
        <v>42698</v>
      </c>
      <c r="H241" s="70" t="s">
        <v>1273</v>
      </c>
      <c r="I241" s="70" t="s">
        <v>292</v>
      </c>
      <c r="J241" s="141" t="s">
        <v>293</v>
      </c>
      <c r="K241" s="142">
        <v>200000</v>
      </c>
    </row>
    <row r="242" spans="1:11" ht="15.75" x14ac:dyDescent="0.3">
      <c r="A242" s="39" t="s">
        <v>289</v>
      </c>
      <c r="B242" s="2" t="s">
        <v>24</v>
      </c>
      <c r="C242" s="1" t="s">
        <v>13</v>
      </c>
      <c r="D242" s="1" t="s">
        <v>13</v>
      </c>
      <c r="E242" s="39" t="s">
        <v>291</v>
      </c>
      <c r="F242" s="107" t="s">
        <v>1323</v>
      </c>
      <c r="G242" s="86">
        <v>42703</v>
      </c>
      <c r="H242" s="70" t="s">
        <v>1324</v>
      </c>
      <c r="I242" s="70" t="s">
        <v>306</v>
      </c>
      <c r="J242" s="141" t="s">
        <v>307</v>
      </c>
      <c r="K242" s="142">
        <v>5276825</v>
      </c>
    </row>
    <row r="243" spans="1:11" ht="15.75" x14ac:dyDescent="0.3">
      <c r="A243" s="39" t="s">
        <v>289</v>
      </c>
      <c r="B243" s="39" t="s">
        <v>12</v>
      </c>
      <c r="C243" s="143" t="s">
        <v>13</v>
      </c>
      <c r="D243" s="144" t="s">
        <v>13</v>
      </c>
      <c r="E243" s="39" t="s">
        <v>291</v>
      </c>
      <c r="F243" s="107">
        <v>8160219</v>
      </c>
      <c r="G243" s="86">
        <v>42704</v>
      </c>
      <c r="H243" s="70" t="s">
        <v>1289</v>
      </c>
      <c r="I243" s="70" t="s">
        <v>1290</v>
      </c>
      <c r="J243" s="141" t="s">
        <v>1291</v>
      </c>
      <c r="K243" s="142">
        <v>388699</v>
      </c>
    </row>
    <row r="244" spans="1:11" x14ac:dyDescent="0.25">
      <c r="A244" s="39" t="s">
        <v>289</v>
      </c>
      <c r="B244" s="2" t="s">
        <v>24</v>
      </c>
      <c r="C244" s="1" t="s">
        <v>13</v>
      </c>
      <c r="D244" s="1" t="s">
        <v>13</v>
      </c>
      <c r="E244" s="39" t="s">
        <v>37</v>
      </c>
      <c r="F244" s="39">
        <v>282183</v>
      </c>
      <c r="G244" s="146">
        <v>42704</v>
      </c>
      <c r="H244" s="145" t="s">
        <v>1338</v>
      </c>
      <c r="I244" s="129" t="s">
        <v>134</v>
      </c>
      <c r="J244" s="141" t="s">
        <v>39</v>
      </c>
      <c r="K244" s="147">
        <v>768938</v>
      </c>
    </row>
    <row r="245" spans="1:11" x14ac:dyDescent="0.25">
      <c r="A245" s="39" t="s">
        <v>289</v>
      </c>
      <c r="B245" s="2" t="s">
        <v>24</v>
      </c>
      <c r="C245" s="1" t="s">
        <v>13</v>
      </c>
      <c r="D245" s="1" t="s">
        <v>13</v>
      </c>
      <c r="E245" s="39" t="s">
        <v>37</v>
      </c>
      <c r="F245" s="39">
        <v>5789516</v>
      </c>
      <c r="G245" s="146">
        <v>42704</v>
      </c>
      <c r="H245" s="129" t="s">
        <v>1339</v>
      </c>
      <c r="I245" s="129" t="s">
        <v>308</v>
      </c>
      <c r="J245" s="141" t="s">
        <v>309</v>
      </c>
      <c r="K245" s="148">
        <v>269317</v>
      </c>
    </row>
    <row r="246" spans="1:11" x14ac:dyDescent="0.25">
      <c r="A246" s="39" t="s">
        <v>289</v>
      </c>
      <c r="B246" s="2" t="s">
        <v>24</v>
      </c>
      <c r="C246" s="1" t="s">
        <v>13</v>
      </c>
      <c r="D246" s="1" t="s">
        <v>13</v>
      </c>
      <c r="E246" s="39" t="s">
        <v>37</v>
      </c>
      <c r="F246" s="39" t="s">
        <v>1340</v>
      </c>
      <c r="G246" s="146">
        <v>42704</v>
      </c>
      <c r="H246" s="129" t="s">
        <v>1341</v>
      </c>
      <c r="I246" s="129" t="s">
        <v>134</v>
      </c>
      <c r="J246" s="141" t="s">
        <v>39</v>
      </c>
      <c r="K246" s="147">
        <v>3344778</v>
      </c>
    </row>
    <row r="247" spans="1:11" x14ac:dyDescent="0.25">
      <c r="A247" s="124" t="s">
        <v>429</v>
      </c>
      <c r="B247" s="2" t="s">
        <v>24</v>
      </c>
      <c r="C247" s="1" t="s">
        <v>13</v>
      </c>
      <c r="D247" s="1" t="s">
        <v>13</v>
      </c>
      <c r="E247" s="2" t="s">
        <v>97</v>
      </c>
      <c r="F247" s="149">
        <v>4160472</v>
      </c>
      <c r="G247" s="150">
        <v>42676</v>
      </c>
      <c r="H247" s="151" t="s">
        <v>2250</v>
      </c>
      <c r="I247" s="152" t="s">
        <v>2251</v>
      </c>
      <c r="J247" s="152" t="s">
        <v>2252</v>
      </c>
      <c r="K247" s="153">
        <v>3198285</v>
      </c>
    </row>
    <row r="248" spans="1:11" x14ac:dyDescent="0.25">
      <c r="A248" s="124" t="s">
        <v>429</v>
      </c>
      <c r="B248" s="124" t="s">
        <v>12</v>
      </c>
      <c r="C248" s="152" t="s">
        <v>13</v>
      </c>
      <c r="D248" s="150" t="s">
        <v>13</v>
      </c>
      <c r="E248" s="2" t="s">
        <v>97</v>
      </c>
      <c r="F248" s="149">
        <v>4160473</v>
      </c>
      <c r="G248" s="150">
        <v>42676</v>
      </c>
      <c r="H248" s="151" t="s">
        <v>2253</v>
      </c>
      <c r="I248" s="152" t="s">
        <v>2251</v>
      </c>
      <c r="J248" s="152" t="s">
        <v>2252</v>
      </c>
      <c r="K248" s="153">
        <v>1300000</v>
      </c>
    </row>
    <row r="249" spans="1:11" x14ac:dyDescent="0.25">
      <c r="A249" s="124" t="s">
        <v>429</v>
      </c>
      <c r="B249" s="27" t="s">
        <v>18</v>
      </c>
      <c r="C249" s="32" t="s">
        <v>2254</v>
      </c>
      <c r="D249" s="150" t="s">
        <v>2255</v>
      </c>
      <c r="E249" s="2" t="s">
        <v>97</v>
      </c>
      <c r="F249" s="149">
        <v>4160475</v>
      </c>
      <c r="G249" s="150">
        <v>42676</v>
      </c>
      <c r="H249" s="151" t="s">
        <v>2256</v>
      </c>
      <c r="I249" s="152" t="s">
        <v>2257</v>
      </c>
      <c r="J249" s="152" t="s">
        <v>2258</v>
      </c>
      <c r="K249" s="153">
        <v>1999200</v>
      </c>
    </row>
    <row r="250" spans="1:11" ht="27" x14ac:dyDescent="0.25">
      <c r="A250" s="124" t="s">
        <v>429</v>
      </c>
      <c r="B250" s="124" t="s">
        <v>59</v>
      </c>
      <c r="C250" s="152" t="s">
        <v>13</v>
      </c>
      <c r="D250" s="150" t="s">
        <v>13</v>
      </c>
      <c r="E250" s="2" t="s">
        <v>97</v>
      </c>
      <c r="F250" s="149">
        <v>4160476</v>
      </c>
      <c r="G250" s="150">
        <v>42676</v>
      </c>
      <c r="H250" s="151" t="s">
        <v>2259</v>
      </c>
      <c r="I250" s="152" t="s">
        <v>437</v>
      </c>
      <c r="J250" s="152" t="s">
        <v>438</v>
      </c>
      <c r="K250" s="153">
        <v>2439500</v>
      </c>
    </row>
    <row r="251" spans="1:11" x14ac:dyDescent="0.25">
      <c r="A251" s="124" t="s">
        <v>429</v>
      </c>
      <c r="B251" s="27" t="s">
        <v>18</v>
      </c>
      <c r="C251" s="32" t="s">
        <v>2260</v>
      </c>
      <c r="D251" s="150">
        <v>42662</v>
      </c>
      <c r="E251" s="2" t="s">
        <v>97</v>
      </c>
      <c r="F251" s="149">
        <v>4160477</v>
      </c>
      <c r="G251" s="150">
        <v>42676</v>
      </c>
      <c r="H251" s="151" t="s">
        <v>2261</v>
      </c>
      <c r="I251" s="152" t="s">
        <v>435</v>
      </c>
      <c r="J251" s="152" t="s">
        <v>436</v>
      </c>
      <c r="K251" s="153">
        <v>134470</v>
      </c>
    </row>
    <row r="252" spans="1:11" ht="27" x14ac:dyDescent="0.25">
      <c r="A252" s="124" t="s">
        <v>429</v>
      </c>
      <c r="B252" s="2" t="s">
        <v>24</v>
      </c>
      <c r="C252" s="1" t="s">
        <v>13</v>
      </c>
      <c r="D252" s="1" t="s">
        <v>13</v>
      </c>
      <c r="E252" s="2" t="s">
        <v>97</v>
      </c>
      <c r="F252" s="149">
        <v>4160479</v>
      </c>
      <c r="G252" s="150">
        <v>42676</v>
      </c>
      <c r="H252" s="151" t="s">
        <v>2262</v>
      </c>
      <c r="I252" s="2" t="s">
        <v>26</v>
      </c>
      <c r="J252" s="139" t="s">
        <v>27</v>
      </c>
      <c r="K252" s="153">
        <v>326315</v>
      </c>
    </row>
    <row r="253" spans="1:11" ht="27" x14ac:dyDescent="0.25">
      <c r="A253" s="124" t="s">
        <v>429</v>
      </c>
      <c r="B253" s="2" t="s">
        <v>24</v>
      </c>
      <c r="C253" s="1" t="s">
        <v>13</v>
      </c>
      <c r="D253" s="1" t="s">
        <v>13</v>
      </c>
      <c r="E253" s="2" t="s">
        <v>97</v>
      </c>
      <c r="F253" s="149">
        <v>4160480</v>
      </c>
      <c r="G253" s="150">
        <v>42676</v>
      </c>
      <c r="H253" s="151" t="s">
        <v>2263</v>
      </c>
      <c r="I253" s="2" t="s">
        <v>26</v>
      </c>
      <c r="J253" s="139" t="s">
        <v>27</v>
      </c>
      <c r="K253" s="153">
        <v>156451</v>
      </c>
    </row>
    <row r="254" spans="1:11" x14ac:dyDescent="0.25">
      <c r="A254" s="124" t="s">
        <v>429</v>
      </c>
      <c r="B254" s="2" t="s">
        <v>148</v>
      </c>
      <c r="C254" s="152" t="s">
        <v>13</v>
      </c>
      <c r="D254" s="150" t="s">
        <v>13</v>
      </c>
      <c r="E254" s="2" t="s">
        <v>98</v>
      </c>
      <c r="F254" s="149">
        <v>4160064</v>
      </c>
      <c r="G254" s="150">
        <v>42677</v>
      </c>
      <c r="H254" s="151" t="s">
        <v>2264</v>
      </c>
      <c r="I254" s="152" t="s">
        <v>304</v>
      </c>
      <c r="J254" s="152" t="s">
        <v>305</v>
      </c>
      <c r="K254" s="153">
        <v>2283420</v>
      </c>
    </row>
    <row r="255" spans="1:11" x14ac:dyDescent="0.25">
      <c r="A255" s="124" t="s">
        <v>429</v>
      </c>
      <c r="B255" s="124" t="s">
        <v>12</v>
      </c>
      <c r="C255" s="152" t="s">
        <v>13</v>
      </c>
      <c r="D255" s="150" t="s">
        <v>13</v>
      </c>
      <c r="E255" s="2" t="s">
        <v>97</v>
      </c>
      <c r="F255" s="149">
        <v>4160481</v>
      </c>
      <c r="G255" s="150">
        <v>42678</v>
      </c>
      <c r="H255" s="151" t="s">
        <v>2265</v>
      </c>
      <c r="I255" s="152" t="s">
        <v>2266</v>
      </c>
      <c r="J255" s="152" t="s">
        <v>2267</v>
      </c>
      <c r="K255" s="153">
        <v>1716667</v>
      </c>
    </row>
    <row r="256" spans="1:11" ht="27" x14ac:dyDescent="0.25">
      <c r="A256" s="124" t="s">
        <v>429</v>
      </c>
      <c r="B256" s="2" t="s">
        <v>24</v>
      </c>
      <c r="C256" s="1" t="s">
        <v>13</v>
      </c>
      <c r="D256" s="1" t="s">
        <v>13</v>
      </c>
      <c r="E256" s="2" t="s">
        <v>97</v>
      </c>
      <c r="F256" s="149">
        <v>4160482</v>
      </c>
      <c r="G256" s="150">
        <v>42678</v>
      </c>
      <c r="H256" s="151" t="s">
        <v>2268</v>
      </c>
      <c r="I256" s="2" t="s">
        <v>26</v>
      </c>
      <c r="J256" s="139" t="s">
        <v>27</v>
      </c>
      <c r="K256" s="153">
        <v>142036</v>
      </c>
    </row>
    <row r="257" spans="1:11" x14ac:dyDescent="0.25">
      <c r="A257" s="124" t="s">
        <v>429</v>
      </c>
      <c r="B257" s="7" t="s">
        <v>33</v>
      </c>
      <c r="C257" s="152" t="s">
        <v>13</v>
      </c>
      <c r="D257" s="150" t="s">
        <v>13</v>
      </c>
      <c r="E257" s="124" t="s">
        <v>430</v>
      </c>
      <c r="F257" s="149">
        <v>281</v>
      </c>
      <c r="G257" s="150">
        <v>42682</v>
      </c>
      <c r="H257" s="151" t="s">
        <v>2223</v>
      </c>
      <c r="I257" s="152" t="s">
        <v>433</v>
      </c>
      <c r="J257" s="152" t="s">
        <v>268</v>
      </c>
      <c r="K257" s="153">
        <v>205000</v>
      </c>
    </row>
    <row r="258" spans="1:11" x14ac:dyDescent="0.25">
      <c r="A258" s="124" t="s">
        <v>429</v>
      </c>
      <c r="B258" s="7" t="s">
        <v>33</v>
      </c>
      <c r="C258" s="152" t="s">
        <v>13</v>
      </c>
      <c r="D258" s="150" t="s">
        <v>13</v>
      </c>
      <c r="E258" s="124" t="s">
        <v>430</v>
      </c>
      <c r="F258" s="149">
        <v>282</v>
      </c>
      <c r="G258" s="150">
        <v>42682</v>
      </c>
      <c r="H258" s="151" t="s">
        <v>2224</v>
      </c>
      <c r="I258" s="152" t="s">
        <v>433</v>
      </c>
      <c r="J258" s="152" t="s">
        <v>268</v>
      </c>
      <c r="K258" s="153">
        <v>764800</v>
      </c>
    </row>
    <row r="259" spans="1:11" x14ac:dyDescent="0.25">
      <c r="A259" s="124" t="s">
        <v>429</v>
      </c>
      <c r="B259" s="7" t="s">
        <v>33</v>
      </c>
      <c r="C259" s="152" t="s">
        <v>13</v>
      </c>
      <c r="D259" s="150" t="s">
        <v>13</v>
      </c>
      <c r="E259" s="124" t="s">
        <v>430</v>
      </c>
      <c r="F259" s="149">
        <v>283</v>
      </c>
      <c r="G259" s="150">
        <v>42682</v>
      </c>
      <c r="H259" s="151" t="s">
        <v>2225</v>
      </c>
      <c r="I259" s="152" t="s">
        <v>433</v>
      </c>
      <c r="J259" s="152" t="s">
        <v>268</v>
      </c>
      <c r="K259" s="153">
        <v>434800</v>
      </c>
    </row>
    <row r="260" spans="1:11" x14ac:dyDescent="0.25">
      <c r="A260" s="124" t="s">
        <v>429</v>
      </c>
      <c r="B260" s="7" t="s">
        <v>33</v>
      </c>
      <c r="C260" s="152" t="s">
        <v>13</v>
      </c>
      <c r="D260" s="150" t="s">
        <v>13</v>
      </c>
      <c r="E260" s="124" t="s">
        <v>430</v>
      </c>
      <c r="F260" s="149">
        <v>284</v>
      </c>
      <c r="G260" s="150">
        <v>42682</v>
      </c>
      <c r="H260" s="151" t="s">
        <v>2226</v>
      </c>
      <c r="I260" s="152" t="s">
        <v>433</v>
      </c>
      <c r="J260" s="152" t="s">
        <v>268</v>
      </c>
      <c r="K260" s="153">
        <v>493100</v>
      </c>
    </row>
    <row r="261" spans="1:11" x14ac:dyDescent="0.25">
      <c r="A261" s="124" t="s">
        <v>429</v>
      </c>
      <c r="B261" s="7" t="s">
        <v>33</v>
      </c>
      <c r="C261" s="152" t="s">
        <v>13</v>
      </c>
      <c r="D261" s="150" t="s">
        <v>13</v>
      </c>
      <c r="E261" s="124" t="s">
        <v>430</v>
      </c>
      <c r="F261" s="149">
        <v>285</v>
      </c>
      <c r="G261" s="150">
        <v>42682</v>
      </c>
      <c r="H261" s="151" t="s">
        <v>2227</v>
      </c>
      <c r="I261" s="152" t="s">
        <v>433</v>
      </c>
      <c r="J261" s="152" t="s">
        <v>268</v>
      </c>
      <c r="K261" s="153">
        <v>637500</v>
      </c>
    </row>
    <row r="262" spans="1:11" x14ac:dyDescent="0.25">
      <c r="A262" s="124" t="s">
        <v>429</v>
      </c>
      <c r="B262" s="7" t="s">
        <v>33</v>
      </c>
      <c r="C262" s="152" t="s">
        <v>13</v>
      </c>
      <c r="D262" s="150" t="s">
        <v>13</v>
      </c>
      <c r="E262" s="124" t="s">
        <v>430</v>
      </c>
      <c r="F262" s="149">
        <v>286</v>
      </c>
      <c r="G262" s="150">
        <v>42682</v>
      </c>
      <c r="H262" s="151" t="s">
        <v>2228</v>
      </c>
      <c r="I262" s="152" t="s">
        <v>433</v>
      </c>
      <c r="J262" s="152" t="s">
        <v>268</v>
      </c>
      <c r="K262" s="153">
        <v>172300</v>
      </c>
    </row>
    <row r="263" spans="1:11" x14ac:dyDescent="0.25">
      <c r="A263" s="124" t="s">
        <v>429</v>
      </c>
      <c r="B263" s="7" t="s">
        <v>33</v>
      </c>
      <c r="C263" s="152" t="s">
        <v>13</v>
      </c>
      <c r="D263" s="150" t="s">
        <v>13</v>
      </c>
      <c r="E263" s="124" t="s">
        <v>430</v>
      </c>
      <c r="F263" s="149">
        <v>287</v>
      </c>
      <c r="G263" s="150">
        <v>42682</v>
      </c>
      <c r="H263" s="151" t="s">
        <v>2229</v>
      </c>
      <c r="I263" s="152" t="s">
        <v>433</v>
      </c>
      <c r="J263" s="152" t="s">
        <v>268</v>
      </c>
      <c r="K263" s="153">
        <f>79300+9900+20700</f>
        <v>109900</v>
      </c>
    </row>
    <row r="264" spans="1:11" x14ac:dyDescent="0.25">
      <c r="A264" s="124" t="s">
        <v>429</v>
      </c>
      <c r="B264" s="7" t="s">
        <v>33</v>
      </c>
      <c r="C264" s="152" t="s">
        <v>13</v>
      </c>
      <c r="D264" s="150" t="s">
        <v>13</v>
      </c>
      <c r="E264" s="124" t="s">
        <v>430</v>
      </c>
      <c r="F264" s="149">
        <v>288</v>
      </c>
      <c r="G264" s="150">
        <v>42682</v>
      </c>
      <c r="H264" s="151" t="s">
        <v>2230</v>
      </c>
      <c r="I264" s="152" t="s">
        <v>433</v>
      </c>
      <c r="J264" s="152" t="s">
        <v>268</v>
      </c>
      <c r="K264" s="153">
        <v>93900</v>
      </c>
    </row>
    <row r="265" spans="1:11" x14ac:dyDescent="0.25">
      <c r="A265" s="124" t="s">
        <v>429</v>
      </c>
      <c r="B265" s="7" t="s">
        <v>33</v>
      </c>
      <c r="C265" s="152" t="s">
        <v>13</v>
      </c>
      <c r="D265" s="150" t="s">
        <v>13</v>
      </c>
      <c r="E265" s="124" t="s">
        <v>430</v>
      </c>
      <c r="F265" s="149">
        <v>289</v>
      </c>
      <c r="G265" s="150">
        <v>42682</v>
      </c>
      <c r="H265" s="151" t="s">
        <v>2231</v>
      </c>
      <c r="I265" s="152" t="s">
        <v>433</v>
      </c>
      <c r="J265" s="152" t="s">
        <v>268</v>
      </c>
      <c r="K265" s="153">
        <v>59400</v>
      </c>
    </row>
    <row r="266" spans="1:11" x14ac:dyDescent="0.25">
      <c r="A266" s="124" t="s">
        <v>429</v>
      </c>
      <c r="B266" s="7" t="s">
        <v>33</v>
      </c>
      <c r="C266" s="152" t="s">
        <v>13</v>
      </c>
      <c r="D266" s="150" t="s">
        <v>13</v>
      </c>
      <c r="E266" s="124" t="s">
        <v>430</v>
      </c>
      <c r="F266" s="149">
        <v>290</v>
      </c>
      <c r="G266" s="150">
        <v>42682</v>
      </c>
      <c r="H266" s="151" t="s">
        <v>2232</v>
      </c>
      <c r="I266" s="152" t="s">
        <v>431</v>
      </c>
      <c r="J266" s="152" t="s">
        <v>432</v>
      </c>
      <c r="K266" s="153">
        <v>41781</v>
      </c>
    </row>
    <row r="267" spans="1:11" x14ac:dyDescent="0.25">
      <c r="A267" s="124" t="s">
        <v>429</v>
      </c>
      <c r="B267" s="7" t="s">
        <v>33</v>
      </c>
      <c r="C267" s="152" t="s">
        <v>13</v>
      </c>
      <c r="D267" s="150" t="s">
        <v>13</v>
      </c>
      <c r="E267" s="124" t="s">
        <v>430</v>
      </c>
      <c r="F267" s="149">
        <v>291</v>
      </c>
      <c r="G267" s="150">
        <v>42682</v>
      </c>
      <c r="H267" s="151" t="s">
        <v>2233</v>
      </c>
      <c r="I267" s="152" t="s">
        <v>431</v>
      </c>
      <c r="J267" s="152" t="s">
        <v>432</v>
      </c>
      <c r="K267" s="153">
        <v>15192</v>
      </c>
    </row>
    <row r="268" spans="1:11" x14ac:dyDescent="0.25">
      <c r="A268" s="124" t="s">
        <v>429</v>
      </c>
      <c r="B268" s="7" t="s">
        <v>33</v>
      </c>
      <c r="C268" s="152" t="s">
        <v>13</v>
      </c>
      <c r="D268" s="150" t="s">
        <v>13</v>
      </c>
      <c r="E268" s="124" t="s">
        <v>430</v>
      </c>
      <c r="F268" s="149">
        <v>292</v>
      </c>
      <c r="G268" s="150">
        <v>42682</v>
      </c>
      <c r="H268" s="151" t="s">
        <v>2234</v>
      </c>
      <c r="I268" s="152" t="s">
        <v>431</v>
      </c>
      <c r="J268" s="152" t="s">
        <v>432</v>
      </c>
      <c r="K268" s="153">
        <v>66706</v>
      </c>
    </row>
    <row r="269" spans="1:11" x14ac:dyDescent="0.25">
      <c r="A269" s="124" t="s">
        <v>429</v>
      </c>
      <c r="B269" s="7" t="s">
        <v>33</v>
      </c>
      <c r="C269" s="152" t="s">
        <v>13</v>
      </c>
      <c r="D269" s="150" t="s">
        <v>13</v>
      </c>
      <c r="E269" s="124" t="s">
        <v>430</v>
      </c>
      <c r="F269" s="149">
        <v>293</v>
      </c>
      <c r="G269" s="150">
        <v>42682</v>
      </c>
      <c r="H269" s="151" t="s">
        <v>2235</v>
      </c>
      <c r="I269" s="152" t="s">
        <v>431</v>
      </c>
      <c r="J269" s="152" t="s">
        <v>432</v>
      </c>
      <c r="K269" s="153">
        <v>120174</v>
      </c>
    </row>
    <row r="270" spans="1:11" x14ac:dyDescent="0.25">
      <c r="A270" s="124" t="s">
        <v>429</v>
      </c>
      <c r="B270" s="7" t="s">
        <v>33</v>
      </c>
      <c r="C270" s="152" t="s">
        <v>13</v>
      </c>
      <c r="D270" s="150" t="s">
        <v>13</v>
      </c>
      <c r="E270" s="124" t="s">
        <v>430</v>
      </c>
      <c r="F270" s="149">
        <v>294</v>
      </c>
      <c r="G270" s="150">
        <v>42682</v>
      </c>
      <c r="H270" s="151" t="s">
        <v>2236</v>
      </c>
      <c r="I270" s="152" t="s">
        <v>431</v>
      </c>
      <c r="J270" s="152" t="s">
        <v>432</v>
      </c>
      <c r="K270" s="153">
        <v>83935</v>
      </c>
    </row>
    <row r="271" spans="1:11" x14ac:dyDescent="0.25">
      <c r="A271" s="124" t="s">
        <v>429</v>
      </c>
      <c r="B271" s="2" t="s">
        <v>148</v>
      </c>
      <c r="C271" s="152" t="s">
        <v>2269</v>
      </c>
      <c r="D271" s="150">
        <v>42682</v>
      </c>
      <c r="E271" s="2" t="s">
        <v>97</v>
      </c>
      <c r="F271" s="149">
        <v>4160484</v>
      </c>
      <c r="G271" s="150">
        <v>42682</v>
      </c>
      <c r="H271" s="151" t="s">
        <v>2270</v>
      </c>
      <c r="I271" s="152" t="s">
        <v>2271</v>
      </c>
      <c r="J271" s="152" t="s">
        <v>2272</v>
      </c>
      <c r="K271" s="153">
        <v>21971089</v>
      </c>
    </row>
    <row r="272" spans="1:11" x14ac:dyDescent="0.25">
      <c r="A272" s="124" t="s">
        <v>429</v>
      </c>
      <c r="B272" s="2" t="s">
        <v>148</v>
      </c>
      <c r="C272" s="152" t="s">
        <v>2269</v>
      </c>
      <c r="D272" s="150">
        <v>42682</v>
      </c>
      <c r="E272" s="2" t="s">
        <v>97</v>
      </c>
      <c r="F272" s="149">
        <v>4160485</v>
      </c>
      <c r="G272" s="150">
        <v>42682</v>
      </c>
      <c r="H272" s="151" t="s">
        <v>2273</v>
      </c>
      <c r="I272" s="152" t="s">
        <v>2271</v>
      </c>
      <c r="J272" s="152" t="s">
        <v>2272</v>
      </c>
      <c r="K272" s="153">
        <v>8940113</v>
      </c>
    </row>
    <row r="273" spans="1:11" x14ac:dyDescent="0.25">
      <c r="A273" s="124" t="s">
        <v>429</v>
      </c>
      <c r="B273" s="124" t="s">
        <v>12</v>
      </c>
      <c r="C273" s="152" t="s">
        <v>13</v>
      </c>
      <c r="D273" s="150" t="s">
        <v>13</v>
      </c>
      <c r="E273" s="2" t="s">
        <v>97</v>
      </c>
      <c r="F273" s="149">
        <v>4160486</v>
      </c>
      <c r="G273" s="150">
        <v>42682</v>
      </c>
      <c r="H273" s="151" t="s">
        <v>2274</v>
      </c>
      <c r="I273" s="152" t="s">
        <v>2275</v>
      </c>
      <c r="J273" s="152" t="s">
        <v>2276</v>
      </c>
      <c r="K273" s="153">
        <v>136850</v>
      </c>
    </row>
    <row r="274" spans="1:11" x14ac:dyDescent="0.25">
      <c r="A274" s="124" t="s">
        <v>429</v>
      </c>
      <c r="B274" s="124" t="s">
        <v>12</v>
      </c>
      <c r="C274" s="152" t="s">
        <v>13</v>
      </c>
      <c r="D274" s="150" t="s">
        <v>13</v>
      </c>
      <c r="E274" s="2" t="s">
        <v>97</v>
      </c>
      <c r="F274" s="149">
        <v>4160487</v>
      </c>
      <c r="G274" s="150">
        <v>42682</v>
      </c>
      <c r="H274" s="151" t="s">
        <v>2277</v>
      </c>
      <c r="I274" s="152" t="s">
        <v>2278</v>
      </c>
      <c r="J274" s="152" t="s">
        <v>2279</v>
      </c>
      <c r="K274" s="153">
        <v>2245292</v>
      </c>
    </row>
    <row r="275" spans="1:11" x14ac:dyDescent="0.25">
      <c r="A275" s="124" t="s">
        <v>429</v>
      </c>
      <c r="B275" s="124" t="s">
        <v>12</v>
      </c>
      <c r="C275" s="152" t="s">
        <v>13</v>
      </c>
      <c r="D275" s="150" t="s">
        <v>13</v>
      </c>
      <c r="E275" s="2" t="s">
        <v>97</v>
      </c>
      <c r="F275" s="149">
        <v>4160488</v>
      </c>
      <c r="G275" s="150">
        <v>42682</v>
      </c>
      <c r="H275" s="151" t="s">
        <v>2280</v>
      </c>
      <c r="I275" s="152" t="s">
        <v>437</v>
      </c>
      <c r="J275" s="152" t="s">
        <v>438</v>
      </c>
      <c r="K275" s="153">
        <v>1571395</v>
      </c>
    </row>
    <row r="276" spans="1:11" x14ac:dyDescent="0.25">
      <c r="A276" s="124" t="s">
        <v>429</v>
      </c>
      <c r="B276" s="7" t="s">
        <v>33</v>
      </c>
      <c r="C276" s="152" t="s">
        <v>13</v>
      </c>
      <c r="D276" s="150" t="s">
        <v>13</v>
      </c>
      <c r="E276" s="124" t="s">
        <v>430</v>
      </c>
      <c r="F276" s="149">
        <v>297</v>
      </c>
      <c r="G276" s="150">
        <v>42683</v>
      </c>
      <c r="H276" s="151" t="s">
        <v>2237</v>
      </c>
      <c r="I276" s="152" t="s">
        <v>434</v>
      </c>
      <c r="J276" s="152" t="s">
        <v>43</v>
      </c>
      <c r="K276" s="153">
        <v>16410</v>
      </c>
    </row>
    <row r="277" spans="1:11" x14ac:dyDescent="0.25">
      <c r="A277" s="124" t="s">
        <v>429</v>
      </c>
      <c r="B277" s="7" t="s">
        <v>33</v>
      </c>
      <c r="C277" s="152" t="s">
        <v>13</v>
      </c>
      <c r="D277" s="150" t="s">
        <v>13</v>
      </c>
      <c r="E277" s="124" t="s">
        <v>430</v>
      </c>
      <c r="F277" s="149">
        <v>298</v>
      </c>
      <c r="G277" s="150">
        <v>42683</v>
      </c>
      <c r="H277" s="151" t="s">
        <v>2238</v>
      </c>
      <c r="I277" s="152" t="s">
        <v>434</v>
      </c>
      <c r="J277" s="152" t="s">
        <v>43</v>
      </c>
      <c r="K277" s="153">
        <v>17071</v>
      </c>
    </row>
    <row r="278" spans="1:11" x14ac:dyDescent="0.25">
      <c r="A278" s="124" t="s">
        <v>429</v>
      </c>
      <c r="B278" s="7" t="s">
        <v>33</v>
      </c>
      <c r="C278" s="152" t="s">
        <v>13</v>
      </c>
      <c r="D278" s="150" t="s">
        <v>13</v>
      </c>
      <c r="E278" s="124" t="s">
        <v>430</v>
      </c>
      <c r="F278" s="149">
        <v>299</v>
      </c>
      <c r="G278" s="150">
        <v>42683</v>
      </c>
      <c r="H278" s="151" t="s">
        <v>2239</v>
      </c>
      <c r="I278" s="152" t="s">
        <v>434</v>
      </c>
      <c r="J278" s="152" t="s">
        <v>43</v>
      </c>
      <c r="K278" s="153">
        <v>17063</v>
      </c>
    </row>
    <row r="279" spans="1:11" x14ac:dyDescent="0.25">
      <c r="A279" s="124" t="s">
        <v>429</v>
      </c>
      <c r="B279" s="7" t="s">
        <v>33</v>
      </c>
      <c r="C279" s="152" t="s">
        <v>13</v>
      </c>
      <c r="D279" s="150" t="s">
        <v>13</v>
      </c>
      <c r="E279" s="124" t="s">
        <v>430</v>
      </c>
      <c r="F279" s="149">
        <v>300</v>
      </c>
      <c r="G279" s="150">
        <v>42683</v>
      </c>
      <c r="H279" s="151" t="s">
        <v>2240</v>
      </c>
      <c r="I279" s="152" t="s">
        <v>434</v>
      </c>
      <c r="J279" s="152" t="s">
        <v>43</v>
      </c>
      <c r="K279" s="153">
        <v>16176</v>
      </c>
    </row>
    <row r="280" spans="1:11" x14ac:dyDescent="0.25">
      <c r="A280" s="124" t="s">
        <v>429</v>
      </c>
      <c r="B280" s="7" t="s">
        <v>33</v>
      </c>
      <c r="C280" s="152" t="s">
        <v>13</v>
      </c>
      <c r="D280" s="150" t="s">
        <v>13</v>
      </c>
      <c r="E280" s="124" t="s">
        <v>430</v>
      </c>
      <c r="F280" s="149">
        <v>301</v>
      </c>
      <c r="G280" s="150">
        <v>42683</v>
      </c>
      <c r="H280" s="151" t="s">
        <v>2241</v>
      </c>
      <c r="I280" s="152" t="s">
        <v>434</v>
      </c>
      <c r="J280" s="152" t="s">
        <v>43</v>
      </c>
      <c r="K280" s="153">
        <v>16342</v>
      </c>
    </row>
    <row r="281" spans="1:11" x14ac:dyDescent="0.25">
      <c r="A281" s="124" t="s">
        <v>429</v>
      </c>
      <c r="B281" s="7" t="s">
        <v>33</v>
      </c>
      <c r="C281" s="152" t="s">
        <v>13</v>
      </c>
      <c r="D281" s="150" t="s">
        <v>13</v>
      </c>
      <c r="E281" s="124" t="s">
        <v>430</v>
      </c>
      <c r="F281" s="149">
        <v>302</v>
      </c>
      <c r="G281" s="150">
        <v>42683</v>
      </c>
      <c r="H281" s="151" t="s">
        <v>2242</v>
      </c>
      <c r="I281" s="152" t="s">
        <v>434</v>
      </c>
      <c r="J281" s="152" t="s">
        <v>43</v>
      </c>
      <c r="K281" s="153">
        <v>16440</v>
      </c>
    </row>
    <row r="282" spans="1:11" x14ac:dyDescent="0.25">
      <c r="A282" s="124" t="s">
        <v>429</v>
      </c>
      <c r="B282" s="7" t="s">
        <v>33</v>
      </c>
      <c r="C282" s="152" t="s">
        <v>13</v>
      </c>
      <c r="D282" s="150" t="s">
        <v>13</v>
      </c>
      <c r="E282" s="124" t="s">
        <v>430</v>
      </c>
      <c r="F282" s="149">
        <v>303</v>
      </c>
      <c r="G282" s="150">
        <v>42683</v>
      </c>
      <c r="H282" s="151" t="s">
        <v>2243</v>
      </c>
      <c r="I282" s="152" t="s">
        <v>434</v>
      </c>
      <c r="J282" s="152" t="s">
        <v>43</v>
      </c>
      <c r="K282" s="153">
        <v>16067</v>
      </c>
    </row>
    <row r="283" spans="1:11" x14ac:dyDescent="0.25">
      <c r="A283" s="124" t="s">
        <v>429</v>
      </c>
      <c r="B283" s="7" t="s">
        <v>33</v>
      </c>
      <c r="C283" s="152" t="s">
        <v>13</v>
      </c>
      <c r="D283" s="150" t="s">
        <v>13</v>
      </c>
      <c r="E283" s="124" t="s">
        <v>430</v>
      </c>
      <c r="F283" s="149">
        <v>304</v>
      </c>
      <c r="G283" s="150">
        <v>42683</v>
      </c>
      <c r="H283" s="151" t="s">
        <v>2244</v>
      </c>
      <c r="I283" s="152" t="s">
        <v>434</v>
      </c>
      <c r="J283" s="152" t="s">
        <v>43</v>
      </c>
      <c r="K283" s="153">
        <v>16888</v>
      </c>
    </row>
    <row r="284" spans="1:11" x14ac:dyDescent="0.25">
      <c r="A284" s="124" t="s">
        <v>429</v>
      </c>
      <c r="B284" s="7" t="s">
        <v>33</v>
      </c>
      <c r="C284" s="152" t="s">
        <v>13</v>
      </c>
      <c r="D284" s="150" t="s">
        <v>13</v>
      </c>
      <c r="E284" s="124" t="s">
        <v>430</v>
      </c>
      <c r="F284" s="149">
        <v>305</v>
      </c>
      <c r="G284" s="150">
        <v>42685</v>
      </c>
      <c r="H284" s="151" t="s">
        <v>2245</v>
      </c>
      <c r="I284" s="152" t="s">
        <v>431</v>
      </c>
      <c r="J284" s="152" t="s">
        <v>432</v>
      </c>
      <c r="K284" s="153">
        <v>19620</v>
      </c>
    </row>
    <row r="285" spans="1:11" ht="27" x14ac:dyDescent="0.25">
      <c r="A285" s="124" t="s">
        <v>429</v>
      </c>
      <c r="B285" s="2" t="s">
        <v>148</v>
      </c>
      <c r="C285" s="152" t="s">
        <v>13</v>
      </c>
      <c r="D285" s="150" t="s">
        <v>13</v>
      </c>
      <c r="E285" s="2" t="s">
        <v>97</v>
      </c>
      <c r="F285" s="149">
        <v>4160490</v>
      </c>
      <c r="G285" s="150">
        <v>42685</v>
      </c>
      <c r="H285" s="151" t="s">
        <v>2281</v>
      </c>
      <c r="I285" s="152" t="s">
        <v>2282</v>
      </c>
      <c r="J285" s="152" t="s">
        <v>450</v>
      </c>
      <c r="K285" s="153">
        <v>186687</v>
      </c>
    </row>
    <row r="286" spans="1:11" x14ac:dyDescent="0.25">
      <c r="A286" s="124" t="s">
        <v>429</v>
      </c>
      <c r="B286" s="124" t="s">
        <v>12</v>
      </c>
      <c r="C286" s="152" t="s">
        <v>13</v>
      </c>
      <c r="D286" s="150" t="s">
        <v>13</v>
      </c>
      <c r="E286" s="2" t="s">
        <v>97</v>
      </c>
      <c r="F286" s="149">
        <v>4160491</v>
      </c>
      <c r="G286" s="150">
        <v>42688</v>
      </c>
      <c r="H286" s="151" t="s">
        <v>2283</v>
      </c>
      <c r="I286" s="152" t="s">
        <v>2284</v>
      </c>
      <c r="J286" s="152" t="s">
        <v>2285</v>
      </c>
      <c r="K286" s="153">
        <v>163600</v>
      </c>
    </row>
    <row r="287" spans="1:11" x14ac:dyDescent="0.25">
      <c r="A287" s="124" t="s">
        <v>429</v>
      </c>
      <c r="B287" s="54" t="s">
        <v>2192</v>
      </c>
      <c r="C287" s="32" t="s">
        <v>2286</v>
      </c>
      <c r="D287" s="150">
        <v>42279</v>
      </c>
      <c r="E287" s="54" t="s">
        <v>25</v>
      </c>
      <c r="F287" s="149">
        <v>4160492</v>
      </c>
      <c r="G287" s="150">
        <v>42688</v>
      </c>
      <c r="H287" s="2" t="s">
        <v>2287</v>
      </c>
      <c r="I287" s="152" t="s">
        <v>2288</v>
      </c>
      <c r="J287" s="152" t="s">
        <v>2289</v>
      </c>
      <c r="K287" s="153">
        <v>157426</v>
      </c>
    </row>
    <row r="288" spans="1:11" x14ac:dyDescent="0.25">
      <c r="A288" s="124" t="s">
        <v>429</v>
      </c>
      <c r="B288" s="124" t="s">
        <v>12</v>
      </c>
      <c r="C288" s="152" t="s">
        <v>13</v>
      </c>
      <c r="D288" s="150" t="s">
        <v>13</v>
      </c>
      <c r="E288" s="2" t="s">
        <v>97</v>
      </c>
      <c r="F288" s="149">
        <v>4160494</v>
      </c>
      <c r="G288" s="150">
        <v>42688</v>
      </c>
      <c r="H288" s="151" t="s">
        <v>2290</v>
      </c>
      <c r="I288" s="152" t="s">
        <v>2275</v>
      </c>
      <c r="J288" s="152" t="s">
        <v>2276</v>
      </c>
      <c r="K288" s="153">
        <v>2290750</v>
      </c>
    </row>
    <row r="289" spans="1:11" x14ac:dyDescent="0.25">
      <c r="A289" s="124" t="s">
        <v>429</v>
      </c>
      <c r="B289" s="27" t="s">
        <v>18</v>
      </c>
      <c r="C289" s="32" t="s">
        <v>2291</v>
      </c>
      <c r="D289" s="33">
        <v>42683</v>
      </c>
      <c r="E289" s="2" t="s">
        <v>97</v>
      </c>
      <c r="F289" s="149">
        <v>4160495</v>
      </c>
      <c r="G289" s="150">
        <v>42688</v>
      </c>
      <c r="H289" s="151" t="s">
        <v>2292</v>
      </c>
      <c r="I289" s="152" t="s">
        <v>451</v>
      </c>
      <c r="J289" s="152" t="s">
        <v>452</v>
      </c>
      <c r="K289" s="153">
        <v>508130</v>
      </c>
    </row>
    <row r="290" spans="1:11" x14ac:dyDescent="0.25">
      <c r="A290" s="124" t="s">
        <v>429</v>
      </c>
      <c r="B290" s="2" t="s">
        <v>148</v>
      </c>
      <c r="C290" s="152" t="s">
        <v>13</v>
      </c>
      <c r="D290" s="150" t="s">
        <v>13</v>
      </c>
      <c r="E290" s="2" t="s">
        <v>98</v>
      </c>
      <c r="F290" s="149">
        <v>4160065</v>
      </c>
      <c r="G290" s="150">
        <v>42688</v>
      </c>
      <c r="H290" s="151" t="s">
        <v>2293</v>
      </c>
      <c r="I290" s="152" t="s">
        <v>304</v>
      </c>
      <c r="J290" s="152" t="s">
        <v>305</v>
      </c>
      <c r="K290" s="153">
        <v>340239</v>
      </c>
    </row>
    <row r="291" spans="1:11" x14ac:dyDescent="0.25">
      <c r="A291" s="124" t="s">
        <v>429</v>
      </c>
      <c r="B291" s="7" t="s">
        <v>33</v>
      </c>
      <c r="C291" s="152" t="s">
        <v>13</v>
      </c>
      <c r="D291" s="150" t="s">
        <v>13</v>
      </c>
      <c r="E291" s="124" t="s">
        <v>430</v>
      </c>
      <c r="F291" s="149">
        <v>306</v>
      </c>
      <c r="G291" s="150">
        <v>42689</v>
      </c>
      <c r="H291" s="151" t="s">
        <v>2246</v>
      </c>
      <c r="I291" s="152" t="s">
        <v>431</v>
      </c>
      <c r="J291" s="152" t="s">
        <v>432</v>
      </c>
      <c r="K291" s="153">
        <v>30521</v>
      </c>
    </row>
    <row r="292" spans="1:11" x14ac:dyDescent="0.25">
      <c r="A292" s="124" t="s">
        <v>429</v>
      </c>
      <c r="B292" s="2" t="s">
        <v>24</v>
      </c>
      <c r="C292" s="1" t="s">
        <v>13</v>
      </c>
      <c r="D292" s="1" t="s">
        <v>13</v>
      </c>
      <c r="E292" s="2" t="s">
        <v>97</v>
      </c>
      <c r="F292" s="149">
        <v>4160497</v>
      </c>
      <c r="G292" s="150">
        <v>42690</v>
      </c>
      <c r="H292" s="2" t="s">
        <v>2294</v>
      </c>
      <c r="I292" s="152" t="s">
        <v>308</v>
      </c>
      <c r="J292" s="152" t="s">
        <v>309</v>
      </c>
      <c r="K292" s="153">
        <v>54613</v>
      </c>
    </row>
    <row r="293" spans="1:11" x14ac:dyDescent="0.25">
      <c r="A293" s="124" t="s">
        <v>429</v>
      </c>
      <c r="B293" s="7" t="s">
        <v>33</v>
      </c>
      <c r="C293" s="152" t="s">
        <v>13</v>
      </c>
      <c r="D293" s="150" t="s">
        <v>13</v>
      </c>
      <c r="E293" s="124" t="s">
        <v>430</v>
      </c>
      <c r="F293" s="149">
        <v>307</v>
      </c>
      <c r="G293" s="150">
        <v>42691</v>
      </c>
      <c r="H293" s="151" t="s">
        <v>2247</v>
      </c>
      <c r="I293" s="152" t="s">
        <v>431</v>
      </c>
      <c r="J293" s="152" t="s">
        <v>432</v>
      </c>
      <c r="K293" s="153">
        <v>31222</v>
      </c>
    </row>
    <row r="294" spans="1:11" x14ac:dyDescent="0.25">
      <c r="A294" s="124" t="s">
        <v>429</v>
      </c>
      <c r="B294" s="2" t="s">
        <v>24</v>
      </c>
      <c r="C294" s="1" t="s">
        <v>13</v>
      </c>
      <c r="D294" s="1" t="s">
        <v>13</v>
      </c>
      <c r="E294" s="124" t="s">
        <v>97</v>
      </c>
      <c r="F294" s="149">
        <v>4160499</v>
      </c>
      <c r="G294" s="150">
        <v>42691</v>
      </c>
      <c r="H294" s="151" t="s">
        <v>2295</v>
      </c>
      <c r="I294" s="152" t="s">
        <v>134</v>
      </c>
      <c r="J294" s="152" t="s">
        <v>39</v>
      </c>
      <c r="K294" s="153">
        <v>985451</v>
      </c>
    </row>
    <row r="295" spans="1:11" x14ac:dyDescent="0.25">
      <c r="A295" s="124" t="s">
        <v>429</v>
      </c>
      <c r="B295" s="124" t="s">
        <v>12</v>
      </c>
      <c r="C295" s="152" t="s">
        <v>13</v>
      </c>
      <c r="D295" s="150" t="s">
        <v>13</v>
      </c>
      <c r="E295" s="2" t="s">
        <v>97</v>
      </c>
      <c r="F295" s="149">
        <v>4160500</v>
      </c>
      <c r="G295" s="150">
        <v>42695</v>
      </c>
      <c r="H295" s="151" t="s">
        <v>2296</v>
      </c>
      <c r="I295" s="152" t="s">
        <v>2275</v>
      </c>
      <c r="J295" s="152" t="s">
        <v>2276</v>
      </c>
      <c r="K295" s="153">
        <v>130900</v>
      </c>
    </row>
    <row r="296" spans="1:11" ht="40.5" x14ac:dyDescent="0.25">
      <c r="A296" s="124" t="s">
        <v>429</v>
      </c>
      <c r="B296" s="2" t="s">
        <v>24</v>
      </c>
      <c r="C296" s="1" t="s">
        <v>13</v>
      </c>
      <c r="D296" s="1" t="s">
        <v>13</v>
      </c>
      <c r="E296" s="2" t="s">
        <v>97</v>
      </c>
      <c r="F296" s="149">
        <v>4160501</v>
      </c>
      <c r="G296" s="150">
        <v>42695</v>
      </c>
      <c r="H296" s="151" t="s">
        <v>2297</v>
      </c>
      <c r="I296" s="2" t="s">
        <v>26</v>
      </c>
      <c r="J296" s="139" t="s">
        <v>27</v>
      </c>
      <c r="K296" s="153">
        <v>237826</v>
      </c>
    </row>
    <row r="297" spans="1:11" ht="27" x14ac:dyDescent="0.25">
      <c r="A297" s="124" t="s">
        <v>429</v>
      </c>
      <c r="B297" s="2" t="s">
        <v>24</v>
      </c>
      <c r="C297" s="1" t="s">
        <v>13</v>
      </c>
      <c r="D297" s="1" t="s">
        <v>13</v>
      </c>
      <c r="E297" s="2" t="s">
        <v>97</v>
      </c>
      <c r="F297" s="149">
        <v>4160502</v>
      </c>
      <c r="G297" s="150">
        <v>42695</v>
      </c>
      <c r="H297" s="151" t="s">
        <v>2298</v>
      </c>
      <c r="I297" s="2" t="s">
        <v>26</v>
      </c>
      <c r="J297" s="139" t="s">
        <v>27</v>
      </c>
      <c r="K297" s="153">
        <v>116815</v>
      </c>
    </row>
    <row r="298" spans="1:11" ht="27" x14ac:dyDescent="0.25">
      <c r="A298" s="124" t="s">
        <v>429</v>
      </c>
      <c r="B298" s="2" t="s">
        <v>24</v>
      </c>
      <c r="C298" s="1" t="s">
        <v>13</v>
      </c>
      <c r="D298" s="1" t="s">
        <v>13</v>
      </c>
      <c r="E298" s="2" t="s">
        <v>97</v>
      </c>
      <c r="F298" s="149">
        <v>4160503</v>
      </c>
      <c r="G298" s="150">
        <v>42695</v>
      </c>
      <c r="H298" s="151" t="s">
        <v>2299</v>
      </c>
      <c r="I298" s="2" t="s">
        <v>26</v>
      </c>
      <c r="J298" s="139" t="s">
        <v>27</v>
      </c>
      <c r="K298" s="153">
        <v>116815</v>
      </c>
    </row>
    <row r="299" spans="1:11" ht="27" x14ac:dyDescent="0.25">
      <c r="A299" s="124" t="s">
        <v>429</v>
      </c>
      <c r="B299" s="2" t="s">
        <v>24</v>
      </c>
      <c r="C299" s="1" t="s">
        <v>13</v>
      </c>
      <c r="D299" s="1" t="s">
        <v>13</v>
      </c>
      <c r="E299" s="2" t="s">
        <v>97</v>
      </c>
      <c r="F299" s="149">
        <v>4160504</v>
      </c>
      <c r="G299" s="150">
        <v>42695</v>
      </c>
      <c r="H299" s="151" t="s">
        <v>2300</v>
      </c>
      <c r="I299" s="2" t="s">
        <v>26</v>
      </c>
      <c r="J299" s="139" t="s">
        <v>27</v>
      </c>
      <c r="K299" s="153">
        <v>62764</v>
      </c>
    </row>
    <row r="300" spans="1:11" ht="27" x14ac:dyDescent="0.25">
      <c r="A300" s="124" t="s">
        <v>429</v>
      </c>
      <c r="B300" s="2" t="s">
        <v>24</v>
      </c>
      <c r="C300" s="1" t="s">
        <v>13</v>
      </c>
      <c r="D300" s="1" t="s">
        <v>13</v>
      </c>
      <c r="E300" s="2" t="s">
        <v>97</v>
      </c>
      <c r="F300" s="149">
        <v>4160505</v>
      </c>
      <c r="G300" s="150">
        <v>42695</v>
      </c>
      <c r="H300" s="151" t="s">
        <v>2301</v>
      </c>
      <c r="I300" s="2" t="s">
        <v>26</v>
      </c>
      <c r="J300" s="139" t="s">
        <v>27</v>
      </c>
      <c r="K300" s="153">
        <v>116815</v>
      </c>
    </row>
    <row r="301" spans="1:11" x14ac:dyDescent="0.25">
      <c r="A301" s="124" t="s">
        <v>429</v>
      </c>
      <c r="B301" s="124" t="s">
        <v>12</v>
      </c>
      <c r="C301" s="152" t="s">
        <v>13</v>
      </c>
      <c r="D301" s="150" t="s">
        <v>13</v>
      </c>
      <c r="E301" s="2" t="s">
        <v>98</v>
      </c>
      <c r="F301" s="149">
        <v>4160066</v>
      </c>
      <c r="G301" s="150">
        <v>42695</v>
      </c>
      <c r="H301" s="151" t="s">
        <v>2302</v>
      </c>
      <c r="I301" s="152" t="s">
        <v>2303</v>
      </c>
      <c r="J301" s="152" t="s">
        <v>2304</v>
      </c>
      <c r="K301" s="153">
        <v>99722</v>
      </c>
    </row>
    <row r="302" spans="1:11" ht="27" x14ac:dyDescent="0.25">
      <c r="A302" s="124" t="s">
        <v>429</v>
      </c>
      <c r="B302" s="2" t="s">
        <v>24</v>
      </c>
      <c r="C302" s="1" t="s">
        <v>13</v>
      </c>
      <c r="D302" s="1" t="s">
        <v>13</v>
      </c>
      <c r="E302" s="2" t="s">
        <v>97</v>
      </c>
      <c r="F302" s="149">
        <v>4160506</v>
      </c>
      <c r="G302" s="150">
        <v>42697</v>
      </c>
      <c r="H302" s="151" t="s">
        <v>2305</v>
      </c>
      <c r="I302" s="2" t="s">
        <v>26</v>
      </c>
      <c r="J302" s="139" t="s">
        <v>27</v>
      </c>
      <c r="K302" s="153">
        <v>69626</v>
      </c>
    </row>
    <row r="303" spans="1:11" ht="27" x14ac:dyDescent="0.25">
      <c r="A303" s="124" t="s">
        <v>429</v>
      </c>
      <c r="B303" s="124" t="s">
        <v>59</v>
      </c>
      <c r="C303" s="152" t="s">
        <v>2306</v>
      </c>
      <c r="D303" s="150">
        <v>42545</v>
      </c>
      <c r="E303" s="2" t="s">
        <v>97</v>
      </c>
      <c r="F303" s="149">
        <v>4160507</v>
      </c>
      <c r="G303" s="150">
        <v>42697</v>
      </c>
      <c r="H303" s="151" t="s">
        <v>2307</v>
      </c>
      <c r="I303" s="152" t="s">
        <v>2308</v>
      </c>
      <c r="J303" s="152" t="s">
        <v>439</v>
      </c>
      <c r="K303" s="153">
        <v>216600</v>
      </c>
    </row>
    <row r="304" spans="1:11" x14ac:dyDescent="0.25">
      <c r="A304" s="124" t="s">
        <v>429</v>
      </c>
      <c r="B304" s="27" t="s">
        <v>18</v>
      </c>
      <c r="C304" s="32" t="s">
        <v>440</v>
      </c>
      <c r="D304" s="33">
        <v>42293</v>
      </c>
      <c r="E304" s="2" t="s">
        <v>97</v>
      </c>
      <c r="F304" s="149">
        <v>4160508</v>
      </c>
      <c r="G304" s="150">
        <v>42697</v>
      </c>
      <c r="H304" s="2" t="s">
        <v>2309</v>
      </c>
      <c r="I304" s="152" t="s">
        <v>441</v>
      </c>
      <c r="J304" s="152" t="s">
        <v>442</v>
      </c>
      <c r="K304" s="153">
        <v>416694</v>
      </c>
    </row>
    <row r="305" spans="1:11" x14ac:dyDescent="0.25">
      <c r="A305" s="124" t="s">
        <v>429</v>
      </c>
      <c r="B305" s="27" t="s">
        <v>18</v>
      </c>
      <c r="C305" s="32" t="s">
        <v>440</v>
      </c>
      <c r="D305" s="33">
        <v>42293</v>
      </c>
      <c r="E305" s="2" t="s">
        <v>97</v>
      </c>
      <c r="F305" s="149">
        <v>4160509</v>
      </c>
      <c r="G305" s="150">
        <v>42697</v>
      </c>
      <c r="H305" s="2" t="s">
        <v>2310</v>
      </c>
      <c r="I305" s="152" t="s">
        <v>441</v>
      </c>
      <c r="J305" s="152" t="s">
        <v>442</v>
      </c>
      <c r="K305" s="153">
        <v>317386</v>
      </c>
    </row>
    <row r="306" spans="1:11" x14ac:dyDescent="0.25">
      <c r="A306" s="124" t="s">
        <v>429</v>
      </c>
      <c r="B306" s="27" t="s">
        <v>18</v>
      </c>
      <c r="C306" s="32" t="s">
        <v>440</v>
      </c>
      <c r="D306" s="33">
        <v>42293</v>
      </c>
      <c r="E306" s="2" t="s">
        <v>97</v>
      </c>
      <c r="F306" s="149">
        <v>4160510</v>
      </c>
      <c r="G306" s="150">
        <v>42697</v>
      </c>
      <c r="H306" s="2" t="s">
        <v>2310</v>
      </c>
      <c r="I306" s="152" t="s">
        <v>441</v>
      </c>
      <c r="J306" s="152" t="s">
        <v>442</v>
      </c>
      <c r="K306" s="153">
        <v>315356</v>
      </c>
    </row>
    <row r="307" spans="1:11" x14ac:dyDescent="0.25">
      <c r="A307" s="124" t="s">
        <v>429</v>
      </c>
      <c r="B307" s="27" t="s">
        <v>18</v>
      </c>
      <c r="C307" s="32" t="s">
        <v>443</v>
      </c>
      <c r="D307" s="150">
        <v>42293</v>
      </c>
      <c r="E307" s="2" t="s">
        <v>97</v>
      </c>
      <c r="F307" s="149">
        <v>4160511</v>
      </c>
      <c r="G307" s="150">
        <v>42697</v>
      </c>
      <c r="H307" s="2" t="s">
        <v>2311</v>
      </c>
      <c r="I307" s="152" t="s">
        <v>444</v>
      </c>
      <c r="J307" s="152" t="s">
        <v>445</v>
      </c>
      <c r="K307" s="153">
        <v>452806</v>
      </c>
    </row>
    <row r="308" spans="1:11" x14ac:dyDescent="0.25">
      <c r="A308" s="124" t="s">
        <v>429</v>
      </c>
      <c r="B308" s="27" t="s">
        <v>18</v>
      </c>
      <c r="C308" s="32" t="s">
        <v>2312</v>
      </c>
      <c r="D308" s="150">
        <v>41260</v>
      </c>
      <c r="E308" s="2" t="s">
        <v>97</v>
      </c>
      <c r="F308" s="149">
        <v>4160513</v>
      </c>
      <c r="G308" s="150">
        <v>42698</v>
      </c>
      <c r="H308" s="2" t="s">
        <v>2313</v>
      </c>
      <c r="I308" s="152" t="s">
        <v>444</v>
      </c>
      <c r="J308" s="152" t="s">
        <v>445</v>
      </c>
      <c r="K308" s="153">
        <v>105156</v>
      </c>
    </row>
    <row r="309" spans="1:11" x14ac:dyDescent="0.25">
      <c r="A309" s="124" t="s">
        <v>429</v>
      </c>
      <c r="B309" s="27" t="s">
        <v>18</v>
      </c>
      <c r="C309" s="32" t="s">
        <v>443</v>
      </c>
      <c r="D309" s="150">
        <v>42293</v>
      </c>
      <c r="E309" s="2" t="s">
        <v>97</v>
      </c>
      <c r="F309" s="149">
        <v>4160514</v>
      </c>
      <c r="G309" s="150">
        <v>42698</v>
      </c>
      <c r="H309" s="2" t="s">
        <v>2314</v>
      </c>
      <c r="I309" s="152" t="s">
        <v>444</v>
      </c>
      <c r="J309" s="152" t="s">
        <v>445</v>
      </c>
      <c r="K309" s="153">
        <v>105060</v>
      </c>
    </row>
    <row r="310" spans="1:11" x14ac:dyDescent="0.25">
      <c r="A310" s="124" t="s">
        <v>429</v>
      </c>
      <c r="B310" s="54" t="s">
        <v>2192</v>
      </c>
      <c r="C310" s="32" t="s">
        <v>2315</v>
      </c>
      <c r="D310" s="33">
        <v>41183</v>
      </c>
      <c r="E310" s="54" t="s">
        <v>25</v>
      </c>
      <c r="F310" s="149">
        <v>4160515</v>
      </c>
      <c r="G310" s="150">
        <v>42698</v>
      </c>
      <c r="H310" s="2" t="s">
        <v>2313</v>
      </c>
      <c r="I310" s="152" t="s">
        <v>441</v>
      </c>
      <c r="J310" s="152" t="s">
        <v>442</v>
      </c>
      <c r="K310" s="153">
        <v>105142</v>
      </c>
    </row>
    <row r="311" spans="1:11" x14ac:dyDescent="0.25">
      <c r="A311" s="124" t="s">
        <v>429</v>
      </c>
      <c r="B311" s="54" t="s">
        <v>2192</v>
      </c>
      <c r="C311" s="32" t="s">
        <v>2315</v>
      </c>
      <c r="D311" s="33">
        <v>41183</v>
      </c>
      <c r="E311" s="54" t="s">
        <v>25</v>
      </c>
      <c r="F311" s="149">
        <v>4160516</v>
      </c>
      <c r="G311" s="150">
        <v>42698</v>
      </c>
      <c r="H311" s="2" t="s">
        <v>2316</v>
      </c>
      <c r="I311" s="152" t="s">
        <v>441</v>
      </c>
      <c r="J311" s="152" t="s">
        <v>442</v>
      </c>
      <c r="K311" s="153">
        <v>105142</v>
      </c>
    </row>
    <row r="312" spans="1:11" x14ac:dyDescent="0.25">
      <c r="A312" s="124" t="s">
        <v>429</v>
      </c>
      <c r="B312" s="54" t="s">
        <v>2192</v>
      </c>
      <c r="C312" s="32" t="s">
        <v>2315</v>
      </c>
      <c r="D312" s="33">
        <v>41183</v>
      </c>
      <c r="E312" s="54" t="s">
        <v>25</v>
      </c>
      <c r="F312" s="149">
        <v>4160517</v>
      </c>
      <c r="G312" s="150">
        <v>42698</v>
      </c>
      <c r="H312" s="2" t="s">
        <v>2314</v>
      </c>
      <c r="I312" s="152" t="s">
        <v>441</v>
      </c>
      <c r="J312" s="152" t="s">
        <v>442</v>
      </c>
      <c r="K312" s="153">
        <v>105060</v>
      </c>
    </row>
    <row r="313" spans="1:11" x14ac:dyDescent="0.25">
      <c r="A313" s="124" t="s">
        <v>429</v>
      </c>
      <c r="B313" s="27" t="s">
        <v>18</v>
      </c>
      <c r="C313" s="32" t="s">
        <v>440</v>
      </c>
      <c r="D313" s="33">
        <v>42293</v>
      </c>
      <c r="E313" s="2" t="s">
        <v>97</v>
      </c>
      <c r="F313" s="149">
        <v>4160518</v>
      </c>
      <c r="G313" s="150">
        <v>42698</v>
      </c>
      <c r="H313" s="2" t="s">
        <v>448</v>
      </c>
      <c r="I313" s="152" t="s">
        <v>441</v>
      </c>
      <c r="J313" s="152" t="s">
        <v>442</v>
      </c>
      <c r="K313" s="153">
        <v>157755</v>
      </c>
    </row>
    <row r="314" spans="1:11" x14ac:dyDescent="0.25">
      <c r="A314" s="124" t="s">
        <v>429</v>
      </c>
      <c r="B314" s="27" t="s">
        <v>18</v>
      </c>
      <c r="C314" s="32" t="s">
        <v>440</v>
      </c>
      <c r="D314" s="33">
        <v>42293</v>
      </c>
      <c r="E314" s="2" t="s">
        <v>97</v>
      </c>
      <c r="F314" s="149">
        <v>4160519</v>
      </c>
      <c r="G314" s="150">
        <v>42698</v>
      </c>
      <c r="H314" s="2" t="s">
        <v>448</v>
      </c>
      <c r="I314" s="152" t="s">
        <v>441</v>
      </c>
      <c r="J314" s="152" t="s">
        <v>442</v>
      </c>
      <c r="K314" s="153">
        <v>157755</v>
      </c>
    </row>
    <row r="315" spans="1:11" x14ac:dyDescent="0.25">
      <c r="A315" s="124" t="s">
        <v>429</v>
      </c>
      <c r="B315" s="27" t="s">
        <v>18</v>
      </c>
      <c r="C315" s="32" t="s">
        <v>440</v>
      </c>
      <c r="D315" s="33">
        <v>42293</v>
      </c>
      <c r="E315" s="2" t="s">
        <v>97</v>
      </c>
      <c r="F315" s="149">
        <v>4160520</v>
      </c>
      <c r="G315" s="150">
        <v>42698</v>
      </c>
      <c r="H315" s="2" t="s">
        <v>446</v>
      </c>
      <c r="I315" s="152" t="s">
        <v>441</v>
      </c>
      <c r="J315" s="152" t="s">
        <v>442</v>
      </c>
      <c r="K315" s="153">
        <v>157755</v>
      </c>
    </row>
    <row r="316" spans="1:11" x14ac:dyDescent="0.25">
      <c r="A316" s="124" t="s">
        <v>429</v>
      </c>
      <c r="B316" s="27" t="s">
        <v>18</v>
      </c>
      <c r="C316" s="32" t="s">
        <v>440</v>
      </c>
      <c r="D316" s="33">
        <v>42293</v>
      </c>
      <c r="E316" s="2" t="s">
        <v>97</v>
      </c>
      <c r="F316" s="149">
        <v>4160521</v>
      </c>
      <c r="G316" s="150">
        <v>42698</v>
      </c>
      <c r="H316" s="2" t="s">
        <v>446</v>
      </c>
      <c r="I316" s="152" t="s">
        <v>441</v>
      </c>
      <c r="J316" s="152" t="s">
        <v>442</v>
      </c>
      <c r="K316" s="153">
        <v>157755</v>
      </c>
    </row>
    <row r="317" spans="1:11" x14ac:dyDescent="0.25">
      <c r="A317" s="124" t="s">
        <v>429</v>
      </c>
      <c r="B317" s="27" t="s">
        <v>18</v>
      </c>
      <c r="C317" s="32" t="s">
        <v>440</v>
      </c>
      <c r="D317" s="33">
        <v>42293</v>
      </c>
      <c r="E317" s="2" t="s">
        <v>97</v>
      </c>
      <c r="F317" s="149">
        <v>4160522</v>
      </c>
      <c r="G317" s="150">
        <v>42698</v>
      </c>
      <c r="H317" s="2" t="s">
        <v>449</v>
      </c>
      <c r="I317" s="152" t="s">
        <v>441</v>
      </c>
      <c r="J317" s="152" t="s">
        <v>442</v>
      </c>
      <c r="K317" s="153">
        <v>157755</v>
      </c>
    </row>
    <row r="318" spans="1:11" x14ac:dyDescent="0.25">
      <c r="A318" s="124" t="s">
        <v>429</v>
      </c>
      <c r="B318" s="27" t="s">
        <v>18</v>
      </c>
      <c r="C318" s="32" t="s">
        <v>440</v>
      </c>
      <c r="D318" s="33">
        <v>42293</v>
      </c>
      <c r="E318" s="2" t="s">
        <v>97</v>
      </c>
      <c r="F318" s="149">
        <v>4160523</v>
      </c>
      <c r="G318" s="150">
        <v>42698</v>
      </c>
      <c r="H318" s="2" t="s">
        <v>449</v>
      </c>
      <c r="I318" s="152" t="s">
        <v>441</v>
      </c>
      <c r="J318" s="152" t="s">
        <v>442</v>
      </c>
      <c r="K318" s="153">
        <v>157755</v>
      </c>
    </row>
    <row r="319" spans="1:11" x14ac:dyDescent="0.25">
      <c r="A319" s="124" t="s">
        <v>429</v>
      </c>
      <c r="B319" s="27" t="s">
        <v>18</v>
      </c>
      <c r="C319" s="32" t="s">
        <v>440</v>
      </c>
      <c r="D319" s="33">
        <v>42293</v>
      </c>
      <c r="E319" s="2" t="s">
        <v>97</v>
      </c>
      <c r="F319" s="149">
        <v>4160524</v>
      </c>
      <c r="G319" s="150">
        <v>42698</v>
      </c>
      <c r="H319" s="2" t="s">
        <v>446</v>
      </c>
      <c r="I319" s="152" t="s">
        <v>441</v>
      </c>
      <c r="J319" s="152" t="s">
        <v>442</v>
      </c>
      <c r="K319" s="153">
        <v>157755</v>
      </c>
    </row>
    <row r="320" spans="1:11" x14ac:dyDescent="0.25">
      <c r="A320" s="124" t="s">
        <v>429</v>
      </c>
      <c r="B320" s="54" t="s">
        <v>2192</v>
      </c>
      <c r="C320" s="32" t="s">
        <v>2286</v>
      </c>
      <c r="D320" s="150">
        <v>42279</v>
      </c>
      <c r="E320" s="54" t="s">
        <v>25</v>
      </c>
      <c r="F320" s="149">
        <v>4160525</v>
      </c>
      <c r="G320" s="150">
        <v>42698</v>
      </c>
      <c r="H320" s="2" t="s">
        <v>2317</v>
      </c>
      <c r="I320" s="152" t="s">
        <v>2288</v>
      </c>
      <c r="J320" s="152" t="s">
        <v>2289</v>
      </c>
      <c r="K320" s="153">
        <v>157599</v>
      </c>
    </row>
    <row r="321" spans="1:11" x14ac:dyDescent="0.25">
      <c r="A321" s="124" t="s">
        <v>429</v>
      </c>
      <c r="B321" s="54" t="s">
        <v>2192</v>
      </c>
      <c r="C321" s="32" t="s">
        <v>2286</v>
      </c>
      <c r="D321" s="150">
        <v>42279</v>
      </c>
      <c r="E321" s="54" t="s">
        <v>25</v>
      </c>
      <c r="F321" s="149">
        <v>4160526</v>
      </c>
      <c r="G321" s="150">
        <v>42698</v>
      </c>
      <c r="H321" s="2" t="s">
        <v>2318</v>
      </c>
      <c r="I321" s="152" t="s">
        <v>2288</v>
      </c>
      <c r="J321" s="152" t="s">
        <v>2289</v>
      </c>
      <c r="K321" s="153">
        <v>157660</v>
      </c>
    </row>
    <row r="322" spans="1:11" x14ac:dyDescent="0.25">
      <c r="A322" s="124" t="s">
        <v>429</v>
      </c>
      <c r="B322" s="27" t="s">
        <v>18</v>
      </c>
      <c r="C322" s="32" t="s">
        <v>443</v>
      </c>
      <c r="D322" s="150">
        <v>42293</v>
      </c>
      <c r="E322" s="2" t="s">
        <v>97</v>
      </c>
      <c r="F322" s="149">
        <v>4160527</v>
      </c>
      <c r="G322" s="150">
        <v>42698</v>
      </c>
      <c r="H322" s="2" t="s">
        <v>446</v>
      </c>
      <c r="I322" s="152" t="s">
        <v>444</v>
      </c>
      <c r="J322" s="152" t="s">
        <v>445</v>
      </c>
      <c r="K322" s="153">
        <v>157468</v>
      </c>
    </row>
    <row r="323" spans="1:11" x14ac:dyDescent="0.25">
      <c r="A323" s="124" t="s">
        <v>429</v>
      </c>
      <c r="B323" s="27" t="s">
        <v>18</v>
      </c>
      <c r="C323" s="32" t="s">
        <v>443</v>
      </c>
      <c r="D323" s="150">
        <v>42293</v>
      </c>
      <c r="E323" s="2" t="s">
        <v>97</v>
      </c>
      <c r="F323" s="149">
        <v>4160528</v>
      </c>
      <c r="G323" s="150">
        <v>42698</v>
      </c>
      <c r="H323" s="2" t="s">
        <v>449</v>
      </c>
      <c r="I323" s="152" t="s">
        <v>444</v>
      </c>
      <c r="J323" s="152" t="s">
        <v>445</v>
      </c>
      <c r="K323" s="153">
        <v>157528</v>
      </c>
    </row>
    <row r="324" spans="1:11" x14ac:dyDescent="0.25">
      <c r="A324" s="124" t="s">
        <v>429</v>
      </c>
      <c r="B324" s="27" t="s">
        <v>18</v>
      </c>
      <c r="C324" s="32" t="s">
        <v>443</v>
      </c>
      <c r="D324" s="150">
        <v>42293</v>
      </c>
      <c r="E324" s="2" t="s">
        <v>97</v>
      </c>
      <c r="F324" s="149">
        <v>4160529</v>
      </c>
      <c r="G324" s="150">
        <v>42698</v>
      </c>
      <c r="H324" s="2" t="s">
        <v>449</v>
      </c>
      <c r="I324" s="152" t="s">
        <v>444</v>
      </c>
      <c r="J324" s="152" t="s">
        <v>445</v>
      </c>
      <c r="K324" s="153">
        <v>157755</v>
      </c>
    </row>
    <row r="325" spans="1:11" x14ac:dyDescent="0.25">
      <c r="A325" s="124" t="s">
        <v>429</v>
      </c>
      <c r="B325" s="27" t="s">
        <v>18</v>
      </c>
      <c r="C325" s="32" t="s">
        <v>2319</v>
      </c>
      <c r="D325" s="150">
        <v>41506</v>
      </c>
      <c r="E325" s="2" t="s">
        <v>97</v>
      </c>
      <c r="F325" s="149">
        <v>4160530</v>
      </c>
      <c r="G325" s="150">
        <v>42698</v>
      </c>
      <c r="H325" s="2" t="s">
        <v>2320</v>
      </c>
      <c r="I325" s="152" t="s">
        <v>2321</v>
      </c>
      <c r="J325" s="152" t="s">
        <v>2322</v>
      </c>
      <c r="K325" s="153">
        <v>105212</v>
      </c>
    </row>
    <row r="326" spans="1:11" x14ac:dyDescent="0.25">
      <c r="A326" s="124" t="s">
        <v>429</v>
      </c>
      <c r="B326" s="2" t="s">
        <v>148</v>
      </c>
      <c r="C326" s="152" t="s">
        <v>13</v>
      </c>
      <c r="D326" s="150" t="s">
        <v>13</v>
      </c>
      <c r="E326" s="2" t="s">
        <v>98</v>
      </c>
      <c r="F326" s="149">
        <v>4160067</v>
      </c>
      <c r="G326" s="150">
        <v>42698</v>
      </c>
      <c r="H326" s="151" t="s">
        <v>2323</v>
      </c>
      <c r="I326" s="152" t="s">
        <v>424</v>
      </c>
      <c r="J326" s="152" t="s">
        <v>2324</v>
      </c>
      <c r="K326" s="153">
        <v>1783929</v>
      </c>
    </row>
    <row r="327" spans="1:11" x14ac:dyDescent="0.25">
      <c r="A327" s="124" t="s">
        <v>429</v>
      </c>
      <c r="B327" s="2" t="s">
        <v>148</v>
      </c>
      <c r="C327" s="152" t="s">
        <v>13</v>
      </c>
      <c r="D327" s="150" t="s">
        <v>13</v>
      </c>
      <c r="E327" s="2" t="s">
        <v>98</v>
      </c>
      <c r="F327" s="149">
        <v>4160068</v>
      </c>
      <c r="G327" s="150">
        <v>42698</v>
      </c>
      <c r="H327" s="151" t="s">
        <v>2325</v>
      </c>
      <c r="I327" s="152" t="s">
        <v>304</v>
      </c>
      <c r="J327" s="152" t="s">
        <v>305</v>
      </c>
      <c r="K327" s="153">
        <v>214551</v>
      </c>
    </row>
    <row r="328" spans="1:11" ht="27" x14ac:dyDescent="0.25">
      <c r="A328" s="124" t="s">
        <v>429</v>
      </c>
      <c r="B328" s="27" t="s">
        <v>18</v>
      </c>
      <c r="C328" s="32" t="s">
        <v>2326</v>
      </c>
      <c r="D328" s="150">
        <v>42689</v>
      </c>
      <c r="E328" s="2" t="s">
        <v>97</v>
      </c>
      <c r="F328" s="149">
        <v>4160532</v>
      </c>
      <c r="G328" s="150">
        <v>42698</v>
      </c>
      <c r="H328" s="2" t="s">
        <v>2327</v>
      </c>
      <c r="I328" s="152" t="s">
        <v>2328</v>
      </c>
      <c r="J328" s="152" t="s">
        <v>2329</v>
      </c>
      <c r="K328" s="153">
        <v>1898050</v>
      </c>
    </row>
    <row r="329" spans="1:11" x14ac:dyDescent="0.25">
      <c r="A329" s="124" t="s">
        <v>429</v>
      </c>
      <c r="B329" s="27" t="s">
        <v>18</v>
      </c>
      <c r="C329" s="32" t="s">
        <v>2330</v>
      </c>
      <c r="D329" s="150">
        <v>42697</v>
      </c>
      <c r="E329" s="2" t="s">
        <v>97</v>
      </c>
      <c r="F329" s="149">
        <v>4160533</v>
      </c>
      <c r="G329" s="150">
        <v>42698</v>
      </c>
      <c r="H329" s="2" t="s">
        <v>2331</v>
      </c>
      <c r="I329" s="152" t="s">
        <v>437</v>
      </c>
      <c r="J329" s="152" t="s">
        <v>438</v>
      </c>
      <c r="K329" s="153">
        <v>548590</v>
      </c>
    </row>
    <row r="330" spans="1:11" x14ac:dyDescent="0.25">
      <c r="A330" s="124" t="s">
        <v>429</v>
      </c>
      <c r="B330" s="27" t="s">
        <v>18</v>
      </c>
      <c r="C330" s="32" t="s">
        <v>440</v>
      </c>
      <c r="D330" s="33">
        <v>42293</v>
      </c>
      <c r="E330" s="2" t="s">
        <v>97</v>
      </c>
      <c r="F330" s="149">
        <v>4160534</v>
      </c>
      <c r="G330" s="150">
        <v>42698</v>
      </c>
      <c r="H330" s="2" t="s">
        <v>2313</v>
      </c>
      <c r="I330" s="152" t="s">
        <v>441</v>
      </c>
      <c r="J330" s="152" t="s">
        <v>442</v>
      </c>
      <c r="K330" s="153">
        <v>105212</v>
      </c>
    </row>
    <row r="331" spans="1:11" x14ac:dyDescent="0.25">
      <c r="A331" s="124" t="s">
        <v>429</v>
      </c>
      <c r="B331" s="27" t="s">
        <v>18</v>
      </c>
      <c r="C331" s="32" t="s">
        <v>440</v>
      </c>
      <c r="D331" s="33">
        <v>42293</v>
      </c>
      <c r="E331" s="2" t="s">
        <v>97</v>
      </c>
      <c r="F331" s="149">
        <v>4160535</v>
      </c>
      <c r="G331" s="150">
        <v>42698</v>
      </c>
      <c r="H331" s="2" t="s">
        <v>2320</v>
      </c>
      <c r="I331" s="152" t="s">
        <v>441</v>
      </c>
      <c r="J331" s="152" t="s">
        <v>442</v>
      </c>
      <c r="K331" s="153">
        <v>105212</v>
      </c>
    </row>
    <row r="332" spans="1:11" x14ac:dyDescent="0.25">
      <c r="A332" s="124" t="s">
        <v>429</v>
      </c>
      <c r="B332" s="27" t="s">
        <v>18</v>
      </c>
      <c r="C332" s="32" t="s">
        <v>440</v>
      </c>
      <c r="D332" s="33">
        <v>42293</v>
      </c>
      <c r="E332" s="2" t="s">
        <v>97</v>
      </c>
      <c r="F332" s="149">
        <v>4160536</v>
      </c>
      <c r="G332" s="150">
        <v>42698</v>
      </c>
      <c r="H332" s="2" t="s">
        <v>2332</v>
      </c>
      <c r="I332" s="152" t="s">
        <v>441</v>
      </c>
      <c r="J332" s="152" t="s">
        <v>442</v>
      </c>
      <c r="K332" s="153">
        <v>105212</v>
      </c>
    </row>
    <row r="333" spans="1:11" x14ac:dyDescent="0.25">
      <c r="A333" s="124" t="s">
        <v>429</v>
      </c>
      <c r="B333" s="27" t="s">
        <v>18</v>
      </c>
      <c r="C333" s="32" t="s">
        <v>440</v>
      </c>
      <c r="D333" s="33">
        <v>42293</v>
      </c>
      <c r="E333" s="2" t="s">
        <v>97</v>
      </c>
      <c r="F333" s="149">
        <v>4160537</v>
      </c>
      <c r="G333" s="150">
        <v>42698</v>
      </c>
      <c r="H333" s="2" t="s">
        <v>2333</v>
      </c>
      <c r="I333" s="152" t="s">
        <v>441</v>
      </c>
      <c r="J333" s="152" t="s">
        <v>442</v>
      </c>
      <c r="K333" s="153">
        <v>394376</v>
      </c>
    </row>
    <row r="334" spans="1:11" x14ac:dyDescent="0.25">
      <c r="A334" s="124" t="s">
        <v>429</v>
      </c>
      <c r="B334" s="124" t="s">
        <v>12</v>
      </c>
      <c r="C334" s="152" t="s">
        <v>13</v>
      </c>
      <c r="D334" s="150" t="s">
        <v>13</v>
      </c>
      <c r="E334" s="2" t="s">
        <v>98</v>
      </c>
      <c r="F334" s="149">
        <v>4160069</v>
      </c>
      <c r="G334" s="150">
        <v>42698</v>
      </c>
      <c r="H334" s="151" t="s">
        <v>2334</v>
      </c>
      <c r="I334" s="152" t="s">
        <v>2335</v>
      </c>
      <c r="J334" s="152" t="s">
        <v>2336</v>
      </c>
      <c r="K334" s="153">
        <v>22015</v>
      </c>
    </row>
    <row r="335" spans="1:11" ht="27" x14ac:dyDescent="0.25">
      <c r="A335" s="124" t="s">
        <v>429</v>
      </c>
      <c r="B335" s="7" t="s">
        <v>33</v>
      </c>
      <c r="C335" s="152" t="s">
        <v>13</v>
      </c>
      <c r="D335" s="150" t="s">
        <v>13</v>
      </c>
      <c r="E335" s="2" t="s">
        <v>97</v>
      </c>
      <c r="F335" s="149">
        <v>4160538</v>
      </c>
      <c r="G335" s="150">
        <v>42699</v>
      </c>
      <c r="H335" s="124" t="s">
        <v>2337</v>
      </c>
      <c r="I335" s="152" t="s">
        <v>447</v>
      </c>
      <c r="J335" s="152" t="s">
        <v>114</v>
      </c>
      <c r="K335" s="153">
        <v>52486</v>
      </c>
    </row>
    <row r="336" spans="1:11" x14ac:dyDescent="0.25">
      <c r="A336" s="124" t="s">
        <v>429</v>
      </c>
      <c r="B336" s="2" t="s">
        <v>24</v>
      </c>
      <c r="C336" s="1" t="s">
        <v>13</v>
      </c>
      <c r="D336" s="1" t="s">
        <v>13</v>
      </c>
      <c r="E336" s="2" t="s">
        <v>97</v>
      </c>
      <c r="F336" s="149">
        <v>4160539</v>
      </c>
      <c r="G336" s="150">
        <v>42699</v>
      </c>
      <c r="H336" s="151" t="s">
        <v>2338</v>
      </c>
      <c r="I336" s="152" t="s">
        <v>2339</v>
      </c>
      <c r="J336" s="152" t="s">
        <v>2340</v>
      </c>
      <c r="K336" s="153">
        <v>300000</v>
      </c>
    </row>
    <row r="337" spans="1:11" ht="27" x14ac:dyDescent="0.25">
      <c r="A337" s="124" t="s">
        <v>429</v>
      </c>
      <c r="B337" s="7" t="s">
        <v>33</v>
      </c>
      <c r="C337" s="152" t="s">
        <v>13</v>
      </c>
      <c r="D337" s="150" t="s">
        <v>13</v>
      </c>
      <c r="E337" s="2" t="s">
        <v>97</v>
      </c>
      <c r="F337" s="149">
        <v>4160540</v>
      </c>
      <c r="G337" s="150">
        <v>42699</v>
      </c>
      <c r="H337" s="124" t="s">
        <v>2341</v>
      </c>
      <c r="I337" s="152" t="s">
        <v>447</v>
      </c>
      <c r="J337" s="152" t="s">
        <v>114</v>
      </c>
      <c r="K337" s="153">
        <v>52486</v>
      </c>
    </row>
    <row r="338" spans="1:11" ht="27" x14ac:dyDescent="0.25">
      <c r="A338" s="124" t="s">
        <v>429</v>
      </c>
      <c r="B338" s="2" t="s">
        <v>148</v>
      </c>
      <c r="C338" s="152" t="s">
        <v>13</v>
      </c>
      <c r="D338" s="150" t="s">
        <v>13</v>
      </c>
      <c r="E338" s="2" t="s">
        <v>97</v>
      </c>
      <c r="F338" s="149">
        <v>4160541</v>
      </c>
      <c r="G338" s="150">
        <v>42699</v>
      </c>
      <c r="H338" s="151" t="s">
        <v>2342</v>
      </c>
      <c r="I338" s="152" t="s">
        <v>2282</v>
      </c>
      <c r="J338" s="152" t="s">
        <v>450</v>
      </c>
      <c r="K338" s="153">
        <v>186687</v>
      </c>
    </row>
    <row r="339" spans="1:11" x14ac:dyDescent="0.25">
      <c r="A339" s="124" t="s">
        <v>429</v>
      </c>
      <c r="B339" s="124" t="s">
        <v>12</v>
      </c>
      <c r="C339" s="152" t="s">
        <v>13</v>
      </c>
      <c r="D339" s="150" t="s">
        <v>13</v>
      </c>
      <c r="E339" s="2" t="s">
        <v>97</v>
      </c>
      <c r="F339" s="149">
        <v>4160542</v>
      </c>
      <c r="G339" s="150">
        <v>42699</v>
      </c>
      <c r="H339" s="151" t="s">
        <v>2343</v>
      </c>
      <c r="I339" s="152" t="s">
        <v>2344</v>
      </c>
      <c r="J339" s="152" t="s">
        <v>2345</v>
      </c>
      <c r="K339" s="153">
        <v>225000</v>
      </c>
    </row>
    <row r="340" spans="1:11" x14ac:dyDescent="0.25">
      <c r="A340" s="124" t="s">
        <v>429</v>
      </c>
      <c r="B340" s="2" t="s">
        <v>148</v>
      </c>
      <c r="C340" s="32" t="s">
        <v>2346</v>
      </c>
      <c r="D340" s="150">
        <v>42460</v>
      </c>
      <c r="E340" s="2" t="s">
        <v>98</v>
      </c>
      <c r="F340" s="149">
        <v>4160070</v>
      </c>
      <c r="G340" s="150">
        <v>42699</v>
      </c>
      <c r="H340" s="151" t="s">
        <v>2347</v>
      </c>
      <c r="I340" s="152" t="s">
        <v>304</v>
      </c>
      <c r="J340" s="152" t="s">
        <v>305</v>
      </c>
      <c r="K340" s="153">
        <v>5042649</v>
      </c>
    </row>
    <row r="341" spans="1:11" x14ac:dyDescent="0.25">
      <c r="A341" s="124" t="s">
        <v>429</v>
      </c>
      <c r="B341" s="2" t="s">
        <v>148</v>
      </c>
      <c r="C341" s="152" t="s">
        <v>13</v>
      </c>
      <c r="D341" s="150" t="s">
        <v>13</v>
      </c>
      <c r="E341" s="2" t="s">
        <v>98</v>
      </c>
      <c r="F341" s="149">
        <v>4160071</v>
      </c>
      <c r="G341" s="150">
        <v>42699</v>
      </c>
      <c r="H341" s="151" t="s">
        <v>2348</v>
      </c>
      <c r="I341" s="152" t="s">
        <v>304</v>
      </c>
      <c r="J341" s="152" t="s">
        <v>305</v>
      </c>
      <c r="K341" s="153">
        <v>1000250</v>
      </c>
    </row>
    <row r="342" spans="1:11" x14ac:dyDescent="0.25">
      <c r="A342" s="124" t="s">
        <v>429</v>
      </c>
      <c r="B342" s="7" t="s">
        <v>33</v>
      </c>
      <c r="C342" s="152" t="s">
        <v>13</v>
      </c>
      <c r="D342" s="150" t="s">
        <v>13</v>
      </c>
      <c r="E342" s="124" t="s">
        <v>430</v>
      </c>
      <c r="F342" s="149">
        <v>308</v>
      </c>
      <c r="G342" s="150">
        <v>42702</v>
      </c>
      <c r="H342" s="151" t="s">
        <v>2248</v>
      </c>
      <c r="I342" s="152" t="s">
        <v>433</v>
      </c>
      <c r="J342" s="152" t="s">
        <v>268</v>
      </c>
      <c r="K342" s="153">
        <v>184100</v>
      </c>
    </row>
    <row r="343" spans="1:11" x14ac:dyDescent="0.25">
      <c r="A343" s="124" t="s">
        <v>429</v>
      </c>
      <c r="B343" s="27" t="s">
        <v>18</v>
      </c>
      <c r="C343" s="32" t="s">
        <v>443</v>
      </c>
      <c r="D343" s="150">
        <v>42293</v>
      </c>
      <c r="E343" s="2" t="s">
        <v>97</v>
      </c>
      <c r="F343" s="149">
        <v>4160544</v>
      </c>
      <c r="G343" s="150">
        <v>42702</v>
      </c>
      <c r="H343" s="2" t="s">
        <v>2314</v>
      </c>
      <c r="I343" s="152" t="s">
        <v>444</v>
      </c>
      <c r="J343" s="152" t="s">
        <v>445</v>
      </c>
      <c r="K343" s="153">
        <v>105212</v>
      </c>
    </row>
    <row r="344" spans="1:11" x14ac:dyDescent="0.25">
      <c r="A344" s="124" t="s">
        <v>429</v>
      </c>
      <c r="B344" s="54" t="s">
        <v>2192</v>
      </c>
      <c r="C344" s="32" t="s">
        <v>2286</v>
      </c>
      <c r="D344" s="150">
        <v>42279</v>
      </c>
      <c r="E344" s="54" t="s">
        <v>25</v>
      </c>
      <c r="F344" s="149">
        <v>4160545</v>
      </c>
      <c r="G344" s="150">
        <v>42702</v>
      </c>
      <c r="H344" s="2" t="s">
        <v>2349</v>
      </c>
      <c r="I344" s="152" t="s">
        <v>2288</v>
      </c>
      <c r="J344" s="152" t="s">
        <v>2289</v>
      </c>
      <c r="K344" s="153">
        <v>157849</v>
      </c>
    </row>
    <row r="345" spans="1:11" x14ac:dyDescent="0.25">
      <c r="A345" s="124" t="s">
        <v>429</v>
      </c>
      <c r="B345" s="124" t="s">
        <v>12</v>
      </c>
      <c r="C345" s="152" t="s">
        <v>13</v>
      </c>
      <c r="D345" s="150" t="s">
        <v>13</v>
      </c>
      <c r="E345" s="2" t="s">
        <v>98</v>
      </c>
      <c r="F345" s="149">
        <v>4160074</v>
      </c>
      <c r="G345" s="150">
        <v>42702</v>
      </c>
      <c r="H345" s="151" t="s">
        <v>2350</v>
      </c>
      <c r="I345" s="152" t="s">
        <v>153</v>
      </c>
      <c r="J345" s="152" t="s">
        <v>154</v>
      </c>
      <c r="K345" s="153">
        <v>306970</v>
      </c>
    </row>
    <row r="346" spans="1:11" ht="27" x14ac:dyDescent="0.25">
      <c r="A346" s="124" t="s">
        <v>429</v>
      </c>
      <c r="B346" s="124" t="s">
        <v>12</v>
      </c>
      <c r="C346" s="152" t="s">
        <v>13</v>
      </c>
      <c r="D346" s="150" t="s">
        <v>13</v>
      </c>
      <c r="E346" s="2" t="s">
        <v>98</v>
      </c>
      <c r="F346" s="149">
        <v>4160076</v>
      </c>
      <c r="G346" s="150">
        <v>42703</v>
      </c>
      <c r="H346" s="151" t="s">
        <v>2351</v>
      </c>
      <c r="I346" s="152" t="s">
        <v>2352</v>
      </c>
      <c r="J346" s="152" t="s">
        <v>2353</v>
      </c>
      <c r="K346" s="153">
        <v>597261</v>
      </c>
    </row>
    <row r="347" spans="1:11" ht="27" x14ac:dyDescent="0.25">
      <c r="A347" s="124" t="s">
        <v>429</v>
      </c>
      <c r="B347" s="124" t="s">
        <v>12</v>
      </c>
      <c r="C347" s="152" t="s">
        <v>13</v>
      </c>
      <c r="D347" s="150" t="s">
        <v>13</v>
      </c>
      <c r="E347" s="2" t="s">
        <v>97</v>
      </c>
      <c r="F347" s="149">
        <v>4160546</v>
      </c>
      <c r="G347" s="150">
        <v>42703</v>
      </c>
      <c r="H347" s="151" t="s">
        <v>2354</v>
      </c>
      <c r="I347" s="152" t="s">
        <v>451</v>
      </c>
      <c r="J347" s="152" t="s">
        <v>452</v>
      </c>
      <c r="K347" s="153">
        <v>190400</v>
      </c>
    </row>
    <row r="348" spans="1:11" x14ac:dyDescent="0.25">
      <c r="A348" s="124" t="s">
        <v>429</v>
      </c>
      <c r="B348" s="7" t="s">
        <v>33</v>
      </c>
      <c r="C348" s="152" t="s">
        <v>13</v>
      </c>
      <c r="D348" s="150" t="s">
        <v>13</v>
      </c>
      <c r="E348" s="124" t="s">
        <v>430</v>
      </c>
      <c r="F348" s="149">
        <v>311</v>
      </c>
      <c r="G348" s="150">
        <v>42704</v>
      </c>
      <c r="H348" s="151" t="s">
        <v>2249</v>
      </c>
      <c r="I348" s="152" t="s">
        <v>433</v>
      </c>
      <c r="J348" s="152" t="s">
        <v>268</v>
      </c>
      <c r="K348" s="153">
        <v>713200</v>
      </c>
    </row>
    <row r="349" spans="1:11" ht="27" x14ac:dyDescent="0.25">
      <c r="A349" s="124" t="s">
        <v>429</v>
      </c>
      <c r="B349" s="124" t="s">
        <v>12</v>
      </c>
      <c r="C349" s="152" t="s">
        <v>13</v>
      </c>
      <c r="D349" s="150" t="s">
        <v>13</v>
      </c>
      <c r="E349" s="2" t="s">
        <v>98</v>
      </c>
      <c r="F349" s="149">
        <v>4160077</v>
      </c>
      <c r="G349" s="150">
        <v>42704</v>
      </c>
      <c r="H349" s="151" t="s">
        <v>2355</v>
      </c>
      <c r="I349" s="152" t="s">
        <v>1627</v>
      </c>
      <c r="J349" s="152" t="s">
        <v>326</v>
      </c>
      <c r="K349" s="153">
        <v>263940</v>
      </c>
    </row>
    <row r="350" spans="1:11" x14ac:dyDescent="0.25">
      <c r="A350" s="19" t="s">
        <v>131</v>
      </c>
      <c r="B350" s="2" t="s">
        <v>24</v>
      </c>
      <c r="C350" s="1" t="s">
        <v>13</v>
      </c>
      <c r="D350" s="1" t="s">
        <v>13</v>
      </c>
      <c r="E350" s="26" t="s">
        <v>25</v>
      </c>
      <c r="F350" s="82">
        <v>19160268</v>
      </c>
      <c r="G350" s="16">
        <v>42676</v>
      </c>
      <c r="H350" s="17" t="s">
        <v>1082</v>
      </c>
      <c r="I350" s="2" t="s">
        <v>26</v>
      </c>
      <c r="J350" s="139" t="s">
        <v>27</v>
      </c>
      <c r="K350" s="18">
        <v>147616</v>
      </c>
    </row>
    <row r="351" spans="1:11" x14ac:dyDescent="0.25">
      <c r="A351" s="19" t="s">
        <v>131</v>
      </c>
      <c r="B351" s="7" t="s">
        <v>33</v>
      </c>
      <c r="C351" s="15" t="s">
        <v>13</v>
      </c>
      <c r="D351" s="16" t="s">
        <v>13</v>
      </c>
      <c r="E351" s="26" t="s">
        <v>34</v>
      </c>
      <c r="F351" s="82">
        <v>965897</v>
      </c>
      <c r="G351" s="16">
        <v>42677</v>
      </c>
      <c r="H351" s="17" t="s">
        <v>1083</v>
      </c>
      <c r="I351" s="14" t="s">
        <v>135</v>
      </c>
      <c r="J351" s="83" t="s">
        <v>136</v>
      </c>
      <c r="K351" s="18">
        <v>28800</v>
      </c>
    </row>
    <row r="352" spans="1:11" x14ac:dyDescent="0.25">
      <c r="A352" s="19" t="s">
        <v>131</v>
      </c>
      <c r="B352" s="7" t="s">
        <v>33</v>
      </c>
      <c r="C352" s="15" t="s">
        <v>13</v>
      </c>
      <c r="D352" s="16" t="s">
        <v>13</v>
      </c>
      <c r="E352" s="26" t="s">
        <v>34</v>
      </c>
      <c r="F352" s="82">
        <v>49060</v>
      </c>
      <c r="G352" s="16">
        <v>42678</v>
      </c>
      <c r="H352" s="17" t="s">
        <v>1084</v>
      </c>
      <c r="I352" s="14" t="s">
        <v>135</v>
      </c>
      <c r="J352" s="83" t="s">
        <v>136</v>
      </c>
      <c r="K352" s="18">
        <v>9299</v>
      </c>
    </row>
    <row r="353" spans="1:11" x14ac:dyDescent="0.25">
      <c r="A353" s="19" t="s">
        <v>131</v>
      </c>
      <c r="B353" s="2" t="s">
        <v>24</v>
      </c>
      <c r="C353" s="1" t="s">
        <v>13</v>
      </c>
      <c r="D353" s="1" t="s">
        <v>13</v>
      </c>
      <c r="E353" s="26" t="s">
        <v>25</v>
      </c>
      <c r="F353" s="82">
        <v>19160269</v>
      </c>
      <c r="G353" s="16">
        <v>42681</v>
      </c>
      <c r="H353" s="17" t="s">
        <v>1082</v>
      </c>
      <c r="I353" s="2" t="s">
        <v>26</v>
      </c>
      <c r="J353" s="139" t="s">
        <v>27</v>
      </c>
      <c r="K353" s="18">
        <v>121887</v>
      </c>
    </row>
    <row r="354" spans="1:11" ht="27" x14ac:dyDescent="0.25">
      <c r="A354" s="19" t="s">
        <v>131</v>
      </c>
      <c r="B354" s="19" t="s">
        <v>12</v>
      </c>
      <c r="C354" s="15" t="s">
        <v>13</v>
      </c>
      <c r="D354" s="16" t="s">
        <v>13</v>
      </c>
      <c r="E354" s="26" t="s">
        <v>25</v>
      </c>
      <c r="F354" s="84">
        <v>19160273</v>
      </c>
      <c r="G354" s="16">
        <v>42681</v>
      </c>
      <c r="H354" s="17" t="s">
        <v>1085</v>
      </c>
      <c r="I354" s="14" t="s">
        <v>1086</v>
      </c>
      <c r="J354" s="83" t="s">
        <v>139</v>
      </c>
      <c r="K354" s="18">
        <v>103054</v>
      </c>
    </row>
    <row r="355" spans="1:11" x14ac:dyDescent="0.25">
      <c r="A355" s="19" t="s">
        <v>131</v>
      </c>
      <c r="B355" s="7" t="s">
        <v>33</v>
      </c>
      <c r="C355" s="15" t="s">
        <v>13</v>
      </c>
      <c r="D355" s="16" t="s">
        <v>13</v>
      </c>
      <c r="E355" s="19" t="s">
        <v>37</v>
      </c>
      <c r="F355" s="82">
        <v>9064181</v>
      </c>
      <c r="G355" s="16">
        <v>42682</v>
      </c>
      <c r="H355" s="17" t="s">
        <v>1087</v>
      </c>
      <c r="I355" s="14" t="s">
        <v>1088</v>
      </c>
      <c r="J355" s="83" t="s">
        <v>137</v>
      </c>
      <c r="K355" s="18">
        <v>100948</v>
      </c>
    </row>
    <row r="356" spans="1:11" x14ac:dyDescent="0.25">
      <c r="A356" s="26" t="s">
        <v>131</v>
      </c>
      <c r="B356" s="19" t="s">
        <v>12</v>
      </c>
      <c r="C356" s="15" t="s">
        <v>13</v>
      </c>
      <c r="D356" s="16" t="s">
        <v>13</v>
      </c>
      <c r="E356" s="26" t="s">
        <v>25</v>
      </c>
      <c r="F356" s="82">
        <v>19160274</v>
      </c>
      <c r="G356" s="16">
        <v>42682</v>
      </c>
      <c r="H356" s="17" t="s">
        <v>1089</v>
      </c>
      <c r="I356" s="14" t="s">
        <v>1090</v>
      </c>
      <c r="J356" s="83" t="s">
        <v>1091</v>
      </c>
      <c r="K356" s="18">
        <v>331000</v>
      </c>
    </row>
    <row r="357" spans="1:11" x14ac:dyDescent="0.25">
      <c r="A357" s="26" t="s">
        <v>131</v>
      </c>
      <c r="B357" s="19" t="s">
        <v>12</v>
      </c>
      <c r="C357" s="15" t="s">
        <v>13</v>
      </c>
      <c r="D357" s="16" t="s">
        <v>13</v>
      </c>
      <c r="E357" s="26" t="s">
        <v>25</v>
      </c>
      <c r="F357" s="82">
        <v>19160275</v>
      </c>
      <c r="G357" s="16">
        <v>42682</v>
      </c>
      <c r="H357" s="17" t="s">
        <v>1092</v>
      </c>
      <c r="I357" s="14" t="s">
        <v>1093</v>
      </c>
      <c r="J357" s="83" t="s">
        <v>1094</v>
      </c>
      <c r="K357" s="18">
        <v>45144</v>
      </c>
    </row>
    <row r="358" spans="1:11" x14ac:dyDescent="0.25">
      <c r="A358" s="26" t="s">
        <v>131</v>
      </c>
      <c r="B358" s="19" t="s">
        <v>12</v>
      </c>
      <c r="C358" s="15" t="s">
        <v>13</v>
      </c>
      <c r="D358" s="16" t="s">
        <v>13</v>
      </c>
      <c r="E358" s="26" t="s">
        <v>25</v>
      </c>
      <c r="F358" s="82">
        <v>19160276</v>
      </c>
      <c r="G358" s="16">
        <v>42682</v>
      </c>
      <c r="H358" s="17" t="s">
        <v>1095</v>
      </c>
      <c r="I358" s="14" t="s">
        <v>1096</v>
      </c>
      <c r="J358" s="83" t="s">
        <v>1097</v>
      </c>
      <c r="K358" s="18">
        <v>190400</v>
      </c>
    </row>
    <row r="359" spans="1:11" x14ac:dyDescent="0.25">
      <c r="A359" s="19" t="s">
        <v>131</v>
      </c>
      <c r="B359" s="2" t="s">
        <v>24</v>
      </c>
      <c r="C359" s="1" t="s">
        <v>13</v>
      </c>
      <c r="D359" s="1" t="s">
        <v>13</v>
      </c>
      <c r="E359" s="26" t="s">
        <v>25</v>
      </c>
      <c r="F359" s="84">
        <v>19160277</v>
      </c>
      <c r="G359" s="16">
        <v>42682</v>
      </c>
      <c r="H359" s="17" t="s">
        <v>1098</v>
      </c>
      <c r="I359" s="14" t="s">
        <v>1099</v>
      </c>
      <c r="J359" s="83" t="s">
        <v>112</v>
      </c>
      <c r="K359" s="18">
        <v>980486</v>
      </c>
    </row>
    <row r="360" spans="1:11" x14ac:dyDescent="0.25">
      <c r="A360" s="19" t="s">
        <v>131</v>
      </c>
      <c r="B360" s="7" t="s">
        <v>33</v>
      </c>
      <c r="C360" s="15" t="s">
        <v>13</v>
      </c>
      <c r="D360" s="16" t="s">
        <v>13</v>
      </c>
      <c r="E360" s="26" t="s">
        <v>37</v>
      </c>
      <c r="F360" s="84" t="s">
        <v>1100</v>
      </c>
      <c r="G360" s="16">
        <v>42683</v>
      </c>
      <c r="H360" s="17" t="s">
        <v>1101</v>
      </c>
      <c r="I360" s="14" t="s">
        <v>132</v>
      </c>
      <c r="J360" s="83" t="s">
        <v>133</v>
      </c>
      <c r="K360" s="18">
        <v>735362</v>
      </c>
    </row>
    <row r="361" spans="1:11" x14ac:dyDescent="0.25">
      <c r="A361" s="19" t="s">
        <v>131</v>
      </c>
      <c r="B361" s="7" t="s">
        <v>33</v>
      </c>
      <c r="C361" s="15" t="s">
        <v>13</v>
      </c>
      <c r="D361" s="16" t="s">
        <v>13</v>
      </c>
      <c r="E361" s="26" t="s">
        <v>34</v>
      </c>
      <c r="F361" s="82">
        <v>978378</v>
      </c>
      <c r="G361" s="16">
        <v>42684</v>
      </c>
      <c r="H361" s="17" t="s">
        <v>138</v>
      </c>
      <c r="I361" s="14" t="s">
        <v>135</v>
      </c>
      <c r="J361" s="83" t="s">
        <v>136</v>
      </c>
      <c r="K361" s="18">
        <v>56900</v>
      </c>
    </row>
    <row r="362" spans="1:11" x14ac:dyDescent="0.25">
      <c r="A362" s="19" t="s">
        <v>131</v>
      </c>
      <c r="B362" s="19" t="s">
        <v>12</v>
      </c>
      <c r="C362" s="15" t="s">
        <v>13</v>
      </c>
      <c r="D362" s="16" t="s">
        <v>13</v>
      </c>
      <c r="E362" s="19" t="s">
        <v>25</v>
      </c>
      <c r="F362" s="82">
        <v>19160278</v>
      </c>
      <c r="G362" s="16">
        <v>42684</v>
      </c>
      <c r="H362" s="17" t="s">
        <v>1102</v>
      </c>
      <c r="I362" s="14" t="s">
        <v>1103</v>
      </c>
      <c r="J362" s="83" t="s">
        <v>1104</v>
      </c>
      <c r="K362" s="18">
        <v>15000</v>
      </c>
    </row>
    <row r="363" spans="1:11" x14ac:dyDescent="0.25">
      <c r="A363" s="19" t="s">
        <v>131</v>
      </c>
      <c r="B363" s="2" t="s">
        <v>148</v>
      </c>
      <c r="C363" s="15" t="s">
        <v>1105</v>
      </c>
      <c r="D363" s="16" t="s">
        <v>13</v>
      </c>
      <c r="E363" s="19" t="s">
        <v>14</v>
      </c>
      <c r="F363" s="84">
        <v>19160065</v>
      </c>
      <c r="G363" s="16">
        <v>42685</v>
      </c>
      <c r="H363" s="17" t="s">
        <v>1106</v>
      </c>
      <c r="I363" s="14" t="s">
        <v>1107</v>
      </c>
      <c r="J363" s="83" t="s">
        <v>140</v>
      </c>
      <c r="K363" s="18">
        <v>2843501</v>
      </c>
    </row>
    <row r="364" spans="1:11" x14ac:dyDescent="0.25">
      <c r="A364" s="19" t="s">
        <v>131</v>
      </c>
      <c r="B364" s="7" t="s">
        <v>33</v>
      </c>
      <c r="C364" s="15" t="s">
        <v>13</v>
      </c>
      <c r="D364" s="16" t="s">
        <v>13</v>
      </c>
      <c r="E364" s="26" t="s">
        <v>37</v>
      </c>
      <c r="F364" s="84">
        <v>4287335.4287336003</v>
      </c>
      <c r="G364" s="16">
        <v>42688</v>
      </c>
      <c r="H364" s="17" t="s">
        <v>1108</v>
      </c>
      <c r="I364" s="14" t="s">
        <v>132</v>
      </c>
      <c r="J364" s="83" t="s">
        <v>133</v>
      </c>
      <c r="K364" s="18">
        <v>641559</v>
      </c>
    </row>
    <row r="365" spans="1:11" ht="27" x14ac:dyDescent="0.25">
      <c r="A365" s="19" t="s">
        <v>131</v>
      </c>
      <c r="B365" s="19" t="s">
        <v>12</v>
      </c>
      <c r="C365" s="15" t="s">
        <v>13</v>
      </c>
      <c r="D365" s="16" t="s">
        <v>13</v>
      </c>
      <c r="E365" s="19" t="s">
        <v>25</v>
      </c>
      <c r="F365" s="84">
        <v>19160279</v>
      </c>
      <c r="G365" s="16">
        <v>42688</v>
      </c>
      <c r="H365" s="17" t="s">
        <v>1109</v>
      </c>
      <c r="I365" s="14" t="s">
        <v>1110</v>
      </c>
      <c r="J365" s="83" t="s">
        <v>1111</v>
      </c>
      <c r="K365" s="18">
        <v>24990</v>
      </c>
    </row>
    <row r="366" spans="1:11" x14ac:dyDescent="0.25">
      <c r="A366" s="19" t="s">
        <v>131</v>
      </c>
      <c r="B366" s="19" t="s">
        <v>12</v>
      </c>
      <c r="C366" s="15" t="s">
        <v>13</v>
      </c>
      <c r="D366" s="16" t="s">
        <v>13</v>
      </c>
      <c r="E366" s="19" t="s">
        <v>25</v>
      </c>
      <c r="F366" s="84">
        <v>19160280</v>
      </c>
      <c r="G366" s="16">
        <v>42688</v>
      </c>
      <c r="H366" s="17" t="s">
        <v>1112</v>
      </c>
      <c r="I366" s="14" t="s">
        <v>1090</v>
      </c>
      <c r="J366" s="83" t="s">
        <v>1091</v>
      </c>
      <c r="K366" s="18">
        <v>29000</v>
      </c>
    </row>
    <row r="367" spans="1:11" x14ac:dyDescent="0.25">
      <c r="A367" s="19" t="s">
        <v>131</v>
      </c>
      <c r="B367" s="19" t="s">
        <v>12</v>
      </c>
      <c r="C367" s="15" t="s">
        <v>13</v>
      </c>
      <c r="D367" s="16" t="s">
        <v>13</v>
      </c>
      <c r="E367" s="19" t="s">
        <v>25</v>
      </c>
      <c r="F367" s="84">
        <v>19160281</v>
      </c>
      <c r="G367" s="16">
        <v>42688</v>
      </c>
      <c r="H367" s="17" t="s">
        <v>1113</v>
      </c>
      <c r="I367" s="14" t="s">
        <v>1114</v>
      </c>
      <c r="J367" s="83" t="s">
        <v>1115</v>
      </c>
      <c r="K367" s="18">
        <v>28000</v>
      </c>
    </row>
    <row r="368" spans="1:11" x14ac:dyDescent="0.25">
      <c r="A368" s="19" t="s">
        <v>131</v>
      </c>
      <c r="B368" s="19" t="s">
        <v>12</v>
      </c>
      <c r="C368" s="15" t="s">
        <v>13</v>
      </c>
      <c r="D368" s="16" t="s">
        <v>13</v>
      </c>
      <c r="E368" s="19" t="s">
        <v>25</v>
      </c>
      <c r="F368" s="84">
        <v>19160282</v>
      </c>
      <c r="G368" s="16">
        <v>42688</v>
      </c>
      <c r="H368" s="17" t="s">
        <v>1116</v>
      </c>
      <c r="I368" s="14" t="s">
        <v>1117</v>
      </c>
      <c r="J368" s="83" t="s">
        <v>1118</v>
      </c>
      <c r="K368" s="18">
        <v>31996</v>
      </c>
    </row>
    <row r="369" spans="1:11" x14ac:dyDescent="0.25">
      <c r="A369" s="19" t="s">
        <v>131</v>
      </c>
      <c r="B369" s="2" t="s">
        <v>24</v>
      </c>
      <c r="C369" s="1" t="s">
        <v>13</v>
      </c>
      <c r="D369" s="1" t="s">
        <v>13</v>
      </c>
      <c r="E369" s="26" t="s">
        <v>25</v>
      </c>
      <c r="F369" s="82">
        <v>19160283</v>
      </c>
      <c r="G369" s="16">
        <v>42689</v>
      </c>
      <c r="H369" s="17" t="s">
        <v>1082</v>
      </c>
      <c r="I369" s="2" t="s">
        <v>26</v>
      </c>
      <c r="J369" s="139" t="s">
        <v>27</v>
      </c>
      <c r="K369" s="18">
        <v>131851</v>
      </c>
    </row>
    <row r="370" spans="1:11" x14ac:dyDescent="0.25">
      <c r="A370" s="19" t="s">
        <v>131</v>
      </c>
      <c r="B370" s="2" t="s">
        <v>24</v>
      </c>
      <c r="C370" s="1" t="s">
        <v>13</v>
      </c>
      <c r="D370" s="1" t="s">
        <v>13</v>
      </c>
      <c r="E370" s="26" t="s">
        <v>25</v>
      </c>
      <c r="F370" s="82">
        <v>19160284</v>
      </c>
      <c r="G370" s="16">
        <v>42689</v>
      </c>
      <c r="H370" s="17" t="s">
        <v>1082</v>
      </c>
      <c r="I370" s="2" t="s">
        <v>26</v>
      </c>
      <c r="J370" s="139" t="s">
        <v>27</v>
      </c>
      <c r="K370" s="18">
        <v>162241</v>
      </c>
    </row>
    <row r="371" spans="1:11" x14ac:dyDescent="0.25">
      <c r="A371" s="19" t="s">
        <v>131</v>
      </c>
      <c r="B371" s="54" t="s">
        <v>2192</v>
      </c>
      <c r="C371" s="1" t="s">
        <v>389</v>
      </c>
      <c r="D371" s="6">
        <v>42327</v>
      </c>
      <c r="E371" s="54" t="s">
        <v>25</v>
      </c>
      <c r="F371" s="84">
        <v>19160287</v>
      </c>
      <c r="G371" s="16">
        <v>42689</v>
      </c>
      <c r="H371" s="17" t="s">
        <v>143</v>
      </c>
      <c r="I371" s="14" t="s">
        <v>103</v>
      </c>
      <c r="J371" s="83" t="s">
        <v>104</v>
      </c>
      <c r="K371" s="18">
        <v>93807</v>
      </c>
    </row>
    <row r="372" spans="1:11" x14ac:dyDescent="0.25">
      <c r="A372" s="19" t="s">
        <v>131</v>
      </c>
      <c r="B372" s="2" t="s">
        <v>24</v>
      </c>
      <c r="C372" s="1" t="s">
        <v>13</v>
      </c>
      <c r="D372" s="1" t="s">
        <v>13</v>
      </c>
      <c r="E372" s="26" t="s">
        <v>25</v>
      </c>
      <c r="F372" s="82">
        <v>19160288</v>
      </c>
      <c r="G372" s="16">
        <v>42689</v>
      </c>
      <c r="H372" s="17" t="s">
        <v>1082</v>
      </c>
      <c r="I372" s="2" t="s">
        <v>26</v>
      </c>
      <c r="J372" s="139" t="s">
        <v>27</v>
      </c>
      <c r="K372" s="18">
        <v>114823</v>
      </c>
    </row>
    <row r="373" spans="1:11" x14ac:dyDescent="0.25">
      <c r="A373" s="19" t="s">
        <v>131</v>
      </c>
      <c r="B373" s="2" t="s">
        <v>148</v>
      </c>
      <c r="C373" s="15" t="s">
        <v>1105</v>
      </c>
      <c r="D373" s="16" t="s">
        <v>13</v>
      </c>
      <c r="E373" s="19" t="s">
        <v>14</v>
      </c>
      <c r="F373" s="82">
        <v>19160066</v>
      </c>
      <c r="G373" s="16">
        <v>42689</v>
      </c>
      <c r="H373" s="17" t="s">
        <v>1119</v>
      </c>
      <c r="I373" s="14" t="s">
        <v>155</v>
      </c>
      <c r="J373" s="83" t="s">
        <v>156</v>
      </c>
      <c r="K373" s="18">
        <v>153897</v>
      </c>
    </row>
    <row r="374" spans="1:11" ht="27" x14ac:dyDescent="0.25">
      <c r="A374" s="19" t="s">
        <v>131</v>
      </c>
      <c r="B374" s="19" t="s">
        <v>12</v>
      </c>
      <c r="C374" s="15" t="s">
        <v>13</v>
      </c>
      <c r="D374" s="16" t="s">
        <v>13</v>
      </c>
      <c r="E374" s="19" t="s">
        <v>25</v>
      </c>
      <c r="F374" s="84">
        <v>19160289</v>
      </c>
      <c r="G374" s="16">
        <v>42689</v>
      </c>
      <c r="H374" s="17" t="s">
        <v>1120</v>
      </c>
      <c r="I374" s="14" t="s">
        <v>1121</v>
      </c>
      <c r="J374" s="83" t="s">
        <v>1122</v>
      </c>
      <c r="K374" s="18">
        <v>32000</v>
      </c>
    </row>
    <row r="375" spans="1:11" x14ac:dyDescent="0.25">
      <c r="A375" s="19" t="s">
        <v>131</v>
      </c>
      <c r="B375" s="2" t="s">
        <v>24</v>
      </c>
      <c r="C375" s="1" t="s">
        <v>13</v>
      </c>
      <c r="D375" s="1" t="s">
        <v>13</v>
      </c>
      <c r="E375" s="26" t="s">
        <v>25</v>
      </c>
      <c r="F375" s="82">
        <v>19160290</v>
      </c>
      <c r="G375" s="16">
        <v>42689</v>
      </c>
      <c r="H375" s="17" t="s">
        <v>1123</v>
      </c>
      <c r="I375" s="14" t="s">
        <v>1124</v>
      </c>
      <c r="J375" s="83" t="s">
        <v>1125</v>
      </c>
      <c r="K375" s="18">
        <v>575400</v>
      </c>
    </row>
    <row r="376" spans="1:11" x14ac:dyDescent="0.25">
      <c r="A376" s="19" t="s">
        <v>131</v>
      </c>
      <c r="B376" s="19" t="s">
        <v>12</v>
      </c>
      <c r="C376" s="15" t="s">
        <v>13</v>
      </c>
      <c r="D376" s="16" t="s">
        <v>13</v>
      </c>
      <c r="E376" s="19" t="s">
        <v>25</v>
      </c>
      <c r="F376" s="84">
        <v>19160291</v>
      </c>
      <c r="G376" s="16">
        <v>42689</v>
      </c>
      <c r="H376" s="17" t="s">
        <v>1126</v>
      </c>
      <c r="I376" s="14" t="s">
        <v>1127</v>
      </c>
      <c r="J376" s="83" t="s">
        <v>1128</v>
      </c>
      <c r="K376" s="18">
        <v>32000</v>
      </c>
    </row>
    <row r="377" spans="1:11" x14ac:dyDescent="0.25">
      <c r="A377" s="19" t="s">
        <v>131</v>
      </c>
      <c r="B377" s="19" t="s">
        <v>12</v>
      </c>
      <c r="C377" s="15" t="s">
        <v>13</v>
      </c>
      <c r="D377" s="16" t="s">
        <v>13</v>
      </c>
      <c r="E377" s="19" t="s">
        <v>14</v>
      </c>
      <c r="F377" s="84">
        <v>19160067</v>
      </c>
      <c r="G377" s="16">
        <v>42689</v>
      </c>
      <c r="H377" s="17" t="s">
        <v>1129</v>
      </c>
      <c r="I377" s="14" t="s">
        <v>169</v>
      </c>
      <c r="J377" s="83" t="s">
        <v>170</v>
      </c>
      <c r="K377" s="18">
        <v>201003</v>
      </c>
    </row>
    <row r="378" spans="1:11" ht="27" x14ac:dyDescent="0.25">
      <c r="A378" s="19" t="s">
        <v>131</v>
      </c>
      <c r="B378" s="19" t="s">
        <v>12</v>
      </c>
      <c r="C378" s="15" t="s">
        <v>13</v>
      </c>
      <c r="D378" s="16" t="s">
        <v>13</v>
      </c>
      <c r="E378" s="19" t="s">
        <v>25</v>
      </c>
      <c r="F378" s="84">
        <v>19160292</v>
      </c>
      <c r="G378" s="16">
        <v>42690</v>
      </c>
      <c r="H378" s="17" t="s">
        <v>1130</v>
      </c>
      <c r="I378" s="14" t="s">
        <v>1131</v>
      </c>
      <c r="J378" s="83" t="s">
        <v>1132</v>
      </c>
      <c r="K378" s="18">
        <v>428400</v>
      </c>
    </row>
    <row r="379" spans="1:11" x14ac:dyDescent="0.25">
      <c r="A379" s="19" t="s">
        <v>131</v>
      </c>
      <c r="B379" s="7" t="s">
        <v>33</v>
      </c>
      <c r="C379" s="15" t="s">
        <v>13</v>
      </c>
      <c r="D379" s="16" t="s">
        <v>13</v>
      </c>
      <c r="E379" s="19" t="s">
        <v>37</v>
      </c>
      <c r="F379" s="82" t="s">
        <v>1133</v>
      </c>
      <c r="G379" s="16">
        <v>42692</v>
      </c>
      <c r="H379" s="17" t="s">
        <v>1134</v>
      </c>
      <c r="I379" s="14" t="s">
        <v>132</v>
      </c>
      <c r="J379" s="83" t="s">
        <v>133</v>
      </c>
      <c r="K379" s="18">
        <v>1082750</v>
      </c>
    </row>
    <row r="380" spans="1:11" x14ac:dyDescent="0.25">
      <c r="A380" s="19" t="s">
        <v>131</v>
      </c>
      <c r="B380" s="19" t="s">
        <v>12</v>
      </c>
      <c r="C380" s="15" t="s">
        <v>13</v>
      </c>
      <c r="D380" s="16" t="s">
        <v>13</v>
      </c>
      <c r="E380" s="19" t="s">
        <v>25</v>
      </c>
      <c r="F380" s="82">
        <v>19160293</v>
      </c>
      <c r="G380" s="16">
        <v>42695</v>
      </c>
      <c r="H380" s="17" t="s">
        <v>1135</v>
      </c>
      <c r="I380" s="14" t="s">
        <v>141</v>
      </c>
      <c r="J380" s="83" t="s">
        <v>142</v>
      </c>
      <c r="K380" s="18">
        <v>142800</v>
      </c>
    </row>
    <row r="381" spans="1:11" x14ac:dyDescent="0.25">
      <c r="A381" s="19" t="s">
        <v>131</v>
      </c>
      <c r="B381" s="19" t="s">
        <v>12</v>
      </c>
      <c r="C381" s="15" t="s">
        <v>13</v>
      </c>
      <c r="D381" s="16" t="s">
        <v>13</v>
      </c>
      <c r="E381" s="19" t="s">
        <v>14</v>
      </c>
      <c r="F381" s="82">
        <v>19160068</v>
      </c>
      <c r="G381" s="16">
        <v>42698</v>
      </c>
      <c r="H381" s="17" t="s">
        <v>1136</v>
      </c>
      <c r="I381" s="14" t="s">
        <v>1137</v>
      </c>
      <c r="J381" s="83" t="s">
        <v>1138</v>
      </c>
      <c r="K381" s="18">
        <v>35800</v>
      </c>
    </row>
    <row r="382" spans="1:11" ht="27" x14ac:dyDescent="0.25">
      <c r="A382" s="19" t="s">
        <v>131</v>
      </c>
      <c r="B382" s="19" t="s">
        <v>12</v>
      </c>
      <c r="C382" s="15" t="s">
        <v>13</v>
      </c>
      <c r="D382" s="16" t="s">
        <v>13</v>
      </c>
      <c r="E382" s="19" t="s">
        <v>25</v>
      </c>
      <c r="F382" s="82">
        <v>19160300</v>
      </c>
      <c r="G382" s="16">
        <v>42698</v>
      </c>
      <c r="H382" s="17" t="s">
        <v>1139</v>
      </c>
      <c r="I382" s="14" t="s">
        <v>1140</v>
      </c>
      <c r="J382" s="83" t="s">
        <v>1141</v>
      </c>
      <c r="K382" s="18">
        <v>40001</v>
      </c>
    </row>
    <row r="383" spans="1:11" x14ac:dyDescent="0.25">
      <c r="A383" s="19" t="s">
        <v>131</v>
      </c>
      <c r="B383" s="19" t="s">
        <v>12</v>
      </c>
      <c r="C383" s="15" t="s">
        <v>13</v>
      </c>
      <c r="D383" s="16" t="s">
        <v>13</v>
      </c>
      <c r="E383" s="19" t="s">
        <v>14</v>
      </c>
      <c r="F383" s="82">
        <v>19160069</v>
      </c>
      <c r="G383" s="16">
        <v>42698</v>
      </c>
      <c r="H383" s="17" t="s">
        <v>1142</v>
      </c>
      <c r="I383" s="14" t="s">
        <v>1143</v>
      </c>
      <c r="J383" s="83" t="s">
        <v>1144</v>
      </c>
      <c r="K383" s="18">
        <v>37051</v>
      </c>
    </row>
    <row r="384" spans="1:11" x14ac:dyDescent="0.25">
      <c r="A384" s="19" t="s">
        <v>131</v>
      </c>
      <c r="B384" s="19" t="s">
        <v>12</v>
      </c>
      <c r="C384" s="15" t="s">
        <v>13</v>
      </c>
      <c r="D384" s="16" t="s">
        <v>13</v>
      </c>
      <c r="E384" s="19" t="s">
        <v>14</v>
      </c>
      <c r="F384" s="82">
        <v>19160070</v>
      </c>
      <c r="G384" s="16">
        <v>42698</v>
      </c>
      <c r="H384" s="17" t="s">
        <v>1145</v>
      </c>
      <c r="I384" s="14" t="s">
        <v>1146</v>
      </c>
      <c r="J384" s="83" t="s">
        <v>1147</v>
      </c>
      <c r="K384" s="18">
        <v>21250</v>
      </c>
    </row>
    <row r="385" spans="1:11" x14ac:dyDescent="0.25">
      <c r="A385" s="19" t="s">
        <v>131</v>
      </c>
      <c r="B385" s="19" t="s">
        <v>12</v>
      </c>
      <c r="C385" s="15" t="s">
        <v>13</v>
      </c>
      <c r="D385" s="16" t="s">
        <v>13</v>
      </c>
      <c r="E385" s="19" t="s">
        <v>14</v>
      </c>
      <c r="F385" s="82">
        <v>19160071</v>
      </c>
      <c r="G385" s="16">
        <v>42698</v>
      </c>
      <c r="H385" s="17" t="s">
        <v>1148</v>
      </c>
      <c r="I385" s="14" t="s">
        <v>1149</v>
      </c>
      <c r="J385" s="83" t="s">
        <v>1150</v>
      </c>
      <c r="K385" s="18">
        <v>46001</v>
      </c>
    </row>
    <row r="386" spans="1:11" x14ac:dyDescent="0.25">
      <c r="A386" s="19" t="s">
        <v>131</v>
      </c>
      <c r="B386" s="2" t="s">
        <v>24</v>
      </c>
      <c r="C386" s="1" t="s">
        <v>13</v>
      </c>
      <c r="D386" s="1" t="s">
        <v>13</v>
      </c>
      <c r="E386" s="26" t="s">
        <v>25</v>
      </c>
      <c r="F386" s="82">
        <v>19160301</v>
      </c>
      <c r="G386" s="16">
        <v>42698</v>
      </c>
      <c r="H386" s="17" t="s">
        <v>1082</v>
      </c>
      <c r="I386" s="2" t="s">
        <v>26</v>
      </c>
      <c r="J386" s="139" t="s">
        <v>27</v>
      </c>
      <c r="K386" s="18">
        <v>390334</v>
      </c>
    </row>
    <row r="387" spans="1:11" x14ac:dyDescent="0.25">
      <c r="A387" s="19" t="s">
        <v>131</v>
      </c>
      <c r="B387" s="2" t="s">
        <v>24</v>
      </c>
      <c r="C387" s="1" t="s">
        <v>13</v>
      </c>
      <c r="D387" s="1" t="s">
        <v>13</v>
      </c>
      <c r="E387" s="26" t="s">
        <v>25</v>
      </c>
      <c r="F387" s="82">
        <v>19160302</v>
      </c>
      <c r="G387" s="16">
        <v>42698</v>
      </c>
      <c r="H387" s="17" t="s">
        <v>1082</v>
      </c>
      <c r="I387" s="2" t="s">
        <v>26</v>
      </c>
      <c r="J387" s="139" t="s">
        <v>27</v>
      </c>
      <c r="K387" s="18">
        <v>84001</v>
      </c>
    </row>
    <row r="388" spans="1:11" x14ac:dyDescent="0.25">
      <c r="A388" s="19" t="s">
        <v>131</v>
      </c>
      <c r="B388" s="2" t="s">
        <v>24</v>
      </c>
      <c r="C388" s="1" t="s">
        <v>13</v>
      </c>
      <c r="D388" s="1" t="s">
        <v>13</v>
      </c>
      <c r="E388" s="26" t="s">
        <v>25</v>
      </c>
      <c r="F388" s="82">
        <v>19160303</v>
      </c>
      <c r="G388" s="16">
        <v>42698</v>
      </c>
      <c r="H388" s="17" t="s">
        <v>1082</v>
      </c>
      <c r="I388" s="2" t="s">
        <v>26</v>
      </c>
      <c r="J388" s="139" t="s">
        <v>27</v>
      </c>
      <c r="K388" s="18">
        <v>109047</v>
      </c>
    </row>
    <row r="389" spans="1:11" x14ac:dyDescent="0.25">
      <c r="A389" s="19" t="s">
        <v>131</v>
      </c>
      <c r="B389" s="19" t="s">
        <v>12</v>
      </c>
      <c r="C389" s="15" t="s">
        <v>13</v>
      </c>
      <c r="D389" s="16" t="s">
        <v>13</v>
      </c>
      <c r="E389" s="19" t="s">
        <v>14</v>
      </c>
      <c r="F389" s="82">
        <v>19160072</v>
      </c>
      <c r="G389" s="16">
        <v>42699</v>
      </c>
      <c r="H389" s="17" t="s">
        <v>1151</v>
      </c>
      <c r="I389" s="14" t="s">
        <v>1152</v>
      </c>
      <c r="J389" s="83" t="s">
        <v>1153</v>
      </c>
      <c r="K389" s="18">
        <v>67515</v>
      </c>
    </row>
    <row r="390" spans="1:11" x14ac:dyDescent="0.25">
      <c r="A390" s="19" t="s">
        <v>131</v>
      </c>
      <c r="B390" s="19" t="s">
        <v>12</v>
      </c>
      <c r="C390" s="15" t="s">
        <v>13</v>
      </c>
      <c r="D390" s="16" t="s">
        <v>13</v>
      </c>
      <c r="E390" s="19" t="s">
        <v>14</v>
      </c>
      <c r="F390" s="82">
        <v>19160073</v>
      </c>
      <c r="G390" s="16">
        <v>42699</v>
      </c>
      <c r="H390" s="17" t="s">
        <v>1154</v>
      </c>
      <c r="I390" s="14" t="s">
        <v>1155</v>
      </c>
      <c r="J390" s="83" t="s">
        <v>1156</v>
      </c>
      <c r="K390" s="18">
        <v>43051</v>
      </c>
    </row>
    <row r="391" spans="1:11" x14ac:dyDescent="0.25">
      <c r="A391" s="19" t="s">
        <v>131</v>
      </c>
      <c r="B391" s="19" t="s">
        <v>12</v>
      </c>
      <c r="C391" s="15" t="s">
        <v>13</v>
      </c>
      <c r="D391" s="16" t="s">
        <v>13</v>
      </c>
      <c r="E391" s="19" t="s">
        <v>14</v>
      </c>
      <c r="F391" s="82">
        <v>19160074</v>
      </c>
      <c r="G391" s="16">
        <v>42699</v>
      </c>
      <c r="H391" s="17" t="s">
        <v>1157</v>
      </c>
      <c r="I391" s="14" t="s">
        <v>1158</v>
      </c>
      <c r="J391" s="83" t="s">
        <v>1159</v>
      </c>
      <c r="K391" s="18">
        <v>170884</v>
      </c>
    </row>
    <row r="392" spans="1:11" x14ac:dyDescent="0.25">
      <c r="A392" s="19" t="s">
        <v>131</v>
      </c>
      <c r="B392" s="19" t="s">
        <v>12</v>
      </c>
      <c r="C392" s="15" t="s">
        <v>13</v>
      </c>
      <c r="D392" s="16" t="s">
        <v>13</v>
      </c>
      <c r="E392" s="26" t="s">
        <v>25</v>
      </c>
      <c r="F392" s="82">
        <v>19160313</v>
      </c>
      <c r="G392" s="16">
        <v>42699</v>
      </c>
      <c r="H392" s="17" t="s">
        <v>1160</v>
      </c>
      <c r="I392" s="14" t="s">
        <v>1161</v>
      </c>
      <c r="J392" s="83" t="s">
        <v>1162</v>
      </c>
      <c r="K392" s="18">
        <v>899045</v>
      </c>
    </row>
    <row r="393" spans="1:11" x14ac:dyDescent="0.25">
      <c r="A393" s="19" t="s">
        <v>131</v>
      </c>
      <c r="B393" s="19" t="s">
        <v>12</v>
      </c>
      <c r="C393" s="15" t="s">
        <v>13</v>
      </c>
      <c r="D393" s="16" t="s">
        <v>13</v>
      </c>
      <c r="E393" s="26" t="s">
        <v>25</v>
      </c>
      <c r="F393" s="82">
        <v>19160314</v>
      </c>
      <c r="G393" s="16">
        <v>42699</v>
      </c>
      <c r="H393" s="17" t="s">
        <v>1163</v>
      </c>
      <c r="I393" s="14" t="s">
        <v>1164</v>
      </c>
      <c r="J393" s="83" t="s">
        <v>1165</v>
      </c>
      <c r="K393" s="18">
        <v>45000</v>
      </c>
    </row>
    <row r="394" spans="1:11" x14ac:dyDescent="0.25">
      <c r="A394" s="19" t="s">
        <v>131</v>
      </c>
      <c r="B394" s="19" t="s">
        <v>12</v>
      </c>
      <c r="C394" s="15" t="s">
        <v>13</v>
      </c>
      <c r="D394" s="16" t="s">
        <v>13</v>
      </c>
      <c r="E394" s="26" t="s">
        <v>25</v>
      </c>
      <c r="F394" s="82">
        <v>19160315</v>
      </c>
      <c r="G394" s="16">
        <v>42702</v>
      </c>
      <c r="H394" s="17" t="s">
        <v>1166</v>
      </c>
      <c r="I394" s="14" t="s">
        <v>1167</v>
      </c>
      <c r="J394" s="83" t="s">
        <v>1168</v>
      </c>
      <c r="K394" s="18">
        <v>130900</v>
      </c>
    </row>
    <row r="395" spans="1:11" x14ac:dyDescent="0.25">
      <c r="A395" s="19" t="s">
        <v>131</v>
      </c>
      <c r="B395" s="2" t="s">
        <v>24</v>
      </c>
      <c r="C395" s="1" t="s">
        <v>13</v>
      </c>
      <c r="D395" s="1" t="s">
        <v>13</v>
      </c>
      <c r="E395" s="19" t="s">
        <v>25</v>
      </c>
      <c r="F395" s="84">
        <v>19160316</v>
      </c>
      <c r="G395" s="16">
        <v>42702</v>
      </c>
      <c r="H395" s="17" t="s">
        <v>1169</v>
      </c>
      <c r="I395" s="14" t="s">
        <v>1170</v>
      </c>
      <c r="J395" s="83" t="s">
        <v>1171</v>
      </c>
      <c r="K395" s="18">
        <v>300000</v>
      </c>
    </row>
    <row r="396" spans="1:11" x14ac:dyDescent="0.25">
      <c r="A396" s="19" t="s">
        <v>131</v>
      </c>
      <c r="B396" s="2" t="s">
        <v>24</v>
      </c>
      <c r="C396" s="1" t="s">
        <v>13</v>
      </c>
      <c r="D396" s="1" t="s">
        <v>13</v>
      </c>
      <c r="E396" s="26" t="s">
        <v>25</v>
      </c>
      <c r="F396" s="82">
        <v>19160317</v>
      </c>
      <c r="G396" s="16">
        <v>42703</v>
      </c>
      <c r="H396" s="17" t="s">
        <v>1082</v>
      </c>
      <c r="I396" s="2" t="s">
        <v>26</v>
      </c>
      <c r="J396" s="139" t="s">
        <v>27</v>
      </c>
      <c r="K396" s="18">
        <v>108738</v>
      </c>
    </row>
    <row r="397" spans="1:11" x14ac:dyDescent="0.25">
      <c r="A397" s="19" t="s">
        <v>131</v>
      </c>
      <c r="B397" s="27" t="s">
        <v>18</v>
      </c>
      <c r="C397" s="15" t="s">
        <v>1172</v>
      </c>
      <c r="D397" s="16">
        <v>42703</v>
      </c>
      <c r="E397" s="19" t="s">
        <v>25</v>
      </c>
      <c r="F397" s="84">
        <v>19160318</v>
      </c>
      <c r="G397" s="16">
        <v>42703</v>
      </c>
      <c r="H397" s="17" t="s">
        <v>1173</v>
      </c>
      <c r="I397" s="14" t="s">
        <v>1170</v>
      </c>
      <c r="J397" s="83" t="s">
        <v>1171</v>
      </c>
      <c r="K397" s="18">
        <v>119000</v>
      </c>
    </row>
    <row r="398" spans="1:11" x14ac:dyDescent="0.25">
      <c r="A398" s="19" t="s">
        <v>131</v>
      </c>
      <c r="B398" s="19" t="s">
        <v>12</v>
      </c>
      <c r="C398" s="15" t="s">
        <v>13</v>
      </c>
      <c r="D398" s="16" t="s">
        <v>13</v>
      </c>
      <c r="E398" s="19" t="s">
        <v>14</v>
      </c>
      <c r="F398" s="82">
        <v>19160075</v>
      </c>
      <c r="G398" s="16">
        <v>42704</v>
      </c>
      <c r="H398" s="17" t="s">
        <v>1174</v>
      </c>
      <c r="I398" s="14" t="s">
        <v>179</v>
      </c>
      <c r="J398" s="83" t="s">
        <v>180</v>
      </c>
      <c r="K398" s="18">
        <v>1853608</v>
      </c>
    </row>
    <row r="399" spans="1:11" x14ac:dyDescent="0.25">
      <c r="A399" s="19" t="s">
        <v>131</v>
      </c>
      <c r="B399" s="2" t="s">
        <v>24</v>
      </c>
      <c r="C399" s="1" t="s">
        <v>13</v>
      </c>
      <c r="D399" s="1" t="s">
        <v>13</v>
      </c>
      <c r="E399" s="26" t="s">
        <v>25</v>
      </c>
      <c r="F399" s="84">
        <v>19160319</v>
      </c>
      <c r="G399" s="16">
        <v>42704</v>
      </c>
      <c r="H399" s="17" t="s">
        <v>1175</v>
      </c>
      <c r="I399" s="14" t="s">
        <v>1099</v>
      </c>
      <c r="J399" s="83" t="s">
        <v>112</v>
      </c>
      <c r="K399" s="18">
        <v>1455901</v>
      </c>
    </row>
    <row r="400" spans="1:11" x14ac:dyDescent="0.25">
      <c r="A400" s="19" t="s">
        <v>131</v>
      </c>
      <c r="B400" s="2" t="s">
        <v>24</v>
      </c>
      <c r="C400" s="1" t="s">
        <v>13</v>
      </c>
      <c r="D400" s="1" t="s">
        <v>13</v>
      </c>
      <c r="E400" s="26" t="s">
        <v>25</v>
      </c>
      <c r="F400" s="82">
        <v>19160320</v>
      </c>
      <c r="G400" s="16">
        <v>42704</v>
      </c>
      <c r="H400" s="17" t="s">
        <v>1175</v>
      </c>
      <c r="I400" s="14" t="s">
        <v>1124</v>
      </c>
      <c r="J400" s="83" t="s">
        <v>1125</v>
      </c>
      <c r="K400" s="18">
        <v>921784</v>
      </c>
    </row>
    <row r="401" spans="1:11" x14ac:dyDescent="0.25">
      <c r="A401" s="19" t="s">
        <v>131</v>
      </c>
      <c r="B401" s="2" t="s">
        <v>24</v>
      </c>
      <c r="C401" s="1" t="s">
        <v>13</v>
      </c>
      <c r="D401" s="1" t="s">
        <v>13</v>
      </c>
      <c r="E401" s="26" t="s">
        <v>25</v>
      </c>
      <c r="F401" s="82">
        <v>19160321</v>
      </c>
      <c r="G401" s="16">
        <v>42704</v>
      </c>
      <c r="H401" s="17" t="s">
        <v>1175</v>
      </c>
      <c r="I401" s="14" t="s">
        <v>1124</v>
      </c>
      <c r="J401" s="83" t="s">
        <v>1125</v>
      </c>
      <c r="K401" s="18">
        <v>438480</v>
      </c>
    </row>
    <row r="402" spans="1:11" x14ac:dyDescent="0.25">
      <c r="A402" s="2" t="s">
        <v>11</v>
      </c>
      <c r="B402" s="2" t="s">
        <v>24</v>
      </c>
      <c r="C402" s="1" t="s">
        <v>13</v>
      </c>
      <c r="D402" s="1" t="s">
        <v>13</v>
      </c>
      <c r="E402" s="7" t="s">
        <v>25</v>
      </c>
      <c r="F402" s="1">
        <v>12160253</v>
      </c>
      <c r="G402" s="4">
        <v>42677</v>
      </c>
      <c r="H402" s="7" t="s">
        <v>485</v>
      </c>
      <c r="I402" s="2" t="s">
        <v>31</v>
      </c>
      <c r="J402" s="139" t="s">
        <v>32</v>
      </c>
      <c r="K402" s="13">
        <v>55000</v>
      </c>
    </row>
    <row r="403" spans="1:11" x14ac:dyDescent="0.25">
      <c r="A403" s="2" t="s">
        <v>11</v>
      </c>
      <c r="B403" s="2" t="s">
        <v>24</v>
      </c>
      <c r="C403" s="1" t="s">
        <v>13</v>
      </c>
      <c r="D403" s="1" t="s">
        <v>13</v>
      </c>
      <c r="E403" s="7" t="s">
        <v>25</v>
      </c>
      <c r="F403" s="1">
        <v>12160254</v>
      </c>
      <c r="G403" s="4">
        <v>42677</v>
      </c>
      <c r="H403" s="7" t="s">
        <v>486</v>
      </c>
      <c r="I403" s="2" t="s">
        <v>26</v>
      </c>
      <c r="J403" s="139" t="s">
        <v>27</v>
      </c>
      <c r="K403" s="13">
        <v>293626</v>
      </c>
    </row>
    <row r="404" spans="1:11" ht="27" x14ac:dyDescent="0.25">
      <c r="A404" s="2" t="s">
        <v>11</v>
      </c>
      <c r="B404" s="2" t="s">
        <v>24</v>
      </c>
      <c r="C404" s="1" t="s">
        <v>13</v>
      </c>
      <c r="D404" s="1" t="s">
        <v>13</v>
      </c>
      <c r="E404" s="7" t="s">
        <v>25</v>
      </c>
      <c r="F404" s="1">
        <v>12160255</v>
      </c>
      <c r="G404" s="4">
        <v>42678</v>
      </c>
      <c r="H404" s="7" t="s">
        <v>487</v>
      </c>
      <c r="I404" s="2" t="s">
        <v>31</v>
      </c>
      <c r="J404" s="139" t="s">
        <v>32</v>
      </c>
      <c r="K404" s="13">
        <v>610314</v>
      </c>
    </row>
    <row r="405" spans="1:11" x14ac:dyDescent="0.25">
      <c r="A405" s="2" t="s">
        <v>11</v>
      </c>
      <c r="B405" s="2" t="s">
        <v>12</v>
      </c>
      <c r="C405" s="1" t="s">
        <v>13</v>
      </c>
      <c r="D405" s="1" t="s">
        <v>13</v>
      </c>
      <c r="E405" s="7" t="s">
        <v>25</v>
      </c>
      <c r="F405" s="1">
        <v>12160256</v>
      </c>
      <c r="G405" s="4">
        <v>42678</v>
      </c>
      <c r="H405" s="7" t="s">
        <v>488</v>
      </c>
      <c r="I405" s="2" t="s">
        <v>489</v>
      </c>
      <c r="J405" s="139" t="s">
        <v>490</v>
      </c>
      <c r="K405" s="13">
        <v>27500</v>
      </c>
    </row>
    <row r="406" spans="1:11" x14ac:dyDescent="0.25">
      <c r="A406" s="2" t="s">
        <v>11</v>
      </c>
      <c r="B406" s="2" t="s">
        <v>12</v>
      </c>
      <c r="C406" s="1" t="s">
        <v>13</v>
      </c>
      <c r="D406" s="1" t="s">
        <v>13</v>
      </c>
      <c r="E406" s="2" t="s">
        <v>14</v>
      </c>
      <c r="F406" s="3">
        <v>12160086</v>
      </c>
      <c r="G406" s="4">
        <v>42681</v>
      </c>
      <c r="H406" s="2" t="s">
        <v>458</v>
      </c>
      <c r="I406" s="2" t="s">
        <v>16</v>
      </c>
      <c r="J406" s="139" t="s">
        <v>17</v>
      </c>
      <c r="K406" s="13">
        <v>104300</v>
      </c>
    </row>
    <row r="407" spans="1:11" x14ac:dyDescent="0.25">
      <c r="A407" s="2" t="s">
        <v>11</v>
      </c>
      <c r="B407" s="2" t="s">
        <v>12</v>
      </c>
      <c r="C407" s="1" t="s">
        <v>13</v>
      </c>
      <c r="D407" s="1" t="s">
        <v>13</v>
      </c>
      <c r="E407" s="2" t="s">
        <v>14</v>
      </c>
      <c r="F407" s="3">
        <v>12160087</v>
      </c>
      <c r="G407" s="4">
        <v>42681</v>
      </c>
      <c r="H407" s="2" t="s">
        <v>459</v>
      </c>
      <c r="I407" s="2" t="s">
        <v>460</v>
      </c>
      <c r="J407" s="139" t="s">
        <v>461</v>
      </c>
      <c r="K407" s="13">
        <v>49504</v>
      </c>
    </row>
    <row r="408" spans="1:11" x14ac:dyDescent="0.25">
      <c r="A408" s="2" t="s">
        <v>11</v>
      </c>
      <c r="B408" s="2" t="s">
        <v>24</v>
      </c>
      <c r="C408" s="1" t="s">
        <v>13</v>
      </c>
      <c r="D408" s="1" t="s">
        <v>13</v>
      </c>
      <c r="E408" s="7" t="s">
        <v>25</v>
      </c>
      <c r="F408" s="1">
        <v>12160257</v>
      </c>
      <c r="G408" s="4">
        <v>42681</v>
      </c>
      <c r="H408" s="7" t="s">
        <v>491</v>
      </c>
      <c r="I408" s="2" t="s">
        <v>26</v>
      </c>
      <c r="J408" s="139" t="s">
        <v>27</v>
      </c>
      <c r="K408" s="13">
        <v>46500</v>
      </c>
    </row>
    <row r="409" spans="1:11" x14ac:dyDescent="0.25">
      <c r="A409" s="2" t="s">
        <v>11</v>
      </c>
      <c r="B409" s="2" t="s">
        <v>24</v>
      </c>
      <c r="C409" s="1" t="s">
        <v>13</v>
      </c>
      <c r="D409" s="1" t="s">
        <v>13</v>
      </c>
      <c r="E409" s="7" t="s">
        <v>25</v>
      </c>
      <c r="F409" s="1">
        <v>12160258</v>
      </c>
      <c r="G409" s="4">
        <v>42681</v>
      </c>
      <c r="H409" s="7" t="s">
        <v>492</v>
      </c>
      <c r="I409" s="2" t="s">
        <v>29</v>
      </c>
      <c r="J409" s="139" t="s">
        <v>30</v>
      </c>
      <c r="K409" s="13">
        <v>15000</v>
      </c>
    </row>
    <row r="410" spans="1:11" x14ac:dyDescent="0.25">
      <c r="A410" s="2" t="s">
        <v>11</v>
      </c>
      <c r="B410" s="2" t="s">
        <v>24</v>
      </c>
      <c r="C410" s="1" t="s">
        <v>13</v>
      </c>
      <c r="D410" s="1" t="s">
        <v>13</v>
      </c>
      <c r="E410" s="7" t="s">
        <v>25</v>
      </c>
      <c r="F410" s="1">
        <v>12160259</v>
      </c>
      <c r="G410" s="4">
        <v>42681</v>
      </c>
      <c r="H410" s="7" t="s">
        <v>493</v>
      </c>
      <c r="I410" s="2" t="s">
        <v>29</v>
      </c>
      <c r="J410" s="139" t="s">
        <v>30</v>
      </c>
      <c r="K410" s="13">
        <v>15000</v>
      </c>
    </row>
    <row r="411" spans="1:11" x14ac:dyDescent="0.25">
      <c r="A411" s="2" t="s">
        <v>11</v>
      </c>
      <c r="B411" s="2" t="s">
        <v>24</v>
      </c>
      <c r="C411" s="1" t="s">
        <v>13</v>
      </c>
      <c r="D411" s="1" t="s">
        <v>13</v>
      </c>
      <c r="E411" s="7" t="s">
        <v>25</v>
      </c>
      <c r="F411" s="1">
        <v>12160260</v>
      </c>
      <c r="G411" s="4">
        <v>42681</v>
      </c>
      <c r="H411" s="7" t="s">
        <v>494</v>
      </c>
      <c r="I411" s="2" t="s">
        <v>29</v>
      </c>
      <c r="J411" s="139" t="s">
        <v>30</v>
      </c>
      <c r="K411" s="13">
        <v>58400</v>
      </c>
    </row>
    <row r="412" spans="1:11" x14ac:dyDescent="0.25">
      <c r="A412" s="2" t="s">
        <v>11</v>
      </c>
      <c r="B412" s="2" t="s">
        <v>24</v>
      </c>
      <c r="C412" s="1" t="s">
        <v>13</v>
      </c>
      <c r="D412" s="1" t="s">
        <v>13</v>
      </c>
      <c r="E412" s="7" t="s">
        <v>25</v>
      </c>
      <c r="F412" s="1">
        <v>12160261</v>
      </c>
      <c r="G412" s="4">
        <v>42681</v>
      </c>
      <c r="H412" s="7" t="s">
        <v>494</v>
      </c>
      <c r="I412" s="2" t="s">
        <v>29</v>
      </c>
      <c r="J412" s="139" t="s">
        <v>30</v>
      </c>
      <c r="K412" s="13">
        <v>15000</v>
      </c>
    </row>
    <row r="413" spans="1:11" x14ac:dyDescent="0.25">
      <c r="A413" s="2" t="s">
        <v>11</v>
      </c>
      <c r="B413" s="2" t="s">
        <v>24</v>
      </c>
      <c r="C413" s="1" t="s">
        <v>13</v>
      </c>
      <c r="D413" s="1" t="s">
        <v>13</v>
      </c>
      <c r="E413" s="7" t="s">
        <v>25</v>
      </c>
      <c r="F413" s="1">
        <v>12160262</v>
      </c>
      <c r="G413" s="4">
        <v>42681</v>
      </c>
      <c r="H413" s="7" t="s">
        <v>495</v>
      </c>
      <c r="I413" s="2" t="s">
        <v>29</v>
      </c>
      <c r="J413" s="139" t="s">
        <v>30</v>
      </c>
      <c r="K413" s="13">
        <v>15000</v>
      </c>
    </row>
    <row r="414" spans="1:11" x14ac:dyDescent="0.25">
      <c r="A414" s="2" t="s">
        <v>11</v>
      </c>
      <c r="B414" s="2" t="s">
        <v>24</v>
      </c>
      <c r="C414" s="1" t="s">
        <v>13</v>
      </c>
      <c r="D414" s="1" t="s">
        <v>13</v>
      </c>
      <c r="E414" s="7" t="s">
        <v>25</v>
      </c>
      <c r="F414" s="1">
        <v>12160263</v>
      </c>
      <c r="G414" s="4">
        <v>42681</v>
      </c>
      <c r="H414" s="7" t="s">
        <v>496</v>
      </c>
      <c r="I414" s="2" t="s">
        <v>26</v>
      </c>
      <c r="J414" s="139" t="s">
        <v>27</v>
      </c>
      <c r="K414" s="13">
        <v>384766</v>
      </c>
    </row>
    <row r="415" spans="1:11" x14ac:dyDescent="0.25">
      <c r="A415" s="2" t="s">
        <v>11</v>
      </c>
      <c r="B415" s="2" t="s">
        <v>24</v>
      </c>
      <c r="C415" s="1" t="s">
        <v>13</v>
      </c>
      <c r="D415" s="1" t="s">
        <v>13</v>
      </c>
      <c r="E415" s="7" t="s">
        <v>25</v>
      </c>
      <c r="F415" s="1">
        <v>12160264</v>
      </c>
      <c r="G415" s="4">
        <v>42681</v>
      </c>
      <c r="H415" s="7" t="s">
        <v>497</v>
      </c>
      <c r="I415" s="2" t="s">
        <v>26</v>
      </c>
      <c r="J415" s="139" t="s">
        <v>27</v>
      </c>
      <c r="K415" s="13">
        <v>248623</v>
      </c>
    </row>
    <row r="416" spans="1:11" x14ac:dyDescent="0.25">
      <c r="A416" s="2" t="s">
        <v>11</v>
      </c>
      <c r="B416" s="2" t="s">
        <v>24</v>
      </c>
      <c r="C416" s="1" t="s">
        <v>13</v>
      </c>
      <c r="D416" s="1" t="s">
        <v>13</v>
      </c>
      <c r="E416" s="7" t="s">
        <v>25</v>
      </c>
      <c r="F416" s="1">
        <v>12160265</v>
      </c>
      <c r="G416" s="4">
        <v>42682</v>
      </c>
      <c r="H416" s="7" t="s">
        <v>498</v>
      </c>
      <c r="I416" s="2" t="s">
        <v>26</v>
      </c>
      <c r="J416" s="139" t="s">
        <v>27</v>
      </c>
      <c r="K416" s="13">
        <v>142000</v>
      </c>
    </row>
    <row r="417" spans="1:11" x14ac:dyDescent="0.25">
      <c r="A417" s="2" t="s">
        <v>11</v>
      </c>
      <c r="B417" s="2" t="s">
        <v>24</v>
      </c>
      <c r="C417" s="1" t="s">
        <v>13</v>
      </c>
      <c r="D417" s="1" t="s">
        <v>13</v>
      </c>
      <c r="E417" s="7" t="s">
        <v>25</v>
      </c>
      <c r="F417" s="1">
        <v>12160266</v>
      </c>
      <c r="G417" s="4">
        <v>42682</v>
      </c>
      <c r="H417" s="7" t="s">
        <v>499</v>
      </c>
      <c r="I417" s="2" t="s">
        <v>500</v>
      </c>
      <c r="J417" s="139" t="s">
        <v>501</v>
      </c>
      <c r="K417" s="13">
        <v>22000</v>
      </c>
    </row>
    <row r="418" spans="1:11" x14ac:dyDescent="0.25">
      <c r="A418" s="2" t="s">
        <v>11</v>
      </c>
      <c r="B418" s="7" t="s">
        <v>33</v>
      </c>
      <c r="C418" s="1" t="s">
        <v>13</v>
      </c>
      <c r="D418" s="1" t="s">
        <v>13</v>
      </c>
      <c r="E418" s="7" t="s">
        <v>34</v>
      </c>
      <c r="F418" s="1">
        <v>3500461</v>
      </c>
      <c r="G418" s="9">
        <v>42682</v>
      </c>
      <c r="H418" s="10" t="s">
        <v>548</v>
      </c>
      <c r="I418" s="10" t="s">
        <v>35</v>
      </c>
      <c r="J418" s="11" t="s">
        <v>36</v>
      </c>
      <c r="K418" s="12">
        <v>353100</v>
      </c>
    </row>
    <row r="419" spans="1:11" x14ac:dyDescent="0.25">
      <c r="A419" s="2" t="s">
        <v>11</v>
      </c>
      <c r="B419" s="7" t="s">
        <v>33</v>
      </c>
      <c r="C419" s="1" t="s">
        <v>13</v>
      </c>
      <c r="D419" s="1" t="s">
        <v>13</v>
      </c>
      <c r="E419" s="7" t="s">
        <v>34</v>
      </c>
      <c r="F419" s="1">
        <v>3500269</v>
      </c>
      <c r="G419" s="9">
        <v>42682</v>
      </c>
      <c r="H419" s="10" t="s">
        <v>549</v>
      </c>
      <c r="I419" s="10" t="s">
        <v>35</v>
      </c>
      <c r="J419" s="11" t="s">
        <v>36</v>
      </c>
      <c r="K419" s="12">
        <v>527300</v>
      </c>
    </row>
    <row r="420" spans="1:11" x14ac:dyDescent="0.25">
      <c r="A420" s="2" t="s">
        <v>11</v>
      </c>
      <c r="B420" s="7" t="s">
        <v>33</v>
      </c>
      <c r="C420" s="1" t="s">
        <v>13</v>
      </c>
      <c r="D420" s="1" t="s">
        <v>13</v>
      </c>
      <c r="E420" s="7" t="s">
        <v>37</v>
      </c>
      <c r="F420" s="1">
        <v>6180318</v>
      </c>
      <c r="G420" s="9">
        <v>42682</v>
      </c>
      <c r="H420" s="10" t="s">
        <v>561</v>
      </c>
      <c r="I420" s="10" t="s">
        <v>45</v>
      </c>
      <c r="J420" s="11" t="s">
        <v>46</v>
      </c>
      <c r="K420" s="13">
        <v>135500</v>
      </c>
    </row>
    <row r="421" spans="1:11" x14ac:dyDescent="0.25">
      <c r="A421" s="2" t="s">
        <v>11</v>
      </c>
      <c r="B421" s="2" t="s">
        <v>24</v>
      </c>
      <c r="C421" s="1" t="s">
        <v>13</v>
      </c>
      <c r="D421" s="1" t="s">
        <v>13</v>
      </c>
      <c r="E421" s="7" t="s">
        <v>25</v>
      </c>
      <c r="F421" s="1">
        <v>12160267</v>
      </c>
      <c r="G421" s="4">
        <v>42683</v>
      </c>
      <c r="H421" s="7" t="s">
        <v>502</v>
      </c>
      <c r="I421" s="2" t="s">
        <v>26</v>
      </c>
      <c r="J421" s="139" t="s">
        <v>27</v>
      </c>
      <c r="K421" s="13">
        <v>828968</v>
      </c>
    </row>
    <row r="422" spans="1:11" x14ac:dyDescent="0.25">
      <c r="A422" s="2" t="s">
        <v>11</v>
      </c>
      <c r="B422" s="2" t="s">
        <v>12</v>
      </c>
      <c r="C422" s="1" t="s">
        <v>13</v>
      </c>
      <c r="D422" s="1" t="s">
        <v>13</v>
      </c>
      <c r="E422" s="7" t="s">
        <v>25</v>
      </c>
      <c r="F422" s="1">
        <v>12160268</v>
      </c>
      <c r="G422" s="4">
        <v>42683</v>
      </c>
      <c r="H422" s="7" t="s">
        <v>503</v>
      </c>
      <c r="I422" s="2" t="s">
        <v>504</v>
      </c>
      <c r="J422" s="139" t="s">
        <v>505</v>
      </c>
      <c r="K422" s="13">
        <v>30000</v>
      </c>
    </row>
    <row r="423" spans="1:11" x14ac:dyDescent="0.25">
      <c r="A423" s="2" t="s">
        <v>11</v>
      </c>
      <c r="B423" s="2" t="s">
        <v>24</v>
      </c>
      <c r="C423" s="1" t="s">
        <v>13</v>
      </c>
      <c r="D423" s="1" t="s">
        <v>13</v>
      </c>
      <c r="E423" s="7" t="s">
        <v>25</v>
      </c>
      <c r="F423" s="1">
        <v>12160269</v>
      </c>
      <c r="G423" s="4">
        <v>42684</v>
      </c>
      <c r="H423" s="7" t="s">
        <v>506</v>
      </c>
      <c r="I423" s="2" t="s">
        <v>26</v>
      </c>
      <c r="J423" s="139" t="s">
        <v>27</v>
      </c>
      <c r="K423" s="13">
        <v>278631</v>
      </c>
    </row>
    <row r="424" spans="1:11" x14ac:dyDescent="0.25">
      <c r="A424" s="2" t="s">
        <v>11</v>
      </c>
      <c r="B424" s="2" t="s">
        <v>24</v>
      </c>
      <c r="C424" s="1" t="s">
        <v>13</v>
      </c>
      <c r="D424" s="1" t="s">
        <v>13</v>
      </c>
      <c r="E424" s="7" t="s">
        <v>25</v>
      </c>
      <c r="F424" s="1">
        <v>12160270</v>
      </c>
      <c r="G424" s="4">
        <v>42685</v>
      </c>
      <c r="H424" s="7" t="s">
        <v>507</v>
      </c>
      <c r="I424" s="2" t="s">
        <v>26</v>
      </c>
      <c r="J424" s="139" t="s">
        <v>27</v>
      </c>
      <c r="K424" s="13">
        <v>364191</v>
      </c>
    </row>
    <row r="425" spans="1:11" x14ac:dyDescent="0.25">
      <c r="A425" s="2" t="s">
        <v>11</v>
      </c>
      <c r="B425" s="2" t="s">
        <v>24</v>
      </c>
      <c r="C425" s="1" t="s">
        <v>13</v>
      </c>
      <c r="D425" s="1" t="s">
        <v>13</v>
      </c>
      <c r="E425" s="7" t="s">
        <v>25</v>
      </c>
      <c r="F425" s="1">
        <v>12160271</v>
      </c>
      <c r="G425" s="4">
        <v>42688</v>
      </c>
      <c r="H425" s="7" t="s">
        <v>498</v>
      </c>
      <c r="I425" s="2" t="s">
        <v>26</v>
      </c>
      <c r="J425" s="139" t="s">
        <v>27</v>
      </c>
      <c r="K425" s="13">
        <v>176239</v>
      </c>
    </row>
    <row r="426" spans="1:11" x14ac:dyDescent="0.25">
      <c r="A426" s="2" t="s">
        <v>11</v>
      </c>
      <c r="B426" s="2" t="s">
        <v>24</v>
      </c>
      <c r="C426" s="1" t="s">
        <v>13</v>
      </c>
      <c r="D426" s="1" t="s">
        <v>13</v>
      </c>
      <c r="E426" s="7" t="s">
        <v>25</v>
      </c>
      <c r="F426" s="1">
        <v>12160272</v>
      </c>
      <c r="G426" s="4">
        <v>42688</v>
      </c>
      <c r="H426" s="7" t="s">
        <v>498</v>
      </c>
      <c r="I426" s="2" t="s">
        <v>26</v>
      </c>
      <c r="J426" s="139" t="s">
        <v>27</v>
      </c>
      <c r="K426" s="13">
        <v>219587</v>
      </c>
    </row>
    <row r="427" spans="1:11" x14ac:dyDescent="0.25">
      <c r="A427" s="2" t="s">
        <v>11</v>
      </c>
      <c r="B427" s="7" t="s">
        <v>33</v>
      </c>
      <c r="C427" s="1" t="s">
        <v>13</v>
      </c>
      <c r="D427" s="1" t="s">
        <v>13</v>
      </c>
      <c r="E427" s="7" t="s">
        <v>37</v>
      </c>
      <c r="F427" s="1">
        <v>1033557</v>
      </c>
      <c r="G427" s="9">
        <v>42688</v>
      </c>
      <c r="H427" s="10" t="s">
        <v>44</v>
      </c>
      <c r="I427" s="10" t="s">
        <v>42</v>
      </c>
      <c r="J427" s="11" t="s">
        <v>43</v>
      </c>
      <c r="K427" s="12">
        <v>15958</v>
      </c>
    </row>
    <row r="428" spans="1:11" ht="27" x14ac:dyDescent="0.25">
      <c r="A428" s="2" t="s">
        <v>11</v>
      </c>
      <c r="B428" s="2" t="s">
        <v>24</v>
      </c>
      <c r="C428" s="1" t="s">
        <v>13</v>
      </c>
      <c r="D428" s="1" t="s">
        <v>13</v>
      </c>
      <c r="E428" s="7" t="s">
        <v>25</v>
      </c>
      <c r="F428" s="1">
        <v>12160273</v>
      </c>
      <c r="G428" s="4">
        <v>42689</v>
      </c>
      <c r="H428" s="7" t="s">
        <v>508</v>
      </c>
      <c r="I428" s="2" t="s">
        <v>31</v>
      </c>
      <c r="J428" s="139" t="s">
        <v>32</v>
      </c>
      <c r="K428" s="13">
        <v>110000</v>
      </c>
    </row>
    <row r="429" spans="1:11" x14ac:dyDescent="0.25">
      <c r="A429" s="2" t="s">
        <v>11</v>
      </c>
      <c r="B429" s="2" t="s">
        <v>12</v>
      </c>
      <c r="C429" s="1" t="s">
        <v>13</v>
      </c>
      <c r="D429" s="1" t="s">
        <v>13</v>
      </c>
      <c r="E429" s="7" t="s">
        <v>25</v>
      </c>
      <c r="F429" s="1">
        <v>12160274</v>
      </c>
      <c r="G429" s="4">
        <v>42689</v>
      </c>
      <c r="H429" s="7" t="s">
        <v>509</v>
      </c>
      <c r="I429" s="2" t="s">
        <v>510</v>
      </c>
      <c r="J429" s="139" t="s">
        <v>511</v>
      </c>
      <c r="K429" s="13">
        <v>566440</v>
      </c>
    </row>
    <row r="430" spans="1:11" x14ac:dyDescent="0.25">
      <c r="A430" s="2" t="s">
        <v>11</v>
      </c>
      <c r="B430" s="2" t="s">
        <v>12</v>
      </c>
      <c r="C430" s="1" t="s">
        <v>13</v>
      </c>
      <c r="D430" s="1" t="s">
        <v>13</v>
      </c>
      <c r="E430" s="7" t="s">
        <v>25</v>
      </c>
      <c r="F430" s="1">
        <v>12160275</v>
      </c>
      <c r="G430" s="4">
        <v>42689</v>
      </c>
      <c r="H430" s="7" t="s">
        <v>512</v>
      </c>
      <c r="I430" s="2" t="s">
        <v>513</v>
      </c>
      <c r="J430" s="139" t="s">
        <v>514</v>
      </c>
      <c r="K430" s="13">
        <v>749700</v>
      </c>
    </row>
    <row r="431" spans="1:11" x14ac:dyDescent="0.25">
      <c r="A431" s="2" t="s">
        <v>11</v>
      </c>
      <c r="B431" s="2" t="s">
        <v>12</v>
      </c>
      <c r="C431" s="1" t="s">
        <v>13</v>
      </c>
      <c r="D431" s="1" t="s">
        <v>13</v>
      </c>
      <c r="E431" s="2" t="s">
        <v>14</v>
      </c>
      <c r="F431" s="3">
        <v>12160088</v>
      </c>
      <c r="G431" s="4">
        <v>42690</v>
      </c>
      <c r="H431" s="2" t="s">
        <v>462</v>
      </c>
      <c r="I431" s="2" t="s">
        <v>463</v>
      </c>
      <c r="J431" s="139" t="s">
        <v>464</v>
      </c>
      <c r="K431" s="13">
        <v>2061675</v>
      </c>
    </row>
    <row r="432" spans="1:11" x14ac:dyDescent="0.25">
      <c r="A432" s="2" t="s">
        <v>11</v>
      </c>
      <c r="B432" s="2" t="s">
        <v>24</v>
      </c>
      <c r="C432" s="1" t="s">
        <v>13</v>
      </c>
      <c r="D432" s="1" t="s">
        <v>13</v>
      </c>
      <c r="E432" s="7" t="s">
        <v>25</v>
      </c>
      <c r="F432" s="1">
        <v>12160276</v>
      </c>
      <c r="G432" s="4">
        <v>42690</v>
      </c>
      <c r="H432" s="7" t="s">
        <v>515</v>
      </c>
      <c r="I432" s="2" t="s">
        <v>500</v>
      </c>
      <c r="J432" s="139" t="s">
        <v>501</v>
      </c>
      <c r="K432" s="13">
        <v>24000</v>
      </c>
    </row>
    <row r="433" spans="1:11" x14ac:dyDescent="0.25">
      <c r="A433" s="2" t="s">
        <v>11</v>
      </c>
      <c r="B433" s="2" t="s">
        <v>12</v>
      </c>
      <c r="C433" s="1" t="s">
        <v>13</v>
      </c>
      <c r="D433" s="1" t="s">
        <v>13</v>
      </c>
      <c r="E433" s="7" t="s">
        <v>25</v>
      </c>
      <c r="F433" s="1">
        <v>12160277</v>
      </c>
      <c r="G433" s="4">
        <v>42690</v>
      </c>
      <c r="H433" s="7" t="s">
        <v>516</v>
      </c>
      <c r="I433" s="2" t="s">
        <v>513</v>
      </c>
      <c r="J433" s="139" t="s">
        <v>514</v>
      </c>
      <c r="K433" s="13">
        <v>1487500</v>
      </c>
    </row>
    <row r="434" spans="1:11" x14ac:dyDescent="0.25">
      <c r="A434" s="2" t="s">
        <v>11</v>
      </c>
      <c r="B434" s="2" t="s">
        <v>24</v>
      </c>
      <c r="C434" s="1" t="s">
        <v>13</v>
      </c>
      <c r="D434" s="1" t="s">
        <v>13</v>
      </c>
      <c r="E434" s="7" t="s">
        <v>25</v>
      </c>
      <c r="F434" s="1">
        <v>12160278</v>
      </c>
      <c r="G434" s="4">
        <v>42690</v>
      </c>
      <c r="H434" s="7" t="s">
        <v>517</v>
      </c>
      <c r="I434" s="2" t="s">
        <v>26</v>
      </c>
      <c r="J434" s="139" t="s">
        <v>27</v>
      </c>
      <c r="K434" s="13">
        <v>164659</v>
      </c>
    </row>
    <row r="435" spans="1:11" x14ac:dyDescent="0.25">
      <c r="A435" s="2" t="s">
        <v>11</v>
      </c>
      <c r="B435" s="2" t="s">
        <v>12</v>
      </c>
      <c r="C435" s="1" t="s">
        <v>13</v>
      </c>
      <c r="D435" s="1" t="s">
        <v>13</v>
      </c>
      <c r="E435" s="7" t="s">
        <v>25</v>
      </c>
      <c r="F435" s="1">
        <v>12160279</v>
      </c>
      <c r="G435" s="4">
        <v>42690</v>
      </c>
      <c r="H435" s="7" t="s">
        <v>518</v>
      </c>
      <c r="I435" s="2" t="s">
        <v>519</v>
      </c>
      <c r="J435" s="139" t="s">
        <v>520</v>
      </c>
      <c r="K435" s="13">
        <v>60000</v>
      </c>
    </row>
    <row r="436" spans="1:11" x14ac:dyDescent="0.25">
      <c r="A436" s="2" t="s">
        <v>11</v>
      </c>
      <c r="B436" s="2" t="s">
        <v>24</v>
      </c>
      <c r="C436" s="1" t="s">
        <v>13</v>
      </c>
      <c r="D436" s="1" t="s">
        <v>13</v>
      </c>
      <c r="E436" s="7" t="s">
        <v>25</v>
      </c>
      <c r="F436" s="1">
        <v>12160280</v>
      </c>
      <c r="G436" s="4">
        <v>42690</v>
      </c>
      <c r="H436" s="7" t="s">
        <v>521</v>
      </c>
      <c r="I436" s="2" t="s">
        <v>26</v>
      </c>
      <c r="J436" s="139" t="s">
        <v>27</v>
      </c>
      <c r="K436" s="13">
        <v>434406</v>
      </c>
    </row>
    <row r="437" spans="1:11" x14ac:dyDescent="0.25">
      <c r="A437" s="2" t="s">
        <v>11</v>
      </c>
      <c r="B437" s="7" t="s">
        <v>33</v>
      </c>
      <c r="C437" s="1" t="s">
        <v>13</v>
      </c>
      <c r="D437" s="1" t="s">
        <v>13</v>
      </c>
      <c r="E437" s="7" t="s">
        <v>34</v>
      </c>
      <c r="F437" s="1">
        <v>3510198</v>
      </c>
      <c r="G437" s="9">
        <v>42690</v>
      </c>
      <c r="H437" s="10" t="s">
        <v>550</v>
      </c>
      <c r="I437" s="10" t="s">
        <v>35</v>
      </c>
      <c r="J437" s="11" t="s">
        <v>36</v>
      </c>
      <c r="K437" s="12">
        <v>92000</v>
      </c>
    </row>
    <row r="438" spans="1:11" x14ac:dyDescent="0.25">
      <c r="A438" s="2" t="s">
        <v>11</v>
      </c>
      <c r="B438" s="7" t="s">
        <v>33</v>
      </c>
      <c r="C438" s="1" t="s">
        <v>13</v>
      </c>
      <c r="D438" s="1" t="s">
        <v>13</v>
      </c>
      <c r="E438" s="7" t="s">
        <v>34</v>
      </c>
      <c r="F438" s="1">
        <v>2299944</v>
      </c>
      <c r="G438" s="9">
        <v>42690</v>
      </c>
      <c r="H438" s="10" t="s">
        <v>554</v>
      </c>
      <c r="I438" s="10" t="s">
        <v>40</v>
      </c>
      <c r="J438" s="11" t="s">
        <v>41</v>
      </c>
      <c r="K438" s="12">
        <v>25300</v>
      </c>
    </row>
    <row r="439" spans="1:11" x14ac:dyDescent="0.25">
      <c r="A439" s="2" t="s">
        <v>11</v>
      </c>
      <c r="B439" s="2" t="s">
        <v>12</v>
      </c>
      <c r="C439" s="1" t="s">
        <v>13</v>
      </c>
      <c r="D439" s="1" t="s">
        <v>13</v>
      </c>
      <c r="E439" s="2" t="s">
        <v>14</v>
      </c>
      <c r="F439" s="3">
        <v>12160089</v>
      </c>
      <c r="G439" s="4">
        <v>42691</v>
      </c>
      <c r="H439" s="2" t="s">
        <v>465</v>
      </c>
      <c r="I439" s="2" t="s">
        <v>16</v>
      </c>
      <c r="J439" s="139" t="s">
        <v>17</v>
      </c>
      <c r="K439" s="13">
        <v>189913</v>
      </c>
    </row>
    <row r="440" spans="1:11" x14ac:dyDescent="0.25">
      <c r="A440" s="2" t="s">
        <v>11</v>
      </c>
      <c r="B440" s="2" t="s">
        <v>12</v>
      </c>
      <c r="C440" s="1" t="s">
        <v>13</v>
      </c>
      <c r="D440" s="1" t="s">
        <v>13</v>
      </c>
      <c r="E440" s="2" t="s">
        <v>14</v>
      </c>
      <c r="F440" s="3">
        <v>12160090</v>
      </c>
      <c r="G440" s="4">
        <v>42691</v>
      </c>
      <c r="H440" s="2" t="s">
        <v>465</v>
      </c>
      <c r="I440" s="2" t="s">
        <v>466</v>
      </c>
      <c r="J440" s="139" t="s">
        <v>23</v>
      </c>
      <c r="K440" s="13">
        <v>405156</v>
      </c>
    </row>
    <row r="441" spans="1:11" x14ac:dyDescent="0.25">
      <c r="A441" s="2" t="s">
        <v>11</v>
      </c>
      <c r="B441" s="27" t="s">
        <v>18</v>
      </c>
      <c r="C441" s="1" t="s">
        <v>522</v>
      </c>
      <c r="D441" s="6">
        <v>42678</v>
      </c>
      <c r="E441" s="7" t="s">
        <v>25</v>
      </c>
      <c r="F441" s="1">
        <v>12160281</v>
      </c>
      <c r="G441" s="4">
        <v>42692</v>
      </c>
      <c r="H441" s="7" t="s">
        <v>523</v>
      </c>
      <c r="I441" s="2" t="s">
        <v>524</v>
      </c>
      <c r="J441" s="139" t="s">
        <v>110</v>
      </c>
      <c r="K441" s="13">
        <v>213009</v>
      </c>
    </row>
    <row r="442" spans="1:11" x14ac:dyDescent="0.25">
      <c r="A442" s="2" t="s">
        <v>11</v>
      </c>
      <c r="B442" s="2" t="s">
        <v>24</v>
      </c>
      <c r="C442" s="1" t="s">
        <v>13</v>
      </c>
      <c r="D442" s="1" t="s">
        <v>13</v>
      </c>
      <c r="E442" s="7" t="s">
        <v>25</v>
      </c>
      <c r="F442" s="1">
        <v>12160282</v>
      </c>
      <c r="G442" s="4">
        <v>42695</v>
      </c>
      <c r="H442" s="7" t="s">
        <v>525</v>
      </c>
      <c r="I442" s="2" t="s">
        <v>26</v>
      </c>
      <c r="J442" s="139" t="s">
        <v>27</v>
      </c>
      <c r="K442" s="13">
        <v>83761</v>
      </c>
    </row>
    <row r="443" spans="1:11" x14ac:dyDescent="0.25">
      <c r="A443" s="2" t="s">
        <v>11</v>
      </c>
      <c r="B443" s="2" t="s">
        <v>12</v>
      </c>
      <c r="C443" s="1" t="s">
        <v>13</v>
      </c>
      <c r="D443" s="1" t="s">
        <v>13</v>
      </c>
      <c r="E443" s="7" t="s">
        <v>25</v>
      </c>
      <c r="F443" s="1">
        <v>12160283</v>
      </c>
      <c r="G443" s="4">
        <v>42695</v>
      </c>
      <c r="H443" s="7" t="s">
        <v>526</v>
      </c>
      <c r="I443" s="2" t="s">
        <v>527</v>
      </c>
      <c r="J443" s="139" t="s">
        <v>528</v>
      </c>
      <c r="K443" s="13">
        <v>380800</v>
      </c>
    </row>
    <row r="444" spans="1:11" x14ac:dyDescent="0.25">
      <c r="A444" s="2" t="s">
        <v>11</v>
      </c>
      <c r="B444" s="2" t="s">
        <v>24</v>
      </c>
      <c r="C444" s="1" t="s">
        <v>13</v>
      </c>
      <c r="D444" s="1" t="s">
        <v>13</v>
      </c>
      <c r="E444" s="7" t="s">
        <v>25</v>
      </c>
      <c r="F444" s="1">
        <v>12160284</v>
      </c>
      <c r="G444" s="4">
        <v>42695</v>
      </c>
      <c r="H444" s="7" t="s">
        <v>529</v>
      </c>
      <c r="I444" s="2" t="s">
        <v>26</v>
      </c>
      <c r="J444" s="139" t="s">
        <v>27</v>
      </c>
      <c r="K444" s="13">
        <v>348496</v>
      </c>
    </row>
    <row r="445" spans="1:11" x14ac:dyDescent="0.25">
      <c r="A445" s="2" t="s">
        <v>11</v>
      </c>
      <c r="B445" s="2" t="s">
        <v>12</v>
      </c>
      <c r="C445" s="1" t="s">
        <v>13</v>
      </c>
      <c r="D445" s="1" t="s">
        <v>13</v>
      </c>
      <c r="E445" s="2" t="s">
        <v>14</v>
      </c>
      <c r="F445" s="3">
        <v>12160091</v>
      </c>
      <c r="G445" s="4">
        <v>42696</v>
      </c>
      <c r="H445" s="2" t="s">
        <v>467</v>
      </c>
      <c r="I445" s="2" t="s">
        <v>16</v>
      </c>
      <c r="J445" s="139" t="s">
        <v>17</v>
      </c>
      <c r="K445" s="13">
        <v>698510</v>
      </c>
    </row>
    <row r="446" spans="1:11" x14ac:dyDescent="0.25">
      <c r="A446" s="2" t="s">
        <v>11</v>
      </c>
      <c r="B446" s="2" t="s">
        <v>12</v>
      </c>
      <c r="C446" s="1" t="s">
        <v>13</v>
      </c>
      <c r="D446" s="1" t="s">
        <v>13</v>
      </c>
      <c r="E446" s="2" t="s">
        <v>14</v>
      </c>
      <c r="F446" s="3">
        <v>12160093</v>
      </c>
      <c r="G446" s="4">
        <v>42696</v>
      </c>
      <c r="H446" s="2" t="s">
        <v>467</v>
      </c>
      <c r="I446" s="2" t="s">
        <v>466</v>
      </c>
      <c r="J446" s="139" t="s">
        <v>23</v>
      </c>
      <c r="K446" s="13">
        <v>98853</v>
      </c>
    </row>
    <row r="447" spans="1:11" x14ac:dyDescent="0.25">
      <c r="A447" s="2" t="s">
        <v>11</v>
      </c>
      <c r="B447" s="2" t="s">
        <v>24</v>
      </c>
      <c r="C447" s="1" t="s">
        <v>13</v>
      </c>
      <c r="D447" s="1" t="s">
        <v>13</v>
      </c>
      <c r="E447" s="7" t="s">
        <v>25</v>
      </c>
      <c r="F447" s="1">
        <v>12160285</v>
      </c>
      <c r="G447" s="4">
        <v>42696</v>
      </c>
      <c r="H447" s="7" t="s">
        <v>530</v>
      </c>
      <c r="I447" s="2" t="s">
        <v>26</v>
      </c>
      <c r="J447" s="139" t="s">
        <v>27</v>
      </c>
      <c r="K447" s="13">
        <v>88000</v>
      </c>
    </row>
    <row r="448" spans="1:11" x14ac:dyDescent="0.25">
      <c r="A448" s="2" t="s">
        <v>11</v>
      </c>
      <c r="B448" s="7" t="s">
        <v>33</v>
      </c>
      <c r="C448" s="1" t="s">
        <v>13</v>
      </c>
      <c r="D448" s="1" t="s">
        <v>13</v>
      </c>
      <c r="E448" s="7" t="s">
        <v>34</v>
      </c>
      <c r="F448" s="1">
        <v>163643</v>
      </c>
      <c r="G448" s="9">
        <v>42696</v>
      </c>
      <c r="H448" s="10" t="s">
        <v>551</v>
      </c>
      <c r="I448" s="10" t="s">
        <v>35</v>
      </c>
      <c r="J448" s="11" t="s">
        <v>36</v>
      </c>
      <c r="K448" s="12">
        <v>50300</v>
      </c>
    </row>
    <row r="449" spans="1:11" x14ac:dyDescent="0.25">
      <c r="A449" s="2" t="s">
        <v>11</v>
      </c>
      <c r="B449" s="2" t="s">
        <v>24</v>
      </c>
      <c r="C449" s="1" t="s">
        <v>13</v>
      </c>
      <c r="D449" s="1" t="s">
        <v>13</v>
      </c>
      <c r="E449" s="7" t="s">
        <v>37</v>
      </c>
      <c r="F449" s="1">
        <v>281628</v>
      </c>
      <c r="G449" s="9">
        <v>42696</v>
      </c>
      <c r="H449" s="10" t="s">
        <v>552</v>
      </c>
      <c r="I449" s="10" t="s">
        <v>38</v>
      </c>
      <c r="J449" s="11" t="s">
        <v>39</v>
      </c>
      <c r="K449" s="12">
        <v>22377</v>
      </c>
    </row>
    <row r="450" spans="1:11" x14ac:dyDescent="0.25">
      <c r="A450" s="2" t="s">
        <v>11</v>
      </c>
      <c r="B450" s="2" t="s">
        <v>24</v>
      </c>
      <c r="C450" s="1" t="s">
        <v>13</v>
      </c>
      <c r="D450" s="1" t="s">
        <v>13</v>
      </c>
      <c r="E450" s="7" t="s">
        <v>37</v>
      </c>
      <c r="F450" s="1">
        <v>321060</v>
      </c>
      <c r="G450" s="9">
        <v>42696</v>
      </c>
      <c r="H450" s="10" t="s">
        <v>553</v>
      </c>
      <c r="I450" s="10" t="s">
        <v>38</v>
      </c>
      <c r="J450" s="11" t="s">
        <v>39</v>
      </c>
      <c r="K450" s="12">
        <v>273622</v>
      </c>
    </row>
    <row r="451" spans="1:11" x14ac:dyDescent="0.25">
      <c r="A451" s="2" t="s">
        <v>11</v>
      </c>
      <c r="B451" s="7" t="s">
        <v>33</v>
      </c>
      <c r="C451" s="1" t="s">
        <v>13</v>
      </c>
      <c r="D451" s="1" t="s">
        <v>13</v>
      </c>
      <c r="E451" s="7" t="s">
        <v>34</v>
      </c>
      <c r="F451" s="1">
        <v>113363</v>
      </c>
      <c r="G451" s="9">
        <v>42696</v>
      </c>
      <c r="H451" s="10" t="s">
        <v>556</v>
      </c>
      <c r="I451" s="10" t="s">
        <v>40</v>
      </c>
      <c r="J451" s="11" t="s">
        <v>41</v>
      </c>
      <c r="K451" s="12">
        <v>16500</v>
      </c>
    </row>
    <row r="452" spans="1:11" x14ac:dyDescent="0.25">
      <c r="A452" s="2" t="s">
        <v>11</v>
      </c>
      <c r="B452" s="7" t="s">
        <v>33</v>
      </c>
      <c r="C452" s="1" t="s">
        <v>13</v>
      </c>
      <c r="D452" s="1" t="s">
        <v>13</v>
      </c>
      <c r="E452" s="7" t="s">
        <v>34</v>
      </c>
      <c r="F452" s="1">
        <v>5051700</v>
      </c>
      <c r="G452" s="9">
        <v>42696</v>
      </c>
      <c r="H452" s="10" t="s">
        <v>559</v>
      </c>
      <c r="I452" s="10" t="s">
        <v>45</v>
      </c>
      <c r="J452" s="11" t="s">
        <v>46</v>
      </c>
      <c r="K452" s="12">
        <v>35750</v>
      </c>
    </row>
    <row r="453" spans="1:11" x14ac:dyDescent="0.25">
      <c r="A453" s="2" t="s">
        <v>11</v>
      </c>
      <c r="B453" s="7" t="s">
        <v>33</v>
      </c>
      <c r="C453" s="1" t="s">
        <v>13</v>
      </c>
      <c r="D453" s="1" t="s">
        <v>13</v>
      </c>
      <c r="E453" s="7" t="s">
        <v>37</v>
      </c>
      <c r="F453" s="1">
        <v>5176414</v>
      </c>
      <c r="G453" s="9">
        <v>42696</v>
      </c>
      <c r="H453" s="10" t="s">
        <v>560</v>
      </c>
      <c r="I453" s="10" t="s">
        <v>45</v>
      </c>
      <c r="J453" s="11" t="s">
        <v>46</v>
      </c>
      <c r="K453" s="12">
        <v>94850</v>
      </c>
    </row>
    <row r="454" spans="1:11" x14ac:dyDescent="0.25">
      <c r="A454" s="2" t="s">
        <v>11</v>
      </c>
      <c r="B454" s="2" t="s">
        <v>12</v>
      </c>
      <c r="C454" s="1" t="s">
        <v>13</v>
      </c>
      <c r="D454" s="1" t="s">
        <v>13</v>
      </c>
      <c r="E454" s="2" t="s">
        <v>14</v>
      </c>
      <c r="F454" s="3">
        <v>12160094</v>
      </c>
      <c r="G454" s="4">
        <v>42698</v>
      </c>
      <c r="H454" s="2" t="s">
        <v>468</v>
      </c>
      <c r="I454" s="2" t="s">
        <v>469</v>
      </c>
      <c r="J454" s="139" t="s">
        <v>470</v>
      </c>
      <c r="K454" s="13">
        <v>43400</v>
      </c>
    </row>
    <row r="455" spans="1:11" x14ac:dyDescent="0.25">
      <c r="A455" s="2" t="s">
        <v>11</v>
      </c>
      <c r="B455" s="2" t="s">
        <v>12</v>
      </c>
      <c r="C455" s="1" t="s">
        <v>13</v>
      </c>
      <c r="D455" s="1" t="s">
        <v>13</v>
      </c>
      <c r="E455" s="2" t="s">
        <v>14</v>
      </c>
      <c r="F455" s="3">
        <v>12160095</v>
      </c>
      <c r="G455" s="4">
        <v>42698</v>
      </c>
      <c r="H455" s="2" t="s">
        <v>471</v>
      </c>
      <c r="I455" s="2" t="s">
        <v>469</v>
      </c>
      <c r="J455" s="139" t="s">
        <v>470</v>
      </c>
      <c r="K455" s="13">
        <v>37800</v>
      </c>
    </row>
    <row r="456" spans="1:11" x14ac:dyDescent="0.25">
      <c r="A456" s="2" t="s">
        <v>11</v>
      </c>
      <c r="B456" s="2" t="s">
        <v>12</v>
      </c>
      <c r="C456" s="1" t="s">
        <v>13</v>
      </c>
      <c r="D456" s="1" t="s">
        <v>13</v>
      </c>
      <c r="E456" s="2" t="s">
        <v>14</v>
      </c>
      <c r="F456" s="3">
        <v>12160096</v>
      </c>
      <c r="G456" s="4">
        <v>42698</v>
      </c>
      <c r="H456" s="2" t="s">
        <v>472</v>
      </c>
      <c r="I456" s="2" t="s">
        <v>16</v>
      </c>
      <c r="J456" s="139" t="s">
        <v>17</v>
      </c>
      <c r="K456" s="13">
        <v>370000</v>
      </c>
    </row>
    <row r="457" spans="1:11" x14ac:dyDescent="0.25">
      <c r="A457" s="2" t="s">
        <v>11</v>
      </c>
      <c r="B457" s="2" t="s">
        <v>12</v>
      </c>
      <c r="C457" s="1" t="s">
        <v>13</v>
      </c>
      <c r="D457" s="1" t="s">
        <v>13</v>
      </c>
      <c r="E457" s="2" t="s">
        <v>14</v>
      </c>
      <c r="F457" s="3">
        <v>12160097</v>
      </c>
      <c r="G457" s="4">
        <v>42698</v>
      </c>
      <c r="H457" s="2" t="s">
        <v>473</v>
      </c>
      <c r="I457" s="2" t="s">
        <v>466</v>
      </c>
      <c r="J457" s="139" t="s">
        <v>23</v>
      </c>
      <c r="K457" s="13">
        <v>891762</v>
      </c>
    </row>
    <row r="458" spans="1:11" x14ac:dyDescent="0.25">
      <c r="A458" s="2" t="s">
        <v>11</v>
      </c>
      <c r="B458" s="2" t="s">
        <v>12</v>
      </c>
      <c r="C458" s="1" t="s">
        <v>13</v>
      </c>
      <c r="D458" s="1" t="s">
        <v>13</v>
      </c>
      <c r="E458" s="2" t="s">
        <v>14</v>
      </c>
      <c r="F458" s="3">
        <v>12160098</v>
      </c>
      <c r="G458" s="4">
        <v>42698</v>
      </c>
      <c r="H458" s="2" t="s">
        <v>474</v>
      </c>
      <c r="I458" s="2" t="s">
        <v>19</v>
      </c>
      <c r="J458" s="139" t="s">
        <v>2746</v>
      </c>
      <c r="K458" s="13">
        <v>39980</v>
      </c>
    </row>
    <row r="459" spans="1:11" x14ac:dyDescent="0.25">
      <c r="A459" s="2" t="s">
        <v>11</v>
      </c>
      <c r="B459" s="2" t="s">
        <v>12</v>
      </c>
      <c r="C459" s="1" t="s">
        <v>13</v>
      </c>
      <c r="D459" s="1" t="s">
        <v>13</v>
      </c>
      <c r="E459" s="2" t="s">
        <v>14</v>
      </c>
      <c r="F459" s="3">
        <v>12160099</v>
      </c>
      <c r="G459" s="4">
        <v>42698</v>
      </c>
      <c r="H459" s="2" t="s">
        <v>475</v>
      </c>
      <c r="I459" s="2" t="s">
        <v>19</v>
      </c>
      <c r="J459" s="139" t="s">
        <v>2746</v>
      </c>
      <c r="K459" s="13">
        <v>179980</v>
      </c>
    </row>
    <row r="460" spans="1:11" x14ac:dyDescent="0.25">
      <c r="A460" s="2" t="s">
        <v>11</v>
      </c>
      <c r="B460" s="2" t="s">
        <v>12</v>
      </c>
      <c r="C460" s="1" t="s">
        <v>13</v>
      </c>
      <c r="D460" s="1" t="s">
        <v>13</v>
      </c>
      <c r="E460" s="2" t="s">
        <v>14</v>
      </c>
      <c r="F460" s="3">
        <v>12160100</v>
      </c>
      <c r="G460" s="4">
        <v>42698</v>
      </c>
      <c r="H460" s="2" t="s">
        <v>476</v>
      </c>
      <c r="I460" s="2" t="s">
        <v>477</v>
      </c>
      <c r="J460" s="139" t="s">
        <v>478</v>
      </c>
      <c r="K460" s="13">
        <v>631626</v>
      </c>
    </row>
    <row r="461" spans="1:11" x14ac:dyDescent="0.25">
      <c r="A461" s="2" t="s">
        <v>11</v>
      </c>
      <c r="B461" s="2" t="s">
        <v>12</v>
      </c>
      <c r="C461" s="1" t="s">
        <v>13</v>
      </c>
      <c r="D461" s="1" t="s">
        <v>13</v>
      </c>
      <c r="E461" s="2" t="s">
        <v>14</v>
      </c>
      <c r="F461" s="3">
        <v>12160101</v>
      </c>
      <c r="G461" s="4">
        <v>42698</v>
      </c>
      <c r="H461" s="2" t="s">
        <v>20</v>
      </c>
      <c r="I461" s="2" t="s">
        <v>21</v>
      </c>
      <c r="J461" s="139" t="s">
        <v>22</v>
      </c>
      <c r="K461" s="13">
        <v>35000</v>
      </c>
    </row>
    <row r="462" spans="1:11" x14ac:dyDescent="0.25">
      <c r="A462" s="2" t="s">
        <v>11</v>
      </c>
      <c r="B462" s="2" t="s">
        <v>12</v>
      </c>
      <c r="C462" s="1" t="s">
        <v>13</v>
      </c>
      <c r="D462" s="1" t="s">
        <v>13</v>
      </c>
      <c r="E462" s="2" t="s">
        <v>14</v>
      </c>
      <c r="F462" s="3">
        <v>12160102</v>
      </c>
      <c r="G462" s="4">
        <v>42698</v>
      </c>
      <c r="H462" s="2" t="s">
        <v>479</v>
      </c>
      <c r="I462" s="2" t="s">
        <v>477</v>
      </c>
      <c r="J462" s="139" t="s">
        <v>478</v>
      </c>
      <c r="K462" s="13">
        <v>352000</v>
      </c>
    </row>
    <row r="463" spans="1:11" x14ac:dyDescent="0.25">
      <c r="A463" s="2" t="s">
        <v>11</v>
      </c>
      <c r="B463" s="2" t="s">
        <v>24</v>
      </c>
      <c r="C463" s="1" t="s">
        <v>13</v>
      </c>
      <c r="D463" s="1" t="s">
        <v>13</v>
      </c>
      <c r="E463" s="7" t="s">
        <v>25</v>
      </c>
      <c r="F463" s="1">
        <v>12160286</v>
      </c>
      <c r="G463" s="4">
        <v>42698</v>
      </c>
      <c r="H463" s="7" t="s">
        <v>531</v>
      </c>
      <c r="I463" s="2" t="s">
        <v>532</v>
      </c>
      <c r="J463" s="139" t="s">
        <v>112</v>
      </c>
      <c r="K463" s="13">
        <v>171420</v>
      </c>
    </row>
    <row r="464" spans="1:11" x14ac:dyDescent="0.25">
      <c r="A464" s="2" t="s">
        <v>11</v>
      </c>
      <c r="B464" s="2" t="s">
        <v>24</v>
      </c>
      <c r="C464" s="1" t="s">
        <v>13</v>
      </c>
      <c r="D464" s="1" t="s">
        <v>13</v>
      </c>
      <c r="E464" s="7" t="s">
        <v>25</v>
      </c>
      <c r="F464" s="1">
        <v>12160287</v>
      </c>
      <c r="G464" s="4">
        <v>42699</v>
      </c>
      <c r="H464" s="7" t="s">
        <v>533</v>
      </c>
      <c r="I464" s="2" t="s">
        <v>31</v>
      </c>
      <c r="J464" s="139" t="s">
        <v>32</v>
      </c>
      <c r="K464" s="13">
        <v>55000</v>
      </c>
    </row>
    <row r="465" spans="1:11" x14ac:dyDescent="0.25">
      <c r="A465" s="2" t="s">
        <v>11</v>
      </c>
      <c r="B465" s="2" t="s">
        <v>24</v>
      </c>
      <c r="C465" s="1" t="s">
        <v>13</v>
      </c>
      <c r="D465" s="1" t="s">
        <v>13</v>
      </c>
      <c r="E465" s="7" t="s">
        <v>25</v>
      </c>
      <c r="F465" s="1">
        <v>12160288</v>
      </c>
      <c r="G465" s="4">
        <v>42699</v>
      </c>
      <c r="H465" s="7" t="s">
        <v>534</v>
      </c>
      <c r="I465" s="2" t="s">
        <v>535</v>
      </c>
      <c r="J465" s="139" t="s">
        <v>15</v>
      </c>
      <c r="K465" s="13">
        <v>650240</v>
      </c>
    </row>
    <row r="466" spans="1:11" x14ac:dyDescent="0.25">
      <c r="A466" s="2" t="s">
        <v>11</v>
      </c>
      <c r="B466" s="2" t="s">
        <v>12</v>
      </c>
      <c r="C466" s="1" t="s">
        <v>13</v>
      </c>
      <c r="D466" s="1" t="s">
        <v>13</v>
      </c>
      <c r="E466" s="2" t="s">
        <v>14</v>
      </c>
      <c r="F466" s="3">
        <v>12160103</v>
      </c>
      <c r="G466" s="4">
        <v>42702</v>
      </c>
      <c r="H466" s="2" t="s">
        <v>467</v>
      </c>
      <c r="I466" s="2" t="s">
        <v>16</v>
      </c>
      <c r="J466" s="139" t="s">
        <v>17</v>
      </c>
      <c r="K466" s="13">
        <v>315649</v>
      </c>
    </row>
    <row r="467" spans="1:11" x14ac:dyDescent="0.25">
      <c r="A467" s="2" t="s">
        <v>11</v>
      </c>
      <c r="B467" s="27" t="s">
        <v>18</v>
      </c>
      <c r="C467" s="1" t="s">
        <v>480</v>
      </c>
      <c r="D467" s="6">
        <v>42702</v>
      </c>
      <c r="E467" s="2" t="s">
        <v>14</v>
      </c>
      <c r="F467" s="3">
        <v>12160105</v>
      </c>
      <c r="G467" s="4">
        <v>42702</v>
      </c>
      <c r="H467" s="2" t="s">
        <v>481</v>
      </c>
      <c r="I467" s="2" t="s">
        <v>482</v>
      </c>
      <c r="J467" s="139" t="s">
        <v>170</v>
      </c>
      <c r="K467" s="13">
        <v>197592</v>
      </c>
    </row>
    <row r="468" spans="1:11" x14ac:dyDescent="0.25">
      <c r="A468" s="2" t="s">
        <v>11</v>
      </c>
      <c r="B468" s="2" t="s">
        <v>24</v>
      </c>
      <c r="C468" s="1" t="s">
        <v>13</v>
      </c>
      <c r="D468" s="1" t="s">
        <v>13</v>
      </c>
      <c r="E468" s="7" t="s">
        <v>25</v>
      </c>
      <c r="F468" s="1">
        <v>12160289</v>
      </c>
      <c r="G468" s="4">
        <v>42702</v>
      </c>
      <c r="H468" s="7" t="s">
        <v>536</v>
      </c>
      <c r="I468" s="2" t="s">
        <v>29</v>
      </c>
      <c r="J468" s="139" t="s">
        <v>30</v>
      </c>
      <c r="K468" s="13">
        <v>15000</v>
      </c>
    </row>
    <row r="469" spans="1:11" x14ac:dyDescent="0.25">
      <c r="A469" s="2" t="s">
        <v>11</v>
      </c>
      <c r="B469" s="2" t="s">
        <v>24</v>
      </c>
      <c r="C469" s="1" t="s">
        <v>13</v>
      </c>
      <c r="D469" s="1" t="s">
        <v>13</v>
      </c>
      <c r="E469" s="7" t="s">
        <v>25</v>
      </c>
      <c r="F469" s="1">
        <v>12160290</v>
      </c>
      <c r="G469" s="4">
        <v>42702</v>
      </c>
      <c r="H469" s="7" t="s">
        <v>537</v>
      </c>
      <c r="I469" s="2" t="s">
        <v>29</v>
      </c>
      <c r="J469" s="139" t="s">
        <v>30</v>
      </c>
      <c r="K469" s="13">
        <v>39800</v>
      </c>
    </row>
    <row r="470" spans="1:11" x14ac:dyDescent="0.25">
      <c r="A470" s="2" t="s">
        <v>11</v>
      </c>
      <c r="B470" s="2" t="s">
        <v>12</v>
      </c>
      <c r="C470" s="1" t="s">
        <v>13</v>
      </c>
      <c r="D470" s="1" t="s">
        <v>13</v>
      </c>
      <c r="E470" s="7" t="s">
        <v>25</v>
      </c>
      <c r="F470" s="1">
        <v>12160291</v>
      </c>
      <c r="G470" s="4">
        <v>42702</v>
      </c>
      <c r="H470" s="7" t="s">
        <v>538</v>
      </c>
      <c r="I470" s="2" t="s">
        <v>539</v>
      </c>
      <c r="J470" s="139" t="s">
        <v>540</v>
      </c>
      <c r="K470" s="13">
        <v>250000</v>
      </c>
    </row>
    <row r="471" spans="1:11" x14ac:dyDescent="0.25">
      <c r="A471" s="2" t="s">
        <v>11</v>
      </c>
      <c r="B471" s="2" t="s">
        <v>24</v>
      </c>
      <c r="C471" s="1" t="s">
        <v>13</v>
      </c>
      <c r="D471" s="1" t="s">
        <v>13</v>
      </c>
      <c r="E471" s="7" t="s">
        <v>25</v>
      </c>
      <c r="F471" s="1">
        <v>12160292</v>
      </c>
      <c r="G471" s="4">
        <v>42702</v>
      </c>
      <c r="H471" s="7" t="s">
        <v>541</v>
      </c>
      <c r="I471" s="2" t="s">
        <v>31</v>
      </c>
      <c r="J471" s="139" t="s">
        <v>32</v>
      </c>
      <c r="K471" s="13">
        <v>55318</v>
      </c>
    </row>
    <row r="472" spans="1:11" x14ac:dyDescent="0.25">
      <c r="A472" s="2" t="s">
        <v>11</v>
      </c>
      <c r="B472" s="2" t="s">
        <v>24</v>
      </c>
      <c r="C472" s="1" t="s">
        <v>13</v>
      </c>
      <c r="D472" s="1" t="s">
        <v>13</v>
      </c>
      <c r="E472" s="7" t="s">
        <v>25</v>
      </c>
      <c r="F472" s="1">
        <v>12160293</v>
      </c>
      <c r="G472" s="4">
        <v>42702</v>
      </c>
      <c r="H472" s="7" t="s">
        <v>542</v>
      </c>
      <c r="I472" s="2" t="s">
        <v>26</v>
      </c>
      <c r="J472" s="139" t="s">
        <v>27</v>
      </c>
      <c r="K472" s="13">
        <v>196562</v>
      </c>
    </row>
    <row r="473" spans="1:11" x14ac:dyDescent="0.25">
      <c r="A473" s="2" t="s">
        <v>11</v>
      </c>
      <c r="B473" s="7" t="s">
        <v>33</v>
      </c>
      <c r="C473" s="1" t="s">
        <v>13</v>
      </c>
      <c r="D473" s="1" t="s">
        <v>13</v>
      </c>
      <c r="E473" s="7" t="s">
        <v>34</v>
      </c>
      <c r="F473" s="1">
        <v>2305903</v>
      </c>
      <c r="G473" s="9">
        <v>42702</v>
      </c>
      <c r="H473" s="10" t="s">
        <v>555</v>
      </c>
      <c r="I473" s="10" t="s">
        <v>40</v>
      </c>
      <c r="J473" s="11" t="s">
        <v>41</v>
      </c>
      <c r="K473" s="12">
        <v>43850</v>
      </c>
    </row>
    <row r="474" spans="1:11" x14ac:dyDescent="0.25">
      <c r="A474" s="2" t="s">
        <v>11</v>
      </c>
      <c r="B474" s="7" t="s">
        <v>33</v>
      </c>
      <c r="C474" s="1" t="s">
        <v>13</v>
      </c>
      <c r="D474" s="1" t="s">
        <v>13</v>
      </c>
      <c r="E474" s="7" t="s">
        <v>37</v>
      </c>
      <c r="F474" s="1">
        <v>5176929</v>
      </c>
      <c r="G474" s="9">
        <v>42702</v>
      </c>
      <c r="H474" s="10" t="s">
        <v>562</v>
      </c>
      <c r="I474" s="10" t="s">
        <v>45</v>
      </c>
      <c r="J474" s="11" t="s">
        <v>46</v>
      </c>
      <c r="K474" s="13">
        <v>570500</v>
      </c>
    </row>
    <row r="475" spans="1:11" x14ac:dyDescent="0.25">
      <c r="A475" s="2" t="s">
        <v>11</v>
      </c>
      <c r="B475" s="2" t="s">
        <v>12</v>
      </c>
      <c r="C475" s="1" t="s">
        <v>13</v>
      </c>
      <c r="D475" s="1" t="s">
        <v>13</v>
      </c>
      <c r="E475" s="2" t="s">
        <v>14</v>
      </c>
      <c r="F475" s="3">
        <v>12160106</v>
      </c>
      <c r="G475" s="4">
        <v>42703</v>
      </c>
      <c r="H475" s="2" t="s">
        <v>483</v>
      </c>
      <c r="I475" s="2" t="s">
        <v>469</v>
      </c>
      <c r="J475" s="139" t="s">
        <v>470</v>
      </c>
      <c r="K475" s="13">
        <v>597600</v>
      </c>
    </row>
    <row r="476" spans="1:11" x14ac:dyDescent="0.25">
      <c r="A476" s="2" t="s">
        <v>11</v>
      </c>
      <c r="B476" s="2" t="s">
        <v>12</v>
      </c>
      <c r="C476" s="1" t="s">
        <v>13</v>
      </c>
      <c r="D476" s="1" t="s">
        <v>13</v>
      </c>
      <c r="E476" s="2" t="s">
        <v>14</v>
      </c>
      <c r="F476" s="3">
        <v>12160107</v>
      </c>
      <c r="G476" s="4">
        <v>42703</v>
      </c>
      <c r="H476" s="2" t="s">
        <v>467</v>
      </c>
      <c r="I476" s="2" t="s">
        <v>466</v>
      </c>
      <c r="J476" s="139" t="s">
        <v>23</v>
      </c>
      <c r="K476" s="13">
        <v>487810</v>
      </c>
    </row>
    <row r="477" spans="1:11" x14ac:dyDescent="0.25">
      <c r="A477" s="2" t="s">
        <v>11</v>
      </c>
      <c r="B477" s="2" t="s">
        <v>12</v>
      </c>
      <c r="C477" s="1" t="s">
        <v>13</v>
      </c>
      <c r="D477" s="1" t="s">
        <v>13</v>
      </c>
      <c r="E477" s="2" t="s">
        <v>14</v>
      </c>
      <c r="F477" s="3">
        <v>12160109</v>
      </c>
      <c r="G477" s="4">
        <v>42703</v>
      </c>
      <c r="H477" s="2" t="s">
        <v>484</v>
      </c>
      <c r="I477" s="2" t="s">
        <v>466</v>
      </c>
      <c r="J477" s="139" t="s">
        <v>23</v>
      </c>
      <c r="K477" s="13">
        <v>70418</v>
      </c>
    </row>
    <row r="478" spans="1:11" x14ac:dyDescent="0.25">
      <c r="A478" s="2" t="s">
        <v>11</v>
      </c>
      <c r="B478" s="2" t="s">
        <v>12</v>
      </c>
      <c r="C478" s="1" t="s">
        <v>13</v>
      </c>
      <c r="D478" s="1" t="s">
        <v>13</v>
      </c>
      <c r="E478" s="2" t="s">
        <v>14</v>
      </c>
      <c r="F478" s="3">
        <v>12160110</v>
      </c>
      <c r="G478" s="4">
        <v>42703</v>
      </c>
      <c r="H478" s="2" t="s">
        <v>484</v>
      </c>
      <c r="I478" s="2" t="s">
        <v>16</v>
      </c>
      <c r="J478" s="139" t="s">
        <v>17</v>
      </c>
      <c r="K478" s="13">
        <v>552125</v>
      </c>
    </row>
    <row r="479" spans="1:11" x14ac:dyDescent="0.25">
      <c r="A479" s="2" t="s">
        <v>11</v>
      </c>
      <c r="B479" s="2" t="s">
        <v>12</v>
      </c>
      <c r="C479" s="1" t="s">
        <v>13</v>
      </c>
      <c r="D479" s="1" t="s">
        <v>13</v>
      </c>
      <c r="E479" s="7" t="s">
        <v>25</v>
      </c>
      <c r="F479" s="1">
        <v>12160294</v>
      </c>
      <c r="G479" s="4">
        <v>42703</v>
      </c>
      <c r="H479" s="7" t="s">
        <v>543</v>
      </c>
      <c r="I479" s="2" t="s">
        <v>513</v>
      </c>
      <c r="J479" s="139" t="s">
        <v>514</v>
      </c>
      <c r="K479" s="13">
        <v>2296700</v>
      </c>
    </row>
    <row r="480" spans="1:11" x14ac:dyDescent="0.25">
      <c r="A480" s="2" t="s">
        <v>11</v>
      </c>
      <c r="B480" s="2" t="s">
        <v>12</v>
      </c>
      <c r="C480" s="1" t="s">
        <v>13</v>
      </c>
      <c r="D480" s="1" t="s">
        <v>13</v>
      </c>
      <c r="E480" s="7" t="s">
        <v>25</v>
      </c>
      <c r="F480" s="1">
        <v>12160295</v>
      </c>
      <c r="G480" s="4">
        <v>42703</v>
      </c>
      <c r="H480" s="7" t="s">
        <v>544</v>
      </c>
      <c r="I480" s="2" t="s">
        <v>545</v>
      </c>
      <c r="J480" s="139" t="s">
        <v>546</v>
      </c>
      <c r="K480" s="13">
        <v>1495184</v>
      </c>
    </row>
    <row r="481" spans="1:11" x14ac:dyDescent="0.25">
      <c r="A481" s="2" t="s">
        <v>11</v>
      </c>
      <c r="B481" s="2" t="s">
        <v>24</v>
      </c>
      <c r="C481" s="1" t="s">
        <v>13</v>
      </c>
      <c r="D481" s="1" t="s">
        <v>13</v>
      </c>
      <c r="E481" s="7" t="s">
        <v>25</v>
      </c>
      <c r="F481" s="1">
        <v>12160296</v>
      </c>
      <c r="G481" s="4">
        <v>42703</v>
      </c>
      <c r="H481" s="7" t="s">
        <v>547</v>
      </c>
      <c r="I481" s="2" t="s">
        <v>29</v>
      </c>
      <c r="J481" s="139" t="s">
        <v>30</v>
      </c>
      <c r="K481" s="13">
        <v>6200</v>
      </c>
    </row>
    <row r="482" spans="1:11" x14ac:dyDescent="0.25">
      <c r="A482" s="2" t="s">
        <v>11</v>
      </c>
      <c r="B482" s="7" t="s">
        <v>33</v>
      </c>
      <c r="C482" s="1" t="s">
        <v>13</v>
      </c>
      <c r="D482" s="1" t="s">
        <v>13</v>
      </c>
      <c r="E482" s="7" t="s">
        <v>37</v>
      </c>
      <c r="F482" s="1">
        <v>118946</v>
      </c>
      <c r="G482" s="9">
        <v>42703</v>
      </c>
      <c r="H482" s="10" t="s">
        <v>557</v>
      </c>
      <c r="I482" s="10" t="s">
        <v>40</v>
      </c>
      <c r="J482" s="11" t="s">
        <v>558</v>
      </c>
      <c r="K482" s="12">
        <v>31003</v>
      </c>
    </row>
    <row r="483" spans="1:11" x14ac:dyDescent="0.25">
      <c r="A483" s="2" t="s">
        <v>213</v>
      </c>
      <c r="B483" s="2" t="s">
        <v>12</v>
      </c>
      <c r="C483" s="141" t="s">
        <v>74</v>
      </c>
      <c r="D483" s="146" t="s">
        <v>74</v>
      </c>
      <c r="E483" s="39" t="s">
        <v>25</v>
      </c>
      <c r="F483" s="141">
        <v>14160271</v>
      </c>
      <c r="G483" s="146">
        <v>42676</v>
      </c>
      <c r="H483" s="129" t="s">
        <v>563</v>
      </c>
      <c r="I483" s="154" t="s">
        <v>564</v>
      </c>
      <c r="J483" s="139" t="s">
        <v>565</v>
      </c>
      <c r="K483" s="155">
        <v>297976</v>
      </c>
    </row>
    <row r="484" spans="1:11" x14ac:dyDescent="0.25">
      <c r="A484" s="39" t="s">
        <v>213</v>
      </c>
      <c r="B484" s="7" t="s">
        <v>33</v>
      </c>
      <c r="C484" s="141" t="s">
        <v>13</v>
      </c>
      <c r="D484" s="146" t="s">
        <v>13</v>
      </c>
      <c r="E484" s="39" t="s">
        <v>75</v>
      </c>
      <c r="F484" s="141">
        <v>2666</v>
      </c>
      <c r="G484" s="146">
        <v>42676</v>
      </c>
      <c r="H484" s="129" t="s">
        <v>693</v>
      </c>
      <c r="I484" s="129" t="s">
        <v>240</v>
      </c>
      <c r="J484" s="139" t="s">
        <v>241</v>
      </c>
      <c r="K484" s="155">
        <v>59548</v>
      </c>
    </row>
    <row r="485" spans="1:11" x14ac:dyDescent="0.25">
      <c r="A485" s="39" t="s">
        <v>213</v>
      </c>
      <c r="B485" s="7" t="s">
        <v>33</v>
      </c>
      <c r="C485" s="141" t="s">
        <v>13</v>
      </c>
      <c r="D485" s="146" t="s">
        <v>13</v>
      </c>
      <c r="E485" s="39" t="s">
        <v>75</v>
      </c>
      <c r="F485" s="141">
        <v>2666</v>
      </c>
      <c r="G485" s="146">
        <v>42676</v>
      </c>
      <c r="H485" s="129" t="s">
        <v>694</v>
      </c>
      <c r="I485" s="129" t="s">
        <v>240</v>
      </c>
      <c r="J485" s="139" t="s">
        <v>241</v>
      </c>
      <c r="K485" s="155">
        <v>111527</v>
      </c>
    </row>
    <row r="486" spans="1:11" x14ac:dyDescent="0.25">
      <c r="A486" s="39" t="s">
        <v>213</v>
      </c>
      <c r="B486" s="7" t="s">
        <v>33</v>
      </c>
      <c r="C486" s="141" t="s">
        <v>13</v>
      </c>
      <c r="D486" s="146" t="s">
        <v>13</v>
      </c>
      <c r="E486" s="39" t="s">
        <v>75</v>
      </c>
      <c r="F486" s="141">
        <v>2666</v>
      </c>
      <c r="G486" s="146">
        <v>42676</v>
      </c>
      <c r="H486" s="129" t="s">
        <v>695</v>
      </c>
      <c r="I486" s="129" t="s">
        <v>240</v>
      </c>
      <c r="J486" s="139" t="s">
        <v>241</v>
      </c>
      <c r="K486" s="155">
        <v>93962</v>
      </c>
    </row>
    <row r="487" spans="1:11" x14ac:dyDescent="0.25">
      <c r="A487" s="39" t="s">
        <v>213</v>
      </c>
      <c r="B487" s="7" t="s">
        <v>33</v>
      </c>
      <c r="C487" s="141" t="s">
        <v>13</v>
      </c>
      <c r="D487" s="146" t="s">
        <v>13</v>
      </c>
      <c r="E487" s="39" t="s">
        <v>75</v>
      </c>
      <c r="F487" s="141">
        <v>2666</v>
      </c>
      <c r="G487" s="146">
        <v>42676</v>
      </c>
      <c r="H487" s="129" t="s">
        <v>696</v>
      </c>
      <c r="I487" s="129" t="s">
        <v>240</v>
      </c>
      <c r="J487" s="139" t="s">
        <v>241</v>
      </c>
      <c r="K487" s="155">
        <v>221197</v>
      </c>
    </row>
    <row r="488" spans="1:11" x14ac:dyDescent="0.25">
      <c r="A488" s="2" t="s">
        <v>213</v>
      </c>
      <c r="B488" s="2" t="s">
        <v>12</v>
      </c>
      <c r="C488" s="141" t="s">
        <v>74</v>
      </c>
      <c r="D488" s="146" t="s">
        <v>74</v>
      </c>
      <c r="E488" s="39" t="s">
        <v>25</v>
      </c>
      <c r="F488" s="141">
        <v>14160272</v>
      </c>
      <c r="G488" s="146">
        <v>42677</v>
      </c>
      <c r="H488" s="156" t="s">
        <v>566</v>
      </c>
      <c r="I488" s="154" t="s">
        <v>564</v>
      </c>
      <c r="J488" s="139" t="s">
        <v>565</v>
      </c>
      <c r="K488" s="155">
        <v>297976</v>
      </c>
    </row>
    <row r="489" spans="1:11" x14ac:dyDescent="0.25">
      <c r="A489" s="39" t="s">
        <v>213</v>
      </c>
      <c r="B489" s="7" t="s">
        <v>33</v>
      </c>
      <c r="C489" s="141" t="s">
        <v>13</v>
      </c>
      <c r="D489" s="146" t="s">
        <v>13</v>
      </c>
      <c r="E489" s="39" t="s">
        <v>75</v>
      </c>
      <c r="F489" s="141">
        <v>93316982</v>
      </c>
      <c r="G489" s="146">
        <v>42679</v>
      </c>
      <c r="H489" s="129" t="s">
        <v>688</v>
      </c>
      <c r="I489" s="129" t="s">
        <v>687</v>
      </c>
      <c r="J489" s="139" t="s">
        <v>188</v>
      </c>
      <c r="K489" s="155">
        <v>139200</v>
      </c>
    </row>
    <row r="490" spans="1:11" x14ac:dyDescent="0.25">
      <c r="A490" s="2" t="s">
        <v>213</v>
      </c>
      <c r="B490" s="2" t="s">
        <v>12</v>
      </c>
      <c r="C490" s="141" t="s">
        <v>74</v>
      </c>
      <c r="D490" s="146" t="s">
        <v>74</v>
      </c>
      <c r="E490" s="39" t="s">
        <v>25</v>
      </c>
      <c r="F490" s="141">
        <v>14160169</v>
      </c>
      <c r="G490" s="146">
        <v>42681</v>
      </c>
      <c r="H490" s="156" t="s">
        <v>567</v>
      </c>
      <c r="I490" s="154" t="s">
        <v>568</v>
      </c>
      <c r="J490" s="139" t="s">
        <v>569</v>
      </c>
      <c r="K490" s="155">
        <v>228097</v>
      </c>
    </row>
    <row r="491" spans="1:11" x14ac:dyDescent="0.25">
      <c r="A491" s="2" t="s">
        <v>213</v>
      </c>
      <c r="B491" s="2" t="s">
        <v>24</v>
      </c>
      <c r="C491" s="1" t="s">
        <v>13</v>
      </c>
      <c r="D491" s="1" t="s">
        <v>13</v>
      </c>
      <c r="E491" s="39" t="s">
        <v>25</v>
      </c>
      <c r="F491" s="141">
        <v>14160274</v>
      </c>
      <c r="G491" s="146">
        <v>42681</v>
      </c>
      <c r="H491" s="156" t="s">
        <v>570</v>
      </c>
      <c r="I491" s="154" t="s">
        <v>571</v>
      </c>
      <c r="J491" s="139" t="s">
        <v>572</v>
      </c>
      <c r="K491" s="155">
        <v>44444</v>
      </c>
    </row>
    <row r="492" spans="1:11" x14ac:dyDescent="0.25">
      <c r="A492" s="2" t="s">
        <v>213</v>
      </c>
      <c r="B492" s="2" t="s">
        <v>59</v>
      </c>
      <c r="C492" s="141" t="s">
        <v>214</v>
      </c>
      <c r="D492" s="146">
        <v>42110</v>
      </c>
      <c r="E492" s="39" t="s">
        <v>25</v>
      </c>
      <c r="F492" s="141">
        <v>14160275</v>
      </c>
      <c r="G492" s="146">
        <v>42683</v>
      </c>
      <c r="H492" s="156" t="s">
        <v>573</v>
      </c>
      <c r="I492" s="154" t="s">
        <v>217</v>
      </c>
      <c r="J492" s="139" t="s">
        <v>218</v>
      </c>
      <c r="K492" s="155">
        <v>221000</v>
      </c>
    </row>
    <row r="493" spans="1:11" ht="27" x14ac:dyDescent="0.25">
      <c r="A493" s="2" t="s">
        <v>213</v>
      </c>
      <c r="B493" s="2" t="s">
        <v>24</v>
      </c>
      <c r="C493" s="1" t="s">
        <v>13</v>
      </c>
      <c r="D493" s="1" t="s">
        <v>13</v>
      </c>
      <c r="E493" s="39" t="s">
        <v>25</v>
      </c>
      <c r="F493" s="141">
        <v>14160276</v>
      </c>
      <c r="G493" s="146">
        <v>42685</v>
      </c>
      <c r="H493" s="156" t="s">
        <v>574</v>
      </c>
      <c r="I493" s="2" t="s">
        <v>26</v>
      </c>
      <c r="J493" s="139" t="s">
        <v>27</v>
      </c>
      <c r="K493" s="12">
        <v>206566</v>
      </c>
    </row>
    <row r="494" spans="1:11" x14ac:dyDescent="0.25">
      <c r="A494" s="2" t="s">
        <v>213</v>
      </c>
      <c r="B494" s="2" t="s">
        <v>12</v>
      </c>
      <c r="C494" s="141" t="s">
        <v>74</v>
      </c>
      <c r="D494" s="146" t="s">
        <v>74</v>
      </c>
      <c r="E494" s="39" t="s">
        <v>14</v>
      </c>
      <c r="F494" s="141">
        <v>14160171</v>
      </c>
      <c r="G494" s="146">
        <v>42688</v>
      </c>
      <c r="H494" s="156" t="s">
        <v>575</v>
      </c>
      <c r="I494" s="154" t="s">
        <v>576</v>
      </c>
      <c r="J494" s="139" t="s">
        <v>577</v>
      </c>
      <c r="K494" s="12">
        <v>122094</v>
      </c>
    </row>
    <row r="495" spans="1:11" x14ac:dyDescent="0.25">
      <c r="A495" s="2" t="s">
        <v>213</v>
      </c>
      <c r="B495" s="2" t="s">
        <v>24</v>
      </c>
      <c r="C495" s="1" t="s">
        <v>13</v>
      </c>
      <c r="D495" s="1" t="s">
        <v>13</v>
      </c>
      <c r="E495" s="39" t="s">
        <v>25</v>
      </c>
      <c r="F495" s="141">
        <v>14160277</v>
      </c>
      <c r="G495" s="146">
        <v>42688</v>
      </c>
      <c r="H495" s="156" t="s">
        <v>578</v>
      </c>
      <c r="I495" s="154" t="s">
        <v>225</v>
      </c>
      <c r="J495" s="139" t="s">
        <v>226</v>
      </c>
      <c r="K495" s="12">
        <v>77779</v>
      </c>
    </row>
    <row r="496" spans="1:11" x14ac:dyDescent="0.25">
      <c r="A496" s="2" t="s">
        <v>213</v>
      </c>
      <c r="B496" s="2" t="s">
        <v>24</v>
      </c>
      <c r="C496" s="1" t="s">
        <v>13</v>
      </c>
      <c r="D496" s="1" t="s">
        <v>13</v>
      </c>
      <c r="E496" s="39" t="s">
        <v>25</v>
      </c>
      <c r="F496" s="141">
        <v>14160278</v>
      </c>
      <c r="G496" s="146">
        <v>42688</v>
      </c>
      <c r="H496" s="156" t="s">
        <v>579</v>
      </c>
      <c r="I496" s="154" t="s">
        <v>225</v>
      </c>
      <c r="J496" s="139" t="s">
        <v>226</v>
      </c>
      <c r="K496" s="12">
        <v>233333</v>
      </c>
    </row>
    <row r="497" spans="1:11" x14ac:dyDescent="0.25">
      <c r="A497" s="2" t="s">
        <v>213</v>
      </c>
      <c r="B497" s="2" t="s">
        <v>24</v>
      </c>
      <c r="C497" s="1" t="s">
        <v>13</v>
      </c>
      <c r="D497" s="1" t="s">
        <v>13</v>
      </c>
      <c r="E497" s="39" t="s">
        <v>25</v>
      </c>
      <c r="F497" s="141">
        <v>14160279</v>
      </c>
      <c r="G497" s="146">
        <v>42688</v>
      </c>
      <c r="H497" s="156" t="s">
        <v>580</v>
      </c>
      <c r="I497" s="154" t="s">
        <v>225</v>
      </c>
      <c r="J497" s="139" t="s">
        <v>226</v>
      </c>
      <c r="K497" s="12">
        <v>77778</v>
      </c>
    </row>
    <row r="498" spans="1:11" x14ac:dyDescent="0.25">
      <c r="A498" s="2" t="s">
        <v>213</v>
      </c>
      <c r="B498" s="2" t="s">
        <v>24</v>
      </c>
      <c r="C498" s="1" t="s">
        <v>13</v>
      </c>
      <c r="D498" s="1" t="s">
        <v>13</v>
      </c>
      <c r="E498" s="39" t="s">
        <v>25</v>
      </c>
      <c r="F498" s="141">
        <v>14160280</v>
      </c>
      <c r="G498" s="146">
        <v>42688</v>
      </c>
      <c r="H498" s="156" t="s">
        <v>581</v>
      </c>
      <c r="I498" s="154" t="s">
        <v>225</v>
      </c>
      <c r="J498" s="139" t="s">
        <v>226</v>
      </c>
      <c r="K498" s="12">
        <v>77778</v>
      </c>
    </row>
    <row r="499" spans="1:11" x14ac:dyDescent="0.25">
      <c r="A499" s="2" t="s">
        <v>213</v>
      </c>
      <c r="B499" s="2" t="s">
        <v>148</v>
      </c>
      <c r="C499" s="141" t="s">
        <v>74</v>
      </c>
      <c r="D499" s="146" t="s">
        <v>74</v>
      </c>
      <c r="E499" s="39" t="s">
        <v>14</v>
      </c>
      <c r="F499" s="141">
        <v>14160173</v>
      </c>
      <c r="G499" s="146">
        <v>42688</v>
      </c>
      <c r="H499" s="156" t="s">
        <v>582</v>
      </c>
      <c r="I499" s="154" t="s">
        <v>48</v>
      </c>
      <c r="J499" s="139" t="s">
        <v>49</v>
      </c>
      <c r="K499" s="12">
        <v>3515021</v>
      </c>
    </row>
    <row r="500" spans="1:11" x14ac:dyDescent="0.25">
      <c r="A500" s="2" t="s">
        <v>213</v>
      </c>
      <c r="B500" s="2" t="s">
        <v>59</v>
      </c>
      <c r="C500" s="141" t="s">
        <v>230</v>
      </c>
      <c r="D500" s="146">
        <v>42223</v>
      </c>
      <c r="E500" s="39" t="s">
        <v>25</v>
      </c>
      <c r="F500" s="141">
        <v>14160174</v>
      </c>
      <c r="G500" s="146">
        <v>42689</v>
      </c>
      <c r="H500" s="156" t="s">
        <v>583</v>
      </c>
      <c r="I500" s="154" t="s">
        <v>233</v>
      </c>
      <c r="J500" s="139" t="s">
        <v>234</v>
      </c>
      <c r="K500" s="12">
        <v>197600</v>
      </c>
    </row>
    <row r="501" spans="1:11" x14ac:dyDescent="0.25">
      <c r="A501" s="2" t="s">
        <v>213</v>
      </c>
      <c r="B501" s="2" t="s">
        <v>12</v>
      </c>
      <c r="C501" s="141" t="s">
        <v>74</v>
      </c>
      <c r="D501" s="146" t="s">
        <v>74</v>
      </c>
      <c r="E501" s="39" t="s">
        <v>25</v>
      </c>
      <c r="F501" s="141">
        <v>14160281</v>
      </c>
      <c r="G501" s="146">
        <v>42689</v>
      </c>
      <c r="H501" s="156" t="s">
        <v>584</v>
      </c>
      <c r="I501" s="154" t="s">
        <v>585</v>
      </c>
      <c r="J501" s="139" t="s">
        <v>224</v>
      </c>
      <c r="K501" s="12">
        <v>27085</v>
      </c>
    </row>
    <row r="502" spans="1:11" x14ac:dyDescent="0.25">
      <c r="A502" s="2" t="s">
        <v>213</v>
      </c>
      <c r="B502" s="2" t="s">
        <v>148</v>
      </c>
      <c r="C502" s="141" t="s">
        <v>74</v>
      </c>
      <c r="D502" s="146" t="s">
        <v>74</v>
      </c>
      <c r="E502" s="39" t="s">
        <v>14</v>
      </c>
      <c r="F502" s="141">
        <v>14160175</v>
      </c>
      <c r="G502" s="146">
        <v>42689</v>
      </c>
      <c r="H502" s="156" t="s">
        <v>582</v>
      </c>
      <c r="I502" s="154" t="s">
        <v>153</v>
      </c>
      <c r="J502" s="139" t="s">
        <v>154</v>
      </c>
      <c r="K502" s="12">
        <v>98809</v>
      </c>
    </row>
    <row r="503" spans="1:11" x14ac:dyDescent="0.25">
      <c r="A503" s="2" t="s">
        <v>213</v>
      </c>
      <c r="B503" s="2" t="s">
        <v>148</v>
      </c>
      <c r="C503" s="141" t="s">
        <v>74</v>
      </c>
      <c r="D503" s="146" t="s">
        <v>74</v>
      </c>
      <c r="E503" s="39" t="s">
        <v>14</v>
      </c>
      <c r="F503" s="141">
        <v>14160176</v>
      </c>
      <c r="G503" s="146">
        <v>42689</v>
      </c>
      <c r="H503" s="156" t="s">
        <v>582</v>
      </c>
      <c r="I503" s="154" t="s">
        <v>586</v>
      </c>
      <c r="J503" s="139" t="s">
        <v>305</v>
      </c>
      <c r="K503" s="12">
        <v>364986</v>
      </c>
    </row>
    <row r="504" spans="1:11" x14ac:dyDescent="0.25">
      <c r="A504" s="2" t="s">
        <v>213</v>
      </c>
      <c r="B504" s="2" t="s">
        <v>148</v>
      </c>
      <c r="C504" s="141" t="s">
        <v>74</v>
      </c>
      <c r="D504" s="146" t="s">
        <v>74</v>
      </c>
      <c r="E504" s="39" t="s">
        <v>14</v>
      </c>
      <c r="F504" s="141">
        <v>14160177</v>
      </c>
      <c r="G504" s="146">
        <v>42689</v>
      </c>
      <c r="H504" s="156" t="s">
        <v>582</v>
      </c>
      <c r="I504" s="154" t="s">
        <v>215</v>
      </c>
      <c r="J504" s="139" t="s">
        <v>150</v>
      </c>
      <c r="K504" s="12">
        <v>271832</v>
      </c>
    </row>
    <row r="505" spans="1:11" x14ac:dyDescent="0.25">
      <c r="A505" s="2" t="s">
        <v>213</v>
      </c>
      <c r="B505" s="2" t="s">
        <v>24</v>
      </c>
      <c r="C505" s="1" t="s">
        <v>13</v>
      </c>
      <c r="D505" s="1" t="s">
        <v>13</v>
      </c>
      <c r="E505" s="39" t="s">
        <v>25</v>
      </c>
      <c r="F505" s="141">
        <v>14160282</v>
      </c>
      <c r="G505" s="146">
        <v>42689</v>
      </c>
      <c r="H505" s="129" t="s">
        <v>587</v>
      </c>
      <c r="I505" s="154" t="s">
        <v>588</v>
      </c>
      <c r="J505" s="139" t="s">
        <v>589</v>
      </c>
      <c r="K505" s="12">
        <v>173495</v>
      </c>
    </row>
    <row r="506" spans="1:11" x14ac:dyDescent="0.25">
      <c r="A506" s="2" t="s">
        <v>213</v>
      </c>
      <c r="B506" s="2" t="s">
        <v>24</v>
      </c>
      <c r="C506" s="1" t="s">
        <v>13</v>
      </c>
      <c r="D506" s="1" t="s">
        <v>13</v>
      </c>
      <c r="E506" s="39" t="s">
        <v>25</v>
      </c>
      <c r="F506" s="141">
        <v>14160283</v>
      </c>
      <c r="G506" s="146">
        <v>42689</v>
      </c>
      <c r="H506" s="129" t="s">
        <v>590</v>
      </c>
      <c r="I506" s="2" t="s">
        <v>26</v>
      </c>
      <c r="J506" s="139" t="s">
        <v>27</v>
      </c>
      <c r="K506" s="12">
        <v>71000</v>
      </c>
    </row>
    <row r="507" spans="1:11" x14ac:dyDescent="0.25">
      <c r="A507" s="2" t="s">
        <v>213</v>
      </c>
      <c r="B507" s="2" t="s">
        <v>148</v>
      </c>
      <c r="C507" s="141" t="s">
        <v>74</v>
      </c>
      <c r="D507" s="146" t="s">
        <v>74</v>
      </c>
      <c r="E507" s="39" t="s">
        <v>14</v>
      </c>
      <c r="F507" s="141">
        <v>14160178</v>
      </c>
      <c r="G507" s="146">
        <v>42689</v>
      </c>
      <c r="H507" s="129" t="s">
        <v>591</v>
      </c>
      <c r="I507" s="154" t="s">
        <v>215</v>
      </c>
      <c r="J507" s="139" t="s">
        <v>150</v>
      </c>
      <c r="K507" s="155">
        <v>1633740</v>
      </c>
    </row>
    <row r="508" spans="1:11" x14ac:dyDescent="0.25">
      <c r="A508" s="2" t="s">
        <v>213</v>
      </c>
      <c r="B508" s="2" t="s">
        <v>59</v>
      </c>
      <c r="C508" s="141" t="s">
        <v>214</v>
      </c>
      <c r="D508" s="146">
        <v>42110</v>
      </c>
      <c r="E508" s="39" t="s">
        <v>25</v>
      </c>
      <c r="F508" s="141">
        <v>14160284</v>
      </c>
      <c r="G508" s="146">
        <v>42690</v>
      </c>
      <c r="H508" s="129" t="s">
        <v>592</v>
      </c>
      <c r="I508" s="157" t="s">
        <v>217</v>
      </c>
      <c r="J508" s="139" t="s">
        <v>218</v>
      </c>
      <c r="K508" s="155">
        <v>226000</v>
      </c>
    </row>
    <row r="509" spans="1:11" x14ac:dyDescent="0.25">
      <c r="A509" s="2" t="s">
        <v>213</v>
      </c>
      <c r="B509" s="2" t="s">
        <v>148</v>
      </c>
      <c r="C509" s="141" t="s">
        <v>74</v>
      </c>
      <c r="D509" s="146" t="s">
        <v>74</v>
      </c>
      <c r="E509" s="39" t="s">
        <v>25</v>
      </c>
      <c r="F509" s="141">
        <v>14160285</v>
      </c>
      <c r="G509" s="146">
        <v>42690</v>
      </c>
      <c r="H509" s="129" t="s">
        <v>593</v>
      </c>
      <c r="I509" s="157" t="s">
        <v>227</v>
      </c>
      <c r="J509" s="139" t="s">
        <v>228</v>
      </c>
      <c r="K509" s="155">
        <v>607634</v>
      </c>
    </row>
    <row r="510" spans="1:11" x14ac:dyDescent="0.25">
      <c r="A510" s="2" t="s">
        <v>213</v>
      </c>
      <c r="B510" s="2" t="s">
        <v>12</v>
      </c>
      <c r="C510" s="141" t="s">
        <v>74</v>
      </c>
      <c r="D510" s="146" t="s">
        <v>74</v>
      </c>
      <c r="E510" s="39" t="s">
        <v>14</v>
      </c>
      <c r="F510" s="141">
        <v>14160179</v>
      </c>
      <c r="G510" s="146">
        <v>42690</v>
      </c>
      <c r="H510" s="129" t="s">
        <v>594</v>
      </c>
      <c r="I510" s="157" t="s">
        <v>238</v>
      </c>
      <c r="J510" s="139" t="s">
        <v>239</v>
      </c>
      <c r="K510" s="155">
        <v>267750</v>
      </c>
    </row>
    <row r="511" spans="1:11" ht="27" x14ac:dyDescent="0.25">
      <c r="A511" s="2" t="s">
        <v>213</v>
      </c>
      <c r="B511" s="2" t="s">
        <v>12</v>
      </c>
      <c r="C511" s="141" t="s">
        <v>74</v>
      </c>
      <c r="D511" s="146" t="s">
        <v>74</v>
      </c>
      <c r="E511" s="39" t="s">
        <v>25</v>
      </c>
      <c r="F511" s="141">
        <v>14160286</v>
      </c>
      <c r="G511" s="146">
        <v>42690</v>
      </c>
      <c r="H511" s="156" t="s">
        <v>595</v>
      </c>
      <c r="I511" s="157" t="s">
        <v>568</v>
      </c>
      <c r="J511" s="139" t="s">
        <v>569</v>
      </c>
      <c r="K511" s="155">
        <v>196813</v>
      </c>
    </row>
    <row r="512" spans="1:11" x14ac:dyDescent="0.25">
      <c r="A512" s="2" t="s">
        <v>213</v>
      </c>
      <c r="B512" s="2" t="s">
        <v>148</v>
      </c>
      <c r="C512" s="141" t="s">
        <v>74</v>
      </c>
      <c r="D512" s="146" t="s">
        <v>74</v>
      </c>
      <c r="E512" s="39" t="s">
        <v>14</v>
      </c>
      <c r="F512" s="141">
        <v>14160180</v>
      </c>
      <c r="G512" s="146">
        <v>42690</v>
      </c>
      <c r="H512" s="129" t="s">
        <v>596</v>
      </c>
      <c r="I512" s="154" t="s">
        <v>586</v>
      </c>
      <c r="J512" s="139" t="s">
        <v>305</v>
      </c>
      <c r="K512" s="155">
        <v>612512</v>
      </c>
    </row>
    <row r="513" spans="1:11" x14ac:dyDescent="0.25">
      <c r="A513" s="2" t="s">
        <v>213</v>
      </c>
      <c r="B513" s="2" t="s">
        <v>12</v>
      </c>
      <c r="C513" s="141" t="s">
        <v>74</v>
      </c>
      <c r="D513" s="146" t="s">
        <v>74</v>
      </c>
      <c r="E513" s="39" t="s">
        <v>25</v>
      </c>
      <c r="F513" s="141">
        <v>14160287</v>
      </c>
      <c r="G513" s="146">
        <v>42690</v>
      </c>
      <c r="H513" s="129" t="s">
        <v>597</v>
      </c>
      <c r="I513" s="154" t="s">
        <v>173</v>
      </c>
      <c r="J513" s="139" t="s">
        <v>174</v>
      </c>
      <c r="K513" s="155">
        <v>690000</v>
      </c>
    </row>
    <row r="514" spans="1:11" x14ac:dyDescent="0.25">
      <c r="A514" s="39" t="s">
        <v>213</v>
      </c>
      <c r="B514" s="7" t="s">
        <v>33</v>
      </c>
      <c r="C514" s="141" t="s">
        <v>13</v>
      </c>
      <c r="D514" s="146" t="s">
        <v>13</v>
      </c>
      <c r="E514" s="39" t="s">
        <v>75</v>
      </c>
      <c r="F514" s="141">
        <v>2905603</v>
      </c>
      <c r="G514" s="146">
        <v>42690</v>
      </c>
      <c r="H514" s="129" t="s">
        <v>686</v>
      </c>
      <c r="I514" s="129" t="s">
        <v>687</v>
      </c>
      <c r="J514" s="139" t="s">
        <v>188</v>
      </c>
      <c r="K514" s="155">
        <v>324413</v>
      </c>
    </row>
    <row r="515" spans="1:11" x14ac:dyDescent="0.25">
      <c r="A515" s="2" t="s">
        <v>213</v>
      </c>
      <c r="B515" s="2" t="s">
        <v>148</v>
      </c>
      <c r="C515" s="141" t="s">
        <v>74</v>
      </c>
      <c r="D515" s="146" t="s">
        <v>74</v>
      </c>
      <c r="E515" s="39" t="s">
        <v>14</v>
      </c>
      <c r="F515" s="141">
        <v>14160181</v>
      </c>
      <c r="G515" s="146">
        <v>42691</v>
      </c>
      <c r="H515" s="129" t="s">
        <v>598</v>
      </c>
      <c r="I515" s="157" t="s">
        <v>599</v>
      </c>
      <c r="J515" s="139" t="s">
        <v>600</v>
      </c>
      <c r="K515" s="155">
        <v>213486</v>
      </c>
    </row>
    <row r="516" spans="1:11" x14ac:dyDescent="0.25">
      <c r="A516" s="39" t="s">
        <v>213</v>
      </c>
      <c r="B516" s="7" t="s">
        <v>33</v>
      </c>
      <c r="C516" s="141" t="s">
        <v>13</v>
      </c>
      <c r="D516" s="146" t="s">
        <v>13</v>
      </c>
      <c r="E516" s="39" t="s">
        <v>75</v>
      </c>
      <c r="F516" s="141">
        <v>16674024</v>
      </c>
      <c r="G516" s="146">
        <v>42691</v>
      </c>
      <c r="H516" s="129" t="s">
        <v>691</v>
      </c>
      <c r="I516" s="129" t="s">
        <v>690</v>
      </c>
      <c r="J516" s="139" t="s">
        <v>184</v>
      </c>
      <c r="K516" s="155">
        <v>2657166</v>
      </c>
    </row>
    <row r="517" spans="1:11" x14ac:dyDescent="0.25">
      <c r="A517" s="39" t="s">
        <v>213</v>
      </c>
      <c r="B517" s="7" t="s">
        <v>33</v>
      </c>
      <c r="C517" s="141" t="s">
        <v>13</v>
      </c>
      <c r="D517" s="146" t="s">
        <v>13</v>
      </c>
      <c r="E517" s="39" t="s">
        <v>75</v>
      </c>
      <c r="F517" s="141">
        <v>16670618</v>
      </c>
      <c r="G517" s="146">
        <v>42691</v>
      </c>
      <c r="H517" s="129" t="s">
        <v>692</v>
      </c>
      <c r="I517" s="129" t="s">
        <v>690</v>
      </c>
      <c r="J517" s="139" t="s">
        <v>184</v>
      </c>
      <c r="K517" s="155">
        <v>1869891</v>
      </c>
    </row>
    <row r="518" spans="1:11" x14ac:dyDescent="0.25">
      <c r="A518" s="2" t="s">
        <v>213</v>
      </c>
      <c r="B518" s="2" t="s">
        <v>12</v>
      </c>
      <c r="C518" s="141" t="s">
        <v>74</v>
      </c>
      <c r="D518" s="146" t="s">
        <v>74</v>
      </c>
      <c r="E518" s="39" t="s">
        <v>25</v>
      </c>
      <c r="F518" s="141">
        <v>14160288</v>
      </c>
      <c r="G518" s="146">
        <v>42692</v>
      </c>
      <c r="H518" s="129" t="s">
        <v>601</v>
      </c>
      <c r="I518" s="154" t="s">
        <v>602</v>
      </c>
      <c r="J518" s="139" t="s">
        <v>603</v>
      </c>
      <c r="K518" s="155">
        <v>963900</v>
      </c>
    </row>
    <row r="519" spans="1:11" x14ac:dyDescent="0.25">
      <c r="A519" s="39" t="s">
        <v>213</v>
      </c>
      <c r="B519" s="7" t="s">
        <v>33</v>
      </c>
      <c r="C519" s="141" t="s">
        <v>13</v>
      </c>
      <c r="D519" s="146" t="s">
        <v>13</v>
      </c>
      <c r="E519" s="39" t="s">
        <v>75</v>
      </c>
      <c r="F519" s="141">
        <v>16676766</v>
      </c>
      <c r="G519" s="146">
        <v>42692</v>
      </c>
      <c r="H519" s="129" t="s">
        <v>689</v>
      </c>
      <c r="I519" s="129" t="s">
        <v>690</v>
      </c>
      <c r="J519" s="139" t="s">
        <v>184</v>
      </c>
      <c r="K519" s="155">
        <v>1573166</v>
      </c>
    </row>
    <row r="520" spans="1:11" ht="27" x14ac:dyDescent="0.25">
      <c r="A520" s="2" t="s">
        <v>213</v>
      </c>
      <c r="B520" s="2" t="s">
        <v>12</v>
      </c>
      <c r="C520" s="141" t="s">
        <v>74</v>
      </c>
      <c r="D520" s="146" t="s">
        <v>74</v>
      </c>
      <c r="E520" s="39" t="s">
        <v>25</v>
      </c>
      <c r="F520" s="141">
        <v>14160289</v>
      </c>
      <c r="G520" s="146">
        <v>42695</v>
      </c>
      <c r="H520" s="129" t="s">
        <v>604</v>
      </c>
      <c r="I520" s="157" t="s">
        <v>219</v>
      </c>
      <c r="J520" s="139" t="s">
        <v>605</v>
      </c>
      <c r="K520" s="155">
        <v>166493</v>
      </c>
    </row>
    <row r="521" spans="1:11" ht="27" x14ac:dyDescent="0.25">
      <c r="A521" s="2" t="s">
        <v>213</v>
      </c>
      <c r="B521" s="2" t="s">
        <v>12</v>
      </c>
      <c r="C521" s="141" t="s">
        <v>74</v>
      </c>
      <c r="D521" s="146" t="s">
        <v>74</v>
      </c>
      <c r="E521" s="39" t="s">
        <v>25</v>
      </c>
      <c r="F521" s="141">
        <v>14160290</v>
      </c>
      <c r="G521" s="146">
        <v>42695</v>
      </c>
      <c r="H521" s="129" t="s">
        <v>606</v>
      </c>
      <c r="I521" s="157" t="s">
        <v>219</v>
      </c>
      <c r="J521" s="139" t="s">
        <v>605</v>
      </c>
      <c r="K521" s="155">
        <v>393203</v>
      </c>
    </row>
    <row r="522" spans="1:11" x14ac:dyDescent="0.25">
      <c r="A522" s="2" t="s">
        <v>213</v>
      </c>
      <c r="B522" s="2" t="s">
        <v>148</v>
      </c>
      <c r="C522" s="141" t="s">
        <v>74</v>
      </c>
      <c r="D522" s="146" t="s">
        <v>74</v>
      </c>
      <c r="E522" s="39" t="s">
        <v>14</v>
      </c>
      <c r="F522" s="141">
        <v>14160185</v>
      </c>
      <c r="G522" s="146">
        <v>42695</v>
      </c>
      <c r="H522" s="129" t="s">
        <v>607</v>
      </c>
      <c r="I522" s="157" t="s">
        <v>608</v>
      </c>
      <c r="J522" s="139" t="s">
        <v>609</v>
      </c>
      <c r="K522" s="155">
        <v>480344</v>
      </c>
    </row>
    <row r="523" spans="1:11" x14ac:dyDescent="0.25">
      <c r="A523" s="2" t="s">
        <v>213</v>
      </c>
      <c r="B523" s="2" t="s">
        <v>24</v>
      </c>
      <c r="C523" s="1" t="s">
        <v>13</v>
      </c>
      <c r="D523" s="1" t="s">
        <v>13</v>
      </c>
      <c r="E523" s="39" t="s">
        <v>25</v>
      </c>
      <c r="F523" s="141">
        <v>14160186</v>
      </c>
      <c r="G523" s="146">
        <v>42695</v>
      </c>
      <c r="H523" s="129" t="s">
        <v>610</v>
      </c>
      <c r="I523" s="154" t="s">
        <v>611</v>
      </c>
      <c r="J523" s="139" t="s">
        <v>612</v>
      </c>
      <c r="K523" s="155">
        <v>312508</v>
      </c>
    </row>
    <row r="524" spans="1:11" x14ac:dyDescent="0.25">
      <c r="A524" s="2" t="s">
        <v>213</v>
      </c>
      <c r="B524" s="2" t="s">
        <v>148</v>
      </c>
      <c r="C524" s="141" t="s">
        <v>74</v>
      </c>
      <c r="D524" s="146" t="s">
        <v>74</v>
      </c>
      <c r="E524" s="39" t="s">
        <v>14</v>
      </c>
      <c r="F524" s="141">
        <v>14160187</v>
      </c>
      <c r="G524" s="146">
        <v>42695</v>
      </c>
      <c r="H524" s="129" t="s">
        <v>613</v>
      </c>
      <c r="I524" s="154" t="s">
        <v>254</v>
      </c>
      <c r="J524" s="139" t="s">
        <v>255</v>
      </c>
      <c r="K524" s="155">
        <v>541926</v>
      </c>
    </row>
    <row r="525" spans="1:11" x14ac:dyDescent="0.25">
      <c r="A525" s="2" t="s">
        <v>213</v>
      </c>
      <c r="B525" s="2" t="s">
        <v>148</v>
      </c>
      <c r="C525" s="141" t="s">
        <v>74</v>
      </c>
      <c r="D525" s="146" t="s">
        <v>74</v>
      </c>
      <c r="E525" s="39" t="s">
        <v>14</v>
      </c>
      <c r="F525" s="141">
        <v>14160188</v>
      </c>
      <c r="G525" s="146">
        <v>42695</v>
      </c>
      <c r="H525" s="129" t="s">
        <v>614</v>
      </c>
      <c r="I525" s="157" t="s">
        <v>615</v>
      </c>
      <c r="J525" s="139" t="s">
        <v>616</v>
      </c>
      <c r="K525" s="155">
        <v>492660</v>
      </c>
    </row>
    <row r="526" spans="1:11" x14ac:dyDescent="0.25">
      <c r="A526" s="2" t="s">
        <v>213</v>
      </c>
      <c r="B526" s="2" t="s">
        <v>148</v>
      </c>
      <c r="C526" s="141" t="s">
        <v>74</v>
      </c>
      <c r="D526" s="146" t="s">
        <v>74</v>
      </c>
      <c r="E526" s="39" t="s">
        <v>14</v>
      </c>
      <c r="F526" s="141">
        <v>14160189</v>
      </c>
      <c r="G526" s="146">
        <v>42695</v>
      </c>
      <c r="H526" s="129" t="s">
        <v>617</v>
      </c>
      <c r="I526" s="157" t="s">
        <v>618</v>
      </c>
      <c r="J526" s="139" t="s">
        <v>619</v>
      </c>
      <c r="K526" s="155">
        <v>1221797</v>
      </c>
    </row>
    <row r="527" spans="1:11" x14ac:dyDescent="0.25">
      <c r="A527" s="2" t="s">
        <v>213</v>
      </c>
      <c r="B527" s="2" t="s">
        <v>148</v>
      </c>
      <c r="C527" s="141" t="s">
        <v>74</v>
      </c>
      <c r="D527" s="146" t="s">
        <v>74</v>
      </c>
      <c r="E527" s="39" t="s">
        <v>14</v>
      </c>
      <c r="F527" s="141">
        <v>14160192</v>
      </c>
      <c r="G527" s="146">
        <v>42695</v>
      </c>
      <c r="H527" s="156" t="s">
        <v>620</v>
      </c>
      <c r="I527" s="154" t="s">
        <v>621</v>
      </c>
      <c r="J527" s="139" t="s">
        <v>622</v>
      </c>
      <c r="K527" s="155">
        <v>391749</v>
      </c>
    </row>
    <row r="528" spans="1:11" x14ac:dyDescent="0.25">
      <c r="A528" s="2" t="s">
        <v>213</v>
      </c>
      <c r="B528" s="2" t="s">
        <v>148</v>
      </c>
      <c r="C528" s="141" t="s">
        <v>74</v>
      </c>
      <c r="D528" s="146" t="s">
        <v>74</v>
      </c>
      <c r="E528" s="39" t="s">
        <v>14</v>
      </c>
      <c r="F528" s="141">
        <v>14160193</v>
      </c>
      <c r="G528" s="146">
        <v>42695</v>
      </c>
      <c r="H528" s="129" t="s">
        <v>623</v>
      </c>
      <c r="I528" s="154" t="s">
        <v>159</v>
      </c>
      <c r="J528" s="139" t="s">
        <v>160</v>
      </c>
      <c r="K528" s="155">
        <v>32875</v>
      </c>
    </row>
    <row r="529" spans="1:11" x14ac:dyDescent="0.25">
      <c r="A529" s="2" t="s">
        <v>213</v>
      </c>
      <c r="B529" s="2" t="s">
        <v>148</v>
      </c>
      <c r="C529" s="141" t="s">
        <v>74</v>
      </c>
      <c r="D529" s="146" t="s">
        <v>74</v>
      </c>
      <c r="E529" s="39" t="s">
        <v>14</v>
      </c>
      <c r="F529" s="141">
        <v>14160194</v>
      </c>
      <c r="G529" s="146">
        <v>42695</v>
      </c>
      <c r="H529" s="129" t="s">
        <v>624</v>
      </c>
      <c r="I529" s="154" t="s">
        <v>625</v>
      </c>
      <c r="J529" s="139" t="s">
        <v>626</v>
      </c>
      <c r="K529" s="155">
        <v>521399</v>
      </c>
    </row>
    <row r="530" spans="1:11" x14ac:dyDescent="0.25">
      <c r="A530" s="2" t="s">
        <v>213</v>
      </c>
      <c r="B530" s="2" t="s">
        <v>148</v>
      </c>
      <c r="C530" s="141" t="s">
        <v>74</v>
      </c>
      <c r="D530" s="146" t="s">
        <v>74</v>
      </c>
      <c r="E530" s="39" t="s">
        <v>14</v>
      </c>
      <c r="F530" s="141">
        <v>14160195</v>
      </c>
      <c r="G530" s="146">
        <v>42696</v>
      </c>
      <c r="H530" s="129" t="s">
        <v>627</v>
      </c>
      <c r="I530" s="154" t="s">
        <v>628</v>
      </c>
      <c r="J530" s="139" t="s">
        <v>629</v>
      </c>
      <c r="K530" s="155">
        <v>2722434</v>
      </c>
    </row>
    <row r="531" spans="1:11" x14ac:dyDescent="0.25">
      <c r="A531" s="2" t="s">
        <v>213</v>
      </c>
      <c r="B531" s="27" t="s">
        <v>18</v>
      </c>
      <c r="C531" s="141" t="s">
        <v>630</v>
      </c>
      <c r="D531" s="146">
        <v>39294</v>
      </c>
      <c r="E531" s="39" t="s">
        <v>25</v>
      </c>
      <c r="F531" s="141">
        <v>14160292</v>
      </c>
      <c r="G531" s="146">
        <v>42696</v>
      </c>
      <c r="H531" s="158" t="s">
        <v>631</v>
      </c>
      <c r="I531" s="157" t="s">
        <v>632</v>
      </c>
      <c r="J531" s="139" t="s">
        <v>633</v>
      </c>
      <c r="K531" s="155">
        <v>169218</v>
      </c>
    </row>
    <row r="532" spans="1:11" x14ac:dyDescent="0.25">
      <c r="A532" s="2" t="s">
        <v>213</v>
      </c>
      <c r="B532" s="2" t="s">
        <v>148</v>
      </c>
      <c r="C532" s="141" t="s">
        <v>74</v>
      </c>
      <c r="D532" s="146" t="s">
        <v>74</v>
      </c>
      <c r="E532" s="39" t="s">
        <v>14</v>
      </c>
      <c r="F532" s="141">
        <v>14160196</v>
      </c>
      <c r="G532" s="146">
        <v>42696</v>
      </c>
      <c r="H532" s="129" t="s">
        <v>634</v>
      </c>
      <c r="I532" s="154" t="s">
        <v>618</v>
      </c>
      <c r="J532" s="139" t="s">
        <v>619</v>
      </c>
      <c r="K532" s="155">
        <v>199527</v>
      </c>
    </row>
    <row r="533" spans="1:11" x14ac:dyDescent="0.25">
      <c r="A533" s="2" t="s">
        <v>213</v>
      </c>
      <c r="B533" s="2" t="s">
        <v>12</v>
      </c>
      <c r="C533" s="141" t="s">
        <v>74</v>
      </c>
      <c r="D533" s="146" t="s">
        <v>74</v>
      </c>
      <c r="E533" s="39" t="s">
        <v>25</v>
      </c>
      <c r="F533" s="141">
        <v>14160293</v>
      </c>
      <c r="G533" s="146">
        <v>42696</v>
      </c>
      <c r="H533" s="129" t="s">
        <v>635</v>
      </c>
      <c r="I533" s="154" t="s">
        <v>636</v>
      </c>
      <c r="J533" s="139" t="s">
        <v>278</v>
      </c>
      <c r="K533" s="155">
        <v>114240</v>
      </c>
    </row>
    <row r="534" spans="1:11" ht="27" x14ac:dyDescent="0.25">
      <c r="A534" s="2" t="s">
        <v>213</v>
      </c>
      <c r="B534" s="2" t="s">
        <v>148</v>
      </c>
      <c r="C534" s="141" t="s">
        <v>74</v>
      </c>
      <c r="D534" s="146" t="s">
        <v>74</v>
      </c>
      <c r="E534" s="39" t="s">
        <v>14</v>
      </c>
      <c r="F534" s="141">
        <v>14160197</v>
      </c>
      <c r="G534" s="146">
        <v>42696</v>
      </c>
      <c r="H534" s="129" t="s">
        <v>637</v>
      </c>
      <c r="I534" s="157" t="s">
        <v>638</v>
      </c>
      <c r="J534" s="139" t="s">
        <v>639</v>
      </c>
      <c r="K534" s="155">
        <v>989604</v>
      </c>
    </row>
    <row r="535" spans="1:11" x14ac:dyDescent="0.25">
      <c r="A535" s="2" t="s">
        <v>213</v>
      </c>
      <c r="B535" s="2" t="s">
        <v>148</v>
      </c>
      <c r="C535" s="141" t="s">
        <v>74</v>
      </c>
      <c r="D535" s="146" t="s">
        <v>74</v>
      </c>
      <c r="E535" s="39" t="s">
        <v>14</v>
      </c>
      <c r="F535" s="141">
        <v>14160198</v>
      </c>
      <c r="G535" s="146">
        <v>42696</v>
      </c>
      <c r="H535" s="129" t="s">
        <v>640</v>
      </c>
      <c r="I535" s="154" t="s">
        <v>615</v>
      </c>
      <c r="J535" s="139" t="s">
        <v>616</v>
      </c>
      <c r="K535" s="155">
        <v>82110</v>
      </c>
    </row>
    <row r="536" spans="1:11" x14ac:dyDescent="0.25">
      <c r="A536" s="2" t="s">
        <v>213</v>
      </c>
      <c r="B536" s="2" t="s">
        <v>12</v>
      </c>
      <c r="C536" s="141" t="s">
        <v>74</v>
      </c>
      <c r="D536" s="146" t="s">
        <v>74</v>
      </c>
      <c r="E536" s="39" t="s">
        <v>25</v>
      </c>
      <c r="F536" s="141">
        <v>14160294</v>
      </c>
      <c r="G536" s="146">
        <v>42696</v>
      </c>
      <c r="H536" s="129" t="s">
        <v>641</v>
      </c>
      <c r="I536" s="154" t="s">
        <v>642</v>
      </c>
      <c r="J536" s="139" t="s">
        <v>643</v>
      </c>
      <c r="K536" s="155">
        <v>866320</v>
      </c>
    </row>
    <row r="537" spans="1:11" x14ac:dyDescent="0.25">
      <c r="A537" s="2" t="s">
        <v>213</v>
      </c>
      <c r="B537" s="2" t="s">
        <v>12</v>
      </c>
      <c r="C537" s="141" t="s">
        <v>74</v>
      </c>
      <c r="D537" s="146" t="s">
        <v>74</v>
      </c>
      <c r="E537" s="39" t="s">
        <v>25</v>
      </c>
      <c r="F537" s="141">
        <v>14160295</v>
      </c>
      <c r="G537" s="146">
        <v>42696</v>
      </c>
      <c r="H537" s="129" t="s">
        <v>644</v>
      </c>
      <c r="I537" s="154" t="s">
        <v>642</v>
      </c>
      <c r="J537" s="139" t="s">
        <v>643</v>
      </c>
      <c r="K537" s="155">
        <v>648550</v>
      </c>
    </row>
    <row r="538" spans="1:11" x14ac:dyDescent="0.25">
      <c r="A538" s="2" t="s">
        <v>213</v>
      </c>
      <c r="B538" s="2" t="s">
        <v>148</v>
      </c>
      <c r="C538" s="141" t="s">
        <v>74</v>
      </c>
      <c r="D538" s="146" t="s">
        <v>74</v>
      </c>
      <c r="E538" s="39" t="s">
        <v>14</v>
      </c>
      <c r="F538" s="141">
        <v>14160199</v>
      </c>
      <c r="G538" s="146">
        <v>42696</v>
      </c>
      <c r="H538" s="129" t="s">
        <v>645</v>
      </c>
      <c r="I538" s="154" t="s">
        <v>215</v>
      </c>
      <c r="J538" s="139" t="s">
        <v>150</v>
      </c>
      <c r="K538" s="155">
        <v>128092</v>
      </c>
    </row>
    <row r="539" spans="1:11" x14ac:dyDescent="0.25">
      <c r="A539" s="2" t="s">
        <v>213</v>
      </c>
      <c r="B539" s="2" t="s">
        <v>148</v>
      </c>
      <c r="C539" s="141" t="s">
        <v>74</v>
      </c>
      <c r="D539" s="146" t="s">
        <v>74</v>
      </c>
      <c r="E539" s="39" t="s">
        <v>14</v>
      </c>
      <c r="F539" s="141">
        <v>14160200</v>
      </c>
      <c r="G539" s="146">
        <v>42696</v>
      </c>
      <c r="H539" s="129" t="s">
        <v>646</v>
      </c>
      <c r="I539" s="154" t="s">
        <v>647</v>
      </c>
      <c r="J539" s="139" t="s">
        <v>648</v>
      </c>
      <c r="K539" s="155">
        <v>95453</v>
      </c>
    </row>
    <row r="540" spans="1:11" x14ac:dyDescent="0.25">
      <c r="A540" s="2" t="s">
        <v>213</v>
      </c>
      <c r="B540" s="2" t="s">
        <v>148</v>
      </c>
      <c r="C540" s="141" t="s">
        <v>74</v>
      </c>
      <c r="D540" s="146" t="s">
        <v>74</v>
      </c>
      <c r="E540" s="39" t="s">
        <v>14</v>
      </c>
      <c r="F540" s="141">
        <v>14160201</v>
      </c>
      <c r="G540" s="146">
        <v>42696</v>
      </c>
      <c r="H540" s="129" t="s">
        <v>649</v>
      </c>
      <c r="I540" s="154" t="s">
        <v>650</v>
      </c>
      <c r="J540" s="139" t="s">
        <v>651</v>
      </c>
      <c r="K540" s="155">
        <v>151082</v>
      </c>
    </row>
    <row r="541" spans="1:11" x14ac:dyDescent="0.25">
      <c r="A541" s="2" t="s">
        <v>213</v>
      </c>
      <c r="B541" s="2" t="s">
        <v>148</v>
      </c>
      <c r="C541" s="141" t="s">
        <v>74</v>
      </c>
      <c r="D541" s="146" t="s">
        <v>74</v>
      </c>
      <c r="E541" s="39" t="s">
        <v>14</v>
      </c>
      <c r="F541" s="141">
        <v>14160202</v>
      </c>
      <c r="G541" s="146">
        <v>42697</v>
      </c>
      <c r="H541" s="129" t="s">
        <v>652</v>
      </c>
      <c r="I541" s="154" t="s">
        <v>653</v>
      </c>
      <c r="J541" s="139" t="s">
        <v>654</v>
      </c>
      <c r="K541" s="155">
        <v>244902</v>
      </c>
    </row>
    <row r="542" spans="1:11" x14ac:dyDescent="0.25">
      <c r="A542" s="2" t="s">
        <v>213</v>
      </c>
      <c r="B542" s="2" t="s">
        <v>12</v>
      </c>
      <c r="C542" s="141" t="s">
        <v>74</v>
      </c>
      <c r="D542" s="146" t="s">
        <v>74</v>
      </c>
      <c r="E542" s="39" t="s">
        <v>25</v>
      </c>
      <c r="F542" s="141">
        <v>14160297</v>
      </c>
      <c r="G542" s="146">
        <v>42698</v>
      </c>
      <c r="H542" s="129" t="s">
        <v>655</v>
      </c>
      <c r="I542" s="154" t="s">
        <v>585</v>
      </c>
      <c r="J542" s="139" t="s">
        <v>224</v>
      </c>
      <c r="K542" s="155">
        <v>31255</v>
      </c>
    </row>
    <row r="543" spans="1:11" x14ac:dyDescent="0.25">
      <c r="A543" s="2" t="s">
        <v>213</v>
      </c>
      <c r="B543" s="2" t="s">
        <v>59</v>
      </c>
      <c r="C543" s="141" t="s">
        <v>230</v>
      </c>
      <c r="D543" s="146">
        <v>42223</v>
      </c>
      <c r="E543" s="39" t="s">
        <v>25</v>
      </c>
      <c r="F543" s="141">
        <v>14160298</v>
      </c>
      <c r="G543" s="146">
        <v>42698</v>
      </c>
      <c r="H543" s="129" t="s">
        <v>656</v>
      </c>
      <c r="I543" s="154" t="s">
        <v>231</v>
      </c>
      <c r="J543" s="139" t="s">
        <v>232</v>
      </c>
      <c r="K543" s="155">
        <v>136210</v>
      </c>
    </row>
    <row r="544" spans="1:11" x14ac:dyDescent="0.25">
      <c r="A544" s="2" t="s">
        <v>213</v>
      </c>
      <c r="B544" s="2" t="s">
        <v>148</v>
      </c>
      <c r="C544" s="141" t="s">
        <v>74</v>
      </c>
      <c r="D544" s="146" t="s">
        <v>74</v>
      </c>
      <c r="E544" s="39" t="s">
        <v>14</v>
      </c>
      <c r="F544" s="141">
        <v>14160203</v>
      </c>
      <c r="G544" s="146">
        <v>42698</v>
      </c>
      <c r="H544" s="129" t="s">
        <v>657</v>
      </c>
      <c r="I544" s="157" t="s">
        <v>658</v>
      </c>
      <c r="J544" s="139">
        <v>76290943</v>
      </c>
      <c r="K544" s="155">
        <v>458445</v>
      </c>
    </row>
    <row r="545" spans="1:11" x14ac:dyDescent="0.25">
      <c r="A545" s="2" t="s">
        <v>213</v>
      </c>
      <c r="B545" s="2" t="s">
        <v>59</v>
      </c>
      <c r="C545" s="141" t="s">
        <v>214</v>
      </c>
      <c r="D545" s="146">
        <v>42110</v>
      </c>
      <c r="E545" s="39" t="s">
        <v>25</v>
      </c>
      <c r="F545" s="141">
        <v>14160299</v>
      </c>
      <c r="G545" s="146">
        <v>42702</v>
      </c>
      <c r="H545" s="129" t="s">
        <v>659</v>
      </c>
      <c r="I545" s="154" t="s">
        <v>217</v>
      </c>
      <c r="J545" s="139" t="s">
        <v>218</v>
      </c>
      <c r="K545" s="155">
        <v>76000</v>
      </c>
    </row>
    <row r="546" spans="1:11" x14ac:dyDescent="0.25">
      <c r="A546" s="2" t="s">
        <v>213</v>
      </c>
      <c r="B546" s="2" t="s">
        <v>24</v>
      </c>
      <c r="C546" s="1" t="s">
        <v>13</v>
      </c>
      <c r="D546" s="1" t="s">
        <v>13</v>
      </c>
      <c r="E546" s="39" t="s">
        <v>25</v>
      </c>
      <c r="F546" s="141">
        <v>14160301</v>
      </c>
      <c r="G546" s="146">
        <v>42702</v>
      </c>
      <c r="H546" s="158" t="s">
        <v>660</v>
      </c>
      <c r="I546" s="154" t="s">
        <v>225</v>
      </c>
      <c r="J546" s="139" t="s">
        <v>226</v>
      </c>
      <c r="K546" s="155">
        <v>77778</v>
      </c>
    </row>
    <row r="547" spans="1:11" x14ac:dyDescent="0.25">
      <c r="A547" s="2" t="s">
        <v>213</v>
      </c>
      <c r="B547" s="27" t="s">
        <v>18</v>
      </c>
      <c r="C547" s="141" t="s">
        <v>235</v>
      </c>
      <c r="D547" s="146">
        <v>42320</v>
      </c>
      <c r="E547" s="39" t="s">
        <v>25</v>
      </c>
      <c r="F547" s="141">
        <v>14160302</v>
      </c>
      <c r="G547" s="146">
        <v>42702</v>
      </c>
      <c r="H547" s="129" t="s">
        <v>661</v>
      </c>
      <c r="I547" s="154" t="s">
        <v>236</v>
      </c>
      <c r="J547" s="139" t="s">
        <v>237</v>
      </c>
      <c r="K547" s="155">
        <v>156257</v>
      </c>
    </row>
    <row r="548" spans="1:11" ht="27" x14ac:dyDescent="0.25">
      <c r="A548" s="2" t="s">
        <v>213</v>
      </c>
      <c r="B548" s="2" t="s">
        <v>12</v>
      </c>
      <c r="C548" s="141" t="s">
        <v>74</v>
      </c>
      <c r="D548" s="146" t="s">
        <v>74</v>
      </c>
      <c r="E548" s="39" t="s">
        <v>25</v>
      </c>
      <c r="F548" s="141">
        <v>14160303</v>
      </c>
      <c r="G548" s="146">
        <v>42702</v>
      </c>
      <c r="H548" s="129" t="s">
        <v>662</v>
      </c>
      <c r="I548" s="157" t="s">
        <v>222</v>
      </c>
      <c r="J548" s="139">
        <v>76346664</v>
      </c>
      <c r="K548" s="155">
        <v>343315</v>
      </c>
    </row>
    <row r="549" spans="1:11" ht="27" x14ac:dyDescent="0.25">
      <c r="A549" s="2" t="s">
        <v>213</v>
      </c>
      <c r="B549" s="2" t="s">
        <v>24</v>
      </c>
      <c r="C549" s="1" t="s">
        <v>13</v>
      </c>
      <c r="D549" s="1" t="s">
        <v>13</v>
      </c>
      <c r="E549" s="39" t="s">
        <v>25</v>
      </c>
      <c r="F549" s="141">
        <v>14160304</v>
      </c>
      <c r="G549" s="146">
        <v>42702</v>
      </c>
      <c r="H549" s="129" t="s">
        <v>663</v>
      </c>
      <c r="I549" s="157" t="s">
        <v>225</v>
      </c>
      <c r="J549" s="139" t="s">
        <v>226</v>
      </c>
      <c r="K549" s="155">
        <v>77778</v>
      </c>
    </row>
    <row r="550" spans="1:11" x14ac:dyDescent="0.25">
      <c r="A550" s="2" t="s">
        <v>213</v>
      </c>
      <c r="B550" s="2" t="s">
        <v>12</v>
      </c>
      <c r="C550" s="141" t="s">
        <v>74</v>
      </c>
      <c r="D550" s="146" t="s">
        <v>74</v>
      </c>
      <c r="E550" s="39" t="s">
        <v>25</v>
      </c>
      <c r="F550" s="141">
        <v>14160305</v>
      </c>
      <c r="G550" s="146">
        <v>42702</v>
      </c>
      <c r="H550" s="129" t="s">
        <v>664</v>
      </c>
      <c r="I550" s="154" t="s">
        <v>585</v>
      </c>
      <c r="J550" s="139" t="s">
        <v>224</v>
      </c>
      <c r="K550" s="155">
        <v>27085</v>
      </c>
    </row>
    <row r="551" spans="1:11" x14ac:dyDescent="0.25">
      <c r="A551" s="2" t="s">
        <v>213</v>
      </c>
      <c r="B551" s="2" t="s">
        <v>148</v>
      </c>
      <c r="C551" s="141" t="s">
        <v>74</v>
      </c>
      <c r="D551" s="146" t="s">
        <v>74</v>
      </c>
      <c r="E551" s="39" t="s">
        <v>14</v>
      </c>
      <c r="F551" s="141">
        <v>14160205</v>
      </c>
      <c r="G551" s="146">
        <v>42702</v>
      </c>
      <c r="H551" s="129" t="s">
        <v>665</v>
      </c>
      <c r="I551" s="154" t="s">
        <v>128</v>
      </c>
      <c r="J551" s="139" t="s">
        <v>666</v>
      </c>
      <c r="K551" s="155">
        <v>4385239</v>
      </c>
    </row>
    <row r="552" spans="1:11" x14ac:dyDescent="0.25">
      <c r="A552" s="2" t="s">
        <v>213</v>
      </c>
      <c r="B552" s="2" t="s">
        <v>12</v>
      </c>
      <c r="C552" s="141" t="s">
        <v>74</v>
      </c>
      <c r="D552" s="146" t="s">
        <v>74</v>
      </c>
      <c r="E552" s="39" t="s">
        <v>25</v>
      </c>
      <c r="F552" s="141">
        <v>14160306</v>
      </c>
      <c r="G552" s="146">
        <v>42703</v>
      </c>
      <c r="H552" s="129" t="s">
        <v>667</v>
      </c>
      <c r="I552" s="154" t="s">
        <v>668</v>
      </c>
      <c r="J552" s="139" t="s">
        <v>669</v>
      </c>
      <c r="K552" s="155">
        <v>434350</v>
      </c>
    </row>
    <row r="553" spans="1:11" x14ac:dyDescent="0.25">
      <c r="A553" s="2" t="s">
        <v>213</v>
      </c>
      <c r="B553" s="2" t="s">
        <v>59</v>
      </c>
      <c r="C553" s="141" t="s">
        <v>670</v>
      </c>
      <c r="D553" s="146">
        <v>42702</v>
      </c>
      <c r="E553" s="39" t="s">
        <v>14</v>
      </c>
      <c r="F553" s="141">
        <v>14160206</v>
      </c>
      <c r="G553" s="146">
        <v>42703</v>
      </c>
      <c r="H553" s="158" t="s">
        <v>671</v>
      </c>
      <c r="I553" s="154" t="s">
        <v>162</v>
      </c>
      <c r="J553" s="139" t="s">
        <v>163</v>
      </c>
      <c r="K553" s="155">
        <v>14288000</v>
      </c>
    </row>
    <row r="554" spans="1:11" x14ac:dyDescent="0.25">
      <c r="A554" s="2" t="s">
        <v>213</v>
      </c>
      <c r="B554" s="2" t="s">
        <v>59</v>
      </c>
      <c r="C554" s="141" t="s">
        <v>672</v>
      </c>
      <c r="D554" s="146">
        <v>42698</v>
      </c>
      <c r="E554" s="39" t="s">
        <v>25</v>
      </c>
      <c r="F554" s="141">
        <v>14160307</v>
      </c>
      <c r="G554" s="146">
        <v>42703</v>
      </c>
      <c r="H554" s="129" t="s">
        <v>673</v>
      </c>
      <c r="I554" s="154" t="s">
        <v>628</v>
      </c>
      <c r="J554" s="139" t="s">
        <v>629</v>
      </c>
      <c r="K554" s="155">
        <v>9037286</v>
      </c>
    </row>
    <row r="555" spans="1:11" x14ac:dyDescent="0.25">
      <c r="A555" s="2" t="s">
        <v>213</v>
      </c>
      <c r="B555" s="2" t="s">
        <v>148</v>
      </c>
      <c r="C555" s="141" t="s">
        <v>74</v>
      </c>
      <c r="D555" s="146" t="s">
        <v>74</v>
      </c>
      <c r="E555" s="39" t="s">
        <v>14</v>
      </c>
      <c r="F555" s="141">
        <v>14160207</v>
      </c>
      <c r="G555" s="146">
        <v>42703</v>
      </c>
      <c r="H555" s="129" t="s">
        <v>674</v>
      </c>
      <c r="I555" s="154" t="s">
        <v>153</v>
      </c>
      <c r="J555" s="139" t="s">
        <v>154</v>
      </c>
      <c r="K555" s="155">
        <v>52216</v>
      </c>
    </row>
    <row r="556" spans="1:11" x14ac:dyDescent="0.25">
      <c r="A556" s="2" t="s">
        <v>213</v>
      </c>
      <c r="B556" s="27" t="s">
        <v>18</v>
      </c>
      <c r="C556" s="141" t="s">
        <v>675</v>
      </c>
      <c r="D556" s="146">
        <v>42697</v>
      </c>
      <c r="E556" s="39" t="s">
        <v>25</v>
      </c>
      <c r="F556" s="141">
        <v>14160308</v>
      </c>
      <c r="G556" s="146">
        <v>42704</v>
      </c>
      <c r="H556" s="129" t="s">
        <v>676</v>
      </c>
      <c r="I556" s="154" t="s">
        <v>576</v>
      </c>
      <c r="J556" s="139" t="s">
        <v>577</v>
      </c>
      <c r="K556" s="155">
        <v>154700</v>
      </c>
    </row>
    <row r="557" spans="1:11" x14ac:dyDescent="0.25">
      <c r="A557" s="2" t="s">
        <v>213</v>
      </c>
      <c r="B557" s="2" t="s">
        <v>12</v>
      </c>
      <c r="C557" s="141" t="s">
        <v>74</v>
      </c>
      <c r="D557" s="146" t="s">
        <v>74</v>
      </c>
      <c r="E557" s="39" t="s">
        <v>25</v>
      </c>
      <c r="F557" s="141">
        <v>14160309</v>
      </c>
      <c r="G557" s="146">
        <v>42704</v>
      </c>
      <c r="H557" s="156" t="s">
        <v>677</v>
      </c>
      <c r="I557" s="154" t="s">
        <v>678</v>
      </c>
      <c r="J557" s="139" t="s">
        <v>679</v>
      </c>
      <c r="K557" s="155">
        <v>716667</v>
      </c>
    </row>
    <row r="558" spans="1:11" ht="27" x14ac:dyDescent="0.25">
      <c r="A558" s="2" t="s">
        <v>213</v>
      </c>
      <c r="B558" s="2" t="s">
        <v>12</v>
      </c>
      <c r="C558" s="141" t="s">
        <v>74</v>
      </c>
      <c r="D558" s="146" t="s">
        <v>74</v>
      </c>
      <c r="E558" s="39" t="s">
        <v>14</v>
      </c>
      <c r="F558" s="141">
        <v>14160209</v>
      </c>
      <c r="G558" s="146">
        <v>42704</v>
      </c>
      <c r="H558" s="158" t="s">
        <v>680</v>
      </c>
      <c r="I558" s="157" t="s">
        <v>681</v>
      </c>
      <c r="J558" s="139" t="s">
        <v>682</v>
      </c>
      <c r="K558" s="155">
        <v>793939</v>
      </c>
    </row>
    <row r="559" spans="1:11" x14ac:dyDescent="0.25">
      <c r="A559" s="2" t="s">
        <v>213</v>
      </c>
      <c r="B559" s="2" t="s">
        <v>12</v>
      </c>
      <c r="C559" s="141" t="s">
        <v>74</v>
      </c>
      <c r="D559" s="146" t="s">
        <v>74</v>
      </c>
      <c r="E559" s="39" t="s">
        <v>25</v>
      </c>
      <c r="F559" s="141">
        <v>14160310</v>
      </c>
      <c r="G559" s="146">
        <v>42704</v>
      </c>
      <c r="H559" s="129" t="s">
        <v>683</v>
      </c>
      <c r="I559" s="154" t="s">
        <v>684</v>
      </c>
      <c r="J559" s="139" t="s">
        <v>685</v>
      </c>
      <c r="K559" s="155">
        <v>1634160</v>
      </c>
    </row>
    <row r="560" spans="1:11" x14ac:dyDescent="0.25">
      <c r="A560" s="39" t="s">
        <v>213</v>
      </c>
      <c r="B560" s="27" t="s">
        <v>18</v>
      </c>
      <c r="C560" s="141" t="s">
        <v>697</v>
      </c>
      <c r="D560" s="146" t="s">
        <v>13</v>
      </c>
      <c r="E560" s="39" t="s">
        <v>75</v>
      </c>
      <c r="F560" s="141" t="s">
        <v>74</v>
      </c>
      <c r="G560" s="146"/>
      <c r="H560" s="129" t="s">
        <v>698</v>
      </c>
      <c r="I560" s="129" t="s">
        <v>699</v>
      </c>
      <c r="J560" s="139" t="s">
        <v>700</v>
      </c>
      <c r="K560" s="155">
        <v>22505000</v>
      </c>
    </row>
    <row r="561" spans="1:11" x14ac:dyDescent="0.25">
      <c r="A561" s="39" t="s">
        <v>213</v>
      </c>
      <c r="B561" s="27" t="s">
        <v>18</v>
      </c>
      <c r="C561" s="141" t="s">
        <v>701</v>
      </c>
      <c r="D561" s="146">
        <v>42462</v>
      </c>
      <c r="E561" s="39" t="s">
        <v>75</v>
      </c>
      <c r="F561" s="141" t="s">
        <v>74</v>
      </c>
      <c r="G561" s="146"/>
      <c r="H561" s="129" t="s">
        <v>698</v>
      </c>
      <c r="I561" s="129" t="s">
        <v>702</v>
      </c>
      <c r="J561" s="139" t="s">
        <v>703</v>
      </c>
      <c r="K561" s="155">
        <v>157650</v>
      </c>
    </row>
    <row r="562" spans="1:11" x14ac:dyDescent="0.25">
      <c r="A562" s="39" t="s">
        <v>213</v>
      </c>
      <c r="B562" s="27" t="s">
        <v>18</v>
      </c>
      <c r="C562" s="141" t="s">
        <v>704</v>
      </c>
      <c r="D562" s="146">
        <v>42486</v>
      </c>
      <c r="E562" s="39" t="s">
        <v>75</v>
      </c>
      <c r="F562" s="141" t="s">
        <v>74</v>
      </c>
      <c r="G562" s="146"/>
      <c r="H562" s="129" t="s">
        <v>705</v>
      </c>
      <c r="I562" s="129" t="s">
        <v>706</v>
      </c>
      <c r="J562" s="139" t="s">
        <v>707</v>
      </c>
      <c r="K562" s="155">
        <v>105100</v>
      </c>
    </row>
    <row r="563" spans="1:11" x14ac:dyDescent="0.25">
      <c r="A563" s="39" t="s">
        <v>213</v>
      </c>
      <c r="B563" s="27" t="s">
        <v>18</v>
      </c>
      <c r="C563" s="141" t="s">
        <v>708</v>
      </c>
      <c r="D563" s="146">
        <v>42537</v>
      </c>
      <c r="E563" s="39" t="s">
        <v>75</v>
      </c>
      <c r="F563" s="141" t="s">
        <v>74</v>
      </c>
      <c r="G563" s="146"/>
      <c r="H563" s="129" t="s">
        <v>705</v>
      </c>
      <c r="I563" s="129" t="s">
        <v>243</v>
      </c>
      <c r="J563" s="139" t="s">
        <v>244</v>
      </c>
      <c r="K563" s="155">
        <v>44444</v>
      </c>
    </row>
    <row r="564" spans="1:11" x14ac:dyDescent="0.25">
      <c r="A564" s="39" t="s">
        <v>213</v>
      </c>
      <c r="B564" s="27" t="s">
        <v>18</v>
      </c>
      <c r="C564" s="141" t="s">
        <v>709</v>
      </c>
      <c r="D564" s="146">
        <v>42291</v>
      </c>
      <c r="E564" s="39" t="s">
        <v>75</v>
      </c>
      <c r="F564" s="141" t="s">
        <v>74</v>
      </c>
      <c r="G564" s="146"/>
      <c r="H564" s="129" t="s">
        <v>698</v>
      </c>
      <c r="I564" s="129" t="s">
        <v>702</v>
      </c>
      <c r="J564" s="139" t="s">
        <v>703</v>
      </c>
      <c r="K564" s="155">
        <v>157713</v>
      </c>
    </row>
    <row r="565" spans="1:11" ht="15.75" x14ac:dyDescent="0.3">
      <c r="A565" s="67" t="s">
        <v>2483</v>
      </c>
      <c r="B565" s="2" t="s">
        <v>24</v>
      </c>
      <c r="C565" s="1" t="s">
        <v>13</v>
      </c>
      <c r="D565" s="1" t="s">
        <v>13</v>
      </c>
      <c r="E565" s="108" t="s">
        <v>25</v>
      </c>
      <c r="F565" s="103">
        <v>2160356</v>
      </c>
      <c r="G565" s="104">
        <v>42678</v>
      </c>
      <c r="H565" s="76" t="s">
        <v>56</v>
      </c>
      <c r="I565" s="2" t="s">
        <v>26</v>
      </c>
      <c r="J565" s="139" t="s">
        <v>27</v>
      </c>
      <c r="K565" s="106">
        <v>120765</v>
      </c>
    </row>
    <row r="566" spans="1:11" ht="15.75" x14ac:dyDescent="0.3">
      <c r="A566" s="67" t="s">
        <v>2483</v>
      </c>
      <c r="B566" s="2" t="s">
        <v>24</v>
      </c>
      <c r="C566" s="1" t="s">
        <v>13</v>
      </c>
      <c r="D566" s="1" t="s">
        <v>13</v>
      </c>
      <c r="E566" s="108" t="s">
        <v>25</v>
      </c>
      <c r="F566" s="103">
        <v>2160357</v>
      </c>
      <c r="G566" s="104">
        <v>42678</v>
      </c>
      <c r="H566" s="76" t="s">
        <v>56</v>
      </c>
      <c r="I566" s="2" t="s">
        <v>26</v>
      </c>
      <c r="J566" s="139" t="s">
        <v>27</v>
      </c>
      <c r="K566" s="106">
        <v>133850</v>
      </c>
    </row>
    <row r="567" spans="1:11" ht="15.75" x14ac:dyDescent="0.3">
      <c r="A567" s="67" t="s">
        <v>2483</v>
      </c>
      <c r="B567" s="2" t="s">
        <v>24</v>
      </c>
      <c r="C567" s="1" t="s">
        <v>13</v>
      </c>
      <c r="D567" s="1" t="s">
        <v>13</v>
      </c>
      <c r="E567" s="108" t="s">
        <v>25</v>
      </c>
      <c r="F567" s="103">
        <v>2160358</v>
      </c>
      <c r="G567" s="104">
        <v>42678</v>
      </c>
      <c r="H567" s="76" t="s">
        <v>56</v>
      </c>
      <c r="I567" s="2" t="s">
        <v>26</v>
      </c>
      <c r="J567" s="139" t="s">
        <v>27</v>
      </c>
      <c r="K567" s="106">
        <v>120765</v>
      </c>
    </row>
    <row r="568" spans="1:11" ht="15.75" x14ac:dyDescent="0.3">
      <c r="A568" s="67" t="s">
        <v>2483</v>
      </c>
      <c r="B568" s="2" t="s">
        <v>12</v>
      </c>
      <c r="C568" s="8" t="s">
        <v>13</v>
      </c>
      <c r="D568" s="7" t="s">
        <v>13</v>
      </c>
      <c r="E568" s="108" t="s">
        <v>25</v>
      </c>
      <c r="F568" s="103">
        <v>2160359</v>
      </c>
      <c r="G568" s="104">
        <v>42678</v>
      </c>
      <c r="H568" s="105" t="s">
        <v>2186</v>
      </c>
      <c r="I568" s="105" t="s">
        <v>2187</v>
      </c>
      <c r="J568" s="111" t="s">
        <v>2188</v>
      </c>
      <c r="K568" s="106">
        <v>300000</v>
      </c>
    </row>
    <row r="569" spans="1:11" ht="15.75" x14ac:dyDescent="0.3">
      <c r="A569" s="67" t="s">
        <v>2483</v>
      </c>
      <c r="B569" s="2" t="s">
        <v>12</v>
      </c>
      <c r="C569" s="8" t="s">
        <v>13</v>
      </c>
      <c r="D569" s="7" t="s">
        <v>13</v>
      </c>
      <c r="E569" s="108" t="s">
        <v>25</v>
      </c>
      <c r="F569" s="103">
        <v>2160365</v>
      </c>
      <c r="G569" s="104">
        <v>42683</v>
      </c>
      <c r="H569" s="105" t="s">
        <v>2111</v>
      </c>
      <c r="I569" s="105" t="s">
        <v>57</v>
      </c>
      <c r="J569" s="103" t="s">
        <v>58</v>
      </c>
      <c r="K569" s="106">
        <f>61047+286471</f>
        <v>347518</v>
      </c>
    </row>
    <row r="570" spans="1:11" ht="15.75" x14ac:dyDescent="0.3">
      <c r="A570" s="67" t="s">
        <v>2483</v>
      </c>
      <c r="B570" s="2" t="s">
        <v>12</v>
      </c>
      <c r="C570" s="8" t="s">
        <v>13</v>
      </c>
      <c r="D570" s="7" t="s">
        <v>13</v>
      </c>
      <c r="E570" s="108" t="s">
        <v>14</v>
      </c>
      <c r="F570" s="103">
        <v>2160097</v>
      </c>
      <c r="G570" s="104">
        <v>42683</v>
      </c>
      <c r="H570" s="105" t="s">
        <v>2120</v>
      </c>
      <c r="I570" s="105" t="s">
        <v>50</v>
      </c>
      <c r="J570" s="103" t="s">
        <v>51</v>
      </c>
      <c r="K570" s="106">
        <f>33320+126616+73304+19992+6664</f>
        <v>259896</v>
      </c>
    </row>
    <row r="571" spans="1:11" ht="27" x14ac:dyDescent="0.3">
      <c r="A571" s="67" t="s">
        <v>2483</v>
      </c>
      <c r="B571" s="2" t="s">
        <v>12</v>
      </c>
      <c r="C571" s="8" t="s">
        <v>2123</v>
      </c>
      <c r="D571" s="7" t="s">
        <v>2123</v>
      </c>
      <c r="E571" s="108" t="s">
        <v>14</v>
      </c>
      <c r="F571" s="101" t="s">
        <v>2138</v>
      </c>
      <c r="G571" s="104">
        <v>42683</v>
      </c>
      <c r="H571" s="105" t="s">
        <v>2139</v>
      </c>
      <c r="I571" s="105" t="s">
        <v>740</v>
      </c>
      <c r="J571" s="103" t="s">
        <v>398</v>
      </c>
      <c r="K571" s="106">
        <v>2844608</v>
      </c>
    </row>
    <row r="572" spans="1:11" ht="15.75" x14ac:dyDescent="0.3">
      <c r="A572" s="67" t="s">
        <v>2483</v>
      </c>
      <c r="B572" s="2" t="s">
        <v>12</v>
      </c>
      <c r="C572" s="8" t="s">
        <v>13</v>
      </c>
      <c r="D572" s="7" t="s">
        <v>13</v>
      </c>
      <c r="E572" s="108" t="s">
        <v>14</v>
      </c>
      <c r="F572" s="103">
        <v>2160094</v>
      </c>
      <c r="G572" s="104">
        <v>42683</v>
      </c>
      <c r="H572" s="105" t="s">
        <v>2177</v>
      </c>
      <c r="I572" s="105" t="s">
        <v>2178</v>
      </c>
      <c r="J572" s="103" t="s">
        <v>2179</v>
      </c>
      <c r="K572" s="106">
        <f>29155*6</f>
        <v>174930</v>
      </c>
    </row>
    <row r="573" spans="1:11" ht="15.75" x14ac:dyDescent="0.3">
      <c r="A573" s="67" t="s">
        <v>2483</v>
      </c>
      <c r="B573" s="2" t="s">
        <v>24</v>
      </c>
      <c r="C573" s="1" t="s">
        <v>13</v>
      </c>
      <c r="D573" s="1" t="s">
        <v>13</v>
      </c>
      <c r="E573" s="108" t="s">
        <v>25</v>
      </c>
      <c r="F573" s="103">
        <v>2160361</v>
      </c>
      <c r="G573" s="104">
        <v>42683</v>
      </c>
      <c r="H573" s="76" t="s">
        <v>56</v>
      </c>
      <c r="I573" s="2" t="s">
        <v>26</v>
      </c>
      <c r="J573" s="139" t="s">
        <v>27</v>
      </c>
      <c r="K573" s="106">
        <v>120765</v>
      </c>
    </row>
    <row r="574" spans="1:11" ht="15.75" x14ac:dyDescent="0.3">
      <c r="A574" s="67" t="s">
        <v>2483</v>
      </c>
      <c r="B574" s="2" t="s">
        <v>24</v>
      </c>
      <c r="C574" s="1" t="s">
        <v>13</v>
      </c>
      <c r="D574" s="1" t="s">
        <v>13</v>
      </c>
      <c r="E574" s="108" t="s">
        <v>25</v>
      </c>
      <c r="F574" s="103">
        <v>2160362</v>
      </c>
      <c r="G574" s="104">
        <v>42683</v>
      </c>
      <c r="H574" s="76" t="s">
        <v>56</v>
      </c>
      <c r="I574" s="2" t="s">
        <v>26</v>
      </c>
      <c r="J574" s="139" t="s">
        <v>27</v>
      </c>
      <c r="K574" s="106">
        <v>120765</v>
      </c>
    </row>
    <row r="575" spans="1:11" ht="15.75" x14ac:dyDescent="0.3">
      <c r="A575" s="67" t="s">
        <v>2483</v>
      </c>
      <c r="B575" s="2" t="s">
        <v>24</v>
      </c>
      <c r="C575" s="1" t="s">
        <v>13</v>
      </c>
      <c r="D575" s="1" t="s">
        <v>13</v>
      </c>
      <c r="E575" s="108" t="s">
        <v>25</v>
      </c>
      <c r="F575" s="103">
        <v>2160363</v>
      </c>
      <c r="G575" s="104">
        <v>42683</v>
      </c>
      <c r="H575" s="76" t="s">
        <v>56</v>
      </c>
      <c r="I575" s="2" t="s">
        <v>26</v>
      </c>
      <c r="J575" s="139" t="s">
        <v>27</v>
      </c>
      <c r="K575" s="106">
        <v>133851</v>
      </c>
    </row>
    <row r="576" spans="1:11" ht="15.75" x14ac:dyDescent="0.3">
      <c r="A576" s="67" t="s">
        <v>2483</v>
      </c>
      <c r="B576" s="2" t="s">
        <v>24</v>
      </c>
      <c r="C576" s="1" t="s">
        <v>13</v>
      </c>
      <c r="D576" s="1" t="s">
        <v>13</v>
      </c>
      <c r="E576" s="108" t="s">
        <v>25</v>
      </c>
      <c r="F576" s="103">
        <v>2160364</v>
      </c>
      <c r="G576" s="104">
        <v>42683</v>
      </c>
      <c r="H576" s="76" t="s">
        <v>56</v>
      </c>
      <c r="I576" s="2" t="s">
        <v>26</v>
      </c>
      <c r="J576" s="139" t="s">
        <v>27</v>
      </c>
      <c r="K576" s="106">
        <v>120765</v>
      </c>
    </row>
    <row r="577" spans="1:11" ht="15.75" x14ac:dyDescent="0.3">
      <c r="A577" s="67" t="s">
        <v>2483</v>
      </c>
      <c r="B577" s="2" t="s">
        <v>24</v>
      </c>
      <c r="C577" s="1" t="s">
        <v>13</v>
      </c>
      <c r="D577" s="1" t="s">
        <v>13</v>
      </c>
      <c r="E577" s="108" t="s">
        <v>25</v>
      </c>
      <c r="F577" s="103">
        <v>2160367</v>
      </c>
      <c r="G577" s="104">
        <v>42683</v>
      </c>
      <c r="H577" s="76" t="s">
        <v>56</v>
      </c>
      <c r="I577" s="2" t="s">
        <v>26</v>
      </c>
      <c r="J577" s="139" t="s">
        <v>27</v>
      </c>
      <c r="K577" s="106">
        <v>120765</v>
      </c>
    </row>
    <row r="578" spans="1:11" ht="15.75" x14ac:dyDescent="0.3">
      <c r="A578" s="67" t="s">
        <v>2483</v>
      </c>
      <c r="B578" s="2" t="s">
        <v>59</v>
      </c>
      <c r="C578" s="8" t="s">
        <v>2180</v>
      </c>
      <c r="D578" s="110">
        <v>42555</v>
      </c>
      <c r="E578" s="108" t="s">
        <v>25</v>
      </c>
      <c r="F578" s="103">
        <v>2160368</v>
      </c>
      <c r="G578" s="104">
        <v>42683</v>
      </c>
      <c r="H578" s="105" t="s">
        <v>2181</v>
      </c>
      <c r="I578" s="105" t="s">
        <v>61</v>
      </c>
      <c r="J578" s="101" t="s">
        <v>62</v>
      </c>
      <c r="K578" s="106">
        <v>367200</v>
      </c>
    </row>
    <row r="579" spans="1:11" ht="15.75" x14ac:dyDescent="0.3">
      <c r="A579" s="67" t="s">
        <v>2483</v>
      </c>
      <c r="B579" s="2" t="s">
        <v>59</v>
      </c>
      <c r="C579" s="8" t="s">
        <v>2180</v>
      </c>
      <c r="D579" s="110">
        <v>42555</v>
      </c>
      <c r="E579" s="108" t="s">
        <v>25</v>
      </c>
      <c r="F579" s="103">
        <v>2160369</v>
      </c>
      <c r="G579" s="104">
        <v>42683</v>
      </c>
      <c r="H579" s="105" t="s">
        <v>2182</v>
      </c>
      <c r="I579" s="105" t="s">
        <v>61</v>
      </c>
      <c r="J579" s="101" t="s">
        <v>62</v>
      </c>
      <c r="K579" s="106">
        <v>81358</v>
      </c>
    </row>
    <row r="580" spans="1:11" ht="27" x14ac:dyDescent="0.3">
      <c r="A580" s="67" t="s">
        <v>2483</v>
      </c>
      <c r="B580" s="2" t="s">
        <v>12</v>
      </c>
      <c r="C580" s="8" t="s">
        <v>2123</v>
      </c>
      <c r="D580" s="7" t="s">
        <v>2123</v>
      </c>
      <c r="E580" s="108" t="s">
        <v>14</v>
      </c>
      <c r="F580" s="101" t="s">
        <v>2195</v>
      </c>
      <c r="G580" s="104">
        <v>42683</v>
      </c>
      <c r="H580" s="105" t="s">
        <v>2196</v>
      </c>
      <c r="I580" s="105" t="s">
        <v>2197</v>
      </c>
      <c r="J580" s="103" t="s">
        <v>2198</v>
      </c>
      <c r="K580" s="106">
        <v>5414842</v>
      </c>
    </row>
    <row r="581" spans="1:11" ht="15.75" x14ac:dyDescent="0.3">
      <c r="A581" s="67" t="s">
        <v>2483</v>
      </c>
      <c r="B581" s="2" t="s">
        <v>12</v>
      </c>
      <c r="C581" s="8" t="s">
        <v>13</v>
      </c>
      <c r="D581" s="7" t="s">
        <v>13</v>
      </c>
      <c r="E581" s="108" t="s">
        <v>14</v>
      </c>
      <c r="F581" s="103">
        <v>2160087</v>
      </c>
      <c r="G581" s="104">
        <v>42683</v>
      </c>
      <c r="H581" s="105" t="s">
        <v>2199</v>
      </c>
      <c r="I581" s="105" t="s">
        <v>2200</v>
      </c>
      <c r="J581" s="103" t="s">
        <v>2201</v>
      </c>
      <c r="K581" s="106">
        <v>1517186</v>
      </c>
    </row>
    <row r="582" spans="1:11" ht="15.75" x14ac:dyDescent="0.3">
      <c r="A582" s="67" t="s">
        <v>2483</v>
      </c>
      <c r="B582" s="2" t="s">
        <v>12</v>
      </c>
      <c r="C582" s="8" t="s">
        <v>13</v>
      </c>
      <c r="D582" s="7" t="s">
        <v>13</v>
      </c>
      <c r="E582" s="108" t="s">
        <v>14</v>
      </c>
      <c r="F582" s="103">
        <v>2160095</v>
      </c>
      <c r="G582" s="104">
        <v>42683</v>
      </c>
      <c r="H582" s="105" t="s">
        <v>2202</v>
      </c>
      <c r="I582" s="105" t="s">
        <v>2203</v>
      </c>
      <c r="J582" s="103" t="s">
        <v>2204</v>
      </c>
      <c r="K582" s="106">
        <v>1561250</v>
      </c>
    </row>
    <row r="583" spans="1:11" ht="15.75" x14ac:dyDescent="0.3">
      <c r="A583" s="67" t="s">
        <v>2483</v>
      </c>
      <c r="B583" s="2" t="s">
        <v>12</v>
      </c>
      <c r="C583" s="8" t="s">
        <v>13</v>
      </c>
      <c r="D583" s="7" t="s">
        <v>13</v>
      </c>
      <c r="E583" s="108" t="s">
        <v>14</v>
      </c>
      <c r="F583" s="103">
        <v>2160086</v>
      </c>
      <c r="G583" s="104">
        <v>42683</v>
      </c>
      <c r="H583" s="105" t="s">
        <v>2205</v>
      </c>
      <c r="I583" s="105" t="s">
        <v>2206</v>
      </c>
      <c r="J583" s="103" t="s">
        <v>2207</v>
      </c>
      <c r="K583" s="106">
        <v>1107999</v>
      </c>
    </row>
    <row r="584" spans="1:11" ht="15.75" x14ac:dyDescent="0.3">
      <c r="A584" s="67" t="s">
        <v>2483</v>
      </c>
      <c r="B584" s="2" t="s">
        <v>12</v>
      </c>
      <c r="C584" s="8" t="s">
        <v>13</v>
      </c>
      <c r="D584" s="7" t="s">
        <v>13</v>
      </c>
      <c r="E584" s="126" t="s">
        <v>34</v>
      </c>
      <c r="F584" s="103">
        <v>224</v>
      </c>
      <c r="G584" s="104">
        <v>42686</v>
      </c>
      <c r="H584" s="76" t="s">
        <v>63</v>
      </c>
      <c r="I584" s="105" t="s">
        <v>2189</v>
      </c>
      <c r="J584" s="103" t="s">
        <v>2190</v>
      </c>
      <c r="K584" s="106">
        <v>157692</v>
      </c>
    </row>
    <row r="585" spans="1:11" ht="15.75" x14ac:dyDescent="0.3">
      <c r="A585" s="67" t="s">
        <v>2483</v>
      </c>
      <c r="B585" s="2" t="s">
        <v>12</v>
      </c>
      <c r="C585" s="8" t="s">
        <v>13</v>
      </c>
      <c r="D585" s="7" t="s">
        <v>13</v>
      </c>
      <c r="E585" s="108" t="s">
        <v>25</v>
      </c>
      <c r="F585" s="103">
        <v>2160373</v>
      </c>
      <c r="G585" s="104">
        <v>42688</v>
      </c>
      <c r="H585" s="105" t="s">
        <v>2112</v>
      </c>
      <c r="I585" s="105" t="s">
        <v>2113</v>
      </c>
      <c r="J585" s="103" t="s">
        <v>334</v>
      </c>
      <c r="K585" s="106">
        <v>70045</v>
      </c>
    </row>
    <row r="586" spans="1:11" ht="15.75" x14ac:dyDescent="0.3">
      <c r="A586" s="67" t="s">
        <v>2483</v>
      </c>
      <c r="B586" s="2" t="s">
        <v>12</v>
      </c>
      <c r="C586" s="8" t="s">
        <v>13</v>
      </c>
      <c r="D586" s="7" t="s">
        <v>13</v>
      </c>
      <c r="E586" s="108" t="s">
        <v>14</v>
      </c>
      <c r="F586" s="103">
        <v>2160102</v>
      </c>
      <c r="G586" s="104">
        <v>42688</v>
      </c>
      <c r="H586" s="105" t="s">
        <v>2127</v>
      </c>
      <c r="I586" s="105" t="s">
        <v>2128</v>
      </c>
      <c r="J586" s="103" t="s">
        <v>2129</v>
      </c>
      <c r="K586" s="106">
        <v>705822</v>
      </c>
    </row>
    <row r="587" spans="1:11" ht="15.75" x14ac:dyDescent="0.3">
      <c r="A587" s="67" t="s">
        <v>2483</v>
      </c>
      <c r="B587" s="2" t="s">
        <v>12</v>
      </c>
      <c r="C587" s="8" t="s">
        <v>13</v>
      </c>
      <c r="D587" s="7" t="s">
        <v>13</v>
      </c>
      <c r="E587" s="108" t="s">
        <v>14</v>
      </c>
      <c r="F587" s="103">
        <v>2160103</v>
      </c>
      <c r="G587" s="104">
        <v>42688</v>
      </c>
      <c r="H587" s="105" t="s">
        <v>2130</v>
      </c>
      <c r="I587" s="105" t="s">
        <v>2131</v>
      </c>
      <c r="J587" s="103" t="s">
        <v>2132</v>
      </c>
      <c r="K587" s="106">
        <v>699738</v>
      </c>
    </row>
    <row r="588" spans="1:11" ht="15.75" x14ac:dyDescent="0.3">
      <c r="A588" s="67" t="s">
        <v>2483</v>
      </c>
      <c r="B588" s="2" t="s">
        <v>12</v>
      </c>
      <c r="C588" s="8" t="s">
        <v>13</v>
      </c>
      <c r="D588" s="7" t="s">
        <v>13</v>
      </c>
      <c r="E588" s="108" t="s">
        <v>14</v>
      </c>
      <c r="F588" s="103">
        <v>2160104</v>
      </c>
      <c r="G588" s="104">
        <v>42688</v>
      </c>
      <c r="H588" s="105" t="s">
        <v>2127</v>
      </c>
      <c r="I588" s="105" t="s">
        <v>238</v>
      </c>
      <c r="J588" s="103" t="s">
        <v>239</v>
      </c>
      <c r="K588" s="106">
        <v>725309</v>
      </c>
    </row>
    <row r="589" spans="1:11" ht="15.75" x14ac:dyDescent="0.3">
      <c r="A589" s="67" t="s">
        <v>2483</v>
      </c>
      <c r="B589" s="2" t="s">
        <v>12</v>
      </c>
      <c r="C589" s="8" t="s">
        <v>13</v>
      </c>
      <c r="D589" s="7" t="s">
        <v>13</v>
      </c>
      <c r="E589" s="108" t="s">
        <v>14</v>
      </c>
      <c r="F589" s="103">
        <v>2160101</v>
      </c>
      <c r="G589" s="104">
        <v>42688</v>
      </c>
      <c r="H589" s="105" t="s">
        <v>2140</v>
      </c>
      <c r="I589" s="105" t="s">
        <v>2141</v>
      </c>
      <c r="J589" s="103" t="s">
        <v>1358</v>
      </c>
      <c r="K589" s="106">
        <v>928200</v>
      </c>
    </row>
    <row r="590" spans="1:11" ht="15.75" x14ac:dyDescent="0.3">
      <c r="A590" s="67" t="s">
        <v>2483</v>
      </c>
      <c r="B590" s="2" t="s">
        <v>24</v>
      </c>
      <c r="C590" s="1" t="s">
        <v>13</v>
      </c>
      <c r="D590" s="1" t="s">
        <v>13</v>
      </c>
      <c r="E590" s="108" t="s">
        <v>25</v>
      </c>
      <c r="F590" s="103">
        <v>2160371</v>
      </c>
      <c r="G590" s="104">
        <v>42688</v>
      </c>
      <c r="H590" s="105" t="s">
        <v>2176</v>
      </c>
      <c r="I590" s="105" t="s">
        <v>54</v>
      </c>
      <c r="J590" s="103" t="s">
        <v>55</v>
      </c>
      <c r="K590" s="106">
        <v>324124</v>
      </c>
    </row>
    <row r="591" spans="1:11" ht="15.75" x14ac:dyDescent="0.3">
      <c r="A591" s="67" t="s">
        <v>2483</v>
      </c>
      <c r="B591" s="2" t="s">
        <v>12</v>
      </c>
      <c r="C591" s="8" t="s">
        <v>13</v>
      </c>
      <c r="D591" s="7" t="s">
        <v>13</v>
      </c>
      <c r="E591" s="108" t="s">
        <v>14</v>
      </c>
      <c r="F591" s="103">
        <v>2160099</v>
      </c>
      <c r="G591" s="104">
        <v>42688</v>
      </c>
      <c r="H591" s="105" t="s">
        <v>2208</v>
      </c>
      <c r="I591" s="105" t="s">
        <v>621</v>
      </c>
      <c r="J591" s="103" t="s">
        <v>622</v>
      </c>
      <c r="K591" s="106">
        <v>312482</v>
      </c>
    </row>
    <row r="592" spans="1:11" ht="15.75" x14ac:dyDescent="0.3">
      <c r="A592" s="67" t="s">
        <v>2483</v>
      </c>
      <c r="B592" s="2" t="s">
        <v>12</v>
      </c>
      <c r="C592" s="8" t="s">
        <v>13</v>
      </c>
      <c r="D592" s="7" t="s">
        <v>13</v>
      </c>
      <c r="E592" s="108" t="s">
        <v>14</v>
      </c>
      <c r="F592" s="103">
        <v>2160100</v>
      </c>
      <c r="G592" s="104">
        <v>42688</v>
      </c>
      <c r="H592" s="105" t="s">
        <v>2209</v>
      </c>
      <c r="I592" s="105" t="s">
        <v>1406</v>
      </c>
      <c r="J592" s="103" t="s">
        <v>322</v>
      </c>
      <c r="K592" s="106">
        <v>525796</v>
      </c>
    </row>
    <row r="593" spans="1:11" ht="15.75" x14ac:dyDescent="0.3">
      <c r="A593" s="67" t="s">
        <v>2483</v>
      </c>
      <c r="B593" s="2" t="s">
        <v>59</v>
      </c>
      <c r="C593" s="7" t="s">
        <v>2157</v>
      </c>
      <c r="D593" s="109">
        <v>42667</v>
      </c>
      <c r="E593" s="107" t="s">
        <v>2117</v>
      </c>
      <c r="F593" s="103" t="s">
        <v>2158</v>
      </c>
      <c r="G593" s="104">
        <v>42689</v>
      </c>
      <c r="H593" s="105" t="s">
        <v>2159</v>
      </c>
      <c r="I593" s="105" t="s">
        <v>52</v>
      </c>
      <c r="J593" s="103" t="s">
        <v>53</v>
      </c>
      <c r="K593" s="106">
        <v>7976204</v>
      </c>
    </row>
    <row r="594" spans="1:11" ht="15.75" x14ac:dyDescent="0.3">
      <c r="A594" s="67" t="s">
        <v>2483</v>
      </c>
      <c r="B594" s="7" t="s">
        <v>33</v>
      </c>
      <c r="C594" s="107" t="s">
        <v>13</v>
      </c>
      <c r="D594" s="107" t="s">
        <v>13</v>
      </c>
      <c r="E594" s="107" t="s">
        <v>34</v>
      </c>
      <c r="F594" s="103">
        <v>21679836</v>
      </c>
      <c r="G594" s="104">
        <v>42689</v>
      </c>
      <c r="H594" s="70" t="s">
        <v>2221</v>
      </c>
      <c r="I594" s="70" t="s">
        <v>72</v>
      </c>
      <c r="J594" s="98" t="s">
        <v>73</v>
      </c>
      <c r="K594" s="112">
        <v>35115</v>
      </c>
    </row>
    <row r="595" spans="1:11" ht="15.75" x14ac:dyDescent="0.3">
      <c r="A595" s="67" t="s">
        <v>2483</v>
      </c>
      <c r="B595" s="2" t="s">
        <v>59</v>
      </c>
      <c r="C595" s="7" t="s">
        <v>2146</v>
      </c>
      <c r="D595" s="109">
        <v>42684</v>
      </c>
      <c r="E595" s="108" t="s">
        <v>14</v>
      </c>
      <c r="F595" s="103">
        <v>2160106</v>
      </c>
      <c r="G595" s="104">
        <v>42690</v>
      </c>
      <c r="H595" s="105" t="s">
        <v>2147</v>
      </c>
      <c r="I595" s="105" t="s">
        <v>2148</v>
      </c>
      <c r="J595" s="103" t="s">
        <v>2149</v>
      </c>
      <c r="K595" s="106">
        <f>726440+559300+1040000+1003567+2068577</f>
        <v>5397884</v>
      </c>
    </row>
    <row r="596" spans="1:11" ht="15.75" x14ac:dyDescent="0.3">
      <c r="A596" s="67" t="s">
        <v>2483</v>
      </c>
      <c r="B596" s="2" t="s">
        <v>59</v>
      </c>
      <c r="C596" s="7" t="s">
        <v>2164</v>
      </c>
      <c r="D596" s="109">
        <v>42690</v>
      </c>
      <c r="E596" s="107" t="s">
        <v>2117</v>
      </c>
      <c r="F596" s="103">
        <v>757</v>
      </c>
      <c r="G596" s="104">
        <v>42690</v>
      </c>
      <c r="H596" s="105" t="s">
        <v>2165</v>
      </c>
      <c r="I596" s="105" t="s">
        <v>2166</v>
      </c>
      <c r="J596" s="103" t="s">
        <v>2167</v>
      </c>
      <c r="K596" s="106">
        <v>11490967</v>
      </c>
    </row>
    <row r="597" spans="1:11" ht="15.75" x14ac:dyDescent="0.3">
      <c r="A597" s="67" t="s">
        <v>2483</v>
      </c>
      <c r="B597" s="7" t="s">
        <v>33</v>
      </c>
      <c r="C597" s="107" t="s">
        <v>13</v>
      </c>
      <c r="D597" s="107" t="s">
        <v>13</v>
      </c>
      <c r="E597" s="107" t="s">
        <v>69</v>
      </c>
      <c r="F597" s="103">
        <v>21674631</v>
      </c>
      <c r="G597" s="104">
        <v>42690</v>
      </c>
      <c r="H597" s="70" t="s">
        <v>2218</v>
      </c>
      <c r="I597" s="70" t="s">
        <v>72</v>
      </c>
      <c r="J597" s="98" t="s">
        <v>73</v>
      </c>
      <c r="K597" s="112">
        <v>71282</v>
      </c>
    </row>
    <row r="598" spans="1:11" ht="15.75" x14ac:dyDescent="0.3">
      <c r="A598" s="67" t="s">
        <v>2483</v>
      </c>
      <c r="B598" s="7" t="s">
        <v>33</v>
      </c>
      <c r="C598" s="107" t="s">
        <v>13</v>
      </c>
      <c r="D598" s="107" t="s">
        <v>13</v>
      </c>
      <c r="E598" s="107" t="s">
        <v>69</v>
      </c>
      <c r="F598" s="103">
        <v>21696125</v>
      </c>
      <c r="G598" s="104">
        <v>42690</v>
      </c>
      <c r="H598" s="70" t="s">
        <v>2222</v>
      </c>
      <c r="I598" s="70" t="s">
        <v>72</v>
      </c>
      <c r="J598" s="113" t="s">
        <v>73</v>
      </c>
      <c r="K598" s="112">
        <v>3660</v>
      </c>
    </row>
    <row r="599" spans="1:11" ht="15.75" x14ac:dyDescent="0.3">
      <c r="A599" s="67" t="s">
        <v>2483</v>
      </c>
      <c r="B599" s="2" t="s">
        <v>12</v>
      </c>
      <c r="C599" s="8" t="s">
        <v>13</v>
      </c>
      <c r="D599" s="7" t="s">
        <v>13</v>
      </c>
      <c r="E599" s="108" t="s">
        <v>14</v>
      </c>
      <c r="F599" s="103">
        <v>2160108</v>
      </c>
      <c r="G599" s="104">
        <v>42691</v>
      </c>
      <c r="H599" s="105" t="s">
        <v>2121</v>
      </c>
      <c r="I599" s="105" t="s">
        <v>50</v>
      </c>
      <c r="J599" s="103" t="s">
        <v>51</v>
      </c>
      <c r="K599" s="106">
        <v>1734477</v>
      </c>
    </row>
    <row r="600" spans="1:11" ht="15.75" x14ac:dyDescent="0.3">
      <c r="A600" s="67" t="s">
        <v>2483</v>
      </c>
      <c r="B600" s="2" t="s">
        <v>12</v>
      </c>
      <c r="C600" s="8" t="s">
        <v>13</v>
      </c>
      <c r="D600" s="7" t="s">
        <v>13</v>
      </c>
      <c r="E600" s="108" t="s">
        <v>14</v>
      </c>
      <c r="F600" s="103">
        <v>2160107</v>
      </c>
      <c r="G600" s="104">
        <v>42691</v>
      </c>
      <c r="H600" s="105" t="s">
        <v>2135</v>
      </c>
      <c r="I600" s="105" t="s">
        <v>2136</v>
      </c>
      <c r="J600" s="103" t="s">
        <v>2137</v>
      </c>
      <c r="K600" s="106">
        <f>483140+612612</f>
        <v>1095752</v>
      </c>
    </row>
    <row r="601" spans="1:11" ht="15.75" x14ac:dyDescent="0.3">
      <c r="A601" s="67" t="s">
        <v>2483</v>
      </c>
      <c r="B601" s="2" t="s">
        <v>24</v>
      </c>
      <c r="C601" s="1" t="s">
        <v>13</v>
      </c>
      <c r="D601" s="1" t="s">
        <v>13</v>
      </c>
      <c r="E601" s="108" t="s">
        <v>25</v>
      </c>
      <c r="F601" s="103">
        <v>2160378</v>
      </c>
      <c r="G601" s="104">
        <v>42691</v>
      </c>
      <c r="H601" s="76" t="s">
        <v>56</v>
      </c>
      <c r="I601" s="2" t="s">
        <v>26</v>
      </c>
      <c r="J601" s="139" t="s">
        <v>27</v>
      </c>
      <c r="K601" s="106">
        <v>173500</v>
      </c>
    </row>
    <row r="602" spans="1:11" ht="15.75" x14ac:dyDescent="0.3">
      <c r="A602" s="67" t="s">
        <v>2483</v>
      </c>
      <c r="B602" s="2" t="s">
        <v>24</v>
      </c>
      <c r="C602" s="1" t="s">
        <v>13</v>
      </c>
      <c r="D602" s="1" t="s">
        <v>13</v>
      </c>
      <c r="E602" s="108" t="s">
        <v>25</v>
      </c>
      <c r="F602" s="103">
        <v>2160379</v>
      </c>
      <c r="G602" s="104">
        <v>42691</v>
      </c>
      <c r="H602" s="76" t="s">
        <v>56</v>
      </c>
      <c r="I602" s="2" t="s">
        <v>26</v>
      </c>
      <c r="J602" s="139" t="s">
        <v>27</v>
      </c>
      <c r="K602" s="106">
        <v>173500</v>
      </c>
    </row>
    <row r="603" spans="1:11" ht="15.75" x14ac:dyDescent="0.3">
      <c r="A603" s="67" t="s">
        <v>2483</v>
      </c>
      <c r="B603" s="2" t="s">
        <v>59</v>
      </c>
      <c r="C603" s="8" t="s">
        <v>2180</v>
      </c>
      <c r="D603" s="110">
        <v>42555</v>
      </c>
      <c r="E603" s="108" t="s">
        <v>25</v>
      </c>
      <c r="F603" s="103">
        <v>2160375</v>
      </c>
      <c r="G603" s="104">
        <v>42691</v>
      </c>
      <c r="H603" s="105" t="s">
        <v>2183</v>
      </c>
      <c r="I603" s="105" t="s">
        <v>61</v>
      </c>
      <c r="J603" s="101" t="s">
        <v>62</v>
      </c>
      <c r="K603" s="106">
        <v>407270</v>
      </c>
    </row>
    <row r="604" spans="1:11" ht="15.75" x14ac:dyDescent="0.3">
      <c r="A604" s="67" t="s">
        <v>2483</v>
      </c>
      <c r="B604" s="2" t="s">
        <v>59</v>
      </c>
      <c r="C604" s="7" t="s">
        <v>2157</v>
      </c>
      <c r="D604" s="109">
        <v>42667</v>
      </c>
      <c r="E604" s="107" t="s">
        <v>2117</v>
      </c>
      <c r="F604" s="103" t="s">
        <v>2160</v>
      </c>
      <c r="G604" s="104">
        <v>42692</v>
      </c>
      <c r="H604" s="105" t="s">
        <v>2161</v>
      </c>
      <c r="I604" s="105" t="s">
        <v>2162</v>
      </c>
      <c r="J604" s="103" t="s">
        <v>2163</v>
      </c>
      <c r="K604" s="106">
        <f>1924603+4379081+3130831</f>
        <v>9434515</v>
      </c>
    </row>
    <row r="605" spans="1:11" ht="15.75" x14ac:dyDescent="0.3">
      <c r="A605" s="67" t="s">
        <v>2483</v>
      </c>
      <c r="B605" s="7" t="s">
        <v>33</v>
      </c>
      <c r="C605" s="7" t="s">
        <v>13</v>
      </c>
      <c r="D605" s="7" t="s">
        <v>13</v>
      </c>
      <c r="E605" s="107" t="s">
        <v>34</v>
      </c>
      <c r="F605" s="103">
        <v>35352969</v>
      </c>
      <c r="G605" s="104">
        <v>42692</v>
      </c>
      <c r="H605" s="76" t="s">
        <v>2212</v>
      </c>
      <c r="I605" s="76" t="s">
        <v>70</v>
      </c>
      <c r="J605" s="101" t="s">
        <v>71</v>
      </c>
      <c r="K605" s="112">
        <v>609800</v>
      </c>
    </row>
    <row r="606" spans="1:11" ht="15.75" x14ac:dyDescent="0.3">
      <c r="A606" s="67" t="s">
        <v>2483</v>
      </c>
      <c r="B606" s="7" t="s">
        <v>33</v>
      </c>
      <c r="C606" s="107" t="s">
        <v>13</v>
      </c>
      <c r="D606" s="107" t="s">
        <v>13</v>
      </c>
      <c r="E606" s="107" t="s">
        <v>37</v>
      </c>
      <c r="F606" s="103">
        <v>3421370</v>
      </c>
      <c r="G606" s="104">
        <v>42692</v>
      </c>
      <c r="H606" s="76" t="s">
        <v>2215</v>
      </c>
      <c r="I606" s="70" t="s">
        <v>70</v>
      </c>
      <c r="J606" s="98" t="s">
        <v>71</v>
      </c>
      <c r="K606" s="112">
        <v>353900</v>
      </c>
    </row>
    <row r="607" spans="1:11" ht="15.75" x14ac:dyDescent="0.3">
      <c r="A607" s="67" t="s">
        <v>2483</v>
      </c>
      <c r="B607" s="7" t="s">
        <v>33</v>
      </c>
      <c r="C607" s="107" t="s">
        <v>13</v>
      </c>
      <c r="D607" s="107" t="s">
        <v>13</v>
      </c>
      <c r="E607" s="107" t="s">
        <v>37</v>
      </c>
      <c r="F607" s="103">
        <v>3423581</v>
      </c>
      <c r="G607" s="104">
        <v>42692</v>
      </c>
      <c r="H607" s="76" t="s">
        <v>2217</v>
      </c>
      <c r="I607" s="70" t="s">
        <v>70</v>
      </c>
      <c r="J607" s="98" t="s">
        <v>71</v>
      </c>
      <c r="K607" s="112">
        <v>71000</v>
      </c>
    </row>
    <row r="608" spans="1:11" ht="15.75" x14ac:dyDescent="0.3">
      <c r="A608" s="67" t="s">
        <v>2483</v>
      </c>
      <c r="B608" s="2" t="s">
        <v>24</v>
      </c>
      <c r="C608" s="1" t="s">
        <v>13</v>
      </c>
      <c r="D608" s="1" t="s">
        <v>13</v>
      </c>
      <c r="E608" s="108" t="s">
        <v>25</v>
      </c>
      <c r="F608" s="103">
        <v>2160382</v>
      </c>
      <c r="G608" s="104">
        <v>42695</v>
      </c>
      <c r="H608" s="76" t="s">
        <v>56</v>
      </c>
      <c r="I608" s="2" t="s">
        <v>26</v>
      </c>
      <c r="J608" s="139" t="s">
        <v>27</v>
      </c>
      <c r="K608" s="106">
        <v>138850</v>
      </c>
    </row>
    <row r="609" spans="1:11" ht="15.75" x14ac:dyDescent="0.3">
      <c r="A609" s="67" t="s">
        <v>2483</v>
      </c>
      <c r="B609" s="2" t="s">
        <v>24</v>
      </c>
      <c r="C609" s="1" t="s">
        <v>13</v>
      </c>
      <c r="D609" s="1" t="s">
        <v>13</v>
      </c>
      <c r="E609" s="108" t="s">
        <v>25</v>
      </c>
      <c r="F609" s="103">
        <v>2160383</v>
      </c>
      <c r="G609" s="104">
        <v>42695</v>
      </c>
      <c r="H609" s="76" t="s">
        <v>56</v>
      </c>
      <c r="I609" s="2" t="s">
        <v>26</v>
      </c>
      <c r="J609" s="139" t="s">
        <v>27</v>
      </c>
      <c r="K609" s="106">
        <v>125765</v>
      </c>
    </row>
    <row r="610" spans="1:11" ht="15.75" x14ac:dyDescent="0.3">
      <c r="A610" s="67" t="s">
        <v>2483</v>
      </c>
      <c r="B610" s="2" t="s">
        <v>12</v>
      </c>
      <c r="C610" s="8" t="s">
        <v>13</v>
      </c>
      <c r="D610" s="7" t="s">
        <v>13</v>
      </c>
      <c r="E610" s="108" t="s">
        <v>25</v>
      </c>
      <c r="F610" s="103">
        <v>2160389</v>
      </c>
      <c r="G610" s="104">
        <v>42696</v>
      </c>
      <c r="H610" s="105" t="s">
        <v>2114</v>
      </c>
      <c r="I610" s="105" t="s">
        <v>2115</v>
      </c>
      <c r="J610" s="103" t="s">
        <v>2116</v>
      </c>
      <c r="K610" s="106">
        <v>114240</v>
      </c>
    </row>
    <row r="611" spans="1:11" ht="15.75" x14ac:dyDescent="0.3">
      <c r="A611" s="67" t="s">
        <v>2483</v>
      </c>
      <c r="B611" s="2" t="s">
        <v>12</v>
      </c>
      <c r="C611" s="8" t="s">
        <v>13</v>
      </c>
      <c r="D611" s="7" t="s">
        <v>13</v>
      </c>
      <c r="E611" s="108" t="s">
        <v>14</v>
      </c>
      <c r="F611" s="103">
        <v>2160112</v>
      </c>
      <c r="G611" s="104">
        <v>42696</v>
      </c>
      <c r="H611" s="105" t="s">
        <v>2122</v>
      </c>
      <c r="I611" s="105" t="s">
        <v>48</v>
      </c>
      <c r="J611" s="101" t="s">
        <v>49</v>
      </c>
      <c r="K611" s="106">
        <v>760767</v>
      </c>
    </row>
    <row r="612" spans="1:11" ht="27" x14ac:dyDescent="0.3">
      <c r="A612" s="67" t="s">
        <v>2483</v>
      </c>
      <c r="B612" s="2" t="s">
        <v>12</v>
      </c>
      <c r="C612" s="8" t="s">
        <v>2123</v>
      </c>
      <c r="D612" s="7" t="s">
        <v>2123</v>
      </c>
      <c r="E612" s="108" t="s">
        <v>14</v>
      </c>
      <c r="F612" s="101" t="s">
        <v>2124</v>
      </c>
      <c r="G612" s="104">
        <v>42696</v>
      </c>
      <c r="H612" s="105" t="s">
        <v>327</v>
      </c>
      <c r="I612" s="105" t="s">
        <v>48</v>
      </c>
      <c r="J612" s="101" t="s">
        <v>49</v>
      </c>
      <c r="K612" s="106">
        <v>1091088</v>
      </c>
    </row>
    <row r="613" spans="1:11" ht="27" x14ac:dyDescent="0.3">
      <c r="A613" s="67" t="s">
        <v>2483</v>
      </c>
      <c r="B613" s="2" t="s">
        <v>12</v>
      </c>
      <c r="C613" s="8" t="s">
        <v>2123</v>
      </c>
      <c r="D613" s="7" t="s">
        <v>13</v>
      </c>
      <c r="E613" s="108" t="s">
        <v>14</v>
      </c>
      <c r="F613" s="103">
        <v>2160115</v>
      </c>
      <c r="G613" s="104">
        <v>42696</v>
      </c>
      <c r="H613" s="105" t="s">
        <v>2125</v>
      </c>
      <c r="I613" s="105" t="s">
        <v>1047</v>
      </c>
      <c r="J613" s="103" t="s">
        <v>2126</v>
      </c>
      <c r="K613" s="106">
        <v>56525</v>
      </c>
    </row>
    <row r="614" spans="1:11" ht="27" x14ac:dyDescent="0.3">
      <c r="A614" s="67" t="s">
        <v>2483</v>
      </c>
      <c r="B614" s="2" t="s">
        <v>12</v>
      </c>
      <c r="C614" s="8" t="s">
        <v>2123</v>
      </c>
      <c r="D614" s="7" t="s">
        <v>2123</v>
      </c>
      <c r="E614" s="108" t="s">
        <v>14</v>
      </c>
      <c r="F614" s="101" t="s">
        <v>2133</v>
      </c>
      <c r="G614" s="104">
        <v>42696</v>
      </c>
      <c r="H614" s="105" t="s">
        <v>2134</v>
      </c>
      <c r="I614" s="105" t="s">
        <v>48</v>
      </c>
      <c r="J614" s="101" t="s">
        <v>49</v>
      </c>
      <c r="K614" s="106">
        <v>1432091</v>
      </c>
    </row>
    <row r="615" spans="1:11" ht="15.75" x14ac:dyDescent="0.3">
      <c r="A615" s="67" t="s">
        <v>2483</v>
      </c>
      <c r="B615" s="2" t="s">
        <v>24</v>
      </c>
      <c r="C615" s="1" t="s">
        <v>13</v>
      </c>
      <c r="D615" s="1" t="s">
        <v>13</v>
      </c>
      <c r="E615" s="108" t="s">
        <v>25</v>
      </c>
      <c r="F615" s="103">
        <v>2160384</v>
      </c>
      <c r="G615" s="104">
        <v>42696</v>
      </c>
      <c r="H615" s="76" t="s">
        <v>56</v>
      </c>
      <c r="I615" s="2" t="s">
        <v>26</v>
      </c>
      <c r="J615" s="139" t="s">
        <v>27</v>
      </c>
      <c r="K615" s="106">
        <v>202086</v>
      </c>
    </row>
    <row r="616" spans="1:11" ht="15.75" x14ac:dyDescent="0.3">
      <c r="A616" s="67" t="s">
        <v>2483</v>
      </c>
      <c r="B616" s="54" t="s">
        <v>2192</v>
      </c>
      <c r="C616" s="7" t="s">
        <v>64</v>
      </c>
      <c r="D616" s="110">
        <v>42279</v>
      </c>
      <c r="E616" s="54" t="s">
        <v>25</v>
      </c>
      <c r="F616" s="103">
        <v>2160390</v>
      </c>
      <c r="G616" s="104">
        <v>42696</v>
      </c>
      <c r="H616" s="76" t="s">
        <v>63</v>
      </c>
      <c r="I616" s="105" t="s">
        <v>65</v>
      </c>
      <c r="J616" s="103" t="s">
        <v>66</v>
      </c>
      <c r="K616" s="106">
        <v>157638</v>
      </c>
    </row>
    <row r="617" spans="1:11" ht="15.75" x14ac:dyDescent="0.3">
      <c r="A617" s="67" t="s">
        <v>2483</v>
      </c>
      <c r="B617" s="54" t="s">
        <v>2192</v>
      </c>
      <c r="C617" s="7" t="s">
        <v>64</v>
      </c>
      <c r="D617" s="110">
        <v>42279</v>
      </c>
      <c r="E617" s="54" t="s">
        <v>25</v>
      </c>
      <c r="F617" s="103">
        <v>2160392</v>
      </c>
      <c r="G617" s="104">
        <v>42696</v>
      </c>
      <c r="H617" s="76" t="s">
        <v>63</v>
      </c>
      <c r="I617" s="105" t="s">
        <v>67</v>
      </c>
      <c r="J617" s="101" t="s">
        <v>68</v>
      </c>
      <c r="K617" s="106">
        <v>157797</v>
      </c>
    </row>
    <row r="618" spans="1:11" ht="15.75" x14ac:dyDescent="0.3">
      <c r="A618" s="67" t="s">
        <v>2483</v>
      </c>
      <c r="B618" s="54" t="s">
        <v>2192</v>
      </c>
      <c r="C618" s="7" t="s">
        <v>64</v>
      </c>
      <c r="D618" s="110">
        <v>42279</v>
      </c>
      <c r="E618" s="54" t="s">
        <v>25</v>
      </c>
      <c r="F618" s="103">
        <v>2160393</v>
      </c>
      <c r="G618" s="104">
        <v>42696</v>
      </c>
      <c r="H618" s="76" t="s">
        <v>63</v>
      </c>
      <c r="I618" s="105" t="s">
        <v>67</v>
      </c>
      <c r="J618" s="101" t="s">
        <v>68</v>
      </c>
      <c r="K618" s="106">
        <v>157797</v>
      </c>
    </row>
    <row r="619" spans="1:11" ht="15.75" x14ac:dyDescent="0.3">
      <c r="A619" s="67" t="s">
        <v>2483</v>
      </c>
      <c r="B619" s="54" t="s">
        <v>2192</v>
      </c>
      <c r="C619" s="7" t="s">
        <v>64</v>
      </c>
      <c r="D619" s="110">
        <v>42279</v>
      </c>
      <c r="E619" s="54" t="s">
        <v>25</v>
      </c>
      <c r="F619" s="103">
        <v>2160394</v>
      </c>
      <c r="G619" s="104">
        <v>42696</v>
      </c>
      <c r="H619" s="76" t="s">
        <v>63</v>
      </c>
      <c r="I619" s="105" t="s">
        <v>67</v>
      </c>
      <c r="J619" s="101" t="s">
        <v>68</v>
      </c>
      <c r="K619" s="106">
        <v>157797</v>
      </c>
    </row>
    <row r="620" spans="1:11" ht="15.75" x14ac:dyDescent="0.3">
      <c r="A620" s="67" t="s">
        <v>2483</v>
      </c>
      <c r="B620" s="54" t="s">
        <v>2192</v>
      </c>
      <c r="C620" s="7" t="s">
        <v>64</v>
      </c>
      <c r="D620" s="110">
        <v>42279</v>
      </c>
      <c r="E620" s="54" t="s">
        <v>25</v>
      </c>
      <c r="F620" s="103">
        <v>2160395</v>
      </c>
      <c r="G620" s="104">
        <v>42696</v>
      </c>
      <c r="H620" s="76" t="s">
        <v>63</v>
      </c>
      <c r="I620" s="105" t="s">
        <v>2193</v>
      </c>
      <c r="J620" s="103" t="s">
        <v>2194</v>
      </c>
      <c r="K620" s="106">
        <v>157596</v>
      </c>
    </row>
    <row r="621" spans="1:11" ht="15.75" x14ac:dyDescent="0.3">
      <c r="A621" s="67" t="s">
        <v>2483</v>
      </c>
      <c r="B621" s="2" t="s">
        <v>12</v>
      </c>
      <c r="C621" s="8" t="s">
        <v>13</v>
      </c>
      <c r="D621" s="7" t="s">
        <v>13</v>
      </c>
      <c r="E621" s="108" t="s">
        <v>14</v>
      </c>
      <c r="F621" s="103">
        <v>2160110</v>
      </c>
      <c r="G621" s="104">
        <v>42696</v>
      </c>
      <c r="H621" s="105" t="s">
        <v>2210</v>
      </c>
      <c r="I621" s="105" t="s">
        <v>621</v>
      </c>
      <c r="J621" s="103" t="s">
        <v>622</v>
      </c>
      <c r="K621" s="106">
        <v>470000</v>
      </c>
    </row>
    <row r="622" spans="1:11" ht="15.75" x14ac:dyDescent="0.3">
      <c r="A622" s="67" t="s">
        <v>2483</v>
      </c>
      <c r="B622" s="2" t="s">
        <v>12</v>
      </c>
      <c r="C622" s="8" t="s">
        <v>13</v>
      </c>
      <c r="D622" s="7" t="s">
        <v>13</v>
      </c>
      <c r="E622" s="108" t="s">
        <v>14</v>
      </c>
      <c r="F622" s="103">
        <v>2160111</v>
      </c>
      <c r="G622" s="104">
        <v>42696</v>
      </c>
      <c r="H622" s="105" t="s">
        <v>2211</v>
      </c>
      <c r="I622" s="105" t="s">
        <v>220</v>
      </c>
      <c r="J622" s="103" t="s">
        <v>108</v>
      </c>
      <c r="K622" s="106">
        <v>251815</v>
      </c>
    </row>
    <row r="623" spans="1:11" ht="15.75" x14ac:dyDescent="0.3">
      <c r="A623" s="67" t="s">
        <v>2483</v>
      </c>
      <c r="B623" s="2" t="s">
        <v>12</v>
      </c>
      <c r="C623" s="8" t="s">
        <v>13</v>
      </c>
      <c r="D623" s="7" t="s">
        <v>13</v>
      </c>
      <c r="E623" s="126" t="s">
        <v>2142</v>
      </c>
      <c r="F623" s="103">
        <v>18018</v>
      </c>
      <c r="G623" s="104">
        <v>42699</v>
      </c>
      <c r="H623" s="105" t="s">
        <v>2143</v>
      </c>
      <c r="I623" s="105" t="s">
        <v>2144</v>
      </c>
      <c r="J623" s="103" t="s">
        <v>2145</v>
      </c>
      <c r="K623" s="106">
        <v>96000</v>
      </c>
    </row>
    <row r="624" spans="1:11" ht="15.75" x14ac:dyDescent="0.3">
      <c r="A624" s="67" t="s">
        <v>2483</v>
      </c>
      <c r="B624" s="2" t="s">
        <v>59</v>
      </c>
      <c r="C624" s="7" t="s">
        <v>2168</v>
      </c>
      <c r="D624" s="109">
        <v>42699</v>
      </c>
      <c r="E624" s="107" t="s">
        <v>2117</v>
      </c>
      <c r="F624" s="103">
        <v>796</v>
      </c>
      <c r="G624" s="104">
        <v>42699</v>
      </c>
      <c r="H624" s="105" t="s">
        <v>2169</v>
      </c>
      <c r="I624" s="105" t="s">
        <v>2170</v>
      </c>
      <c r="J624" s="103" t="s">
        <v>2171</v>
      </c>
      <c r="K624" s="106">
        <v>3648600</v>
      </c>
    </row>
    <row r="625" spans="1:11" ht="15.75" x14ac:dyDescent="0.3">
      <c r="A625" s="67" t="s">
        <v>2483</v>
      </c>
      <c r="B625" s="2" t="s">
        <v>12</v>
      </c>
      <c r="C625" s="8" t="s">
        <v>13</v>
      </c>
      <c r="D625" s="7" t="s">
        <v>13</v>
      </c>
      <c r="E625" s="126" t="s">
        <v>34</v>
      </c>
      <c r="F625" s="103">
        <v>1058</v>
      </c>
      <c r="G625" s="104">
        <v>42699</v>
      </c>
      <c r="H625" s="76" t="s">
        <v>63</v>
      </c>
      <c r="I625" s="105" t="s">
        <v>2191</v>
      </c>
      <c r="J625" s="103" t="s">
        <v>445</v>
      </c>
      <c r="K625" s="106">
        <v>105093</v>
      </c>
    </row>
    <row r="626" spans="1:11" ht="15.75" x14ac:dyDescent="0.3">
      <c r="A626" s="67" t="s">
        <v>2483</v>
      </c>
      <c r="B626" s="2" t="s">
        <v>12</v>
      </c>
      <c r="C626" s="8" t="s">
        <v>13</v>
      </c>
      <c r="D626" s="7" t="s">
        <v>13</v>
      </c>
      <c r="E626" s="108" t="s">
        <v>25</v>
      </c>
      <c r="F626" s="103">
        <v>2160397</v>
      </c>
      <c r="G626" s="104">
        <v>42700</v>
      </c>
      <c r="H626" s="105" t="s">
        <v>2150</v>
      </c>
      <c r="I626" s="105" t="s">
        <v>2151</v>
      </c>
      <c r="J626" s="103" t="s">
        <v>2152</v>
      </c>
      <c r="K626" s="106">
        <v>773500</v>
      </c>
    </row>
    <row r="627" spans="1:11" ht="15.75" x14ac:dyDescent="0.3">
      <c r="A627" s="67" t="s">
        <v>2483</v>
      </c>
      <c r="B627" s="2" t="s">
        <v>59</v>
      </c>
      <c r="C627" s="8" t="s">
        <v>2180</v>
      </c>
      <c r="D627" s="110">
        <v>42555</v>
      </c>
      <c r="E627" s="108" t="s">
        <v>25</v>
      </c>
      <c r="F627" s="103">
        <v>2160376</v>
      </c>
      <c r="G627" s="104">
        <v>42700</v>
      </c>
      <c r="H627" s="105" t="s">
        <v>2184</v>
      </c>
      <c r="I627" s="105" t="s">
        <v>61</v>
      </c>
      <c r="J627" s="101" t="s">
        <v>62</v>
      </c>
      <c r="K627" s="106">
        <v>81469</v>
      </c>
    </row>
    <row r="628" spans="1:11" ht="15.75" x14ac:dyDescent="0.3">
      <c r="A628" s="67" t="s">
        <v>2483</v>
      </c>
      <c r="B628" s="2" t="s">
        <v>12</v>
      </c>
      <c r="C628" s="7" t="s">
        <v>2153</v>
      </c>
      <c r="D628" s="109">
        <v>42695</v>
      </c>
      <c r="E628" s="108" t="s">
        <v>25</v>
      </c>
      <c r="F628" s="103">
        <v>2160398</v>
      </c>
      <c r="G628" s="104">
        <v>42702</v>
      </c>
      <c r="H628" s="105" t="s">
        <v>2154</v>
      </c>
      <c r="I628" s="105" t="s">
        <v>2155</v>
      </c>
      <c r="J628" s="103" t="s">
        <v>2156</v>
      </c>
      <c r="K628" s="106">
        <v>3427200</v>
      </c>
    </row>
    <row r="629" spans="1:11" ht="15.75" x14ac:dyDescent="0.3">
      <c r="A629" s="67" t="s">
        <v>2483</v>
      </c>
      <c r="B629" s="2" t="s">
        <v>24</v>
      </c>
      <c r="C629" s="1" t="s">
        <v>13</v>
      </c>
      <c r="D629" s="1" t="s">
        <v>13</v>
      </c>
      <c r="E629" s="108" t="s">
        <v>25</v>
      </c>
      <c r="F629" s="103">
        <v>2160399</v>
      </c>
      <c r="G629" s="104">
        <v>42702</v>
      </c>
      <c r="H629" s="76" t="s">
        <v>56</v>
      </c>
      <c r="I629" s="2" t="s">
        <v>26</v>
      </c>
      <c r="J629" s="139" t="s">
        <v>27</v>
      </c>
      <c r="K629" s="106">
        <v>120765</v>
      </c>
    </row>
    <row r="630" spans="1:11" ht="15.75" x14ac:dyDescent="0.3">
      <c r="A630" s="67" t="s">
        <v>2483</v>
      </c>
      <c r="B630" s="7" t="s">
        <v>33</v>
      </c>
      <c r="C630" s="107" t="s">
        <v>13</v>
      </c>
      <c r="D630" s="107" t="s">
        <v>13</v>
      </c>
      <c r="E630" s="107" t="s">
        <v>34</v>
      </c>
      <c r="F630" s="103">
        <v>21755820</v>
      </c>
      <c r="G630" s="104">
        <v>42703</v>
      </c>
      <c r="H630" s="70" t="s">
        <v>2220</v>
      </c>
      <c r="I630" s="70" t="s">
        <v>72</v>
      </c>
      <c r="J630" s="98" t="s">
        <v>73</v>
      </c>
      <c r="K630" s="112">
        <v>128099</v>
      </c>
    </row>
    <row r="631" spans="1:11" ht="15.75" x14ac:dyDescent="0.3">
      <c r="A631" s="67" t="s">
        <v>2483</v>
      </c>
      <c r="B631" s="2" t="s">
        <v>24</v>
      </c>
      <c r="C631" s="1" t="s">
        <v>13</v>
      </c>
      <c r="D631" s="1" t="s">
        <v>13</v>
      </c>
      <c r="E631" s="107" t="s">
        <v>2117</v>
      </c>
      <c r="F631" s="103" t="s">
        <v>2118</v>
      </c>
      <c r="G631" s="104">
        <v>42704</v>
      </c>
      <c r="H631" s="105" t="s">
        <v>2119</v>
      </c>
      <c r="I631" s="108" t="s">
        <v>718</v>
      </c>
      <c r="J631" s="101" t="s">
        <v>47</v>
      </c>
      <c r="K631" s="106">
        <v>1500000</v>
      </c>
    </row>
    <row r="632" spans="1:11" ht="15.75" x14ac:dyDescent="0.3">
      <c r="A632" s="67" t="s">
        <v>2483</v>
      </c>
      <c r="B632" s="2" t="s">
        <v>59</v>
      </c>
      <c r="C632" s="7" t="s">
        <v>2172</v>
      </c>
      <c r="D632" s="109">
        <v>42691</v>
      </c>
      <c r="E632" s="107" t="s">
        <v>2117</v>
      </c>
      <c r="F632" s="103">
        <v>766</v>
      </c>
      <c r="G632" s="104">
        <v>42704</v>
      </c>
      <c r="H632" s="105" t="s">
        <v>2173</v>
      </c>
      <c r="I632" s="105" t="s">
        <v>2174</v>
      </c>
      <c r="J632" s="103" t="s">
        <v>2175</v>
      </c>
      <c r="K632" s="106">
        <v>11020828</v>
      </c>
    </row>
    <row r="633" spans="1:11" ht="15.75" x14ac:dyDescent="0.3">
      <c r="A633" s="67" t="s">
        <v>2483</v>
      </c>
      <c r="B633" s="2" t="s">
        <v>24</v>
      </c>
      <c r="C633" s="1" t="s">
        <v>13</v>
      </c>
      <c r="D633" s="1" t="s">
        <v>13</v>
      </c>
      <c r="E633" s="108" t="s">
        <v>25</v>
      </c>
      <c r="F633" s="103">
        <v>2160401</v>
      </c>
      <c r="G633" s="104">
        <v>42704</v>
      </c>
      <c r="H633" s="76" t="s">
        <v>56</v>
      </c>
      <c r="I633" s="2" t="s">
        <v>26</v>
      </c>
      <c r="J633" s="139" t="s">
        <v>27</v>
      </c>
      <c r="K633" s="106">
        <v>125765</v>
      </c>
    </row>
    <row r="634" spans="1:11" ht="15.75" x14ac:dyDescent="0.3">
      <c r="A634" s="67" t="s">
        <v>2483</v>
      </c>
      <c r="B634" s="2" t="s">
        <v>59</v>
      </c>
      <c r="C634" s="8" t="s">
        <v>2180</v>
      </c>
      <c r="D634" s="110">
        <v>42555</v>
      </c>
      <c r="E634" s="108" t="s">
        <v>25</v>
      </c>
      <c r="F634" s="103">
        <v>2160402</v>
      </c>
      <c r="G634" s="104">
        <v>42704</v>
      </c>
      <c r="H634" s="105" t="s">
        <v>2185</v>
      </c>
      <c r="I634" s="105" t="s">
        <v>61</v>
      </c>
      <c r="J634" s="101" t="s">
        <v>62</v>
      </c>
      <c r="K634" s="106">
        <v>81539</v>
      </c>
    </row>
    <row r="635" spans="1:11" ht="15.75" x14ac:dyDescent="0.3">
      <c r="A635" s="67" t="s">
        <v>2483</v>
      </c>
      <c r="B635" s="7" t="s">
        <v>33</v>
      </c>
      <c r="C635" s="107" t="s">
        <v>13</v>
      </c>
      <c r="D635" s="107" t="s">
        <v>13</v>
      </c>
      <c r="E635" s="107" t="s">
        <v>37</v>
      </c>
      <c r="F635" s="103" t="s">
        <v>2213</v>
      </c>
      <c r="G635" s="104">
        <v>42704</v>
      </c>
      <c r="H635" s="76" t="s">
        <v>2214</v>
      </c>
      <c r="I635" s="70" t="s">
        <v>70</v>
      </c>
      <c r="J635" s="98" t="s">
        <v>71</v>
      </c>
      <c r="K635" s="112">
        <v>1281300</v>
      </c>
    </row>
    <row r="636" spans="1:11" ht="15.75" x14ac:dyDescent="0.3">
      <c r="A636" s="67" t="s">
        <v>2483</v>
      </c>
      <c r="B636" s="7" t="s">
        <v>33</v>
      </c>
      <c r="C636" s="107" t="s">
        <v>13</v>
      </c>
      <c r="D636" s="107" t="s">
        <v>13</v>
      </c>
      <c r="E636" s="107" t="s">
        <v>34</v>
      </c>
      <c r="F636" s="103">
        <v>35452632</v>
      </c>
      <c r="G636" s="104">
        <v>42704</v>
      </c>
      <c r="H636" s="76" t="s">
        <v>2216</v>
      </c>
      <c r="I636" s="70" t="s">
        <v>70</v>
      </c>
      <c r="J636" s="98" t="s">
        <v>71</v>
      </c>
      <c r="K636" s="112">
        <v>174000</v>
      </c>
    </row>
    <row r="637" spans="1:11" ht="15.75" x14ac:dyDescent="0.3">
      <c r="A637" s="67" t="s">
        <v>2483</v>
      </c>
      <c r="B637" s="7" t="s">
        <v>33</v>
      </c>
      <c r="C637" s="107" t="s">
        <v>13</v>
      </c>
      <c r="D637" s="107" t="s">
        <v>13</v>
      </c>
      <c r="E637" s="107" t="s">
        <v>37</v>
      </c>
      <c r="F637" s="103">
        <v>667700</v>
      </c>
      <c r="G637" s="104">
        <v>42704</v>
      </c>
      <c r="H637" s="70" t="s">
        <v>2219</v>
      </c>
      <c r="I637" s="70" t="s">
        <v>72</v>
      </c>
      <c r="J637" s="98" t="s">
        <v>73</v>
      </c>
      <c r="K637" s="112">
        <v>145428</v>
      </c>
    </row>
    <row r="638" spans="1:11" ht="15.75" x14ac:dyDescent="0.3">
      <c r="A638" s="127" t="s">
        <v>456</v>
      </c>
      <c r="B638" s="107" t="s">
        <v>12</v>
      </c>
      <c r="C638" s="85" t="s">
        <v>74</v>
      </c>
      <c r="D638" s="86" t="s">
        <v>13</v>
      </c>
      <c r="E638" s="107" t="s">
        <v>25</v>
      </c>
      <c r="F638" s="70">
        <v>18160244</v>
      </c>
      <c r="G638" s="135">
        <v>42684</v>
      </c>
      <c r="H638" s="159" t="s">
        <v>1431</v>
      </c>
      <c r="I638" s="87" t="s">
        <v>1432</v>
      </c>
      <c r="J638" s="85" t="s">
        <v>1433</v>
      </c>
      <c r="K638" s="160">
        <v>350000</v>
      </c>
    </row>
    <row r="639" spans="1:11" ht="15.75" x14ac:dyDescent="0.3">
      <c r="A639" s="127" t="s">
        <v>456</v>
      </c>
      <c r="B639" s="107" t="s">
        <v>12</v>
      </c>
      <c r="C639" s="85" t="s">
        <v>74</v>
      </c>
      <c r="D639" s="86" t="s">
        <v>13</v>
      </c>
      <c r="E639" s="107" t="s">
        <v>25</v>
      </c>
      <c r="F639" s="70">
        <v>18160245</v>
      </c>
      <c r="G639" s="135">
        <v>42684</v>
      </c>
      <c r="H639" s="159" t="s">
        <v>1431</v>
      </c>
      <c r="I639" s="87" t="s">
        <v>1434</v>
      </c>
      <c r="J639" s="85" t="s">
        <v>1435</v>
      </c>
      <c r="K639" s="160">
        <v>333333</v>
      </c>
    </row>
    <row r="640" spans="1:11" ht="15.75" x14ac:dyDescent="0.3">
      <c r="A640" s="127" t="s">
        <v>456</v>
      </c>
      <c r="B640" s="107" t="s">
        <v>12</v>
      </c>
      <c r="C640" s="85" t="s">
        <v>74</v>
      </c>
      <c r="D640" s="86" t="s">
        <v>13</v>
      </c>
      <c r="E640" s="107" t="s">
        <v>25</v>
      </c>
      <c r="F640" s="70">
        <v>18160246</v>
      </c>
      <c r="G640" s="135">
        <v>42684</v>
      </c>
      <c r="H640" s="159" t="s">
        <v>1436</v>
      </c>
      <c r="I640" s="87" t="s">
        <v>1437</v>
      </c>
      <c r="J640" s="85" t="s">
        <v>1438</v>
      </c>
      <c r="K640" s="160">
        <v>425294</v>
      </c>
    </row>
    <row r="641" spans="1:11" ht="15.75" x14ac:dyDescent="0.3">
      <c r="A641" s="127" t="s">
        <v>456</v>
      </c>
      <c r="B641" s="2" t="s">
        <v>24</v>
      </c>
      <c r="C641" s="1" t="s">
        <v>13</v>
      </c>
      <c r="D641" s="1" t="s">
        <v>13</v>
      </c>
      <c r="E641" s="107" t="s">
        <v>25</v>
      </c>
      <c r="F641" s="70">
        <v>18160247</v>
      </c>
      <c r="G641" s="135">
        <v>42684</v>
      </c>
      <c r="H641" s="159" t="s">
        <v>1439</v>
      </c>
      <c r="I641" s="2" t="s">
        <v>26</v>
      </c>
      <c r="J641" s="139" t="s">
        <v>27</v>
      </c>
      <c r="K641" s="160">
        <v>447864</v>
      </c>
    </row>
    <row r="642" spans="1:11" ht="15.75" x14ac:dyDescent="0.3">
      <c r="A642" s="127" t="s">
        <v>456</v>
      </c>
      <c r="B642" s="2" t="s">
        <v>24</v>
      </c>
      <c r="C642" s="1" t="s">
        <v>13</v>
      </c>
      <c r="D642" s="1" t="s">
        <v>13</v>
      </c>
      <c r="E642" s="107" t="s">
        <v>25</v>
      </c>
      <c r="F642" s="70">
        <v>18160248</v>
      </c>
      <c r="G642" s="135">
        <v>42684</v>
      </c>
      <c r="H642" s="159" t="s">
        <v>1440</v>
      </c>
      <c r="I642" s="2" t="s">
        <v>26</v>
      </c>
      <c r="J642" s="139" t="s">
        <v>27</v>
      </c>
      <c r="K642" s="160">
        <v>318685</v>
      </c>
    </row>
    <row r="643" spans="1:11" ht="15.75" x14ac:dyDescent="0.3">
      <c r="A643" s="127" t="s">
        <v>456</v>
      </c>
      <c r="B643" s="2" t="s">
        <v>24</v>
      </c>
      <c r="C643" s="1" t="s">
        <v>13</v>
      </c>
      <c r="D643" s="1" t="s">
        <v>13</v>
      </c>
      <c r="E643" s="107" t="s">
        <v>25</v>
      </c>
      <c r="F643" s="70">
        <v>18160249</v>
      </c>
      <c r="G643" s="135">
        <v>42684</v>
      </c>
      <c r="H643" s="159" t="s">
        <v>1441</v>
      </c>
      <c r="I643" s="87" t="s">
        <v>385</v>
      </c>
      <c r="J643" s="85" t="s">
        <v>386</v>
      </c>
      <c r="K643" s="160">
        <v>279286</v>
      </c>
    </row>
    <row r="644" spans="1:11" ht="15.75" x14ac:dyDescent="0.3">
      <c r="A644" s="127" t="s">
        <v>456</v>
      </c>
      <c r="B644" s="2" t="s">
        <v>24</v>
      </c>
      <c r="C644" s="1" t="s">
        <v>13</v>
      </c>
      <c r="D644" s="1" t="s">
        <v>13</v>
      </c>
      <c r="E644" s="107" t="s">
        <v>25</v>
      </c>
      <c r="F644" s="70">
        <v>18160250</v>
      </c>
      <c r="G644" s="135">
        <v>42684</v>
      </c>
      <c r="H644" s="159" t="s">
        <v>1442</v>
      </c>
      <c r="I644" s="2" t="s">
        <v>26</v>
      </c>
      <c r="J644" s="139" t="s">
        <v>27</v>
      </c>
      <c r="K644" s="160">
        <v>186582</v>
      </c>
    </row>
    <row r="645" spans="1:11" ht="15.75" x14ac:dyDescent="0.3">
      <c r="A645" s="127" t="s">
        <v>456</v>
      </c>
      <c r="B645" s="2" t="s">
        <v>24</v>
      </c>
      <c r="C645" s="1" t="s">
        <v>13</v>
      </c>
      <c r="D645" s="1" t="s">
        <v>13</v>
      </c>
      <c r="E645" s="107" t="s">
        <v>25</v>
      </c>
      <c r="F645" s="70">
        <v>18160251</v>
      </c>
      <c r="G645" s="135">
        <v>42684</v>
      </c>
      <c r="H645" s="159" t="s">
        <v>1443</v>
      </c>
      <c r="I645" s="87" t="s">
        <v>385</v>
      </c>
      <c r="J645" s="85" t="s">
        <v>386</v>
      </c>
      <c r="K645" s="160">
        <v>370672</v>
      </c>
    </row>
    <row r="646" spans="1:11" ht="15.75" x14ac:dyDescent="0.3">
      <c r="A646" s="127" t="s">
        <v>456</v>
      </c>
      <c r="B646" s="107" t="s">
        <v>12</v>
      </c>
      <c r="C646" s="85" t="s">
        <v>74</v>
      </c>
      <c r="D646" s="86" t="s">
        <v>13</v>
      </c>
      <c r="E646" s="107" t="s">
        <v>25</v>
      </c>
      <c r="F646" s="70">
        <v>18160252</v>
      </c>
      <c r="G646" s="135">
        <v>42691</v>
      </c>
      <c r="H646" s="159" t="s">
        <v>1444</v>
      </c>
      <c r="I646" s="87" t="s">
        <v>1445</v>
      </c>
      <c r="J646" s="85" t="s">
        <v>1446</v>
      </c>
      <c r="K646" s="160">
        <v>285600</v>
      </c>
    </row>
    <row r="647" spans="1:11" ht="15.75" x14ac:dyDescent="0.3">
      <c r="A647" s="127" t="s">
        <v>456</v>
      </c>
      <c r="B647" s="107" t="s">
        <v>12</v>
      </c>
      <c r="C647" s="85" t="s">
        <v>74</v>
      </c>
      <c r="D647" s="86" t="s">
        <v>13</v>
      </c>
      <c r="E647" s="107" t="s">
        <v>25</v>
      </c>
      <c r="F647" s="70">
        <v>18160253</v>
      </c>
      <c r="G647" s="135">
        <v>42691</v>
      </c>
      <c r="H647" s="159" t="s">
        <v>1447</v>
      </c>
      <c r="I647" s="87" t="s">
        <v>1448</v>
      </c>
      <c r="J647" s="85" t="s">
        <v>1449</v>
      </c>
      <c r="K647" s="160">
        <v>1235000</v>
      </c>
    </row>
    <row r="648" spans="1:11" ht="15.75" x14ac:dyDescent="0.3">
      <c r="A648" s="127" t="s">
        <v>456</v>
      </c>
      <c r="B648" s="107" t="s">
        <v>59</v>
      </c>
      <c r="C648" s="85" t="s">
        <v>74</v>
      </c>
      <c r="D648" s="86" t="s">
        <v>13</v>
      </c>
      <c r="E648" s="107" t="s">
        <v>25</v>
      </c>
      <c r="F648" s="70">
        <v>18160254</v>
      </c>
      <c r="G648" s="135">
        <v>42691</v>
      </c>
      <c r="H648" s="159" t="s">
        <v>1450</v>
      </c>
      <c r="I648" s="87" t="s">
        <v>1448</v>
      </c>
      <c r="J648" s="85" t="s">
        <v>1449</v>
      </c>
      <c r="K648" s="160">
        <v>1970000</v>
      </c>
    </row>
    <row r="649" spans="1:11" ht="15.75" x14ac:dyDescent="0.3">
      <c r="A649" s="127" t="s">
        <v>456</v>
      </c>
      <c r="B649" s="107" t="s">
        <v>12</v>
      </c>
      <c r="C649" s="85" t="s">
        <v>74</v>
      </c>
      <c r="D649" s="86" t="s">
        <v>13</v>
      </c>
      <c r="E649" s="107" t="s">
        <v>25</v>
      </c>
      <c r="F649" s="70">
        <v>18160255</v>
      </c>
      <c r="G649" s="135">
        <v>42691</v>
      </c>
      <c r="H649" s="159" t="s">
        <v>1451</v>
      </c>
      <c r="I649" s="87" t="s">
        <v>1448</v>
      </c>
      <c r="J649" s="85" t="s">
        <v>1449</v>
      </c>
      <c r="K649" s="160">
        <v>892500</v>
      </c>
    </row>
    <row r="650" spans="1:11" ht="15.75" x14ac:dyDescent="0.3">
      <c r="A650" s="127" t="s">
        <v>456</v>
      </c>
      <c r="B650" s="107" t="s">
        <v>12</v>
      </c>
      <c r="C650" s="85" t="s">
        <v>74</v>
      </c>
      <c r="D650" s="86" t="s">
        <v>13</v>
      </c>
      <c r="E650" s="107" t="s">
        <v>14</v>
      </c>
      <c r="F650" s="70">
        <v>18160075</v>
      </c>
      <c r="G650" s="88">
        <v>42691</v>
      </c>
      <c r="H650" s="159" t="s">
        <v>1480</v>
      </c>
      <c r="I650" s="78" t="s">
        <v>1481</v>
      </c>
      <c r="J650" s="85" t="s">
        <v>1482</v>
      </c>
      <c r="K650" s="81">
        <v>71222</v>
      </c>
    </row>
    <row r="651" spans="1:11" ht="15.75" x14ac:dyDescent="0.3">
      <c r="A651" s="127" t="s">
        <v>456</v>
      </c>
      <c r="B651" s="107" t="s">
        <v>12</v>
      </c>
      <c r="C651" s="85" t="s">
        <v>74</v>
      </c>
      <c r="D651" s="86" t="s">
        <v>13</v>
      </c>
      <c r="E651" s="107" t="s">
        <v>14</v>
      </c>
      <c r="F651" s="70">
        <v>18160076</v>
      </c>
      <c r="G651" s="88">
        <v>42691</v>
      </c>
      <c r="H651" s="159" t="s">
        <v>1483</v>
      </c>
      <c r="I651" s="78" t="s">
        <v>1484</v>
      </c>
      <c r="J651" s="85" t="s">
        <v>1485</v>
      </c>
      <c r="K651" s="81">
        <v>535500</v>
      </c>
    </row>
    <row r="652" spans="1:11" ht="15.75" x14ac:dyDescent="0.3">
      <c r="A652" s="127" t="s">
        <v>456</v>
      </c>
      <c r="B652" s="107" t="s">
        <v>12</v>
      </c>
      <c r="C652" s="85" t="s">
        <v>74</v>
      </c>
      <c r="D652" s="86" t="s">
        <v>13</v>
      </c>
      <c r="E652" s="107" t="s">
        <v>14</v>
      </c>
      <c r="F652" s="70">
        <v>18160077</v>
      </c>
      <c r="G652" s="88">
        <v>42691</v>
      </c>
      <c r="H652" s="159" t="s">
        <v>1486</v>
      </c>
      <c r="I652" s="78" t="s">
        <v>1481</v>
      </c>
      <c r="J652" s="85" t="s">
        <v>1482</v>
      </c>
      <c r="K652" s="81">
        <v>74970</v>
      </c>
    </row>
    <row r="653" spans="1:11" ht="15.75" x14ac:dyDescent="0.3">
      <c r="A653" s="127" t="s">
        <v>456</v>
      </c>
      <c r="B653" s="107" t="s">
        <v>12</v>
      </c>
      <c r="C653" s="85" t="s">
        <v>74</v>
      </c>
      <c r="D653" s="86" t="s">
        <v>13</v>
      </c>
      <c r="E653" s="107" t="s">
        <v>14</v>
      </c>
      <c r="F653" s="70">
        <v>18160078</v>
      </c>
      <c r="G653" s="88">
        <v>42692</v>
      </c>
      <c r="H653" s="159" t="s">
        <v>1487</v>
      </c>
      <c r="I653" s="78" t="s">
        <v>1488</v>
      </c>
      <c r="J653" s="85" t="s">
        <v>1489</v>
      </c>
      <c r="K653" s="81">
        <v>252349</v>
      </c>
    </row>
    <row r="654" spans="1:11" ht="15.75" x14ac:dyDescent="0.3">
      <c r="A654" s="127" t="s">
        <v>456</v>
      </c>
      <c r="B654" s="107" t="s">
        <v>12</v>
      </c>
      <c r="C654" s="85" t="s">
        <v>74</v>
      </c>
      <c r="D654" s="86" t="s">
        <v>13</v>
      </c>
      <c r="E654" s="107" t="s">
        <v>14</v>
      </c>
      <c r="F654" s="70">
        <v>18160079</v>
      </c>
      <c r="G654" s="88">
        <v>42692</v>
      </c>
      <c r="H654" s="159" t="s">
        <v>1487</v>
      </c>
      <c r="I654" s="78" t="s">
        <v>1488</v>
      </c>
      <c r="J654" s="85" t="s">
        <v>1489</v>
      </c>
      <c r="K654" s="81">
        <v>704445</v>
      </c>
    </row>
    <row r="655" spans="1:11" ht="15.75" x14ac:dyDescent="0.3">
      <c r="A655" s="127" t="s">
        <v>456</v>
      </c>
      <c r="B655" s="107" t="s">
        <v>12</v>
      </c>
      <c r="C655" s="85" t="s">
        <v>74</v>
      </c>
      <c r="D655" s="86" t="s">
        <v>13</v>
      </c>
      <c r="E655" s="107" t="s">
        <v>14</v>
      </c>
      <c r="F655" s="70">
        <v>18160080</v>
      </c>
      <c r="G655" s="88">
        <v>42692</v>
      </c>
      <c r="H655" s="159" t="s">
        <v>1490</v>
      </c>
      <c r="I655" s="78" t="s">
        <v>1491</v>
      </c>
      <c r="J655" s="85" t="s">
        <v>1492</v>
      </c>
      <c r="K655" s="81">
        <v>1304440</v>
      </c>
    </row>
    <row r="656" spans="1:11" ht="15.75" x14ac:dyDescent="0.3">
      <c r="A656" s="127" t="s">
        <v>456</v>
      </c>
      <c r="B656" s="27" t="s">
        <v>18</v>
      </c>
      <c r="C656" s="85" t="s">
        <v>74</v>
      </c>
      <c r="D656" s="86" t="s">
        <v>13</v>
      </c>
      <c r="E656" s="107" t="s">
        <v>14</v>
      </c>
      <c r="F656" s="70">
        <v>18160081</v>
      </c>
      <c r="G656" s="88">
        <v>42692</v>
      </c>
      <c r="H656" s="159" t="s">
        <v>1493</v>
      </c>
      <c r="I656" s="78" t="s">
        <v>1494</v>
      </c>
      <c r="J656" s="85" t="s">
        <v>1495</v>
      </c>
      <c r="K656" s="81">
        <v>201001</v>
      </c>
    </row>
    <row r="657" spans="1:11" ht="15.75" x14ac:dyDescent="0.3">
      <c r="A657" s="127" t="s">
        <v>456</v>
      </c>
      <c r="B657" s="2" t="s">
        <v>24</v>
      </c>
      <c r="C657" s="1" t="s">
        <v>13</v>
      </c>
      <c r="D657" s="1" t="s">
        <v>13</v>
      </c>
      <c r="E657" s="107" t="s">
        <v>25</v>
      </c>
      <c r="F657" s="70">
        <v>18160256</v>
      </c>
      <c r="G657" s="135">
        <v>42695</v>
      </c>
      <c r="H657" s="159" t="s">
        <v>1452</v>
      </c>
      <c r="I657" s="2" t="s">
        <v>26</v>
      </c>
      <c r="J657" s="139" t="s">
        <v>27</v>
      </c>
      <c r="K657" s="160">
        <v>215491</v>
      </c>
    </row>
    <row r="658" spans="1:11" ht="15.75" x14ac:dyDescent="0.3">
      <c r="A658" s="127" t="s">
        <v>456</v>
      </c>
      <c r="B658" s="2" t="s">
        <v>24</v>
      </c>
      <c r="C658" s="1" t="s">
        <v>13</v>
      </c>
      <c r="D658" s="1" t="s">
        <v>13</v>
      </c>
      <c r="E658" s="107" t="s">
        <v>25</v>
      </c>
      <c r="F658" s="70">
        <v>18160257</v>
      </c>
      <c r="G658" s="135">
        <v>42696</v>
      </c>
      <c r="H658" s="159" t="s">
        <v>1453</v>
      </c>
      <c r="I658" s="2" t="s">
        <v>26</v>
      </c>
      <c r="J658" s="139" t="s">
        <v>27</v>
      </c>
      <c r="K658" s="160">
        <v>324269</v>
      </c>
    </row>
    <row r="659" spans="1:11" ht="15.75" x14ac:dyDescent="0.3">
      <c r="A659" s="127" t="s">
        <v>456</v>
      </c>
      <c r="B659" s="2" t="s">
        <v>24</v>
      </c>
      <c r="C659" s="1" t="s">
        <v>13</v>
      </c>
      <c r="D659" s="1" t="s">
        <v>13</v>
      </c>
      <c r="E659" s="107" t="s">
        <v>25</v>
      </c>
      <c r="F659" s="70">
        <v>18160258</v>
      </c>
      <c r="G659" s="135">
        <v>42696</v>
      </c>
      <c r="H659" s="159" t="s">
        <v>1454</v>
      </c>
      <c r="I659" s="2" t="s">
        <v>26</v>
      </c>
      <c r="J659" s="139" t="s">
        <v>27</v>
      </c>
      <c r="K659" s="160">
        <v>434056</v>
      </c>
    </row>
    <row r="660" spans="1:11" ht="15.75" x14ac:dyDescent="0.3">
      <c r="A660" s="127" t="s">
        <v>456</v>
      </c>
      <c r="B660" s="27" t="s">
        <v>18</v>
      </c>
      <c r="C660" s="85" t="s">
        <v>74</v>
      </c>
      <c r="D660" s="86" t="s">
        <v>13</v>
      </c>
      <c r="E660" s="107" t="s">
        <v>25</v>
      </c>
      <c r="F660" s="70">
        <v>18160259</v>
      </c>
      <c r="G660" s="135">
        <v>42697</v>
      </c>
      <c r="H660" s="159" t="s">
        <v>1455</v>
      </c>
      <c r="I660" s="159" t="s">
        <v>1456</v>
      </c>
      <c r="J660" s="85" t="s">
        <v>1457</v>
      </c>
      <c r="K660" s="160">
        <v>105205</v>
      </c>
    </row>
    <row r="661" spans="1:11" ht="15.75" x14ac:dyDescent="0.3">
      <c r="A661" s="127" t="s">
        <v>456</v>
      </c>
      <c r="B661" s="107" t="s">
        <v>12</v>
      </c>
      <c r="C661" s="85" t="s">
        <v>74</v>
      </c>
      <c r="D661" s="86" t="s">
        <v>13</v>
      </c>
      <c r="E661" s="107" t="s">
        <v>14</v>
      </c>
      <c r="F661" s="70">
        <v>18160082</v>
      </c>
      <c r="G661" s="88">
        <v>42697</v>
      </c>
      <c r="H661" s="159" t="s">
        <v>1496</v>
      </c>
      <c r="I661" s="78" t="s">
        <v>1497</v>
      </c>
      <c r="J661" s="85" t="s">
        <v>1498</v>
      </c>
      <c r="K661" s="81">
        <v>96901</v>
      </c>
    </row>
    <row r="662" spans="1:11" ht="15.75" x14ac:dyDescent="0.3">
      <c r="A662" s="127" t="s">
        <v>456</v>
      </c>
      <c r="B662" s="2" t="s">
        <v>24</v>
      </c>
      <c r="C662" s="1" t="s">
        <v>13</v>
      </c>
      <c r="D662" s="1" t="s">
        <v>13</v>
      </c>
      <c r="E662" s="107" t="s">
        <v>25</v>
      </c>
      <c r="F662" s="70">
        <v>18160260</v>
      </c>
      <c r="G662" s="135">
        <v>42698</v>
      </c>
      <c r="H662" s="159" t="s">
        <v>1458</v>
      </c>
      <c r="I662" s="2" t="s">
        <v>26</v>
      </c>
      <c r="J662" s="139" t="s">
        <v>27</v>
      </c>
      <c r="K662" s="81">
        <v>165923</v>
      </c>
    </row>
    <row r="663" spans="1:11" ht="15.75" x14ac:dyDescent="0.3">
      <c r="A663" s="127" t="s">
        <v>456</v>
      </c>
      <c r="B663" s="2" t="s">
        <v>24</v>
      </c>
      <c r="C663" s="1" t="s">
        <v>13</v>
      </c>
      <c r="D663" s="1" t="s">
        <v>13</v>
      </c>
      <c r="E663" s="107" t="s">
        <v>25</v>
      </c>
      <c r="F663" s="70">
        <v>18160261</v>
      </c>
      <c r="G663" s="135">
        <v>42698</v>
      </c>
      <c r="H663" s="159" t="s">
        <v>1459</v>
      </c>
      <c r="I663" s="2" t="s">
        <v>26</v>
      </c>
      <c r="J663" s="139" t="s">
        <v>27</v>
      </c>
      <c r="K663" s="81">
        <v>35000</v>
      </c>
    </row>
    <row r="664" spans="1:11" ht="15.75" x14ac:dyDescent="0.3">
      <c r="A664" s="127" t="s">
        <v>456</v>
      </c>
      <c r="B664" s="107" t="s">
        <v>12</v>
      </c>
      <c r="C664" s="85" t="s">
        <v>74</v>
      </c>
      <c r="D664" s="86" t="s">
        <v>13</v>
      </c>
      <c r="E664" s="107" t="s">
        <v>14</v>
      </c>
      <c r="F664" s="70">
        <v>18160083</v>
      </c>
      <c r="G664" s="88">
        <v>42698</v>
      </c>
      <c r="H664" s="87" t="s">
        <v>1499</v>
      </c>
      <c r="I664" s="78" t="s">
        <v>1500</v>
      </c>
      <c r="J664" s="85" t="s">
        <v>1501</v>
      </c>
      <c r="K664" s="81">
        <v>209999</v>
      </c>
    </row>
    <row r="665" spans="1:11" ht="15.75" x14ac:dyDescent="0.3">
      <c r="A665" s="127" t="s">
        <v>456</v>
      </c>
      <c r="B665" s="107" t="s">
        <v>12</v>
      </c>
      <c r="C665" s="85" t="s">
        <v>74</v>
      </c>
      <c r="D665" s="86" t="s">
        <v>13</v>
      </c>
      <c r="E665" s="107" t="s">
        <v>14</v>
      </c>
      <c r="F665" s="70">
        <v>18160084</v>
      </c>
      <c r="G665" s="88">
        <v>42698</v>
      </c>
      <c r="H665" s="87" t="s">
        <v>1502</v>
      </c>
      <c r="I665" s="78" t="s">
        <v>1503</v>
      </c>
      <c r="J665" s="85" t="s">
        <v>1504</v>
      </c>
      <c r="K665" s="81">
        <v>51300</v>
      </c>
    </row>
    <row r="666" spans="1:11" ht="15.75" x14ac:dyDescent="0.3">
      <c r="A666" s="127" t="s">
        <v>456</v>
      </c>
      <c r="B666" s="27" t="s">
        <v>18</v>
      </c>
      <c r="C666" s="85" t="s">
        <v>1460</v>
      </c>
      <c r="D666" s="86">
        <v>42549</v>
      </c>
      <c r="E666" s="107" t="s">
        <v>25</v>
      </c>
      <c r="F666" s="70">
        <v>18160262</v>
      </c>
      <c r="G666" s="135">
        <v>42699</v>
      </c>
      <c r="H666" s="159" t="s">
        <v>1461</v>
      </c>
      <c r="I666" s="78" t="s">
        <v>1462</v>
      </c>
      <c r="J666" s="85" t="s">
        <v>1463</v>
      </c>
      <c r="K666" s="81">
        <v>1356360</v>
      </c>
    </row>
    <row r="667" spans="1:11" ht="15.75" x14ac:dyDescent="0.3">
      <c r="A667" s="127" t="s">
        <v>456</v>
      </c>
      <c r="B667" s="2" t="s">
        <v>24</v>
      </c>
      <c r="C667" s="1" t="s">
        <v>13</v>
      </c>
      <c r="D667" s="1" t="s">
        <v>13</v>
      </c>
      <c r="E667" s="107" t="s">
        <v>25</v>
      </c>
      <c r="F667" s="70">
        <v>18160085</v>
      </c>
      <c r="G667" s="135">
        <v>42699</v>
      </c>
      <c r="H667" s="159" t="s">
        <v>1464</v>
      </c>
      <c r="I667" s="2" t="s">
        <v>26</v>
      </c>
      <c r="J667" s="139" t="s">
        <v>27</v>
      </c>
      <c r="K667" s="81">
        <v>538892</v>
      </c>
    </row>
    <row r="668" spans="1:11" ht="15.75" x14ac:dyDescent="0.3">
      <c r="A668" s="127" t="s">
        <v>456</v>
      </c>
      <c r="B668" s="27" t="s">
        <v>18</v>
      </c>
      <c r="C668" s="85" t="s">
        <v>74</v>
      </c>
      <c r="D668" s="86" t="s">
        <v>13</v>
      </c>
      <c r="E668" s="107" t="s">
        <v>25</v>
      </c>
      <c r="F668" s="70">
        <v>18160263</v>
      </c>
      <c r="G668" s="88">
        <v>42699</v>
      </c>
      <c r="H668" s="159" t="s">
        <v>1465</v>
      </c>
      <c r="I668" s="78" t="s">
        <v>1466</v>
      </c>
      <c r="J668" s="85" t="s">
        <v>1467</v>
      </c>
      <c r="K668" s="81">
        <v>530000</v>
      </c>
    </row>
    <row r="669" spans="1:11" ht="15.75" x14ac:dyDescent="0.3">
      <c r="A669" s="127" t="s">
        <v>456</v>
      </c>
      <c r="B669" s="27" t="s">
        <v>18</v>
      </c>
      <c r="C669" s="85" t="s">
        <v>74</v>
      </c>
      <c r="D669" s="86" t="s">
        <v>13</v>
      </c>
      <c r="E669" s="107" t="s">
        <v>25</v>
      </c>
      <c r="F669" s="70">
        <v>18160264</v>
      </c>
      <c r="G669" s="88">
        <v>42699</v>
      </c>
      <c r="H669" s="159" t="s">
        <v>1468</v>
      </c>
      <c r="I669" s="78" t="s">
        <v>1466</v>
      </c>
      <c r="J669" s="85" t="s">
        <v>1467</v>
      </c>
      <c r="K669" s="81">
        <v>650000</v>
      </c>
    </row>
    <row r="670" spans="1:11" ht="15.75" x14ac:dyDescent="0.3">
      <c r="A670" s="127" t="s">
        <v>456</v>
      </c>
      <c r="B670" s="107" t="s">
        <v>12</v>
      </c>
      <c r="C670" s="85" t="s">
        <v>74</v>
      </c>
      <c r="D670" s="86" t="s">
        <v>13</v>
      </c>
      <c r="E670" s="107" t="s">
        <v>25</v>
      </c>
      <c r="F670" s="70">
        <v>18160265</v>
      </c>
      <c r="G670" s="88">
        <v>42702</v>
      </c>
      <c r="H670" s="159" t="s">
        <v>1469</v>
      </c>
      <c r="I670" s="78" t="s">
        <v>1470</v>
      </c>
      <c r="J670" s="85" t="s">
        <v>1471</v>
      </c>
      <c r="K670" s="81">
        <v>2500000</v>
      </c>
    </row>
    <row r="671" spans="1:11" ht="15.75" x14ac:dyDescent="0.3">
      <c r="A671" s="127" t="s">
        <v>456</v>
      </c>
      <c r="B671" s="107" t="s">
        <v>12</v>
      </c>
      <c r="C671" s="85" t="s">
        <v>74</v>
      </c>
      <c r="D671" s="86" t="s">
        <v>13</v>
      </c>
      <c r="E671" s="107" t="s">
        <v>25</v>
      </c>
      <c r="F671" s="70">
        <v>18160266</v>
      </c>
      <c r="G671" s="88">
        <v>42702</v>
      </c>
      <c r="H671" s="159" t="s">
        <v>1472</v>
      </c>
      <c r="I671" s="78" t="s">
        <v>1473</v>
      </c>
      <c r="J671" s="85" t="s">
        <v>1474</v>
      </c>
      <c r="K671" s="81">
        <v>479219</v>
      </c>
    </row>
    <row r="672" spans="1:11" ht="15.75" x14ac:dyDescent="0.3">
      <c r="A672" s="127" t="s">
        <v>456</v>
      </c>
      <c r="B672" s="107" t="s">
        <v>12</v>
      </c>
      <c r="C672" s="85" t="s">
        <v>74</v>
      </c>
      <c r="D672" s="86" t="s">
        <v>13</v>
      </c>
      <c r="E672" s="107" t="s">
        <v>14</v>
      </c>
      <c r="F672" s="70">
        <v>18160086</v>
      </c>
      <c r="G672" s="88">
        <v>42703</v>
      </c>
      <c r="H672" s="87" t="s">
        <v>1505</v>
      </c>
      <c r="I672" s="78" t="s">
        <v>1506</v>
      </c>
      <c r="J672" s="85" t="s">
        <v>387</v>
      </c>
      <c r="K672" s="81">
        <v>219198</v>
      </c>
    </row>
    <row r="673" spans="1:11" ht="15.75" x14ac:dyDescent="0.3">
      <c r="A673" s="127" t="s">
        <v>456</v>
      </c>
      <c r="B673" s="2" t="s">
        <v>24</v>
      </c>
      <c r="C673" s="1" t="s">
        <v>13</v>
      </c>
      <c r="D673" s="1" t="s">
        <v>13</v>
      </c>
      <c r="E673" s="107" t="s">
        <v>25</v>
      </c>
      <c r="F673" s="70">
        <v>18160267</v>
      </c>
      <c r="G673" s="88">
        <v>42704</v>
      </c>
      <c r="H673" s="87" t="s">
        <v>1475</v>
      </c>
      <c r="I673" s="78" t="s">
        <v>1476</v>
      </c>
      <c r="J673" s="85" t="s">
        <v>1477</v>
      </c>
      <c r="K673" s="81">
        <v>285600</v>
      </c>
    </row>
    <row r="674" spans="1:11" ht="15.75" x14ac:dyDescent="0.3">
      <c r="A674" s="127" t="s">
        <v>456</v>
      </c>
      <c r="B674" s="107" t="s">
        <v>12</v>
      </c>
      <c r="C674" s="85" t="s">
        <v>74</v>
      </c>
      <c r="D674" s="86" t="s">
        <v>13</v>
      </c>
      <c r="E674" s="107" t="s">
        <v>25</v>
      </c>
      <c r="F674" s="70">
        <v>18160087</v>
      </c>
      <c r="G674" s="88">
        <v>42704</v>
      </c>
      <c r="H674" s="87" t="s">
        <v>1478</v>
      </c>
      <c r="I674" s="78" t="s">
        <v>1479</v>
      </c>
      <c r="J674" s="85" t="s">
        <v>428</v>
      </c>
      <c r="K674" s="81">
        <v>1098601</v>
      </c>
    </row>
    <row r="675" spans="1:11" ht="27" x14ac:dyDescent="0.3">
      <c r="A675" s="127" t="s">
        <v>456</v>
      </c>
      <c r="B675" s="107" t="s">
        <v>12</v>
      </c>
      <c r="C675" s="85" t="s">
        <v>74</v>
      </c>
      <c r="D675" s="86" t="s">
        <v>13</v>
      </c>
      <c r="E675" s="107" t="s">
        <v>14</v>
      </c>
      <c r="F675" s="70">
        <v>18160088</v>
      </c>
      <c r="G675" s="88">
        <v>42704</v>
      </c>
      <c r="H675" s="87" t="s">
        <v>1507</v>
      </c>
      <c r="I675" s="78" t="s">
        <v>1508</v>
      </c>
      <c r="J675" s="85" t="s">
        <v>1509</v>
      </c>
      <c r="K675" s="81">
        <v>198001</v>
      </c>
    </row>
    <row r="676" spans="1:11" ht="27" x14ac:dyDescent="0.3">
      <c r="A676" s="127" t="s">
        <v>2356</v>
      </c>
      <c r="B676" s="2" t="s">
        <v>148</v>
      </c>
      <c r="C676" s="63" t="s">
        <v>74</v>
      </c>
      <c r="D676" s="64" t="s">
        <v>74</v>
      </c>
      <c r="E676" s="127" t="s">
        <v>98</v>
      </c>
      <c r="F676" s="68">
        <v>6160170</v>
      </c>
      <c r="G676" s="69">
        <v>42684</v>
      </c>
      <c r="H676" s="65" t="s">
        <v>861</v>
      </c>
      <c r="I676" s="67" t="s">
        <v>48</v>
      </c>
      <c r="J676" s="70" t="s">
        <v>49</v>
      </c>
      <c r="K676" s="71">
        <v>63440</v>
      </c>
    </row>
    <row r="677" spans="1:11" ht="27" x14ac:dyDescent="0.3">
      <c r="A677" s="127" t="s">
        <v>2356</v>
      </c>
      <c r="B677" s="2" t="s">
        <v>148</v>
      </c>
      <c r="C677" s="63" t="s">
        <v>74</v>
      </c>
      <c r="D677" s="64" t="s">
        <v>74</v>
      </c>
      <c r="E677" s="127" t="s">
        <v>98</v>
      </c>
      <c r="F677" s="68">
        <v>6160169</v>
      </c>
      <c r="G677" s="69">
        <v>42684</v>
      </c>
      <c r="H677" s="65" t="s">
        <v>863</v>
      </c>
      <c r="I677" s="67" t="s">
        <v>864</v>
      </c>
      <c r="J677" s="70" t="s">
        <v>301</v>
      </c>
      <c r="K677" s="71">
        <v>82824</v>
      </c>
    </row>
    <row r="678" spans="1:11" ht="27" x14ac:dyDescent="0.3">
      <c r="A678" s="127" t="s">
        <v>2356</v>
      </c>
      <c r="B678" s="122" t="s">
        <v>12</v>
      </c>
      <c r="C678" s="63" t="s">
        <v>74</v>
      </c>
      <c r="D678" s="64" t="s">
        <v>74</v>
      </c>
      <c r="E678" s="127" t="s">
        <v>97</v>
      </c>
      <c r="F678" s="68">
        <v>6160357</v>
      </c>
      <c r="G678" s="69">
        <v>42684</v>
      </c>
      <c r="H678" s="65" t="s">
        <v>869</v>
      </c>
      <c r="I678" s="67" t="s">
        <v>870</v>
      </c>
      <c r="J678" s="70" t="s">
        <v>871</v>
      </c>
      <c r="K678" s="71">
        <v>144000</v>
      </c>
    </row>
    <row r="679" spans="1:11" ht="27" x14ac:dyDescent="0.3">
      <c r="A679" s="127" t="s">
        <v>2356</v>
      </c>
      <c r="B679" s="2" t="s">
        <v>148</v>
      </c>
      <c r="C679" s="63" t="s">
        <v>74</v>
      </c>
      <c r="D679" s="64" t="s">
        <v>74</v>
      </c>
      <c r="E679" s="127" t="s">
        <v>98</v>
      </c>
      <c r="F679" s="68">
        <v>6160168</v>
      </c>
      <c r="G679" s="69">
        <v>42684</v>
      </c>
      <c r="H679" s="65" t="s">
        <v>875</v>
      </c>
      <c r="I679" s="67" t="s">
        <v>99</v>
      </c>
      <c r="J679" s="70" t="s">
        <v>100</v>
      </c>
      <c r="K679" s="71">
        <v>166614</v>
      </c>
    </row>
    <row r="680" spans="1:11" ht="15.75" x14ac:dyDescent="0.3">
      <c r="A680" s="127" t="s">
        <v>2356</v>
      </c>
      <c r="B680" s="27" t="s">
        <v>18</v>
      </c>
      <c r="C680" s="63" t="s">
        <v>882</v>
      </c>
      <c r="D680" s="64">
        <v>42676</v>
      </c>
      <c r="E680" s="127" t="s">
        <v>98</v>
      </c>
      <c r="F680" s="68">
        <v>6160171</v>
      </c>
      <c r="G680" s="69">
        <v>42684</v>
      </c>
      <c r="H680" s="65" t="s">
        <v>883</v>
      </c>
      <c r="I680" s="67" t="s">
        <v>884</v>
      </c>
      <c r="J680" s="70" t="s">
        <v>170</v>
      </c>
      <c r="K680" s="71">
        <v>201003</v>
      </c>
    </row>
    <row r="681" spans="1:11" ht="15.75" x14ac:dyDescent="0.3">
      <c r="A681" s="127" t="s">
        <v>2356</v>
      </c>
      <c r="B681" s="122" t="s">
        <v>12</v>
      </c>
      <c r="C681" s="63" t="s">
        <v>74</v>
      </c>
      <c r="D681" s="64" t="s">
        <v>74</v>
      </c>
      <c r="E681" s="127" t="s">
        <v>98</v>
      </c>
      <c r="F681" s="68">
        <v>6160172</v>
      </c>
      <c r="G681" s="69">
        <v>42684</v>
      </c>
      <c r="H681" s="65" t="s">
        <v>892</v>
      </c>
      <c r="I681" s="67" t="s">
        <v>893</v>
      </c>
      <c r="J681" s="70" t="s">
        <v>283</v>
      </c>
      <c r="K681" s="71">
        <v>254891</v>
      </c>
    </row>
    <row r="682" spans="1:11" ht="15.75" x14ac:dyDescent="0.3">
      <c r="A682" s="127" t="s">
        <v>2356</v>
      </c>
      <c r="B682" s="122" t="s">
        <v>12</v>
      </c>
      <c r="C682" s="63" t="s">
        <v>74</v>
      </c>
      <c r="D682" s="64" t="s">
        <v>74</v>
      </c>
      <c r="E682" s="127" t="s">
        <v>97</v>
      </c>
      <c r="F682" s="68">
        <v>6160356</v>
      </c>
      <c r="G682" s="69">
        <v>42684</v>
      </c>
      <c r="H682" s="65" t="s">
        <v>894</v>
      </c>
      <c r="I682" s="67" t="s">
        <v>895</v>
      </c>
      <c r="J682" s="70" t="s">
        <v>896</v>
      </c>
      <c r="K682" s="71">
        <v>290000</v>
      </c>
    </row>
    <row r="683" spans="1:11" ht="15.75" x14ac:dyDescent="0.3">
      <c r="A683" s="127" t="s">
        <v>2356</v>
      </c>
      <c r="B683" s="122" t="s">
        <v>12</v>
      </c>
      <c r="C683" s="63" t="s">
        <v>74</v>
      </c>
      <c r="D683" s="64" t="s">
        <v>74</v>
      </c>
      <c r="E683" s="127" t="s">
        <v>97</v>
      </c>
      <c r="F683" s="68">
        <v>6160351</v>
      </c>
      <c r="G683" s="69">
        <v>42684</v>
      </c>
      <c r="H683" s="65" t="s">
        <v>914</v>
      </c>
      <c r="I683" s="67" t="s">
        <v>915</v>
      </c>
      <c r="J683" s="70" t="s">
        <v>916</v>
      </c>
      <c r="K683" s="71">
        <v>379298</v>
      </c>
    </row>
    <row r="684" spans="1:11" ht="15.75" x14ac:dyDescent="0.3">
      <c r="A684" s="127" t="s">
        <v>2356</v>
      </c>
      <c r="B684" s="122" t="s">
        <v>12</v>
      </c>
      <c r="C684" s="63" t="s">
        <v>74</v>
      </c>
      <c r="D684" s="64" t="s">
        <v>74</v>
      </c>
      <c r="E684" s="127" t="s">
        <v>97</v>
      </c>
      <c r="F684" s="68">
        <v>6160354</v>
      </c>
      <c r="G684" s="69">
        <v>42684</v>
      </c>
      <c r="H684" s="65" t="s">
        <v>920</v>
      </c>
      <c r="I684" s="67" t="s">
        <v>921</v>
      </c>
      <c r="J684" s="70" t="s">
        <v>922</v>
      </c>
      <c r="K684" s="71">
        <v>460000</v>
      </c>
    </row>
    <row r="685" spans="1:11" ht="15.75" x14ac:dyDescent="0.3">
      <c r="A685" s="127" t="s">
        <v>2356</v>
      </c>
      <c r="B685" s="122" t="s">
        <v>12</v>
      </c>
      <c r="C685" s="63" t="s">
        <v>74</v>
      </c>
      <c r="D685" s="64" t="s">
        <v>74</v>
      </c>
      <c r="E685" s="127" t="s">
        <v>97</v>
      </c>
      <c r="F685" s="68">
        <v>6160358</v>
      </c>
      <c r="G685" s="69">
        <v>42684</v>
      </c>
      <c r="H685" s="65" t="s">
        <v>927</v>
      </c>
      <c r="I685" s="67" t="s">
        <v>928</v>
      </c>
      <c r="J685" s="70" t="s">
        <v>406</v>
      </c>
      <c r="K685" s="71">
        <v>540000</v>
      </c>
    </row>
    <row r="686" spans="1:11" ht="15.75" x14ac:dyDescent="0.3">
      <c r="A686" s="127" t="s">
        <v>2356</v>
      </c>
      <c r="B686" s="122" t="s">
        <v>12</v>
      </c>
      <c r="C686" s="63" t="s">
        <v>74</v>
      </c>
      <c r="D686" s="64" t="s">
        <v>74</v>
      </c>
      <c r="E686" s="127" t="s">
        <v>98</v>
      </c>
      <c r="F686" s="68">
        <v>6160173</v>
      </c>
      <c r="G686" s="69">
        <v>42684</v>
      </c>
      <c r="H686" s="65" t="s">
        <v>929</v>
      </c>
      <c r="I686" s="67" t="s">
        <v>930</v>
      </c>
      <c r="J686" s="70" t="s">
        <v>931</v>
      </c>
      <c r="K686" s="71">
        <v>548240</v>
      </c>
    </row>
    <row r="687" spans="1:11" ht="15.75" x14ac:dyDescent="0.3">
      <c r="A687" s="127" t="s">
        <v>2356</v>
      </c>
      <c r="B687" s="122" t="s">
        <v>12</v>
      </c>
      <c r="C687" s="63" t="s">
        <v>74</v>
      </c>
      <c r="D687" s="64" t="s">
        <v>74</v>
      </c>
      <c r="E687" s="127" t="s">
        <v>97</v>
      </c>
      <c r="F687" s="68">
        <v>6160352</v>
      </c>
      <c r="G687" s="69">
        <v>42684</v>
      </c>
      <c r="H687" s="65" t="s">
        <v>933</v>
      </c>
      <c r="I687" s="67" t="s">
        <v>934</v>
      </c>
      <c r="J687" s="70" t="s">
        <v>935</v>
      </c>
      <c r="K687" s="71">
        <v>680001</v>
      </c>
    </row>
    <row r="688" spans="1:11" ht="15.75" x14ac:dyDescent="0.3">
      <c r="A688" s="127" t="s">
        <v>2356</v>
      </c>
      <c r="B688" s="122" t="s">
        <v>12</v>
      </c>
      <c r="C688" s="63" t="s">
        <v>74</v>
      </c>
      <c r="D688" s="64" t="s">
        <v>74</v>
      </c>
      <c r="E688" s="127" t="s">
        <v>97</v>
      </c>
      <c r="F688" s="68">
        <v>6160353</v>
      </c>
      <c r="G688" s="69">
        <v>42684</v>
      </c>
      <c r="H688" s="65" t="s">
        <v>936</v>
      </c>
      <c r="I688" s="67" t="s">
        <v>934</v>
      </c>
      <c r="J688" s="70" t="s">
        <v>935</v>
      </c>
      <c r="K688" s="71">
        <v>680001</v>
      </c>
    </row>
    <row r="689" spans="1:11" ht="27" x14ac:dyDescent="0.3">
      <c r="A689" s="127" t="s">
        <v>2356</v>
      </c>
      <c r="B689" s="122" t="s">
        <v>12</v>
      </c>
      <c r="C689" s="63" t="s">
        <v>74</v>
      </c>
      <c r="D689" s="64" t="s">
        <v>74</v>
      </c>
      <c r="E689" s="127" t="s">
        <v>97</v>
      </c>
      <c r="F689" s="68">
        <v>6160355</v>
      </c>
      <c r="G689" s="69">
        <v>42684</v>
      </c>
      <c r="H689" s="65" t="s">
        <v>937</v>
      </c>
      <c r="I689" s="67" t="s">
        <v>171</v>
      </c>
      <c r="J689" s="70" t="s">
        <v>172</v>
      </c>
      <c r="K689" s="71">
        <v>720000</v>
      </c>
    </row>
    <row r="690" spans="1:11" ht="15.75" x14ac:dyDescent="0.3">
      <c r="A690" s="127" t="s">
        <v>2356</v>
      </c>
      <c r="B690" s="122" t="s">
        <v>12</v>
      </c>
      <c r="C690" s="63" t="s">
        <v>74</v>
      </c>
      <c r="D690" s="64" t="s">
        <v>74</v>
      </c>
      <c r="E690" s="127" t="s">
        <v>97</v>
      </c>
      <c r="F690" s="68">
        <v>6160359</v>
      </c>
      <c r="G690" s="69">
        <v>42684</v>
      </c>
      <c r="H690" s="65" t="s">
        <v>948</v>
      </c>
      <c r="I690" s="67" t="s">
        <v>173</v>
      </c>
      <c r="J690" s="70" t="s">
        <v>174</v>
      </c>
      <c r="K690" s="71">
        <v>1200000</v>
      </c>
    </row>
    <row r="691" spans="1:11" ht="27" x14ac:dyDescent="0.3">
      <c r="A691" s="127" t="s">
        <v>2356</v>
      </c>
      <c r="B691" s="2" t="s">
        <v>148</v>
      </c>
      <c r="C691" s="63" t="s">
        <v>74</v>
      </c>
      <c r="D691" s="64" t="s">
        <v>74</v>
      </c>
      <c r="E691" s="127" t="s">
        <v>98</v>
      </c>
      <c r="F691" s="68">
        <v>6160174</v>
      </c>
      <c r="G691" s="69">
        <v>42685</v>
      </c>
      <c r="H691" s="65" t="s">
        <v>908</v>
      </c>
      <c r="I691" s="67" t="s">
        <v>157</v>
      </c>
      <c r="J691" s="70" t="s">
        <v>158</v>
      </c>
      <c r="K691" s="71">
        <v>336031</v>
      </c>
    </row>
    <row r="692" spans="1:11" ht="15.75" x14ac:dyDescent="0.3">
      <c r="A692" s="127" t="s">
        <v>2356</v>
      </c>
      <c r="B692" s="7" t="s">
        <v>33</v>
      </c>
      <c r="C692" s="59" t="s">
        <v>74</v>
      </c>
      <c r="D692" s="59" t="s">
        <v>74</v>
      </c>
      <c r="E692" s="122" t="s">
        <v>75</v>
      </c>
      <c r="F692" s="59" t="s">
        <v>82</v>
      </c>
      <c r="G692" s="60">
        <v>42688</v>
      </c>
      <c r="H692" s="61" t="s">
        <v>843</v>
      </c>
      <c r="I692" s="61" t="s">
        <v>77</v>
      </c>
      <c r="J692" s="59" t="s">
        <v>78</v>
      </c>
      <c r="K692" s="62">
        <v>605100</v>
      </c>
    </row>
    <row r="693" spans="1:11" ht="15.75" x14ac:dyDescent="0.3">
      <c r="A693" s="127" t="s">
        <v>2356</v>
      </c>
      <c r="B693" s="7" t="s">
        <v>33</v>
      </c>
      <c r="C693" s="59" t="s">
        <v>74</v>
      </c>
      <c r="D693" s="59" t="s">
        <v>74</v>
      </c>
      <c r="E693" s="122" t="s">
        <v>75</v>
      </c>
      <c r="F693" s="59" t="s">
        <v>84</v>
      </c>
      <c r="G693" s="60">
        <v>42688</v>
      </c>
      <c r="H693" s="61" t="s">
        <v>845</v>
      </c>
      <c r="I693" s="61" t="s">
        <v>77</v>
      </c>
      <c r="J693" s="59" t="s">
        <v>78</v>
      </c>
      <c r="K693" s="62">
        <v>375900</v>
      </c>
    </row>
    <row r="694" spans="1:11" ht="27" x14ac:dyDescent="0.3">
      <c r="A694" s="127" t="s">
        <v>2356</v>
      </c>
      <c r="B694" s="7" t="s">
        <v>33</v>
      </c>
      <c r="C694" s="63" t="s">
        <v>74</v>
      </c>
      <c r="D694" s="64" t="s">
        <v>74</v>
      </c>
      <c r="E694" s="122" t="s">
        <v>75</v>
      </c>
      <c r="F694" s="63" t="s">
        <v>87</v>
      </c>
      <c r="G694" s="60">
        <v>42688</v>
      </c>
      <c r="H694" s="65" t="s">
        <v>848</v>
      </c>
      <c r="I694" s="65" t="s">
        <v>88</v>
      </c>
      <c r="J694" s="63" t="s">
        <v>89</v>
      </c>
      <c r="K694" s="66">
        <v>37630</v>
      </c>
    </row>
    <row r="695" spans="1:11" ht="27" x14ac:dyDescent="0.3">
      <c r="A695" s="127" t="s">
        <v>2356</v>
      </c>
      <c r="B695" s="7" t="s">
        <v>33</v>
      </c>
      <c r="C695" s="63" t="s">
        <v>74</v>
      </c>
      <c r="D695" s="64" t="s">
        <v>74</v>
      </c>
      <c r="E695" s="122" t="s">
        <v>75</v>
      </c>
      <c r="F695" s="63" t="s">
        <v>92</v>
      </c>
      <c r="G695" s="60">
        <v>42688</v>
      </c>
      <c r="H695" s="65" t="s">
        <v>851</v>
      </c>
      <c r="I695" s="65" t="s">
        <v>88</v>
      </c>
      <c r="J695" s="63" t="s">
        <v>89</v>
      </c>
      <c r="K695" s="66">
        <v>45380</v>
      </c>
    </row>
    <row r="696" spans="1:11" ht="27" x14ac:dyDescent="0.3">
      <c r="A696" s="127" t="s">
        <v>2356</v>
      </c>
      <c r="B696" s="7" t="s">
        <v>33</v>
      </c>
      <c r="C696" s="63" t="s">
        <v>74</v>
      </c>
      <c r="D696" s="64" t="s">
        <v>74</v>
      </c>
      <c r="E696" s="122" t="s">
        <v>75</v>
      </c>
      <c r="F696" s="63" t="s">
        <v>95</v>
      </c>
      <c r="G696" s="60">
        <v>42688</v>
      </c>
      <c r="H696" s="65" t="s">
        <v>854</v>
      </c>
      <c r="I696" s="65" t="s">
        <v>88</v>
      </c>
      <c r="J696" s="63" t="s">
        <v>89</v>
      </c>
      <c r="K696" s="62">
        <v>18510</v>
      </c>
    </row>
    <row r="697" spans="1:11" ht="15.75" x14ac:dyDescent="0.3">
      <c r="A697" s="127" t="s">
        <v>2356</v>
      </c>
      <c r="B697" s="7" t="s">
        <v>33</v>
      </c>
      <c r="C697" s="59" t="s">
        <v>74</v>
      </c>
      <c r="D697" s="59" t="s">
        <v>74</v>
      </c>
      <c r="E697" s="122" t="s">
        <v>75</v>
      </c>
      <c r="F697" s="59" t="s">
        <v>80</v>
      </c>
      <c r="G697" s="60">
        <v>42689</v>
      </c>
      <c r="H697" s="61" t="s">
        <v>841</v>
      </c>
      <c r="I697" s="61" t="s">
        <v>77</v>
      </c>
      <c r="J697" s="59" t="s">
        <v>78</v>
      </c>
      <c r="K697" s="62">
        <v>129900</v>
      </c>
    </row>
    <row r="698" spans="1:11" ht="15.75" x14ac:dyDescent="0.3">
      <c r="A698" s="127" t="s">
        <v>2356</v>
      </c>
      <c r="B698" s="7" t="s">
        <v>33</v>
      </c>
      <c r="C698" s="59" t="s">
        <v>74</v>
      </c>
      <c r="D698" s="59" t="s">
        <v>74</v>
      </c>
      <c r="E698" s="122" t="s">
        <v>75</v>
      </c>
      <c r="F698" s="59" t="s">
        <v>83</v>
      </c>
      <c r="G698" s="60">
        <v>42689</v>
      </c>
      <c r="H698" s="61" t="s">
        <v>844</v>
      </c>
      <c r="I698" s="61" t="s">
        <v>77</v>
      </c>
      <c r="J698" s="59" t="s">
        <v>78</v>
      </c>
      <c r="K698" s="62">
        <v>371600</v>
      </c>
    </row>
    <row r="699" spans="1:11" ht="15.75" x14ac:dyDescent="0.3">
      <c r="A699" s="127" t="s">
        <v>2356</v>
      </c>
      <c r="B699" s="7" t="s">
        <v>33</v>
      </c>
      <c r="C699" s="59" t="s">
        <v>74</v>
      </c>
      <c r="D699" s="59" t="s">
        <v>74</v>
      </c>
      <c r="E699" s="122" t="s">
        <v>75</v>
      </c>
      <c r="F699" s="59" t="s">
        <v>86</v>
      </c>
      <c r="G699" s="60">
        <v>42689</v>
      </c>
      <c r="H699" s="61" t="s">
        <v>847</v>
      </c>
      <c r="I699" s="61" t="s">
        <v>77</v>
      </c>
      <c r="J699" s="59" t="s">
        <v>78</v>
      </c>
      <c r="K699" s="62">
        <v>2557300</v>
      </c>
    </row>
    <row r="700" spans="1:11" ht="27" x14ac:dyDescent="0.3">
      <c r="A700" s="127" t="s">
        <v>2356</v>
      </c>
      <c r="B700" s="122" t="s">
        <v>12</v>
      </c>
      <c r="C700" s="63" t="s">
        <v>74</v>
      </c>
      <c r="D700" s="64" t="s">
        <v>74</v>
      </c>
      <c r="E700" s="127" t="s">
        <v>98</v>
      </c>
      <c r="F700" s="68">
        <v>6160176</v>
      </c>
      <c r="G700" s="69">
        <v>42689</v>
      </c>
      <c r="H700" s="65" t="s">
        <v>857</v>
      </c>
      <c r="I700" s="67" t="s">
        <v>858</v>
      </c>
      <c r="J700" s="70" t="s">
        <v>859</v>
      </c>
      <c r="K700" s="71">
        <v>39990</v>
      </c>
    </row>
    <row r="701" spans="1:11" ht="27" x14ac:dyDescent="0.3">
      <c r="A701" s="127" t="s">
        <v>2356</v>
      </c>
      <c r="B701" s="122" t="s">
        <v>12</v>
      </c>
      <c r="C701" s="63" t="s">
        <v>74</v>
      </c>
      <c r="D701" s="64" t="s">
        <v>74</v>
      </c>
      <c r="E701" s="127" t="s">
        <v>97</v>
      </c>
      <c r="F701" s="68">
        <v>6160364</v>
      </c>
      <c r="G701" s="69">
        <v>42689</v>
      </c>
      <c r="H701" s="65" t="s">
        <v>866</v>
      </c>
      <c r="I701" s="67" t="s">
        <v>867</v>
      </c>
      <c r="J701" s="70" t="s">
        <v>868</v>
      </c>
      <c r="K701" s="71">
        <v>142804</v>
      </c>
    </row>
    <row r="702" spans="1:11" ht="27" x14ac:dyDescent="0.3">
      <c r="A702" s="127" t="s">
        <v>2356</v>
      </c>
      <c r="B702" s="122" t="s">
        <v>12</v>
      </c>
      <c r="C702" s="63" t="s">
        <v>74</v>
      </c>
      <c r="D702" s="64" t="s">
        <v>74</v>
      </c>
      <c r="E702" s="127" t="s">
        <v>97</v>
      </c>
      <c r="F702" s="68">
        <v>6160369</v>
      </c>
      <c r="G702" s="69">
        <v>42689</v>
      </c>
      <c r="H702" s="65" t="s">
        <v>872</v>
      </c>
      <c r="I702" s="67" t="s">
        <v>873</v>
      </c>
      <c r="J702" s="70" t="s">
        <v>874</v>
      </c>
      <c r="K702" s="71">
        <v>158514</v>
      </c>
    </row>
    <row r="703" spans="1:11" ht="15.75" x14ac:dyDescent="0.3">
      <c r="A703" s="127" t="s">
        <v>2356</v>
      </c>
      <c r="B703" s="54" t="s">
        <v>2192</v>
      </c>
      <c r="C703" s="1" t="s">
        <v>389</v>
      </c>
      <c r="D703" s="6">
        <v>42327</v>
      </c>
      <c r="E703" s="54" t="s">
        <v>25</v>
      </c>
      <c r="F703" s="68">
        <v>6160367</v>
      </c>
      <c r="G703" s="69">
        <v>42689</v>
      </c>
      <c r="H703" s="65" t="s">
        <v>887</v>
      </c>
      <c r="I703" s="67" t="s">
        <v>103</v>
      </c>
      <c r="J703" s="70" t="s">
        <v>104</v>
      </c>
      <c r="K703" s="71">
        <v>221478</v>
      </c>
    </row>
    <row r="704" spans="1:11" ht="27" x14ac:dyDescent="0.3">
      <c r="A704" s="127" t="s">
        <v>2356</v>
      </c>
      <c r="B704" s="122" t="s">
        <v>12</v>
      </c>
      <c r="C704" s="63" t="s">
        <v>74</v>
      </c>
      <c r="D704" s="64" t="s">
        <v>74</v>
      </c>
      <c r="E704" s="127" t="s">
        <v>97</v>
      </c>
      <c r="F704" s="68">
        <v>6160370</v>
      </c>
      <c r="G704" s="69">
        <v>42689</v>
      </c>
      <c r="H704" s="65" t="s">
        <v>897</v>
      </c>
      <c r="I704" s="67" t="s">
        <v>877</v>
      </c>
      <c r="J704" s="70" t="s">
        <v>878</v>
      </c>
      <c r="K704" s="71">
        <v>291150</v>
      </c>
    </row>
    <row r="705" spans="1:11" ht="15.75" x14ac:dyDescent="0.3">
      <c r="A705" s="127" t="s">
        <v>2356</v>
      </c>
      <c r="B705" s="2" t="s">
        <v>24</v>
      </c>
      <c r="C705" s="1" t="s">
        <v>13</v>
      </c>
      <c r="D705" s="1" t="s">
        <v>13</v>
      </c>
      <c r="E705" s="127" t="s">
        <v>97</v>
      </c>
      <c r="F705" s="68">
        <v>6160366</v>
      </c>
      <c r="G705" s="69">
        <v>42689</v>
      </c>
      <c r="H705" s="65" t="s">
        <v>901</v>
      </c>
      <c r="I705" s="67" t="s">
        <v>902</v>
      </c>
      <c r="J705" s="70" t="s">
        <v>903</v>
      </c>
      <c r="K705" s="71">
        <v>300000</v>
      </c>
    </row>
    <row r="706" spans="1:11" ht="27" x14ac:dyDescent="0.3">
      <c r="A706" s="127" t="s">
        <v>2356</v>
      </c>
      <c r="B706" s="2" t="s">
        <v>148</v>
      </c>
      <c r="C706" s="63" t="s">
        <v>74</v>
      </c>
      <c r="D706" s="64" t="s">
        <v>74</v>
      </c>
      <c r="E706" s="127" t="s">
        <v>97</v>
      </c>
      <c r="F706" s="68">
        <v>6160368</v>
      </c>
      <c r="G706" s="69">
        <v>42689</v>
      </c>
      <c r="H706" s="65" t="s">
        <v>909</v>
      </c>
      <c r="I706" s="67" t="s">
        <v>899</v>
      </c>
      <c r="J706" s="70" t="s">
        <v>900</v>
      </c>
      <c r="K706" s="71">
        <v>339150</v>
      </c>
    </row>
    <row r="707" spans="1:11" ht="27" x14ac:dyDescent="0.3">
      <c r="A707" s="127" t="s">
        <v>2356</v>
      </c>
      <c r="B707" s="2" t="s">
        <v>148</v>
      </c>
      <c r="C707" s="63" t="s">
        <v>74</v>
      </c>
      <c r="D707" s="64" t="s">
        <v>74</v>
      </c>
      <c r="E707" s="127" t="s">
        <v>97</v>
      </c>
      <c r="F707" s="68">
        <v>6160365</v>
      </c>
      <c r="G707" s="69">
        <v>42689</v>
      </c>
      <c r="H707" s="65" t="s">
        <v>926</v>
      </c>
      <c r="I707" s="67" t="s">
        <v>111</v>
      </c>
      <c r="J707" s="70" t="s">
        <v>112</v>
      </c>
      <c r="K707" s="71">
        <v>522931</v>
      </c>
    </row>
    <row r="708" spans="1:11" ht="15.75" x14ac:dyDescent="0.3">
      <c r="A708" s="127" t="s">
        <v>2356</v>
      </c>
      <c r="B708" s="122" t="s">
        <v>12</v>
      </c>
      <c r="C708" s="63" t="s">
        <v>74</v>
      </c>
      <c r="D708" s="64" t="s">
        <v>74</v>
      </c>
      <c r="E708" s="127" t="s">
        <v>98</v>
      </c>
      <c r="F708" s="68">
        <v>6160177</v>
      </c>
      <c r="G708" s="69">
        <v>42690</v>
      </c>
      <c r="H708" s="65" t="s">
        <v>910</v>
      </c>
      <c r="I708" s="67" t="s">
        <v>911</v>
      </c>
      <c r="J708" s="70" t="s">
        <v>912</v>
      </c>
      <c r="K708" s="71">
        <v>339150</v>
      </c>
    </row>
    <row r="709" spans="1:11" ht="15.75" x14ac:dyDescent="0.3">
      <c r="A709" s="127" t="s">
        <v>2356</v>
      </c>
      <c r="B709" s="122" t="s">
        <v>12</v>
      </c>
      <c r="C709" s="63" t="s">
        <v>74</v>
      </c>
      <c r="D709" s="64" t="s">
        <v>74</v>
      </c>
      <c r="E709" s="127" t="s">
        <v>97</v>
      </c>
      <c r="F709" s="68">
        <v>6160372</v>
      </c>
      <c r="G709" s="69">
        <v>42690</v>
      </c>
      <c r="H709" s="65" t="s">
        <v>949</v>
      </c>
      <c r="I709" s="67" t="s">
        <v>105</v>
      </c>
      <c r="J709" s="70" t="s">
        <v>106</v>
      </c>
      <c r="K709" s="71">
        <v>1535100</v>
      </c>
    </row>
    <row r="710" spans="1:11" ht="27" x14ac:dyDescent="0.3">
      <c r="A710" s="127" t="s">
        <v>2356</v>
      </c>
      <c r="B710" s="2" t="s">
        <v>148</v>
      </c>
      <c r="C710" s="63" t="s">
        <v>74</v>
      </c>
      <c r="D710" s="64" t="s">
        <v>74</v>
      </c>
      <c r="E710" s="127" t="s">
        <v>98</v>
      </c>
      <c r="F710" s="68">
        <v>6160179</v>
      </c>
      <c r="G710" s="69">
        <v>42691</v>
      </c>
      <c r="H710" s="65" t="s">
        <v>860</v>
      </c>
      <c r="I710" s="67" t="s">
        <v>304</v>
      </c>
      <c r="J710" s="70" t="s">
        <v>305</v>
      </c>
      <c r="K710" s="71">
        <v>60644</v>
      </c>
    </row>
    <row r="711" spans="1:11" ht="15.75" x14ac:dyDescent="0.3">
      <c r="A711" s="127" t="s">
        <v>2356</v>
      </c>
      <c r="B711" s="122" t="s">
        <v>12</v>
      </c>
      <c r="C711" s="63" t="s">
        <v>74</v>
      </c>
      <c r="D711" s="64" t="s">
        <v>74</v>
      </c>
      <c r="E711" s="127" t="s">
        <v>97</v>
      </c>
      <c r="F711" s="68">
        <v>6160374</v>
      </c>
      <c r="G711" s="69">
        <v>42691</v>
      </c>
      <c r="H711" s="65" t="s">
        <v>889</v>
      </c>
      <c r="I711" s="67" t="s">
        <v>890</v>
      </c>
      <c r="J711" s="70" t="s">
        <v>891</v>
      </c>
      <c r="K711" s="71">
        <v>249900</v>
      </c>
    </row>
    <row r="712" spans="1:11" ht="27" x14ac:dyDescent="0.3">
      <c r="A712" s="127" t="s">
        <v>2356</v>
      </c>
      <c r="B712" s="2" t="s">
        <v>148</v>
      </c>
      <c r="C712" s="63" t="s">
        <v>74</v>
      </c>
      <c r="D712" s="64" t="s">
        <v>74</v>
      </c>
      <c r="E712" s="127" t="s">
        <v>98</v>
      </c>
      <c r="F712" s="68">
        <v>6160180</v>
      </c>
      <c r="G712" s="69">
        <v>42691</v>
      </c>
      <c r="H712" s="65" t="s">
        <v>941</v>
      </c>
      <c r="I712" s="67" t="s">
        <v>942</v>
      </c>
      <c r="J712" s="70" t="s">
        <v>391</v>
      </c>
      <c r="K712" s="71">
        <v>811897</v>
      </c>
    </row>
    <row r="713" spans="1:11" ht="27" x14ac:dyDescent="0.3">
      <c r="A713" s="127" t="s">
        <v>2356</v>
      </c>
      <c r="B713" s="2" t="s">
        <v>148</v>
      </c>
      <c r="C713" s="63" t="s">
        <v>74</v>
      </c>
      <c r="D713" s="64" t="s">
        <v>74</v>
      </c>
      <c r="E713" s="127" t="s">
        <v>98</v>
      </c>
      <c r="F713" s="68">
        <v>6160178</v>
      </c>
      <c r="G713" s="69">
        <v>42691</v>
      </c>
      <c r="H713" s="65" t="s">
        <v>947</v>
      </c>
      <c r="I713" s="67" t="s">
        <v>304</v>
      </c>
      <c r="J713" s="70" t="s">
        <v>305</v>
      </c>
      <c r="K713" s="71">
        <v>1004241</v>
      </c>
    </row>
    <row r="714" spans="1:11" ht="15.75" x14ac:dyDescent="0.3">
      <c r="A714" s="127" t="s">
        <v>2356</v>
      </c>
      <c r="B714" s="122" t="s">
        <v>12</v>
      </c>
      <c r="C714" s="63" t="s">
        <v>74</v>
      </c>
      <c r="D714" s="64" t="s">
        <v>74</v>
      </c>
      <c r="E714" s="127" t="s">
        <v>98</v>
      </c>
      <c r="F714" s="68">
        <v>6160181</v>
      </c>
      <c r="G714" s="69">
        <v>42692</v>
      </c>
      <c r="H714" s="65" t="s">
        <v>856</v>
      </c>
      <c r="I714" s="67" t="s">
        <v>275</v>
      </c>
      <c r="J714" s="70" t="s">
        <v>276</v>
      </c>
      <c r="K714" s="71">
        <v>19980</v>
      </c>
    </row>
    <row r="715" spans="1:11" ht="15.75" x14ac:dyDescent="0.3">
      <c r="A715" s="127" t="s">
        <v>2356</v>
      </c>
      <c r="B715" s="122" t="s">
        <v>12</v>
      </c>
      <c r="C715" s="63" t="s">
        <v>74</v>
      </c>
      <c r="D715" s="64" t="s">
        <v>74</v>
      </c>
      <c r="E715" s="127" t="s">
        <v>98</v>
      </c>
      <c r="F715" s="68">
        <v>6160182</v>
      </c>
      <c r="G715" s="69">
        <v>42695</v>
      </c>
      <c r="H715" s="65" t="s">
        <v>917</v>
      </c>
      <c r="I715" s="67" t="s">
        <v>918</v>
      </c>
      <c r="J715" s="70" t="s">
        <v>919</v>
      </c>
      <c r="K715" s="71">
        <v>400435</v>
      </c>
    </row>
    <row r="716" spans="1:11" ht="15.75" x14ac:dyDescent="0.3">
      <c r="A716" s="127" t="s">
        <v>2356</v>
      </c>
      <c r="B716" s="122" t="s">
        <v>12</v>
      </c>
      <c r="C716" s="63" t="s">
        <v>74</v>
      </c>
      <c r="D716" s="64" t="s">
        <v>74</v>
      </c>
      <c r="E716" s="127" t="s">
        <v>97</v>
      </c>
      <c r="F716" s="68">
        <v>6160377</v>
      </c>
      <c r="G716" s="69">
        <v>42695</v>
      </c>
      <c r="H716" s="65" t="s">
        <v>946</v>
      </c>
      <c r="I716" s="67" t="s">
        <v>902</v>
      </c>
      <c r="J716" s="70" t="s">
        <v>903</v>
      </c>
      <c r="K716" s="71">
        <v>970000</v>
      </c>
    </row>
    <row r="717" spans="1:11" ht="15.75" x14ac:dyDescent="0.3">
      <c r="A717" s="127" t="s">
        <v>2356</v>
      </c>
      <c r="B717" s="122" t="s">
        <v>59</v>
      </c>
      <c r="C717" s="63" t="s">
        <v>952</v>
      </c>
      <c r="D717" s="64">
        <v>42695</v>
      </c>
      <c r="E717" s="127" t="s">
        <v>60</v>
      </c>
      <c r="F717" s="68" t="s">
        <v>74</v>
      </c>
      <c r="G717" s="69">
        <v>42695</v>
      </c>
      <c r="H717" s="65" t="s">
        <v>953</v>
      </c>
      <c r="I717" s="67" t="s">
        <v>954</v>
      </c>
      <c r="J717" s="70" t="s">
        <v>955</v>
      </c>
      <c r="K717" s="71">
        <v>32123630</v>
      </c>
    </row>
    <row r="718" spans="1:11" ht="27" x14ac:dyDescent="0.3">
      <c r="A718" s="127" t="s">
        <v>2356</v>
      </c>
      <c r="B718" s="2" t="s">
        <v>148</v>
      </c>
      <c r="C718" s="63" t="s">
        <v>74</v>
      </c>
      <c r="D718" s="64" t="s">
        <v>74</v>
      </c>
      <c r="E718" s="127" t="s">
        <v>97</v>
      </c>
      <c r="F718" s="68">
        <v>6160380</v>
      </c>
      <c r="G718" s="69">
        <v>42696</v>
      </c>
      <c r="H718" s="65" t="s">
        <v>898</v>
      </c>
      <c r="I718" s="67" t="s">
        <v>899</v>
      </c>
      <c r="J718" s="70" t="s">
        <v>900</v>
      </c>
      <c r="K718" s="71">
        <v>297500</v>
      </c>
    </row>
    <row r="719" spans="1:11" ht="15.75" x14ac:dyDescent="0.3">
      <c r="A719" s="127" t="s">
        <v>2356</v>
      </c>
      <c r="B719" s="122" t="s">
        <v>59</v>
      </c>
      <c r="C719" s="63" t="s">
        <v>950</v>
      </c>
      <c r="D719" s="64">
        <v>42692</v>
      </c>
      <c r="E719" s="127" t="s">
        <v>98</v>
      </c>
      <c r="F719" s="68">
        <v>6160183</v>
      </c>
      <c r="G719" s="69">
        <v>42697</v>
      </c>
      <c r="H719" s="65" t="s">
        <v>951</v>
      </c>
      <c r="I719" s="67" t="s">
        <v>153</v>
      </c>
      <c r="J719" s="70" t="s">
        <v>154</v>
      </c>
      <c r="K719" s="71">
        <v>4284000</v>
      </c>
    </row>
    <row r="720" spans="1:11" ht="15.75" x14ac:dyDescent="0.3">
      <c r="A720" s="127" t="s">
        <v>2356</v>
      </c>
      <c r="B720" s="122" t="s">
        <v>12</v>
      </c>
      <c r="C720" s="63" t="s">
        <v>74</v>
      </c>
      <c r="D720" s="64" t="s">
        <v>74</v>
      </c>
      <c r="E720" s="127" t="s">
        <v>98</v>
      </c>
      <c r="F720" s="68">
        <v>6160184</v>
      </c>
      <c r="G720" s="69">
        <v>42698</v>
      </c>
      <c r="H720" s="65" t="s">
        <v>862</v>
      </c>
      <c r="I720" s="67" t="s">
        <v>101</v>
      </c>
      <c r="J720" s="70" t="s">
        <v>102</v>
      </c>
      <c r="K720" s="71">
        <v>80920</v>
      </c>
    </row>
    <row r="721" spans="1:11" ht="27" x14ac:dyDescent="0.3">
      <c r="A721" s="127" t="s">
        <v>2356</v>
      </c>
      <c r="B721" s="122" t="s">
        <v>12</v>
      </c>
      <c r="C721" s="63" t="s">
        <v>74</v>
      </c>
      <c r="D721" s="64" t="s">
        <v>74</v>
      </c>
      <c r="E721" s="127" t="s">
        <v>97</v>
      </c>
      <c r="F721" s="68">
        <v>6160382</v>
      </c>
      <c r="G721" s="69">
        <v>42698</v>
      </c>
      <c r="H721" s="65" t="s">
        <v>876</v>
      </c>
      <c r="I721" s="67" t="s">
        <v>877</v>
      </c>
      <c r="J721" s="70" t="s">
        <v>878</v>
      </c>
      <c r="K721" s="71">
        <v>171574</v>
      </c>
    </row>
    <row r="722" spans="1:11" ht="15.75" x14ac:dyDescent="0.3">
      <c r="A722" s="127" t="s">
        <v>2356</v>
      </c>
      <c r="B722" s="122" t="s">
        <v>12</v>
      </c>
      <c r="C722" s="63" t="s">
        <v>74</v>
      </c>
      <c r="D722" s="64" t="s">
        <v>74</v>
      </c>
      <c r="E722" s="127" t="s">
        <v>97</v>
      </c>
      <c r="F722" s="68">
        <v>6160383</v>
      </c>
      <c r="G722" s="69">
        <v>42698</v>
      </c>
      <c r="H722" s="65" t="s">
        <v>879</v>
      </c>
      <c r="I722" s="67" t="s">
        <v>880</v>
      </c>
      <c r="J722" s="70" t="s">
        <v>881</v>
      </c>
      <c r="K722" s="71">
        <v>199920</v>
      </c>
    </row>
    <row r="723" spans="1:11" ht="81" x14ac:dyDescent="0.3">
      <c r="A723" s="127" t="s">
        <v>2356</v>
      </c>
      <c r="B723" s="7" t="s">
        <v>33</v>
      </c>
      <c r="C723" s="59" t="s">
        <v>74</v>
      </c>
      <c r="D723" s="59" t="s">
        <v>74</v>
      </c>
      <c r="E723" s="122" t="s">
        <v>75</v>
      </c>
      <c r="F723" s="59" t="s">
        <v>81</v>
      </c>
      <c r="G723" s="60">
        <v>42699</v>
      </c>
      <c r="H723" s="61" t="s">
        <v>842</v>
      </c>
      <c r="I723" s="61" t="s">
        <v>77</v>
      </c>
      <c r="J723" s="59" t="s">
        <v>78</v>
      </c>
      <c r="K723" s="62">
        <v>226300</v>
      </c>
    </row>
    <row r="724" spans="1:11" ht="27" x14ac:dyDescent="0.3">
      <c r="A724" s="127" t="s">
        <v>2356</v>
      </c>
      <c r="B724" s="7" t="s">
        <v>33</v>
      </c>
      <c r="C724" s="63" t="s">
        <v>74</v>
      </c>
      <c r="D724" s="64" t="s">
        <v>74</v>
      </c>
      <c r="E724" s="122" t="s">
        <v>75</v>
      </c>
      <c r="F724" s="63" t="s">
        <v>91</v>
      </c>
      <c r="G724" s="60">
        <v>42699</v>
      </c>
      <c r="H724" s="65" t="s">
        <v>850</v>
      </c>
      <c r="I724" s="65" t="s">
        <v>88</v>
      </c>
      <c r="J724" s="63" t="s">
        <v>89</v>
      </c>
      <c r="K724" s="62">
        <v>16120</v>
      </c>
    </row>
    <row r="725" spans="1:11" ht="27" x14ac:dyDescent="0.3">
      <c r="A725" s="127" t="s">
        <v>2356</v>
      </c>
      <c r="B725" s="7" t="s">
        <v>33</v>
      </c>
      <c r="C725" s="63" t="s">
        <v>74</v>
      </c>
      <c r="D725" s="64" t="s">
        <v>74</v>
      </c>
      <c r="E725" s="122" t="s">
        <v>75</v>
      </c>
      <c r="F725" s="63" t="s">
        <v>93</v>
      </c>
      <c r="G725" s="60">
        <v>42699</v>
      </c>
      <c r="H725" s="65" t="s">
        <v>852</v>
      </c>
      <c r="I725" s="65" t="s">
        <v>88</v>
      </c>
      <c r="J725" s="63" t="s">
        <v>89</v>
      </c>
      <c r="K725" s="66">
        <v>35780</v>
      </c>
    </row>
    <row r="726" spans="1:11" ht="27" x14ac:dyDescent="0.3">
      <c r="A726" s="127" t="s">
        <v>2356</v>
      </c>
      <c r="B726" s="7" t="s">
        <v>33</v>
      </c>
      <c r="C726" s="63" t="s">
        <v>74</v>
      </c>
      <c r="D726" s="64" t="s">
        <v>74</v>
      </c>
      <c r="E726" s="122" t="s">
        <v>75</v>
      </c>
      <c r="F726" s="63" t="s">
        <v>94</v>
      </c>
      <c r="G726" s="60">
        <v>42699</v>
      </c>
      <c r="H726" s="65" t="s">
        <v>853</v>
      </c>
      <c r="I726" s="65" t="s">
        <v>88</v>
      </c>
      <c r="J726" s="63" t="s">
        <v>89</v>
      </c>
      <c r="K726" s="62">
        <v>31470</v>
      </c>
    </row>
    <row r="727" spans="1:11" ht="27" x14ac:dyDescent="0.3">
      <c r="A727" s="127" t="s">
        <v>2356</v>
      </c>
      <c r="B727" s="7" t="s">
        <v>33</v>
      </c>
      <c r="C727" s="63" t="s">
        <v>74</v>
      </c>
      <c r="D727" s="64" t="s">
        <v>74</v>
      </c>
      <c r="E727" s="122" t="s">
        <v>75</v>
      </c>
      <c r="F727" s="63" t="s">
        <v>96</v>
      </c>
      <c r="G727" s="60">
        <v>42699</v>
      </c>
      <c r="H727" s="65" t="s">
        <v>855</v>
      </c>
      <c r="I727" s="65" t="s">
        <v>88</v>
      </c>
      <c r="J727" s="63" t="s">
        <v>89</v>
      </c>
      <c r="K727" s="66">
        <v>77660</v>
      </c>
    </row>
    <row r="728" spans="1:11" ht="15.75" x14ac:dyDescent="0.3">
      <c r="A728" s="127" t="s">
        <v>2356</v>
      </c>
      <c r="B728" s="122" t="s">
        <v>12</v>
      </c>
      <c r="C728" s="63" t="s">
        <v>74</v>
      </c>
      <c r="D728" s="64" t="s">
        <v>74</v>
      </c>
      <c r="E728" s="127" t="s">
        <v>98</v>
      </c>
      <c r="F728" s="68">
        <v>6160185</v>
      </c>
      <c r="G728" s="69">
        <v>42699</v>
      </c>
      <c r="H728" s="65" t="s">
        <v>943</v>
      </c>
      <c r="I728" s="67" t="s">
        <v>944</v>
      </c>
      <c r="J728" s="70" t="s">
        <v>945</v>
      </c>
      <c r="K728" s="71">
        <v>900151</v>
      </c>
    </row>
    <row r="729" spans="1:11" ht="27" x14ac:dyDescent="0.3">
      <c r="A729" s="127" t="s">
        <v>2356</v>
      </c>
      <c r="B729" s="2" t="s">
        <v>148</v>
      </c>
      <c r="C729" s="63" t="s">
        <v>74</v>
      </c>
      <c r="D729" s="64" t="s">
        <v>74</v>
      </c>
      <c r="E729" s="127" t="s">
        <v>98</v>
      </c>
      <c r="F729" s="68">
        <v>6160187</v>
      </c>
      <c r="G729" s="69">
        <v>42702</v>
      </c>
      <c r="H729" s="65" t="s">
        <v>885</v>
      </c>
      <c r="I729" s="67" t="s">
        <v>48</v>
      </c>
      <c r="J729" s="70" t="s">
        <v>49</v>
      </c>
      <c r="K729" s="71">
        <v>206874</v>
      </c>
    </row>
    <row r="730" spans="1:11" ht="27" x14ac:dyDescent="0.3">
      <c r="A730" s="127" t="s">
        <v>2356</v>
      </c>
      <c r="B730" s="2" t="s">
        <v>148</v>
      </c>
      <c r="C730" s="63" t="s">
        <v>74</v>
      </c>
      <c r="D730" s="64" t="s">
        <v>74</v>
      </c>
      <c r="E730" s="127" t="s">
        <v>98</v>
      </c>
      <c r="F730" s="68">
        <v>6160192</v>
      </c>
      <c r="G730" s="69">
        <v>42702</v>
      </c>
      <c r="H730" s="65" t="s">
        <v>886</v>
      </c>
      <c r="I730" s="67" t="s">
        <v>107</v>
      </c>
      <c r="J730" s="70" t="s">
        <v>108</v>
      </c>
      <c r="K730" s="71">
        <v>216788</v>
      </c>
    </row>
    <row r="731" spans="1:11" ht="27" x14ac:dyDescent="0.3">
      <c r="A731" s="127" t="s">
        <v>2356</v>
      </c>
      <c r="B731" s="2" t="s">
        <v>148</v>
      </c>
      <c r="C731" s="63" t="s">
        <v>74</v>
      </c>
      <c r="D731" s="64" t="s">
        <v>74</v>
      </c>
      <c r="E731" s="127" t="s">
        <v>98</v>
      </c>
      <c r="F731" s="68">
        <v>6160190</v>
      </c>
      <c r="G731" s="69">
        <v>42702</v>
      </c>
      <c r="H731" s="65" t="s">
        <v>888</v>
      </c>
      <c r="I731" s="67" t="s">
        <v>149</v>
      </c>
      <c r="J731" s="70" t="s">
        <v>150</v>
      </c>
      <c r="K731" s="71">
        <v>229075</v>
      </c>
    </row>
    <row r="732" spans="1:11" ht="27" x14ac:dyDescent="0.3">
      <c r="A732" s="127" t="s">
        <v>2356</v>
      </c>
      <c r="B732" s="2" t="s">
        <v>148</v>
      </c>
      <c r="C732" s="63" t="s">
        <v>74</v>
      </c>
      <c r="D732" s="64" t="s">
        <v>74</v>
      </c>
      <c r="E732" s="127" t="s">
        <v>98</v>
      </c>
      <c r="F732" s="68">
        <v>6160188</v>
      </c>
      <c r="G732" s="69">
        <v>42702</v>
      </c>
      <c r="H732" s="65" t="s">
        <v>905</v>
      </c>
      <c r="I732" s="67" t="s">
        <v>906</v>
      </c>
      <c r="J732" s="70" t="s">
        <v>907</v>
      </c>
      <c r="K732" s="71">
        <v>333777</v>
      </c>
    </row>
    <row r="733" spans="1:11" ht="27" x14ac:dyDescent="0.3">
      <c r="A733" s="127" t="s">
        <v>2356</v>
      </c>
      <c r="B733" s="2" t="s">
        <v>148</v>
      </c>
      <c r="C733" s="63" t="s">
        <v>74</v>
      </c>
      <c r="D733" s="64" t="s">
        <v>74</v>
      </c>
      <c r="E733" s="127" t="s">
        <v>98</v>
      </c>
      <c r="F733" s="68">
        <v>6160186</v>
      </c>
      <c r="G733" s="69">
        <v>42702</v>
      </c>
      <c r="H733" s="65" t="s">
        <v>913</v>
      </c>
      <c r="I733" s="67" t="s">
        <v>153</v>
      </c>
      <c r="J733" s="70" t="s">
        <v>154</v>
      </c>
      <c r="K733" s="71">
        <v>362474</v>
      </c>
    </row>
    <row r="734" spans="1:11" ht="27" x14ac:dyDescent="0.3">
      <c r="A734" s="127" t="s">
        <v>2356</v>
      </c>
      <c r="B734" s="2" t="s">
        <v>148</v>
      </c>
      <c r="C734" s="63" t="s">
        <v>74</v>
      </c>
      <c r="D734" s="64" t="s">
        <v>74</v>
      </c>
      <c r="E734" s="127" t="s">
        <v>98</v>
      </c>
      <c r="F734" s="68">
        <v>6160191</v>
      </c>
      <c r="G734" s="69">
        <v>42702</v>
      </c>
      <c r="H734" s="65" t="s">
        <v>932</v>
      </c>
      <c r="I734" s="67" t="s">
        <v>254</v>
      </c>
      <c r="J734" s="70" t="s">
        <v>255</v>
      </c>
      <c r="K734" s="71">
        <v>549780</v>
      </c>
    </row>
    <row r="735" spans="1:11" ht="27" x14ac:dyDescent="0.3">
      <c r="A735" s="127" t="s">
        <v>2356</v>
      </c>
      <c r="B735" s="2" t="s">
        <v>148</v>
      </c>
      <c r="C735" s="63" t="s">
        <v>74</v>
      </c>
      <c r="D735" s="64" t="s">
        <v>74</v>
      </c>
      <c r="E735" s="127" t="s">
        <v>98</v>
      </c>
      <c r="F735" s="68">
        <v>6160189</v>
      </c>
      <c r="G735" s="69">
        <v>42702</v>
      </c>
      <c r="H735" s="65" t="s">
        <v>938</v>
      </c>
      <c r="I735" s="67" t="s">
        <v>939</v>
      </c>
      <c r="J735" s="70" t="s">
        <v>940</v>
      </c>
      <c r="K735" s="71">
        <v>730303</v>
      </c>
    </row>
    <row r="736" spans="1:11" ht="15.75" x14ac:dyDescent="0.3">
      <c r="A736" s="127" t="s">
        <v>2356</v>
      </c>
      <c r="B736" s="7" t="s">
        <v>33</v>
      </c>
      <c r="C736" s="59" t="s">
        <v>74</v>
      </c>
      <c r="D736" s="59" t="s">
        <v>74</v>
      </c>
      <c r="E736" s="122" t="s">
        <v>75</v>
      </c>
      <c r="F736" s="59" t="s">
        <v>76</v>
      </c>
      <c r="G736" s="60">
        <v>42703</v>
      </c>
      <c r="H736" s="61" t="s">
        <v>839</v>
      </c>
      <c r="I736" s="61" t="s">
        <v>77</v>
      </c>
      <c r="J736" s="59" t="s">
        <v>78</v>
      </c>
      <c r="K736" s="62">
        <v>14800</v>
      </c>
    </row>
    <row r="737" spans="1:11" ht="15.75" x14ac:dyDescent="0.3">
      <c r="A737" s="127" t="s">
        <v>2356</v>
      </c>
      <c r="B737" s="7" t="s">
        <v>33</v>
      </c>
      <c r="C737" s="59" t="s">
        <v>74</v>
      </c>
      <c r="D737" s="59" t="s">
        <v>74</v>
      </c>
      <c r="E737" s="122" t="s">
        <v>75</v>
      </c>
      <c r="F737" s="59" t="s">
        <v>79</v>
      </c>
      <c r="G737" s="60">
        <v>42703</v>
      </c>
      <c r="H737" s="61" t="s">
        <v>840</v>
      </c>
      <c r="I737" s="61" t="s">
        <v>77</v>
      </c>
      <c r="J737" s="59" t="s">
        <v>78</v>
      </c>
      <c r="K737" s="62">
        <v>37500</v>
      </c>
    </row>
    <row r="738" spans="1:11" ht="27" x14ac:dyDescent="0.3">
      <c r="A738" s="127" t="s">
        <v>2356</v>
      </c>
      <c r="B738" s="7" t="s">
        <v>33</v>
      </c>
      <c r="C738" s="63" t="s">
        <v>74</v>
      </c>
      <c r="D738" s="64" t="s">
        <v>74</v>
      </c>
      <c r="E738" s="122" t="s">
        <v>75</v>
      </c>
      <c r="F738" s="63" t="s">
        <v>90</v>
      </c>
      <c r="G738" s="60">
        <v>42703</v>
      </c>
      <c r="H738" s="65" t="s">
        <v>849</v>
      </c>
      <c r="I738" s="65" t="s">
        <v>88</v>
      </c>
      <c r="J738" s="63" t="s">
        <v>89</v>
      </c>
      <c r="K738" s="62">
        <v>2650</v>
      </c>
    </row>
    <row r="739" spans="1:11" ht="15.75" x14ac:dyDescent="0.3">
      <c r="A739" s="127" t="s">
        <v>2356</v>
      </c>
      <c r="B739" s="54" t="s">
        <v>2192</v>
      </c>
      <c r="C739" s="1" t="s">
        <v>389</v>
      </c>
      <c r="D739" s="6">
        <v>42327</v>
      </c>
      <c r="E739" s="54" t="s">
        <v>25</v>
      </c>
      <c r="F739" s="68">
        <v>6160391</v>
      </c>
      <c r="G739" s="69">
        <v>42703</v>
      </c>
      <c r="H739" s="65" t="s">
        <v>904</v>
      </c>
      <c r="I739" s="67" t="s">
        <v>103</v>
      </c>
      <c r="J739" s="70" t="s">
        <v>104</v>
      </c>
      <c r="K739" s="71">
        <v>318024</v>
      </c>
    </row>
    <row r="740" spans="1:11" ht="15.75" x14ac:dyDescent="0.3">
      <c r="A740" s="127" t="s">
        <v>2356</v>
      </c>
      <c r="B740" s="7" t="s">
        <v>33</v>
      </c>
      <c r="C740" s="59" t="s">
        <v>74</v>
      </c>
      <c r="D740" s="59" t="s">
        <v>74</v>
      </c>
      <c r="E740" s="122" t="s">
        <v>75</v>
      </c>
      <c r="F740" s="59" t="s">
        <v>85</v>
      </c>
      <c r="G740" s="60">
        <v>42704</v>
      </c>
      <c r="H740" s="61" t="s">
        <v>846</v>
      </c>
      <c r="I740" s="61" t="s">
        <v>77</v>
      </c>
      <c r="J740" s="59" t="s">
        <v>78</v>
      </c>
      <c r="K740" s="62">
        <v>299100</v>
      </c>
    </row>
    <row r="741" spans="1:11" ht="27" x14ac:dyDescent="0.3">
      <c r="A741" s="127" t="s">
        <v>2356</v>
      </c>
      <c r="B741" s="2" t="s">
        <v>148</v>
      </c>
      <c r="C741" s="63" t="s">
        <v>74</v>
      </c>
      <c r="D741" s="64" t="s">
        <v>74</v>
      </c>
      <c r="E741" s="127" t="s">
        <v>98</v>
      </c>
      <c r="F741" s="68">
        <v>6160194</v>
      </c>
      <c r="G741" s="69">
        <v>42704</v>
      </c>
      <c r="H741" s="65" t="s">
        <v>865</v>
      </c>
      <c r="I741" s="67" t="s">
        <v>107</v>
      </c>
      <c r="J741" s="70" t="s">
        <v>108</v>
      </c>
      <c r="K741" s="71">
        <v>124983</v>
      </c>
    </row>
    <row r="742" spans="1:11" ht="15.75" x14ac:dyDescent="0.3">
      <c r="A742" s="127" t="s">
        <v>2356</v>
      </c>
      <c r="B742" s="122" t="s">
        <v>12</v>
      </c>
      <c r="C742" s="63" t="s">
        <v>74</v>
      </c>
      <c r="D742" s="64" t="s">
        <v>74</v>
      </c>
      <c r="E742" s="127" t="s">
        <v>97</v>
      </c>
      <c r="F742" s="68">
        <v>6160395</v>
      </c>
      <c r="G742" s="69">
        <v>42704</v>
      </c>
      <c r="H742" s="65" t="s">
        <v>923</v>
      </c>
      <c r="I742" s="67" t="s">
        <v>924</v>
      </c>
      <c r="J742" s="70" t="s">
        <v>925</v>
      </c>
      <c r="K742" s="71">
        <v>517162</v>
      </c>
    </row>
    <row r="743" spans="1:11" ht="15.75" x14ac:dyDescent="0.3">
      <c r="A743" s="127" t="s">
        <v>2357</v>
      </c>
      <c r="B743" s="27" t="s">
        <v>12</v>
      </c>
      <c r="C743" s="72" t="s">
        <v>74</v>
      </c>
      <c r="D743" s="73" t="s">
        <v>74</v>
      </c>
      <c r="E743" s="128" t="s">
        <v>98</v>
      </c>
      <c r="F743" s="72">
        <v>7160078</v>
      </c>
      <c r="G743" s="74">
        <v>42684</v>
      </c>
      <c r="H743" s="75" t="s">
        <v>963</v>
      </c>
      <c r="I743" s="76" t="s">
        <v>153</v>
      </c>
      <c r="J743" s="72" t="s">
        <v>425</v>
      </c>
      <c r="K743" s="77">
        <v>329701</v>
      </c>
    </row>
    <row r="744" spans="1:11" ht="15.75" x14ac:dyDescent="0.3">
      <c r="A744" s="127" t="s">
        <v>2357</v>
      </c>
      <c r="B744" s="27" t="s">
        <v>59</v>
      </c>
      <c r="C744" s="72" t="s">
        <v>74</v>
      </c>
      <c r="D744" s="73" t="s">
        <v>74</v>
      </c>
      <c r="E744" s="128" t="s">
        <v>98</v>
      </c>
      <c r="F744" s="72">
        <v>7160079</v>
      </c>
      <c r="G744" s="74">
        <v>42684</v>
      </c>
      <c r="H744" s="75" t="s">
        <v>964</v>
      </c>
      <c r="I744" s="76" t="s">
        <v>120</v>
      </c>
      <c r="J744" s="72" t="s">
        <v>121</v>
      </c>
      <c r="K744" s="77">
        <v>4799999</v>
      </c>
    </row>
    <row r="745" spans="1:11" ht="15.75" x14ac:dyDescent="0.3">
      <c r="A745" s="127" t="s">
        <v>2357</v>
      </c>
      <c r="B745" s="27" t="s">
        <v>12</v>
      </c>
      <c r="C745" s="72" t="s">
        <v>74</v>
      </c>
      <c r="D745" s="73" t="s">
        <v>74</v>
      </c>
      <c r="E745" s="128" t="s">
        <v>97</v>
      </c>
      <c r="F745" s="72">
        <v>7160269</v>
      </c>
      <c r="G745" s="74">
        <v>42684</v>
      </c>
      <c r="H745" s="75" t="s">
        <v>965</v>
      </c>
      <c r="I745" s="76" t="s">
        <v>966</v>
      </c>
      <c r="J745" s="72" t="s">
        <v>967</v>
      </c>
      <c r="K745" s="77">
        <v>100000</v>
      </c>
    </row>
    <row r="746" spans="1:11" ht="15.75" x14ac:dyDescent="0.3">
      <c r="A746" s="127" t="s">
        <v>2357</v>
      </c>
      <c r="B746" s="27" t="s">
        <v>12</v>
      </c>
      <c r="C746" s="72" t="s">
        <v>74</v>
      </c>
      <c r="D746" s="73" t="s">
        <v>74</v>
      </c>
      <c r="E746" s="128" t="s">
        <v>98</v>
      </c>
      <c r="F746" s="72">
        <v>7160080</v>
      </c>
      <c r="G746" s="74">
        <v>42688</v>
      </c>
      <c r="H746" s="75" t="s">
        <v>117</v>
      </c>
      <c r="I746" s="76" t="s">
        <v>153</v>
      </c>
      <c r="J746" s="72" t="s">
        <v>425</v>
      </c>
      <c r="K746" s="77">
        <v>2290691</v>
      </c>
    </row>
    <row r="747" spans="1:11" ht="15.75" x14ac:dyDescent="0.3">
      <c r="A747" s="127" t="s">
        <v>2357</v>
      </c>
      <c r="B747" s="27" t="s">
        <v>12</v>
      </c>
      <c r="C747" s="72" t="s">
        <v>74</v>
      </c>
      <c r="D747" s="73" t="s">
        <v>74</v>
      </c>
      <c r="E747" s="128" t="s">
        <v>97</v>
      </c>
      <c r="F747" s="72">
        <v>7160270</v>
      </c>
      <c r="G747" s="74">
        <v>42688</v>
      </c>
      <c r="H747" s="75" t="s">
        <v>968</v>
      </c>
      <c r="I747" s="76" t="s">
        <v>969</v>
      </c>
      <c r="J747" s="72" t="s">
        <v>970</v>
      </c>
      <c r="K747" s="77">
        <v>98175</v>
      </c>
    </row>
    <row r="748" spans="1:11" ht="15.75" x14ac:dyDescent="0.3">
      <c r="A748" s="127" t="s">
        <v>2357</v>
      </c>
      <c r="B748" s="27" t="s">
        <v>12</v>
      </c>
      <c r="C748" s="72" t="s">
        <v>74</v>
      </c>
      <c r="D748" s="73" t="s">
        <v>74</v>
      </c>
      <c r="E748" s="128" t="s">
        <v>98</v>
      </c>
      <c r="F748" s="72">
        <v>7160082</v>
      </c>
      <c r="G748" s="74">
        <v>42688</v>
      </c>
      <c r="H748" s="75" t="s">
        <v>971</v>
      </c>
      <c r="I748" s="76" t="s">
        <v>153</v>
      </c>
      <c r="J748" s="72" t="s">
        <v>425</v>
      </c>
      <c r="K748" s="77">
        <v>1081329</v>
      </c>
    </row>
    <row r="749" spans="1:11" ht="15.75" x14ac:dyDescent="0.3">
      <c r="A749" s="127" t="s">
        <v>2357</v>
      </c>
      <c r="B749" s="2" t="s">
        <v>24</v>
      </c>
      <c r="C749" s="1" t="s">
        <v>13</v>
      </c>
      <c r="D749" s="1" t="s">
        <v>13</v>
      </c>
      <c r="E749" s="128" t="s">
        <v>97</v>
      </c>
      <c r="F749" s="72">
        <v>7160271</v>
      </c>
      <c r="G749" s="74">
        <v>42688</v>
      </c>
      <c r="H749" s="75" t="s">
        <v>972</v>
      </c>
      <c r="I749" s="76" t="s">
        <v>973</v>
      </c>
      <c r="J749" s="72" t="s">
        <v>974</v>
      </c>
      <c r="K749" s="77">
        <v>3819317</v>
      </c>
    </row>
    <row r="750" spans="1:11" ht="15.75" x14ac:dyDescent="0.3">
      <c r="A750" s="127" t="s">
        <v>2357</v>
      </c>
      <c r="B750" s="27" t="s">
        <v>12</v>
      </c>
      <c r="C750" s="72" t="s">
        <v>74</v>
      </c>
      <c r="D750" s="73" t="s">
        <v>74</v>
      </c>
      <c r="E750" s="128" t="s">
        <v>98</v>
      </c>
      <c r="F750" s="72">
        <v>7160084</v>
      </c>
      <c r="G750" s="74">
        <v>42689</v>
      </c>
      <c r="H750" s="75" t="s">
        <v>975</v>
      </c>
      <c r="I750" s="76" t="s">
        <v>118</v>
      </c>
      <c r="J750" s="72" t="s">
        <v>119</v>
      </c>
      <c r="K750" s="77">
        <v>372819</v>
      </c>
    </row>
    <row r="751" spans="1:11" ht="15.75" x14ac:dyDescent="0.3">
      <c r="A751" s="127" t="s">
        <v>2357</v>
      </c>
      <c r="B751" s="27" t="s">
        <v>59</v>
      </c>
      <c r="C751" s="72" t="s">
        <v>74</v>
      </c>
      <c r="D751" s="73" t="s">
        <v>74</v>
      </c>
      <c r="E751" s="128" t="s">
        <v>98</v>
      </c>
      <c r="F751" s="72">
        <v>7160085</v>
      </c>
      <c r="G751" s="74">
        <v>42689</v>
      </c>
      <c r="H751" s="75" t="s">
        <v>976</v>
      </c>
      <c r="I751" s="76" t="s">
        <v>977</v>
      </c>
      <c r="J751" s="72" t="s">
        <v>978</v>
      </c>
      <c r="K751" s="77">
        <v>8042020</v>
      </c>
    </row>
    <row r="752" spans="1:11" ht="15.75" x14ac:dyDescent="0.3">
      <c r="A752" s="127" t="s">
        <v>2357</v>
      </c>
      <c r="B752" s="2" t="s">
        <v>148</v>
      </c>
      <c r="C752" s="72" t="s">
        <v>74</v>
      </c>
      <c r="D752" s="73" t="s">
        <v>74</v>
      </c>
      <c r="E752" s="128" t="s">
        <v>98</v>
      </c>
      <c r="F752" s="72">
        <v>7160086</v>
      </c>
      <c r="G752" s="74">
        <v>42689</v>
      </c>
      <c r="H752" s="75" t="s">
        <v>979</v>
      </c>
      <c r="I752" s="76" t="s">
        <v>980</v>
      </c>
      <c r="J752" s="72" t="s">
        <v>981</v>
      </c>
      <c r="K752" s="77">
        <v>1238277</v>
      </c>
    </row>
    <row r="753" spans="1:11" ht="15.75" x14ac:dyDescent="0.3">
      <c r="A753" s="127" t="s">
        <v>2357</v>
      </c>
      <c r="B753" s="2" t="s">
        <v>148</v>
      </c>
      <c r="C753" s="72" t="s">
        <v>74</v>
      </c>
      <c r="D753" s="73" t="s">
        <v>74</v>
      </c>
      <c r="E753" s="128" t="s">
        <v>98</v>
      </c>
      <c r="F753" s="72">
        <v>7160087</v>
      </c>
      <c r="G753" s="74">
        <v>42689</v>
      </c>
      <c r="H753" s="75" t="s">
        <v>982</v>
      </c>
      <c r="I753" s="76" t="s">
        <v>983</v>
      </c>
      <c r="J753" s="72" t="s">
        <v>984</v>
      </c>
      <c r="K753" s="77">
        <v>2764296</v>
      </c>
    </row>
    <row r="754" spans="1:11" ht="15.75" x14ac:dyDescent="0.3">
      <c r="A754" s="127" t="s">
        <v>2357</v>
      </c>
      <c r="B754" s="27" t="s">
        <v>12</v>
      </c>
      <c r="C754" s="72" t="s">
        <v>74</v>
      </c>
      <c r="D754" s="73" t="s">
        <v>74</v>
      </c>
      <c r="E754" s="128" t="s">
        <v>98</v>
      </c>
      <c r="F754" s="72">
        <v>7160088</v>
      </c>
      <c r="G754" s="74">
        <v>42690</v>
      </c>
      <c r="H754" s="75" t="s">
        <v>985</v>
      </c>
      <c r="I754" s="76" t="s">
        <v>986</v>
      </c>
      <c r="J754" s="72" t="s">
        <v>987</v>
      </c>
      <c r="K754" s="77">
        <v>142800</v>
      </c>
    </row>
    <row r="755" spans="1:11" ht="15.75" x14ac:dyDescent="0.3">
      <c r="A755" s="127" t="s">
        <v>2357</v>
      </c>
      <c r="B755" s="27" t="s">
        <v>12</v>
      </c>
      <c r="C755" s="72" t="s">
        <v>74</v>
      </c>
      <c r="D755" s="73" t="s">
        <v>74</v>
      </c>
      <c r="E755" s="128" t="s">
        <v>97</v>
      </c>
      <c r="F755" s="72">
        <v>7160272</v>
      </c>
      <c r="G755" s="74">
        <v>42690</v>
      </c>
      <c r="H755" s="75" t="s">
        <v>988</v>
      </c>
      <c r="I755" s="76" t="s">
        <v>989</v>
      </c>
      <c r="J755" s="72" t="s">
        <v>990</v>
      </c>
      <c r="K755" s="77">
        <v>2300000</v>
      </c>
    </row>
    <row r="756" spans="1:11" ht="15.75" x14ac:dyDescent="0.3">
      <c r="A756" s="127" t="s">
        <v>2357</v>
      </c>
      <c r="B756" s="27" t="s">
        <v>12</v>
      </c>
      <c r="C756" s="72" t="s">
        <v>74</v>
      </c>
      <c r="D756" s="73" t="s">
        <v>74</v>
      </c>
      <c r="E756" s="128" t="s">
        <v>97</v>
      </c>
      <c r="F756" s="72">
        <v>7160273</v>
      </c>
      <c r="G756" s="74">
        <v>42690</v>
      </c>
      <c r="H756" s="75" t="s">
        <v>991</v>
      </c>
      <c r="I756" s="76" t="s">
        <v>992</v>
      </c>
      <c r="J756" s="72" t="s">
        <v>993</v>
      </c>
      <c r="K756" s="77">
        <v>600000</v>
      </c>
    </row>
    <row r="757" spans="1:11" ht="15.75" x14ac:dyDescent="0.3">
      <c r="A757" s="127" t="s">
        <v>2357</v>
      </c>
      <c r="B757" s="27" t="s">
        <v>12</v>
      </c>
      <c r="C757" s="72" t="s">
        <v>74</v>
      </c>
      <c r="D757" s="73" t="s">
        <v>74</v>
      </c>
      <c r="E757" s="128" t="s">
        <v>97</v>
      </c>
      <c r="F757" s="72">
        <v>7160274</v>
      </c>
      <c r="G757" s="74">
        <v>42690</v>
      </c>
      <c r="H757" s="75" t="s">
        <v>994</v>
      </c>
      <c r="I757" s="76" t="s">
        <v>126</v>
      </c>
      <c r="J757" s="72" t="s">
        <v>127</v>
      </c>
      <c r="K757" s="77">
        <v>865786</v>
      </c>
    </row>
    <row r="758" spans="1:11" ht="15.75" x14ac:dyDescent="0.3">
      <c r="A758" s="127" t="s">
        <v>2357</v>
      </c>
      <c r="B758" s="27" t="s">
        <v>12</v>
      </c>
      <c r="C758" s="72" t="s">
        <v>74</v>
      </c>
      <c r="D758" s="73" t="s">
        <v>74</v>
      </c>
      <c r="E758" s="128" t="s">
        <v>97</v>
      </c>
      <c r="F758" s="72">
        <v>7160275</v>
      </c>
      <c r="G758" s="74">
        <v>42690</v>
      </c>
      <c r="H758" s="75" t="s">
        <v>995</v>
      </c>
      <c r="I758" s="76" t="s">
        <v>122</v>
      </c>
      <c r="J758" s="72" t="s">
        <v>123</v>
      </c>
      <c r="K758" s="77">
        <v>210500</v>
      </c>
    </row>
    <row r="759" spans="1:11" ht="15.75" x14ac:dyDescent="0.3">
      <c r="A759" s="127" t="s">
        <v>2357</v>
      </c>
      <c r="B759" s="27" t="s">
        <v>12</v>
      </c>
      <c r="C759" s="72" t="s">
        <v>74</v>
      </c>
      <c r="D759" s="73" t="s">
        <v>74</v>
      </c>
      <c r="E759" s="128" t="s">
        <v>97</v>
      </c>
      <c r="F759" s="72">
        <v>7160276</v>
      </c>
      <c r="G759" s="74">
        <v>42690</v>
      </c>
      <c r="H759" s="75" t="s">
        <v>996</v>
      </c>
      <c r="I759" s="76" t="s">
        <v>124</v>
      </c>
      <c r="J759" s="72" t="s">
        <v>125</v>
      </c>
      <c r="K759" s="77">
        <v>169000</v>
      </c>
    </row>
    <row r="760" spans="1:11" ht="15.75" x14ac:dyDescent="0.3">
      <c r="A760" s="127" t="s">
        <v>2357</v>
      </c>
      <c r="B760" s="27" t="s">
        <v>12</v>
      </c>
      <c r="C760" s="72" t="s">
        <v>74</v>
      </c>
      <c r="D760" s="73" t="s">
        <v>74</v>
      </c>
      <c r="E760" s="128" t="s">
        <v>98</v>
      </c>
      <c r="F760" s="72">
        <v>7160089</v>
      </c>
      <c r="G760" s="74">
        <v>42690</v>
      </c>
      <c r="H760" s="75" t="s">
        <v>997</v>
      </c>
      <c r="I760" s="76" t="s">
        <v>998</v>
      </c>
      <c r="J760" s="72" t="s">
        <v>999</v>
      </c>
      <c r="K760" s="77">
        <v>450000</v>
      </c>
    </row>
    <row r="761" spans="1:11" ht="15.75" x14ac:dyDescent="0.3">
      <c r="A761" s="127" t="s">
        <v>2357</v>
      </c>
      <c r="B761" s="2" t="s">
        <v>24</v>
      </c>
      <c r="C761" s="1" t="s">
        <v>13</v>
      </c>
      <c r="D761" s="1" t="s">
        <v>13</v>
      </c>
      <c r="E761" s="128" t="s">
        <v>97</v>
      </c>
      <c r="F761" s="72">
        <v>7160277</v>
      </c>
      <c r="G761" s="74">
        <v>42690</v>
      </c>
      <c r="H761" s="75" t="s">
        <v>1000</v>
      </c>
      <c r="I761" s="76" t="s">
        <v>1001</v>
      </c>
      <c r="J761" s="72" t="s">
        <v>1002</v>
      </c>
      <c r="K761" s="77">
        <v>146418</v>
      </c>
    </row>
    <row r="762" spans="1:11" ht="15.75" x14ac:dyDescent="0.3">
      <c r="A762" s="127" t="s">
        <v>2357</v>
      </c>
      <c r="B762" s="2" t="s">
        <v>24</v>
      </c>
      <c r="C762" s="1" t="s">
        <v>13</v>
      </c>
      <c r="D762" s="1" t="s">
        <v>13</v>
      </c>
      <c r="E762" s="128" t="s">
        <v>97</v>
      </c>
      <c r="F762" s="72">
        <v>7160278</v>
      </c>
      <c r="G762" s="74">
        <v>42690</v>
      </c>
      <c r="H762" s="75" t="s">
        <v>1003</v>
      </c>
      <c r="I762" s="76" t="s">
        <v>1004</v>
      </c>
      <c r="J762" s="72" t="s">
        <v>1005</v>
      </c>
      <c r="K762" s="77">
        <v>200000</v>
      </c>
    </row>
    <row r="763" spans="1:11" ht="15.75" x14ac:dyDescent="0.3">
      <c r="A763" s="127" t="s">
        <v>2357</v>
      </c>
      <c r="B763" s="2" t="s">
        <v>24</v>
      </c>
      <c r="C763" s="1" t="s">
        <v>13</v>
      </c>
      <c r="D763" s="1" t="s">
        <v>13</v>
      </c>
      <c r="E763" s="128" t="s">
        <v>97</v>
      </c>
      <c r="F763" s="72">
        <v>7160286</v>
      </c>
      <c r="G763" s="74">
        <v>42692</v>
      </c>
      <c r="H763" s="75" t="s">
        <v>1006</v>
      </c>
      <c r="I763" s="76" t="s">
        <v>966</v>
      </c>
      <c r="J763" s="72" t="s">
        <v>967</v>
      </c>
      <c r="K763" s="77">
        <v>300000</v>
      </c>
    </row>
    <row r="764" spans="1:11" ht="15.75" x14ac:dyDescent="0.3">
      <c r="A764" s="127" t="s">
        <v>2357</v>
      </c>
      <c r="B764" s="27" t="s">
        <v>12</v>
      </c>
      <c r="C764" s="72" t="s">
        <v>74</v>
      </c>
      <c r="D764" s="73" t="s">
        <v>74</v>
      </c>
      <c r="E764" s="128" t="s">
        <v>97</v>
      </c>
      <c r="F764" s="72">
        <v>7160288</v>
      </c>
      <c r="G764" s="74">
        <v>42695</v>
      </c>
      <c r="H764" s="75" t="s">
        <v>1007</v>
      </c>
      <c r="I764" s="76" t="s">
        <v>1008</v>
      </c>
      <c r="J764" s="72" t="s">
        <v>1009</v>
      </c>
      <c r="K764" s="77">
        <v>238000</v>
      </c>
    </row>
    <row r="765" spans="1:11" ht="15.75" x14ac:dyDescent="0.3">
      <c r="A765" s="127" t="s">
        <v>2357</v>
      </c>
      <c r="B765" s="27" t="s">
        <v>12</v>
      </c>
      <c r="C765" s="72" t="s">
        <v>74</v>
      </c>
      <c r="D765" s="73" t="s">
        <v>74</v>
      </c>
      <c r="E765" s="128" t="s">
        <v>97</v>
      </c>
      <c r="F765" s="72">
        <v>7160289</v>
      </c>
      <c r="G765" s="74">
        <v>42695</v>
      </c>
      <c r="H765" s="75" t="s">
        <v>1010</v>
      </c>
      <c r="I765" s="76" t="s">
        <v>1011</v>
      </c>
      <c r="J765" s="72" t="s">
        <v>1012</v>
      </c>
      <c r="K765" s="77">
        <v>24990</v>
      </c>
    </row>
    <row r="766" spans="1:11" ht="15.75" x14ac:dyDescent="0.3">
      <c r="A766" s="127" t="s">
        <v>2357</v>
      </c>
      <c r="B766" s="7" t="s">
        <v>33</v>
      </c>
      <c r="C766" s="72" t="s">
        <v>74</v>
      </c>
      <c r="D766" s="72" t="s">
        <v>74</v>
      </c>
      <c r="E766" s="2" t="s">
        <v>75</v>
      </c>
      <c r="F766" s="3" t="s">
        <v>13</v>
      </c>
      <c r="G766" s="74">
        <v>42695</v>
      </c>
      <c r="H766" s="79" t="s">
        <v>1061</v>
      </c>
      <c r="I766" s="79" t="s">
        <v>1062</v>
      </c>
      <c r="J766" s="80" t="s">
        <v>78</v>
      </c>
      <c r="K766" s="81">
        <v>994400</v>
      </c>
    </row>
    <row r="767" spans="1:11" ht="15.75" x14ac:dyDescent="0.3">
      <c r="A767" s="127" t="s">
        <v>2357</v>
      </c>
      <c r="B767" s="7" t="s">
        <v>33</v>
      </c>
      <c r="C767" s="72" t="s">
        <v>74</v>
      </c>
      <c r="D767" s="72" t="s">
        <v>74</v>
      </c>
      <c r="E767" s="2" t="s">
        <v>75</v>
      </c>
      <c r="F767" s="3" t="s">
        <v>13</v>
      </c>
      <c r="G767" s="74">
        <v>42695</v>
      </c>
      <c r="H767" s="79" t="s">
        <v>1063</v>
      </c>
      <c r="I767" s="79" t="s">
        <v>129</v>
      </c>
      <c r="J767" s="80" t="s">
        <v>130</v>
      </c>
      <c r="K767" s="81">
        <v>31130</v>
      </c>
    </row>
    <row r="768" spans="1:11" ht="15.75" x14ac:dyDescent="0.3">
      <c r="A768" s="127" t="s">
        <v>2357</v>
      </c>
      <c r="B768" s="7" t="s">
        <v>33</v>
      </c>
      <c r="C768" s="72" t="s">
        <v>74</v>
      </c>
      <c r="D768" s="72" t="s">
        <v>74</v>
      </c>
      <c r="E768" s="2" t="s">
        <v>75</v>
      </c>
      <c r="F768" s="3" t="s">
        <v>13</v>
      </c>
      <c r="G768" s="74">
        <v>42695</v>
      </c>
      <c r="H768" s="79" t="s">
        <v>1064</v>
      </c>
      <c r="I768" s="79" t="s">
        <v>129</v>
      </c>
      <c r="J768" s="80" t="s">
        <v>130</v>
      </c>
      <c r="K768" s="81">
        <v>20490</v>
      </c>
    </row>
    <row r="769" spans="1:11" ht="15.75" x14ac:dyDescent="0.3">
      <c r="A769" s="127" t="s">
        <v>2357</v>
      </c>
      <c r="B769" s="7" t="s">
        <v>33</v>
      </c>
      <c r="C769" s="72" t="s">
        <v>74</v>
      </c>
      <c r="D769" s="72" t="s">
        <v>74</v>
      </c>
      <c r="E769" s="2" t="s">
        <v>75</v>
      </c>
      <c r="F769" s="3" t="s">
        <v>13</v>
      </c>
      <c r="G769" s="74">
        <v>42695</v>
      </c>
      <c r="H769" s="79" t="s">
        <v>1065</v>
      </c>
      <c r="I769" s="79" t="s">
        <v>129</v>
      </c>
      <c r="J769" s="80" t="s">
        <v>130</v>
      </c>
      <c r="K769" s="81">
        <v>15800</v>
      </c>
    </row>
    <row r="770" spans="1:11" ht="15.75" x14ac:dyDescent="0.3">
      <c r="A770" s="127" t="s">
        <v>2357</v>
      </c>
      <c r="B770" s="7" t="s">
        <v>33</v>
      </c>
      <c r="C770" s="72" t="s">
        <v>74</v>
      </c>
      <c r="D770" s="72" t="s">
        <v>74</v>
      </c>
      <c r="E770" s="2" t="s">
        <v>75</v>
      </c>
      <c r="F770" s="3" t="s">
        <v>13</v>
      </c>
      <c r="G770" s="74">
        <v>42695</v>
      </c>
      <c r="H770" s="79" t="s">
        <v>1066</v>
      </c>
      <c r="I770" s="79" t="s">
        <v>1062</v>
      </c>
      <c r="J770" s="80" t="s">
        <v>78</v>
      </c>
      <c r="K770" s="81">
        <v>134100</v>
      </c>
    </row>
    <row r="771" spans="1:11" ht="15.75" x14ac:dyDescent="0.3">
      <c r="A771" s="127" t="s">
        <v>2357</v>
      </c>
      <c r="B771" s="27" t="s">
        <v>12</v>
      </c>
      <c r="C771" s="72" t="s">
        <v>74</v>
      </c>
      <c r="D771" s="73" t="s">
        <v>74</v>
      </c>
      <c r="E771" s="128" t="s">
        <v>74</v>
      </c>
      <c r="F771" s="72" t="s">
        <v>74</v>
      </c>
      <c r="G771" s="74">
        <v>42696</v>
      </c>
      <c r="H771" s="75" t="s">
        <v>956</v>
      </c>
      <c r="I771" s="76" t="s">
        <v>957</v>
      </c>
      <c r="J771" s="72" t="s">
        <v>958</v>
      </c>
      <c r="K771" s="77">
        <v>8890</v>
      </c>
    </row>
    <row r="772" spans="1:11" ht="15.75" x14ac:dyDescent="0.3">
      <c r="A772" s="127" t="s">
        <v>2357</v>
      </c>
      <c r="B772" s="27" t="s">
        <v>12</v>
      </c>
      <c r="C772" s="72" t="s">
        <v>74</v>
      </c>
      <c r="D772" s="73" t="s">
        <v>74</v>
      </c>
      <c r="E772" s="128" t="s">
        <v>98</v>
      </c>
      <c r="F772" s="72">
        <v>7160091</v>
      </c>
      <c r="G772" s="74">
        <v>42697</v>
      </c>
      <c r="H772" s="75" t="s">
        <v>1013</v>
      </c>
      <c r="I772" s="76" t="s">
        <v>118</v>
      </c>
      <c r="J772" s="72" t="s">
        <v>119</v>
      </c>
      <c r="K772" s="77">
        <v>1087189</v>
      </c>
    </row>
    <row r="773" spans="1:11" ht="15.75" x14ac:dyDescent="0.3">
      <c r="A773" s="127" t="s">
        <v>2357</v>
      </c>
      <c r="B773" s="2" t="s">
        <v>24</v>
      </c>
      <c r="C773" s="1" t="s">
        <v>13</v>
      </c>
      <c r="D773" s="1" t="s">
        <v>13</v>
      </c>
      <c r="E773" s="128" t="s">
        <v>97</v>
      </c>
      <c r="F773" s="72">
        <v>7160290</v>
      </c>
      <c r="G773" s="74">
        <v>42697</v>
      </c>
      <c r="H773" s="75" t="s">
        <v>1014</v>
      </c>
      <c r="I773" s="76" t="s">
        <v>1015</v>
      </c>
      <c r="J773" s="72" t="s">
        <v>1016</v>
      </c>
      <c r="K773" s="77">
        <v>300000</v>
      </c>
    </row>
    <row r="774" spans="1:11" ht="15.75" x14ac:dyDescent="0.3">
      <c r="A774" s="127" t="s">
        <v>2357</v>
      </c>
      <c r="B774" s="27" t="s">
        <v>12</v>
      </c>
      <c r="C774" s="72" t="s">
        <v>74</v>
      </c>
      <c r="D774" s="73" t="s">
        <v>74</v>
      </c>
      <c r="E774" s="128" t="s">
        <v>97</v>
      </c>
      <c r="F774" s="72">
        <v>7160292</v>
      </c>
      <c r="G774" s="74">
        <v>42697</v>
      </c>
      <c r="H774" s="75" t="s">
        <v>1017</v>
      </c>
      <c r="I774" s="76" t="s">
        <v>1015</v>
      </c>
      <c r="J774" s="72" t="s">
        <v>1016</v>
      </c>
      <c r="K774" s="77">
        <v>159001</v>
      </c>
    </row>
    <row r="775" spans="1:11" ht="15.75" x14ac:dyDescent="0.3">
      <c r="A775" s="127" t="s">
        <v>2357</v>
      </c>
      <c r="B775" s="27" t="s">
        <v>12</v>
      </c>
      <c r="C775" s="72" t="s">
        <v>74</v>
      </c>
      <c r="D775" s="73" t="s">
        <v>74</v>
      </c>
      <c r="E775" s="128" t="s">
        <v>98</v>
      </c>
      <c r="F775" s="72">
        <v>7160092</v>
      </c>
      <c r="G775" s="74">
        <v>42697</v>
      </c>
      <c r="H775" s="75" t="s">
        <v>1018</v>
      </c>
      <c r="I775" s="76" t="s">
        <v>1019</v>
      </c>
      <c r="J775" s="72" t="s">
        <v>1020</v>
      </c>
      <c r="K775" s="77">
        <v>157000</v>
      </c>
    </row>
    <row r="776" spans="1:11" ht="15.75" x14ac:dyDescent="0.3">
      <c r="A776" s="127" t="s">
        <v>2357</v>
      </c>
      <c r="B776" s="27" t="s">
        <v>12</v>
      </c>
      <c r="C776" s="72" t="s">
        <v>74</v>
      </c>
      <c r="D776" s="73" t="s">
        <v>74</v>
      </c>
      <c r="E776" s="128" t="s">
        <v>98</v>
      </c>
      <c r="F776" s="72">
        <v>7160093</v>
      </c>
      <c r="G776" s="74">
        <v>42697</v>
      </c>
      <c r="H776" s="75" t="s">
        <v>1021</v>
      </c>
      <c r="I776" s="76" t="s">
        <v>118</v>
      </c>
      <c r="J776" s="72" t="s">
        <v>119</v>
      </c>
      <c r="K776" s="77">
        <v>1411908</v>
      </c>
    </row>
    <row r="777" spans="1:11" ht="15.75" x14ac:dyDescent="0.3">
      <c r="A777" s="127" t="s">
        <v>2357</v>
      </c>
      <c r="B777" s="27" t="s">
        <v>12</v>
      </c>
      <c r="C777" s="72" t="s">
        <v>74</v>
      </c>
      <c r="D777" s="73" t="s">
        <v>74</v>
      </c>
      <c r="E777" s="128" t="s">
        <v>97</v>
      </c>
      <c r="F777" s="72">
        <v>7160293</v>
      </c>
      <c r="G777" s="74">
        <v>42697</v>
      </c>
      <c r="H777" s="75" t="s">
        <v>1022</v>
      </c>
      <c r="I777" s="76" t="s">
        <v>1023</v>
      </c>
      <c r="J777" s="72" t="s">
        <v>1024</v>
      </c>
      <c r="K777" s="77">
        <v>36000</v>
      </c>
    </row>
    <row r="778" spans="1:11" ht="15.75" x14ac:dyDescent="0.3">
      <c r="A778" s="127" t="s">
        <v>2357</v>
      </c>
      <c r="B778" s="27" t="s">
        <v>12</v>
      </c>
      <c r="C778" s="72" t="s">
        <v>74</v>
      </c>
      <c r="D778" s="73" t="s">
        <v>74</v>
      </c>
      <c r="E778" s="128" t="s">
        <v>97</v>
      </c>
      <c r="F778" s="72">
        <v>7160294</v>
      </c>
      <c r="G778" s="74">
        <v>42697</v>
      </c>
      <c r="H778" s="75" t="s">
        <v>1025</v>
      </c>
      <c r="I778" s="76" t="s">
        <v>1023</v>
      </c>
      <c r="J778" s="72" t="s">
        <v>1024</v>
      </c>
      <c r="K778" s="77">
        <v>50000</v>
      </c>
    </row>
    <row r="779" spans="1:11" ht="15.75" x14ac:dyDescent="0.3">
      <c r="A779" s="127" t="s">
        <v>2357</v>
      </c>
      <c r="B779" s="7" t="s">
        <v>33</v>
      </c>
      <c r="C779" s="72" t="s">
        <v>74</v>
      </c>
      <c r="D779" s="72" t="s">
        <v>74</v>
      </c>
      <c r="E779" s="2" t="s">
        <v>75</v>
      </c>
      <c r="F779" s="3" t="s">
        <v>13</v>
      </c>
      <c r="G779" s="74">
        <v>42698</v>
      </c>
      <c r="H779" s="79" t="s">
        <v>1067</v>
      </c>
      <c r="I779" s="79" t="s">
        <v>1062</v>
      </c>
      <c r="J779" s="80" t="s">
        <v>78</v>
      </c>
      <c r="K779" s="81">
        <v>128000</v>
      </c>
    </row>
    <row r="780" spans="1:11" ht="15.75" x14ac:dyDescent="0.3">
      <c r="A780" s="127" t="s">
        <v>2357</v>
      </c>
      <c r="B780" s="7" t="s">
        <v>33</v>
      </c>
      <c r="C780" s="72" t="s">
        <v>74</v>
      </c>
      <c r="D780" s="72" t="s">
        <v>74</v>
      </c>
      <c r="E780" s="2" t="s">
        <v>75</v>
      </c>
      <c r="F780" s="3" t="s">
        <v>13</v>
      </c>
      <c r="G780" s="74">
        <v>42698</v>
      </c>
      <c r="H780" s="79" t="s">
        <v>1068</v>
      </c>
      <c r="I780" s="79" t="s">
        <v>1062</v>
      </c>
      <c r="J780" s="80" t="s">
        <v>78</v>
      </c>
      <c r="K780" s="81">
        <v>191300</v>
      </c>
    </row>
    <row r="781" spans="1:11" ht="15.75" x14ac:dyDescent="0.3">
      <c r="A781" s="127" t="s">
        <v>2357</v>
      </c>
      <c r="B781" s="7" t="s">
        <v>33</v>
      </c>
      <c r="C781" s="72" t="s">
        <v>74</v>
      </c>
      <c r="D781" s="72" t="s">
        <v>74</v>
      </c>
      <c r="E781" s="2" t="s">
        <v>75</v>
      </c>
      <c r="F781" s="3" t="s">
        <v>13</v>
      </c>
      <c r="G781" s="74">
        <v>42698</v>
      </c>
      <c r="H781" s="79" t="s">
        <v>1069</v>
      </c>
      <c r="I781" s="79" t="s">
        <v>1062</v>
      </c>
      <c r="J781" s="80" t="s">
        <v>78</v>
      </c>
      <c r="K781" s="81">
        <v>153900</v>
      </c>
    </row>
    <row r="782" spans="1:11" ht="15.75" x14ac:dyDescent="0.3">
      <c r="A782" s="127" t="s">
        <v>2357</v>
      </c>
      <c r="B782" s="7" t="s">
        <v>33</v>
      </c>
      <c r="C782" s="72" t="s">
        <v>74</v>
      </c>
      <c r="D782" s="72" t="s">
        <v>74</v>
      </c>
      <c r="E782" s="2" t="s">
        <v>75</v>
      </c>
      <c r="F782" s="3" t="s">
        <v>13</v>
      </c>
      <c r="G782" s="74">
        <v>42698</v>
      </c>
      <c r="H782" s="79" t="s">
        <v>1070</v>
      </c>
      <c r="I782" s="79" t="s">
        <v>129</v>
      </c>
      <c r="J782" s="80" t="s">
        <v>130</v>
      </c>
      <c r="K782" s="81">
        <v>11470</v>
      </c>
    </row>
    <row r="783" spans="1:11" ht="15.75" x14ac:dyDescent="0.3">
      <c r="A783" s="127" t="s">
        <v>2357</v>
      </c>
      <c r="B783" s="7" t="s">
        <v>33</v>
      </c>
      <c r="C783" s="72" t="s">
        <v>74</v>
      </c>
      <c r="D783" s="72" t="s">
        <v>74</v>
      </c>
      <c r="E783" s="2" t="s">
        <v>75</v>
      </c>
      <c r="F783" s="3" t="s">
        <v>13</v>
      </c>
      <c r="G783" s="74">
        <v>42698</v>
      </c>
      <c r="H783" s="79" t="s">
        <v>1071</v>
      </c>
      <c r="I783" s="79" t="s">
        <v>129</v>
      </c>
      <c r="J783" s="80" t="s">
        <v>130</v>
      </c>
      <c r="K783" s="81">
        <v>69900</v>
      </c>
    </row>
    <row r="784" spans="1:11" ht="15.75" x14ac:dyDescent="0.3">
      <c r="A784" s="127" t="s">
        <v>2357</v>
      </c>
      <c r="B784" s="7" t="s">
        <v>33</v>
      </c>
      <c r="C784" s="72" t="s">
        <v>74</v>
      </c>
      <c r="D784" s="72" t="s">
        <v>74</v>
      </c>
      <c r="E784" s="2" t="s">
        <v>75</v>
      </c>
      <c r="F784" s="3" t="s">
        <v>13</v>
      </c>
      <c r="G784" s="74">
        <v>42698</v>
      </c>
      <c r="H784" s="79" t="s">
        <v>1072</v>
      </c>
      <c r="I784" s="79" t="s">
        <v>1062</v>
      </c>
      <c r="J784" s="80" t="s">
        <v>78</v>
      </c>
      <c r="K784" s="81">
        <v>1151000</v>
      </c>
    </row>
    <row r="785" spans="1:11" ht="15.75" x14ac:dyDescent="0.3">
      <c r="A785" s="127" t="s">
        <v>2357</v>
      </c>
      <c r="B785" s="7" t="s">
        <v>33</v>
      </c>
      <c r="C785" s="72" t="s">
        <v>74</v>
      </c>
      <c r="D785" s="72" t="s">
        <v>74</v>
      </c>
      <c r="E785" s="2" t="s">
        <v>75</v>
      </c>
      <c r="F785" s="3" t="s">
        <v>13</v>
      </c>
      <c r="G785" s="74">
        <v>42698</v>
      </c>
      <c r="H785" s="79" t="s">
        <v>1073</v>
      </c>
      <c r="I785" s="79" t="s">
        <v>1062</v>
      </c>
      <c r="J785" s="80" t="s">
        <v>78</v>
      </c>
      <c r="K785" s="81">
        <f>264800+533300+407600</f>
        <v>1205700</v>
      </c>
    </row>
    <row r="786" spans="1:11" ht="15.75" x14ac:dyDescent="0.3">
      <c r="A786" s="127" t="s">
        <v>2357</v>
      </c>
      <c r="B786" s="27" t="s">
        <v>12</v>
      </c>
      <c r="C786" s="72" t="s">
        <v>74</v>
      </c>
      <c r="D786" s="73" t="s">
        <v>74</v>
      </c>
      <c r="E786" s="128" t="s">
        <v>97</v>
      </c>
      <c r="F786" s="72">
        <v>7160295</v>
      </c>
      <c r="G786" s="74">
        <v>42699</v>
      </c>
      <c r="H786" s="75" t="s">
        <v>1026</v>
      </c>
      <c r="I786" s="76" t="s">
        <v>1027</v>
      </c>
      <c r="J786" s="72" t="s">
        <v>1028</v>
      </c>
      <c r="K786" s="77">
        <v>154700</v>
      </c>
    </row>
    <row r="787" spans="1:11" ht="15.75" x14ac:dyDescent="0.3">
      <c r="A787" s="127" t="s">
        <v>2357</v>
      </c>
      <c r="B787" s="27" t="s">
        <v>12</v>
      </c>
      <c r="C787" s="72" t="s">
        <v>74</v>
      </c>
      <c r="D787" s="73" t="s">
        <v>74</v>
      </c>
      <c r="E787" s="128" t="s">
        <v>98</v>
      </c>
      <c r="F787" s="72">
        <v>7160095</v>
      </c>
      <c r="G787" s="74">
        <v>42702</v>
      </c>
      <c r="H787" s="75" t="s">
        <v>1029</v>
      </c>
      <c r="I787" s="76" t="s">
        <v>118</v>
      </c>
      <c r="J787" s="72" t="s">
        <v>119</v>
      </c>
      <c r="K787" s="77">
        <v>411871</v>
      </c>
    </row>
    <row r="788" spans="1:11" ht="15.75" x14ac:dyDescent="0.3">
      <c r="A788" s="127" t="s">
        <v>2357</v>
      </c>
      <c r="B788" s="27" t="s">
        <v>12</v>
      </c>
      <c r="C788" s="72" t="s">
        <v>74</v>
      </c>
      <c r="D788" s="73" t="s">
        <v>74</v>
      </c>
      <c r="E788" s="128" t="s">
        <v>98</v>
      </c>
      <c r="F788" s="72">
        <v>7160096</v>
      </c>
      <c r="G788" s="74">
        <v>42703</v>
      </c>
      <c r="H788" s="75" t="s">
        <v>1030</v>
      </c>
      <c r="I788" s="76" t="s">
        <v>771</v>
      </c>
      <c r="J788" s="72" t="s">
        <v>1031</v>
      </c>
      <c r="K788" s="77">
        <v>99990</v>
      </c>
    </row>
    <row r="789" spans="1:11" ht="15.75" x14ac:dyDescent="0.3">
      <c r="A789" s="127" t="s">
        <v>2357</v>
      </c>
      <c r="B789" s="27" t="s">
        <v>12</v>
      </c>
      <c r="C789" s="72" t="s">
        <v>74</v>
      </c>
      <c r="D789" s="73" t="s">
        <v>74</v>
      </c>
      <c r="E789" s="128" t="s">
        <v>98</v>
      </c>
      <c r="F789" s="72">
        <v>7160097</v>
      </c>
      <c r="G789" s="74">
        <v>42703</v>
      </c>
      <c r="H789" s="75" t="s">
        <v>1032</v>
      </c>
      <c r="I789" s="76" t="s">
        <v>118</v>
      </c>
      <c r="J789" s="72" t="s">
        <v>119</v>
      </c>
      <c r="K789" s="77">
        <v>645099</v>
      </c>
    </row>
    <row r="790" spans="1:11" ht="15.75" x14ac:dyDescent="0.3">
      <c r="A790" s="127" t="s">
        <v>2357</v>
      </c>
      <c r="B790" s="27" t="s">
        <v>12</v>
      </c>
      <c r="C790" s="72" t="s">
        <v>74</v>
      </c>
      <c r="D790" s="73" t="s">
        <v>74</v>
      </c>
      <c r="E790" s="128" t="s">
        <v>98</v>
      </c>
      <c r="F790" s="72">
        <v>7160098</v>
      </c>
      <c r="G790" s="74">
        <v>42703</v>
      </c>
      <c r="H790" s="75" t="s">
        <v>1033</v>
      </c>
      <c r="I790" s="76" t="s">
        <v>153</v>
      </c>
      <c r="J790" s="72" t="s">
        <v>425</v>
      </c>
      <c r="K790" s="77">
        <v>1637083</v>
      </c>
    </row>
    <row r="791" spans="1:11" ht="15.75" x14ac:dyDescent="0.3">
      <c r="A791" s="127" t="s">
        <v>2357</v>
      </c>
      <c r="B791" s="27" t="s">
        <v>12</v>
      </c>
      <c r="C791" s="72" t="s">
        <v>74</v>
      </c>
      <c r="D791" s="73" t="s">
        <v>74</v>
      </c>
      <c r="E791" s="128" t="s">
        <v>97</v>
      </c>
      <c r="F791" s="72">
        <v>7160296</v>
      </c>
      <c r="G791" s="74">
        <v>42703</v>
      </c>
      <c r="H791" s="75" t="s">
        <v>1034</v>
      </c>
      <c r="I791" s="76" t="s">
        <v>1035</v>
      </c>
      <c r="J791" s="72" t="s">
        <v>1036</v>
      </c>
      <c r="K791" s="77">
        <v>17500</v>
      </c>
    </row>
    <row r="792" spans="1:11" ht="15.75" x14ac:dyDescent="0.3">
      <c r="A792" s="127" t="s">
        <v>2357</v>
      </c>
      <c r="B792" s="54" t="s">
        <v>2192</v>
      </c>
      <c r="C792" s="72" t="s">
        <v>64</v>
      </c>
      <c r="D792" s="73">
        <v>42279</v>
      </c>
      <c r="E792" s="128" t="s">
        <v>74</v>
      </c>
      <c r="F792" s="72" t="s">
        <v>74</v>
      </c>
      <c r="G792" s="74">
        <v>42704</v>
      </c>
      <c r="H792" s="75" t="s">
        <v>959</v>
      </c>
      <c r="I792" s="76" t="s">
        <v>115</v>
      </c>
      <c r="J792" s="72" t="s">
        <v>116</v>
      </c>
      <c r="K792" s="77">
        <v>26312</v>
      </c>
    </row>
    <row r="793" spans="1:11" ht="15.75" x14ac:dyDescent="0.3">
      <c r="A793" s="127" t="s">
        <v>2357</v>
      </c>
      <c r="B793" s="54" t="s">
        <v>2192</v>
      </c>
      <c r="C793" s="72" t="s">
        <v>64</v>
      </c>
      <c r="D793" s="73">
        <v>42279</v>
      </c>
      <c r="E793" s="128" t="s">
        <v>74</v>
      </c>
      <c r="F793" s="72" t="s">
        <v>74</v>
      </c>
      <c r="G793" s="74">
        <v>42704</v>
      </c>
      <c r="H793" s="75" t="s">
        <v>960</v>
      </c>
      <c r="I793" s="76" t="s">
        <v>115</v>
      </c>
      <c r="J793" s="72" t="s">
        <v>116</v>
      </c>
      <c r="K793" s="77">
        <v>105247</v>
      </c>
    </row>
    <row r="794" spans="1:11" ht="15.75" x14ac:dyDescent="0.3">
      <c r="A794" s="127" t="s">
        <v>2357</v>
      </c>
      <c r="B794" s="27" t="s">
        <v>12</v>
      </c>
      <c r="C794" s="72" t="s">
        <v>74</v>
      </c>
      <c r="D794" s="73" t="s">
        <v>74</v>
      </c>
      <c r="E794" s="128" t="s">
        <v>74</v>
      </c>
      <c r="F794" s="72" t="s">
        <v>74</v>
      </c>
      <c r="G794" s="74">
        <v>42704</v>
      </c>
      <c r="H794" s="75" t="s">
        <v>960</v>
      </c>
      <c r="I794" s="76" t="s">
        <v>961</v>
      </c>
      <c r="J794" s="72" t="s">
        <v>962</v>
      </c>
      <c r="K794" s="77">
        <v>40000</v>
      </c>
    </row>
    <row r="795" spans="1:11" ht="15.75" x14ac:dyDescent="0.3">
      <c r="A795" s="127" t="s">
        <v>2357</v>
      </c>
      <c r="B795" s="27" t="s">
        <v>12</v>
      </c>
      <c r="C795" s="72" t="s">
        <v>74</v>
      </c>
      <c r="D795" s="73" t="s">
        <v>74</v>
      </c>
      <c r="E795" s="128" t="s">
        <v>74</v>
      </c>
      <c r="F795" s="72" t="s">
        <v>74</v>
      </c>
      <c r="G795" s="74">
        <v>42704</v>
      </c>
      <c r="H795" s="75" t="s">
        <v>960</v>
      </c>
      <c r="I795" s="76" t="s">
        <v>961</v>
      </c>
      <c r="J795" s="72" t="s">
        <v>962</v>
      </c>
      <c r="K795" s="77">
        <v>80000</v>
      </c>
    </row>
    <row r="796" spans="1:11" ht="15.75" x14ac:dyDescent="0.3">
      <c r="A796" s="127" t="s">
        <v>2357</v>
      </c>
      <c r="B796" s="27" t="s">
        <v>12</v>
      </c>
      <c r="C796" s="72" t="s">
        <v>74</v>
      </c>
      <c r="D796" s="73" t="s">
        <v>74</v>
      </c>
      <c r="E796" s="128" t="s">
        <v>74</v>
      </c>
      <c r="F796" s="72" t="s">
        <v>74</v>
      </c>
      <c r="G796" s="74">
        <v>42704</v>
      </c>
      <c r="H796" s="75" t="s">
        <v>960</v>
      </c>
      <c r="I796" s="76" t="s">
        <v>961</v>
      </c>
      <c r="J796" s="72" t="s">
        <v>962</v>
      </c>
      <c r="K796" s="77">
        <v>80000</v>
      </c>
    </row>
    <row r="797" spans="1:11" ht="15.75" x14ac:dyDescent="0.3">
      <c r="A797" s="127" t="s">
        <v>2357</v>
      </c>
      <c r="B797" s="27" t="s">
        <v>12</v>
      </c>
      <c r="C797" s="72" t="s">
        <v>74</v>
      </c>
      <c r="D797" s="73" t="s">
        <v>74</v>
      </c>
      <c r="E797" s="128" t="s">
        <v>74</v>
      </c>
      <c r="F797" s="72" t="s">
        <v>74</v>
      </c>
      <c r="G797" s="74">
        <v>42704</v>
      </c>
      <c r="H797" s="75" t="s">
        <v>960</v>
      </c>
      <c r="I797" s="76" t="s">
        <v>961</v>
      </c>
      <c r="J797" s="72" t="s">
        <v>962</v>
      </c>
      <c r="K797" s="77">
        <v>80000</v>
      </c>
    </row>
    <row r="798" spans="1:11" ht="15.75" x14ac:dyDescent="0.3">
      <c r="A798" s="127" t="s">
        <v>2357</v>
      </c>
      <c r="B798" s="2" t="s">
        <v>24</v>
      </c>
      <c r="C798" s="1" t="s">
        <v>13</v>
      </c>
      <c r="D798" s="1" t="s">
        <v>13</v>
      </c>
      <c r="E798" s="128" t="s">
        <v>97</v>
      </c>
      <c r="F798" s="72">
        <v>7160297</v>
      </c>
      <c r="G798" s="74">
        <v>42704</v>
      </c>
      <c r="H798" s="75" t="s">
        <v>1037</v>
      </c>
      <c r="I798" s="76" t="s">
        <v>1038</v>
      </c>
      <c r="J798" s="72" t="s">
        <v>1039</v>
      </c>
      <c r="K798" s="77">
        <v>1849462</v>
      </c>
    </row>
    <row r="799" spans="1:11" ht="15.75" x14ac:dyDescent="0.3">
      <c r="A799" s="127" t="s">
        <v>2357</v>
      </c>
      <c r="B799" s="27" t="s">
        <v>12</v>
      </c>
      <c r="C799" s="72" t="s">
        <v>74</v>
      </c>
      <c r="D799" s="73" t="s">
        <v>74</v>
      </c>
      <c r="E799" s="128" t="s">
        <v>97</v>
      </c>
      <c r="F799" s="72">
        <v>7160298</v>
      </c>
      <c r="G799" s="74">
        <v>42704</v>
      </c>
      <c r="H799" s="75" t="s">
        <v>1040</v>
      </c>
      <c r="I799" s="76" t="s">
        <v>1041</v>
      </c>
      <c r="J799" s="72" t="s">
        <v>970</v>
      </c>
      <c r="K799" s="77">
        <v>26180</v>
      </c>
    </row>
    <row r="800" spans="1:11" ht="15.75" x14ac:dyDescent="0.3">
      <c r="A800" s="127" t="s">
        <v>2357</v>
      </c>
      <c r="B800" s="27" t="s">
        <v>12</v>
      </c>
      <c r="C800" s="72" t="s">
        <v>74</v>
      </c>
      <c r="D800" s="73" t="s">
        <v>74</v>
      </c>
      <c r="E800" s="128" t="s">
        <v>98</v>
      </c>
      <c r="F800" s="72">
        <v>7160099</v>
      </c>
      <c r="G800" s="74">
        <v>42704</v>
      </c>
      <c r="H800" s="75" t="s">
        <v>1042</v>
      </c>
      <c r="I800" s="76" t="s">
        <v>118</v>
      </c>
      <c r="J800" s="72" t="s">
        <v>119</v>
      </c>
      <c r="K800" s="77">
        <v>786846</v>
      </c>
    </row>
    <row r="801" spans="1:11" ht="15.75" x14ac:dyDescent="0.3">
      <c r="A801" s="127" t="s">
        <v>2357</v>
      </c>
      <c r="B801" s="2" t="s">
        <v>148</v>
      </c>
      <c r="C801" s="72" t="s">
        <v>74</v>
      </c>
      <c r="D801" s="73" t="s">
        <v>74</v>
      </c>
      <c r="E801" s="128" t="s">
        <v>98</v>
      </c>
      <c r="F801" s="72">
        <v>7160100</v>
      </c>
      <c r="G801" s="74">
        <v>42704</v>
      </c>
      <c r="H801" s="75" t="s">
        <v>1043</v>
      </c>
      <c r="I801" s="76" t="s">
        <v>1044</v>
      </c>
      <c r="J801" s="72" t="s">
        <v>1045</v>
      </c>
      <c r="K801" s="77">
        <v>286302</v>
      </c>
    </row>
    <row r="802" spans="1:11" ht="15.75" x14ac:dyDescent="0.3">
      <c r="A802" s="127" t="s">
        <v>2357</v>
      </c>
      <c r="B802" s="27" t="s">
        <v>12</v>
      </c>
      <c r="C802" s="72" t="s">
        <v>74</v>
      </c>
      <c r="D802" s="73" t="s">
        <v>74</v>
      </c>
      <c r="E802" s="128" t="s">
        <v>98</v>
      </c>
      <c r="F802" s="72">
        <v>7160101</v>
      </c>
      <c r="G802" s="74">
        <v>42704</v>
      </c>
      <c r="H802" s="75" t="s">
        <v>1046</v>
      </c>
      <c r="I802" s="76" t="s">
        <v>1047</v>
      </c>
      <c r="J802" s="72" t="s">
        <v>1048</v>
      </c>
      <c r="K802" s="77">
        <v>240380</v>
      </c>
    </row>
    <row r="803" spans="1:11" ht="15.75" x14ac:dyDescent="0.3">
      <c r="A803" s="127" t="s">
        <v>2357</v>
      </c>
      <c r="B803" s="27" t="s">
        <v>12</v>
      </c>
      <c r="C803" s="72" t="s">
        <v>74</v>
      </c>
      <c r="D803" s="73" t="s">
        <v>74</v>
      </c>
      <c r="E803" s="128" t="s">
        <v>97</v>
      </c>
      <c r="F803" s="72">
        <v>7160299</v>
      </c>
      <c r="G803" s="74">
        <v>42704</v>
      </c>
      <c r="H803" s="75" t="s">
        <v>1049</v>
      </c>
      <c r="I803" s="76" t="s">
        <v>1050</v>
      </c>
      <c r="J803" s="72" t="s">
        <v>1051</v>
      </c>
      <c r="K803" s="77">
        <v>135000</v>
      </c>
    </row>
    <row r="804" spans="1:11" ht="15.75" x14ac:dyDescent="0.3">
      <c r="A804" s="127" t="s">
        <v>2357</v>
      </c>
      <c r="B804" s="27" t="s">
        <v>12</v>
      </c>
      <c r="C804" s="72" t="s">
        <v>74</v>
      </c>
      <c r="D804" s="73" t="s">
        <v>74</v>
      </c>
      <c r="E804" s="128" t="s">
        <v>97</v>
      </c>
      <c r="F804" s="72">
        <v>7160300</v>
      </c>
      <c r="G804" s="74">
        <v>42704</v>
      </c>
      <c r="H804" s="75" t="s">
        <v>1052</v>
      </c>
      <c r="I804" s="76" t="s">
        <v>1053</v>
      </c>
      <c r="J804" s="72" t="s">
        <v>1054</v>
      </c>
      <c r="K804" s="77">
        <v>69000</v>
      </c>
    </row>
    <row r="805" spans="1:11" ht="15.75" x14ac:dyDescent="0.3">
      <c r="A805" s="127" t="s">
        <v>2357</v>
      </c>
      <c r="B805" s="2" t="s">
        <v>24</v>
      </c>
      <c r="C805" s="1" t="s">
        <v>13</v>
      </c>
      <c r="D805" s="1" t="s">
        <v>13</v>
      </c>
      <c r="E805" s="128" t="s">
        <v>97</v>
      </c>
      <c r="F805" s="72">
        <v>7160301</v>
      </c>
      <c r="G805" s="74">
        <v>42704</v>
      </c>
      <c r="H805" s="75" t="s">
        <v>1055</v>
      </c>
      <c r="I805" s="76" t="s">
        <v>1056</v>
      </c>
      <c r="J805" s="72" t="s">
        <v>1057</v>
      </c>
      <c r="K805" s="77">
        <v>246345</v>
      </c>
    </row>
    <row r="806" spans="1:11" ht="15.75" x14ac:dyDescent="0.3">
      <c r="A806" s="127" t="s">
        <v>2357</v>
      </c>
      <c r="B806" s="2" t="s">
        <v>24</v>
      </c>
      <c r="C806" s="1" t="s">
        <v>13</v>
      </c>
      <c r="D806" s="1" t="s">
        <v>13</v>
      </c>
      <c r="E806" s="128" t="s">
        <v>74</v>
      </c>
      <c r="F806" s="72" t="s">
        <v>74</v>
      </c>
      <c r="G806" s="74">
        <v>42704</v>
      </c>
      <c r="H806" s="75" t="s">
        <v>1058</v>
      </c>
      <c r="I806" s="76" t="s">
        <v>1059</v>
      </c>
      <c r="J806" s="72" t="s">
        <v>1060</v>
      </c>
      <c r="K806" s="77">
        <v>9212592</v>
      </c>
    </row>
    <row r="807" spans="1:11" ht="15.75" x14ac:dyDescent="0.3">
      <c r="A807" s="127" t="s">
        <v>2357</v>
      </c>
      <c r="B807" s="7" t="s">
        <v>33</v>
      </c>
      <c r="C807" s="72" t="s">
        <v>74</v>
      </c>
      <c r="D807" s="72" t="s">
        <v>74</v>
      </c>
      <c r="E807" s="2" t="s">
        <v>75</v>
      </c>
      <c r="F807" s="3" t="s">
        <v>13</v>
      </c>
      <c r="G807" s="74">
        <v>42704</v>
      </c>
      <c r="H807" s="79" t="s">
        <v>1074</v>
      </c>
      <c r="I807" s="79" t="s">
        <v>1062</v>
      </c>
      <c r="J807" s="80" t="s">
        <v>78</v>
      </c>
      <c r="K807" s="81">
        <v>679900</v>
      </c>
    </row>
    <row r="808" spans="1:11" ht="15.75" x14ac:dyDescent="0.3">
      <c r="A808" s="127" t="s">
        <v>2357</v>
      </c>
      <c r="B808" s="7" t="s">
        <v>33</v>
      </c>
      <c r="C808" s="72" t="s">
        <v>74</v>
      </c>
      <c r="D808" s="72" t="s">
        <v>74</v>
      </c>
      <c r="E808" s="2" t="s">
        <v>75</v>
      </c>
      <c r="F808" s="3" t="s">
        <v>13</v>
      </c>
      <c r="G808" s="74">
        <v>42704</v>
      </c>
      <c r="H808" s="79" t="s">
        <v>1075</v>
      </c>
      <c r="I808" s="79" t="s">
        <v>129</v>
      </c>
      <c r="J808" s="80" t="s">
        <v>130</v>
      </c>
      <c r="K808" s="81">
        <f>78440+15190</f>
        <v>93630</v>
      </c>
    </row>
    <row r="809" spans="1:11" ht="15.75" x14ac:dyDescent="0.3">
      <c r="A809" s="127" t="s">
        <v>2357</v>
      </c>
      <c r="B809" s="7" t="s">
        <v>33</v>
      </c>
      <c r="C809" s="72" t="s">
        <v>74</v>
      </c>
      <c r="D809" s="72" t="s">
        <v>74</v>
      </c>
      <c r="E809" s="2" t="s">
        <v>75</v>
      </c>
      <c r="F809" s="3" t="s">
        <v>13</v>
      </c>
      <c r="G809" s="74">
        <v>42704</v>
      </c>
      <c r="H809" s="79" t="s">
        <v>1076</v>
      </c>
      <c r="I809" s="79" t="s">
        <v>129</v>
      </c>
      <c r="J809" s="80" t="s">
        <v>130</v>
      </c>
      <c r="K809" s="81">
        <v>61740</v>
      </c>
    </row>
    <row r="810" spans="1:11" ht="15.75" x14ac:dyDescent="0.3">
      <c r="A810" s="127" t="s">
        <v>2357</v>
      </c>
      <c r="B810" s="7" t="s">
        <v>33</v>
      </c>
      <c r="C810" s="72" t="s">
        <v>74</v>
      </c>
      <c r="D810" s="72" t="s">
        <v>74</v>
      </c>
      <c r="E810" s="2" t="s">
        <v>75</v>
      </c>
      <c r="F810" s="3" t="s">
        <v>13</v>
      </c>
      <c r="G810" s="74">
        <v>42704</v>
      </c>
      <c r="H810" s="79" t="s">
        <v>1077</v>
      </c>
      <c r="I810" s="79" t="s">
        <v>129</v>
      </c>
      <c r="J810" s="80" t="s">
        <v>130</v>
      </c>
      <c r="K810" s="81">
        <v>79630</v>
      </c>
    </row>
    <row r="811" spans="1:11" ht="15.75" x14ac:dyDescent="0.3">
      <c r="A811" s="127" t="s">
        <v>2357</v>
      </c>
      <c r="B811" s="7" t="s">
        <v>33</v>
      </c>
      <c r="C811" s="72" t="s">
        <v>74</v>
      </c>
      <c r="D811" s="72" t="s">
        <v>74</v>
      </c>
      <c r="E811" s="2" t="s">
        <v>75</v>
      </c>
      <c r="F811" s="3" t="s">
        <v>13</v>
      </c>
      <c r="G811" s="74">
        <v>42704</v>
      </c>
      <c r="H811" s="79" t="s">
        <v>1078</v>
      </c>
      <c r="I811" s="79" t="s">
        <v>129</v>
      </c>
      <c r="J811" s="80" t="s">
        <v>130</v>
      </c>
      <c r="K811" s="81">
        <v>126160</v>
      </c>
    </row>
    <row r="812" spans="1:11" ht="15.75" x14ac:dyDescent="0.3">
      <c r="A812" s="127" t="s">
        <v>2357</v>
      </c>
      <c r="B812" s="7" t="s">
        <v>33</v>
      </c>
      <c r="C812" s="72" t="s">
        <v>74</v>
      </c>
      <c r="D812" s="72" t="s">
        <v>74</v>
      </c>
      <c r="E812" s="2" t="s">
        <v>75</v>
      </c>
      <c r="F812" s="3" t="s">
        <v>13</v>
      </c>
      <c r="G812" s="74">
        <v>42704</v>
      </c>
      <c r="H812" s="79" t="s">
        <v>1079</v>
      </c>
      <c r="I812" s="79" t="s">
        <v>129</v>
      </c>
      <c r="J812" s="80" t="s">
        <v>130</v>
      </c>
      <c r="K812" s="81">
        <v>11120</v>
      </c>
    </row>
    <row r="813" spans="1:11" ht="15.75" x14ac:dyDescent="0.3">
      <c r="A813" s="127" t="s">
        <v>2357</v>
      </c>
      <c r="B813" s="7" t="s">
        <v>33</v>
      </c>
      <c r="C813" s="72" t="s">
        <v>74</v>
      </c>
      <c r="D813" s="72" t="s">
        <v>74</v>
      </c>
      <c r="E813" s="2" t="s">
        <v>75</v>
      </c>
      <c r="F813" s="3" t="s">
        <v>13</v>
      </c>
      <c r="G813" s="74">
        <v>42704</v>
      </c>
      <c r="H813" s="79" t="s">
        <v>1080</v>
      </c>
      <c r="I813" s="79" t="s">
        <v>1062</v>
      </c>
      <c r="J813" s="80" t="s">
        <v>78</v>
      </c>
      <c r="K813" s="81">
        <v>275500</v>
      </c>
    </row>
    <row r="814" spans="1:11" ht="15.75" x14ac:dyDescent="0.3">
      <c r="A814" s="127" t="s">
        <v>2357</v>
      </c>
      <c r="B814" s="7" t="s">
        <v>33</v>
      </c>
      <c r="C814" s="72" t="s">
        <v>74</v>
      </c>
      <c r="D814" s="72" t="s">
        <v>74</v>
      </c>
      <c r="E814" s="2" t="s">
        <v>75</v>
      </c>
      <c r="F814" s="3" t="s">
        <v>13</v>
      </c>
      <c r="G814" s="74">
        <v>42704</v>
      </c>
      <c r="H814" s="79" t="s">
        <v>1081</v>
      </c>
      <c r="I814" s="79" t="s">
        <v>1062</v>
      </c>
      <c r="J814" s="80" t="s">
        <v>78</v>
      </c>
      <c r="K814" s="81">
        <f>4800+55600+1400</f>
        <v>61800</v>
      </c>
    </row>
    <row r="815" spans="1:11" ht="15.75" x14ac:dyDescent="0.3">
      <c r="A815" s="127" t="s">
        <v>455</v>
      </c>
      <c r="B815" s="27" t="s">
        <v>18</v>
      </c>
      <c r="C815" s="85" t="s">
        <v>2467</v>
      </c>
      <c r="D815" s="161">
        <v>42681</v>
      </c>
      <c r="E815" s="107" t="s">
        <v>60</v>
      </c>
      <c r="F815" s="98"/>
      <c r="G815" s="161">
        <v>42681</v>
      </c>
      <c r="H815" s="87" t="s">
        <v>2468</v>
      </c>
      <c r="I815" s="87" t="s">
        <v>2469</v>
      </c>
      <c r="J815" s="98"/>
      <c r="K815" s="81"/>
    </row>
    <row r="816" spans="1:11" ht="15.75" x14ac:dyDescent="0.3">
      <c r="A816" s="127" t="s">
        <v>455</v>
      </c>
      <c r="B816" s="107" t="s">
        <v>12</v>
      </c>
      <c r="C816" s="85" t="s">
        <v>319</v>
      </c>
      <c r="D816" s="161" t="s">
        <v>319</v>
      </c>
      <c r="E816" s="107" t="s">
        <v>14</v>
      </c>
      <c r="F816" s="98">
        <v>10160126</v>
      </c>
      <c r="G816" s="161">
        <v>42685</v>
      </c>
      <c r="H816" s="87" t="s">
        <v>2359</v>
      </c>
      <c r="I816" s="87" t="s">
        <v>2360</v>
      </c>
      <c r="J816" s="162" t="s">
        <v>2361</v>
      </c>
      <c r="K816" s="81">
        <v>116620</v>
      </c>
    </row>
    <row r="817" spans="1:11" ht="15.75" x14ac:dyDescent="0.3">
      <c r="A817" s="127" t="s">
        <v>455</v>
      </c>
      <c r="B817" s="107" t="s">
        <v>12</v>
      </c>
      <c r="C817" s="85" t="s">
        <v>319</v>
      </c>
      <c r="D817" s="161" t="s">
        <v>319</v>
      </c>
      <c r="E817" s="107" t="s">
        <v>25</v>
      </c>
      <c r="F817" s="98">
        <v>10160426</v>
      </c>
      <c r="G817" s="161">
        <v>42685</v>
      </c>
      <c r="H817" s="87" t="s">
        <v>2404</v>
      </c>
      <c r="I817" s="87" t="s">
        <v>331</v>
      </c>
      <c r="J817" s="98" t="s">
        <v>332</v>
      </c>
      <c r="K817" s="81">
        <v>62500</v>
      </c>
    </row>
    <row r="818" spans="1:11" ht="15.75" x14ac:dyDescent="0.3">
      <c r="A818" s="127" t="s">
        <v>455</v>
      </c>
      <c r="B818" s="107" t="s">
        <v>12</v>
      </c>
      <c r="C818" s="85" t="s">
        <v>319</v>
      </c>
      <c r="D818" s="161" t="s">
        <v>319</v>
      </c>
      <c r="E818" s="107" t="s">
        <v>25</v>
      </c>
      <c r="F818" s="98">
        <v>10160427</v>
      </c>
      <c r="G818" s="161">
        <v>42685</v>
      </c>
      <c r="H818" s="87" t="s">
        <v>2405</v>
      </c>
      <c r="I818" s="87" t="s">
        <v>331</v>
      </c>
      <c r="J818" s="98" t="s">
        <v>332</v>
      </c>
      <c r="K818" s="81">
        <v>67500</v>
      </c>
    </row>
    <row r="819" spans="1:11" ht="15.75" x14ac:dyDescent="0.3">
      <c r="A819" s="127" t="s">
        <v>455</v>
      </c>
      <c r="B819" s="107" t="s">
        <v>12</v>
      </c>
      <c r="C819" s="85" t="s">
        <v>319</v>
      </c>
      <c r="D819" s="161" t="s">
        <v>319</v>
      </c>
      <c r="E819" s="107" t="s">
        <v>25</v>
      </c>
      <c r="F819" s="98">
        <v>10160428</v>
      </c>
      <c r="G819" s="161">
        <v>42685</v>
      </c>
      <c r="H819" s="87" t="s">
        <v>2406</v>
      </c>
      <c r="I819" s="87" t="s">
        <v>2407</v>
      </c>
      <c r="J819" s="98" t="s">
        <v>2408</v>
      </c>
      <c r="K819" s="81">
        <v>1643628</v>
      </c>
    </row>
    <row r="820" spans="1:11" ht="15.75" x14ac:dyDescent="0.3">
      <c r="A820" s="127" t="s">
        <v>455</v>
      </c>
      <c r="B820" s="107" t="s">
        <v>12</v>
      </c>
      <c r="C820" s="85" t="s">
        <v>319</v>
      </c>
      <c r="D820" s="161" t="s">
        <v>319</v>
      </c>
      <c r="E820" s="107" t="s">
        <v>25</v>
      </c>
      <c r="F820" s="98">
        <v>10160429</v>
      </c>
      <c r="G820" s="161">
        <v>42685</v>
      </c>
      <c r="H820" s="87" t="s">
        <v>2409</v>
      </c>
      <c r="I820" s="87" t="s">
        <v>2410</v>
      </c>
      <c r="J820" s="98" t="s">
        <v>2411</v>
      </c>
      <c r="K820" s="81">
        <v>853500</v>
      </c>
    </row>
    <row r="821" spans="1:11" ht="27" x14ac:dyDescent="0.3">
      <c r="A821" s="127" t="s">
        <v>455</v>
      </c>
      <c r="B821" s="2" t="s">
        <v>24</v>
      </c>
      <c r="C821" s="1" t="s">
        <v>13</v>
      </c>
      <c r="D821" s="1" t="s">
        <v>13</v>
      </c>
      <c r="E821" s="107" t="s">
        <v>60</v>
      </c>
      <c r="F821" s="98"/>
      <c r="G821" s="161">
        <v>42685</v>
      </c>
      <c r="H821" s="87" t="s">
        <v>2470</v>
      </c>
      <c r="I821" s="87" t="s">
        <v>2471</v>
      </c>
      <c r="J821" s="98" t="s">
        <v>39</v>
      </c>
      <c r="K821" s="81">
        <v>1700000</v>
      </c>
    </row>
    <row r="822" spans="1:11" ht="15.75" x14ac:dyDescent="0.3">
      <c r="A822" s="127" t="s">
        <v>455</v>
      </c>
      <c r="B822" s="27" t="s">
        <v>18</v>
      </c>
      <c r="C822" s="85" t="s">
        <v>2362</v>
      </c>
      <c r="D822" s="161">
        <v>42677</v>
      </c>
      <c r="E822" s="107" t="s">
        <v>14</v>
      </c>
      <c r="F822" s="98">
        <v>10160127</v>
      </c>
      <c r="G822" s="161">
        <v>42688</v>
      </c>
      <c r="H822" s="87" t="s">
        <v>2363</v>
      </c>
      <c r="I822" s="87" t="s">
        <v>2364</v>
      </c>
      <c r="J822" s="98" t="s">
        <v>170</v>
      </c>
      <c r="K822" s="81">
        <v>301501</v>
      </c>
    </row>
    <row r="823" spans="1:11" ht="15.75" x14ac:dyDescent="0.3">
      <c r="A823" s="127" t="s">
        <v>455</v>
      </c>
      <c r="B823" s="54" t="s">
        <v>2192</v>
      </c>
      <c r="C823" s="1" t="s">
        <v>389</v>
      </c>
      <c r="D823" s="6">
        <v>42327</v>
      </c>
      <c r="E823" s="54" t="s">
        <v>25</v>
      </c>
      <c r="F823" s="98">
        <v>10160430</v>
      </c>
      <c r="G823" s="161">
        <v>42688</v>
      </c>
      <c r="H823" s="87" t="s">
        <v>2412</v>
      </c>
      <c r="I823" s="87" t="s">
        <v>330</v>
      </c>
      <c r="J823" s="98" t="s">
        <v>104</v>
      </c>
      <c r="K823" s="81">
        <v>284592</v>
      </c>
    </row>
    <row r="824" spans="1:11" ht="15.75" x14ac:dyDescent="0.3">
      <c r="A824" s="127" t="s">
        <v>455</v>
      </c>
      <c r="B824" s="54" t="s">
        <v>2192</v>
      </c>
      <c r="C824" s="1" t="s">
        <v>389</v>
      </c>
      <c r="D824" s="6">
        <v>42327</v>
      </c>
      <c r="E824" s="54" t="s">
        <v>25</v>
      </c>
      <c r="F824" s="98">
        <v>10160431</v>
      </c>
      <c r="G824" s="161">
        <v>42688</v>
      </c>
      <c r="H824" s="87" t="s">
        <v>2413</v>
      </c>
      <c r="I824" s="87" t="s">
        <v>330</v>
      </c>
      <c r="J824" s="98" t="s">
        <v>104</v>
      </c>
      <c r="K824" s="81">
        <v>142331</v>
      </c>
    </row>
    <row r="825" spans="1:11" ht="15.75" x14ac:dyDescent="0.3">
      <c r="A825" s="127" t="s">
        <v>455</v>
      </c>
      <c r="B825" s="54" t="s">
        <v>2192</v>
      </c>
      <c r="C825" s="1" t="s">
        <v>389</v>
      </c>
      <c r="D825" s="6">
        <v>42327</v>
      </c>
      <c r="E825" s="54" t="s">
        <v>25</v>
      </c>
      <c r="F825" s="98">
        <v>10160434</v>
      </c>
      <c r="G825" s="161">
        <v>42688</v>
      </c>
      <c r="H825" s="87" t="s">
        <v>2414</v>
      </c>
      <c r="I825" s="87" t="s">
        <v>330</v>
      </c>
      <c r="J825" s="98" t="s">
        <v>104</v>
      </c>
      <c r="K825" s="81">
        <v>487122</v>
      </c>
    </row>
    <row r="826" spans="1:11" ht="15.75" x14ac:dyDescent="0.3">
      <c r="A826" s="127" t="s">
        <v>455</v>
      </c>
      <c r="B826" s="54" t="s">
        <v>2192</v>
      </c>
      <c r="C826" s="1" t="s">
        <v>389</v>
      </c>
      <c r="D826" s="6">
        <v>42327</v>
      </c>
      <c r="E826" s="54" t="s">
        <v>25</v>
      </c>
      <c r="F826" s="98">
        <v>10160435</v>
      </c>
      <c r="G826" s="161">
        <v>42688</v>
      </c>
      <c r="H826" s="87" t="s">
        <v>2415</v>
      </c>
      <c r="I826" s="87" t="s">
        <v>330</v>
      </c>
      <c r="J826" s="98" t="s">
        <v>104</v>
      </c>
      <c r="K826" s="81">
        <v>283521</v>
      </c>
    </row>
    <row r="827" spans="1:11" ht="15.75" x14ac:dyDescent="0.3">
      <c r="A827" s="127" t="s">
        <v>455</v>
      </c>
      <c r="B827" s="54" t="s">
        <v>2192</v>
      </c>
      <c r="C827" s="1" t="s">
        <v>389</v>
      </c>
      <c r="D827" s="6">
        <v>42327</v>
      </c>
      <c r="E827" s="54" t="s">
        <v>25</v>
      </c>
      <c r="F827" s="98">
        <v>10160436</v>
      </c>
      <c r="G827" s="161">
        <v>42688</v>
      </c>
      <c r="H827" s="87" t="s">
        <v>2416</v>
      </c>
      <c r="I827" s="87" t="s">
        <v>330</v>
      </c>
      <c r="J827" s="98" t="s">
        <v>104</v>
      </c>
      <c r="K827" s="81">
        <v>243831</v>
      </c>
    </row>
    <row r="828" spans="1:11" ht="15.75" x14ac:dyDescent="0.3">
      <c r="A828" s="127" t="s">
        <v>455</v>
      </c>
      <c r="B828" s="54" t="s">
        <v>2192</v>
      </c>
      <c r="C828" s="1" t="s">
        <v>389</v>
      </c>
      <c r="D828" s="6">
        <v>42327</v>
      </c>
      <c r="E828" s="54" t="s">
        <v>25</v>
      </c>
      <c r="F828" s="98">
        <v>10160437</v>
      </c>
      <c r="G828" s="161">
        <v>42688</v>
      </c>
      <c r="H828" s="87" t="s">
        <v>2417</v>
      </c>
      <c r="I828" s="87" t="s">
        <v>330</v>
      </c>
      <c r="J828" s="98" t="s">
        <v>104</v>
      </c>
      <c r="K828" s="81">
        <v>314426</v>
      </c>
    </row>
    <row r="829" spans="1:11" ht="15.75" x14ac:dyDescent="0.3">
      <c r="A829" s="127" t="s">
        <v>455</v>
      </c>
      <c r="B829" s="54" t="s">
        <v>2192</v>
      </c>
      <c r="C829" s="1" t="s">
        <v>389</v>
      </c>
      <c r="D829" s="6">
        <v>42327</v>
      </c>
      <c r="E829" s="54" t="s">
        <v>25</v>
      </c>
      <c r="F829" s="98">
        <v>10160438</v>
      </c>
      <c r="G829" s="161">
        <v>42688</v>
      </c>
      <c r="H829" s="87" t="s">
        <v>2418</v>
      </c>
      <c r="I829" s="87" t="s">
        <v>330</v>
      </c>
      <c r="J829" s="98" t="s">
        <v>104</v>
      </c>
      <c r="K829" s="81">
        <v>11695</v>
      </c>
    </row>
    <row r="830" spans="1:11" ht="15.75" x14ac:dyDescent="0.3">
      <c r="A830" s="127" t="s">
        <v>455</v>
      </c>
      <c r="B830" s="107" t="s">
        <v>12</v>
      </c>
      <c r="C830" s="85" t="s">
        <v>319</v>
      </c>
      <c r="D830" s="161" t="s">
        <v>319</v>
      </c>
      <c r="E830" s="107" t="s">
        <v>25</v>
      </c>
      <c r="F830" s="98">
        <v>10160443</v>
      </c>
      <c r="G830" s="161">
        <v>42689</v>
      </c>
      <c r="H830" s="87" t="s">
        <v>2419</v>
      </c>
      <c r="I830" s="87" t="s">
        <v>2420</v>
      </c>
      <c r="J830" s="98" t="s">
        <v>2421</v>
      </c>
      <c r="K830" s="81">
        <v>224000</v>
      </c>
    </row>
    <row r="831" spans="1:11" ht="15.75" x14ac:dyDescent="0.3">
      <c r="A831" s="127" t="s">
        <v>455</v>
      </c>
      <c r="B831" s="54" t="s">
        <v>2192</v>
      </c>
      <c r="C831" s="1" t="s">
        <v>389</v>
      </c>
      <c r="D831" s="6">
        <v>42327</v>
      </c>
      <c r="E831" s="54" t="s">
        <v>25</v>
      </c>
      <c r="F831" s="98">
        <v>10160444</v>
      </c>
      <c r="G831" s="161">
        <v>42690</v>
      </c>
      <c r="H831" s="87" t="s">
        <v>2422</v>
      </c>
      <c r="I831" s="87" t="s">
        <v>330</v>
      </c>
      <c r="J831" s="98" t="s">
        <v>104</v>
      </c>
      <c r="K831" s="81">
        <v>261641</v>
      </c>
    </row>
    <row r="832" spans="1:11" ht="15.75" x14ac:dyDescent="0.3">
      <c r="A832" s="127" t="s">
        <v>455</v>
      </c>
      <c r="B832" s="2" t="s">
        <v>24</v>
      </c>
      <c r="C832" s="1" t="s">
        <v>13</v>
      </c>
      <c r="D832" s="1" t="s">
        <v>13</v>
      </c>
      <c r="E832" s="107" t="s">
        <v>25</v>
      </c>
      <c r="F832" s="98">
        <v>10160445</v>
      </c>
      <c r="G832" s="161">
        <v>42690</v>
      </c>
      <c r="H832" s="87" t="s">
        <v>2423</v>
      </c>
      <c r="I832" s="87" t="s">
        <v>328</v>
      </c>
      <c r="J832" s="98" t="s">
        <v>329</v>
      </c>
      <c r="K832" s="81">
        <v>212000</v>
      </c>
    </row>
    <row r="833" spans="1:11" ht="15.75" x14ac:dyDescent="0.3">
      <c r="A833" s="127" t="s">
        <v>455</v>
      </c>
      <c r="B833" s="107" t="s">
        <v>12</v>
      </c>
      <c r="C833" s="85" t="s">
        <v>319</v>
      </c>
      <c r="D833" s="161" t="s">
        <v>319</v>
      </c>
      <c r="E833" s="107" t="s">
        <v>25</v>
      </c>
      <c r="F833" s="98">
        <v>10160446</v>
      </c>
      <c r="G833" s="161">
        <v>42690</v>
      </c>
      <c r="H833" s="87" t="s">
        <v>2424</v>
      </c>
      <c r="I833" s="87" t="s">
        <v>2425</v>
      </c>
      <c r="J833" s="98" t="s">
        <v>2426</v>
      </c>
      <c r="K833" s="81">
        <v>167790</v>
      </c>
    </row>
    <row r="834" spans="1:11" ht="15.75" x14ac:dyDescent="0.3">
      <c r="A834" s="127" t="s">
        <v>455</v>
      </c>
      <c r="B834" s="54" t="s">
        <v>2192</v>
      </c>
      <c r="C834" s="1" t="s">
        <v>389</v>
      </c>
      <c r="D834" s="6">
        <v>42327</v>
      </c>
      <c r="E834" s="54" t="s">
        <v>25</v>
      </c>
      <c r="F834" s="98">
        <v>10160447</v>
      </c>
      <c r="G834" s="161">
        <v>42690</v>
      </c>
      <c r="H834" s="87" t="s">
        <v>2427</v>
      </c>
      <c r="I834" s="87" t="s">
        <v>330</v>
      </c>
      <c r="J834" s="98" t="s">
        <v>104</v>
      </c>
      <c r="K834" s="81">
        <v>434546</v>
      </c>
    </row>
    <row r="835" spans="1:11" ht="15.75" x14ac:dyDescent="0.3">
      <c r="A835" s="127" t="s">
        <v>455</v>
      </c>
      <c r="B835" s="54" t="s">
        <v>2192</v>
      </c>
      <c r="C835" s="1" t="s">
        <v>389</v>
      </c>
      <c r="D835" s="6">
        <v>42327</v>
      </c>
      <c r="E835" s="54" t="s">
        <v>25</v>
      </c>
      <c r="F835" s="98">
        <v>10160448</v>
      </c>
      <c r="G835" s="161">
        <v>42690</v>
      </c>
      <c r="H835" s="87" t="s">
        <v>2428</v>
      </c>
      <c r="I835" s="87" t="s">
        <v>330</v>
      </c>
      <c r="J835" s="98" t="s">
        <v>104</v>
      </c>
      <c r="K835" s="81">
        <v>183546</v>
      </c>
    </row>
    <row r="836" spans="1:11" ht="15.75" x14ac:dyDescent="0.3">
      <c r="A836" s="127" t="s">
        <v>455</v>
      </c>
      <c r="B836" s="54" t="s">
        <v>2192</v>
      </c>
      <c r="C836" s="1" t="s">
        <v>389</v>
      </c>
      <c r="D836" s="6">
        <v>42327</v>
      </c>
      <c r="E836" s="54" t="s">
        <v>25</v>
      </c>
      <c r="F836" s="98">
        <v>10160449</v>
      </c>
      <c r="G836" s="161">
        <v>42690</v>
      </c>
      <c r="H836" s="87" t="s">
        <v>2428</v>
      </c>
      <c r="I836" s="87" t="s">
        <v>330</v>
      </c>
      <c r="J836" s="98" t="s">
        <v>104</v>
      </c>
      <c r="K836" s="81">
        <v>261641</v>
      </c>
    </row>
    <row r="837" spans="1:11" ht="15.75" x14ac:dyDescent="0.3">
      <c r="A837" s="127" t="s">
        <v>455</v>
      </c>
      <c r="B837" s="107" t="s">
        <v>12</v>
      </c>
      <c r="C837" s="85" t="s">
        <v>319</v>
      </c>
      <c r="D837" s="161" t="s">
        <v>319</v>
      </c>
      <c r="E837" s="107" t="s">
        <v>25</v>
      </c>
      <c r="F837" s="98">
        <v>10160450</v>
      </c>
      <c r="G837" s="161">
        <v>42690</v>
      </c>
      <c r="H837" s="87" t="s">
        <v>2429</v>
      </c>
      <c r="I837" s="87" t="s">
        <v>337</v>
      </c>
      <c r="J837" s="98" t="s">
        <v>338</v>
      </c>
      <c r="K837" s="81">
        <v>44030</v>
      </c>
    </row>
    <row r="838" spans="1:11" ht="15.75" x14ac:dyDescent="0.3">
      <c r="A838" s="127" t="s">
        <v>455</v>
      </c>
      <c r="B838" s="27" t="s">
        <v>18</v>
      </c>
      <c r="C838" s="85" t="s">
        <v>2474</v>
      </c>
      <c r="D838" s="161">
        <v>42690</v>
      </c>
      <c r="E838" s="107" t="s">
        <v>60</v>
      </c>
      <c r="F838" s="98"/>
      <c r="G838" s="161">
        <v>42690</v>
      </c>
      <c r="H838" s="87" t="s">
        <v>2475</v>
      </c>
      <c r="I838" s="87" t="s">
        <v>2472</v>
      </c>
      <c r="J838" s="98" t="s">
        <v>2473</v>
      </c>
      <c r="K838" s="81">
        <v>200000</v>
      </c>
    </row>
    <row r="839" spans="1:11" ht="15.75" x14ac:dyDescent="0.3">
      <c r="A839" s="127" t="s">
        <v>455</v>
      </c>
      <c r="B839" s="54" t="s">
        <v>2192</v>
      </c>
      <c r="C839" s="1" t="s">
        <v>389</v>
      </c>
      <c r="D839" s="6">
        <v>42327</v>
      </c>
      <c r="E839" s="54" t="s">
        <v>25</v>
      </c>
      <c r="F839" s="98">
        <v>10160451</v>
      </c>
      <c r="G839" s="161">
        <v>42691</v>
      </c>
      <c r="H839" s="87" t="s">
        <v>2428</v>
      </c>
      <c r="I839" s="87" t="s">
        <v>330</v>
      </c>
      <c r="J839" s="98" t="s">
        <v>104</v>
      </c>
      <c r="K839" s="81">
        <v>317641</v>
      </c>
    </row>
    <row r="840" spans="1:11" ht="15.75" x14ac:dyDescent="0.3">
      <c r="A840" s="127" t="s">
        <v>455</v>
      </c>
      <c r="B840" s="107" t="s">
        <v>12</v>
      </c>
      <c r="C840" s="85" t="s">
        <v>319</v>
      </c>
      <c r="D840" s="161" t="s">
        <v>319</v>
      </c>
      <c r="E840" s="107" t="s">
        <v>25</v>
      </c>
      <c r="F840" s="98">
        <v>10160452</v>
      </c>
      <c r="G840" s="161">
        <v>42691</v>
      </c>
      <c r="H840" s="87" t="s">
        <v>2430</v>
      </c>
      <c r="I840" s="87" t="s">
        <v>2431</v>
      </c>
      <c r="J840" s="98" t="s">
        <v>2432</v>
      </c>
      <c r="K840" s="81">
        <v>172000</v>
      </c>
    </row>
    <row r="841" spans="1:11" ht="15.75" x14ac:dyDescent="0.3">
      <c r="A841" s="127" t="s">
        <v>455</v>
      </c>
      <c r="B841" s="2" t="s">
        <v>24</v>
      </c>
      <c r="C841" s="1" t="s">
        <v>13</v>
      </c>
      <c r="D841" s="1" t="s">
        <v>13</v>
      </c>
      <c r="E841" s="107" t="s">
        <v>25</v>
      </c>
      <c r="F841" s="98">
        <v>10160453</v>
      </c>
      <c r="G841" s="161">
        <v>42691</v>
      </c>
      <c r="H841" s="87" t="s">
        <v>2433</v>
      </c>
      <c r="I841" s="87" t="s">
        <v>328</v>
      </c>
      <c r="J841" s="98" t="s">
        <v>329</v>
      </c>
      <c r="K841" s="81">
        <v>106000</v>
      </c>
    </row>
    <row r="842" spans="1:11" ht="15.75" x14ac:dyDescent="0.3">
      <c r="A842" s="127" t="s">
        <v>455</v>
      </c>
      <c r="B842" s="107" t="s">
        <v>12</v>
      </c>
      <c r="C842" s="85" t="s">
        <v>319</v>
      </c>
      <c r="D842" s="161" t="s">
        <v>319</v>
      </c>
      <c r="E842" s="107" t="s">
        <v>14</v>
      </c>
      <c r="F842" s="98">
        <v>10160128</v>
      </c>
      <c r="G842" s="161">
        <v>42692</v>
      </c>
      <c r="H842" s="87" t="s">
        <v>2365</v>
      </c>
      <c r="I842" s="87" t="s">
        <v>321</v>
      </c>
      <c r="J842" s="98" t="s">
        <v>322</v>
      </c>
      <c r="K842" s="81">
        <v>498077</v>
      </c>
    </row>
    <row r="843" spans="1:11" ht="27" x14ac:dyDescent="0.3">
      <c r="A843" s="127" t="s">
        <v>455</v>
      </c>
      <c r="B843" s="2" t="s">
        <v>24</v>
      </c>
      <c r="C843" s="1" t="s">
        <v>13</v>
      </c>
      <c r="D843" s="1" t="s">
        <v>13</v>
      </c>
      <c r="E843" s="107" t="s">
        <v>25</v>
      </c>
      <c r="F843" s="98">
        <v>10160454</v>
      </c>
      <c r="G843" s="161">
        <v>42692</v>
      </c>
      <c r="H843" s="87" t="s">
        <v>2434</v>
      </c>
      <c r="I843" s="87" t="s">
        <v>245</v>
      </c>
      <c r="J843" s="98" t="s">
        <v>246</v>
      </c>
      <c r="K843" s="81">
        <v>411832</v>
      </c>
    </row>
    <row r="844" spans="1:11" ht="15.75" x14ac:dyDescent="0.3">
      <c r="A844" s="127" t="s">
        <v>455</v>
      </c>
      <c r="B844" s="54" t="s">
        <v>2192</v>
      </c>
      <c r="C844" s="1" t="s">
        <v>389</v>
      </c>
      <c r="D844" s="6">
        <v>42327</v>
      </c>
      <c r="E844" s="54" t="s">
        <v>25</v>
      </c>
      <c r="F844" s="98">
        <v>10160455</v>
      </c>
      <c r="G844" s="161">
        <v>42692</v>
      </c>
      <c r="H844" s="87" t="s">
        <v>2435</v>
      </c>
      <c r="I844" s="87" t="s">
        <v>330</v>
      </c>
      <c r="J844" s="98" t="s">
        <v>104</v>
      </c>
      <c r="K844" s="81">
        <v>191046</v>
      </c>
    </row>
    <row r="845" spans="1:11" ht="15.75" x14ac:dyDescent="0.3">
      <c r="A845" s="127" t="s">
        <v>455</v>
      </c>
      <c r="B845" s="54" t="s">
        <v>2192</v>
      </c>
      <c r="C845" s="1" t="s">
        <v>389</v>
      </c>
      <c r="D845" s="6">
        <v>42327</v>
      </c>
      <c r="E845" s="54" t="s">
        <v>25</v>
      </c>
      <c r="F845" s="98">
        <v>10160456</v>
      </c>
      <c r="G845" s="161">
        <v>42692</v>
      </c>
      <c r="H845" s="87" t="s">
        <v>2412</v>
      </c>
      <c r="I845" s="87" t="s">
        <v>330</v>
      </c>
      <c r="J845" s="98" t="s">
        <v>104</v>
      </c>
      <c r="K845" s="81">
        <v>191046</v>
      </c>
    </row>
    <row r="846" spans="1:11" ht="15.75" x14ac:dyDescent="0.3">
      <c r="A846" s="127" t="s">
        <v>455</v>
      </c>
      <c r="B846" s="107" t="s">
        <v>12</v>
      </c>
      <c r="C846" s="85" t="s">
        <v>319</v>
      </c>
      <c r="D846" s="161" t="s">
        <v>319</v>
      </c>
      <c r="E846" s="107" t="s">
        <v>14</v>
      </c>
      <c r="F846" s="98">
        <v>10160129</v>
      </c>
      <c r="G846" s="161">
        <v>42695</v>
      </c>
      <c r="H846" s="87" t="s">
        <v>2366</v>
      </c>
      <c r="I846" s="87" t="s">
        <v>2367</v>
      </c>
      <c r="J846" s="98" t="s">
        <v>282</v>
      </c>
      <c r="K846" s="81">
        <v>380800</v>
      </c>
    </row>
    <row r="847" spans="1:11" ht="15.75" x14ac:dyDescent="0.3">
      <c r="A847" s="127" t="s">
        <v>455</v>
      </c>
      <c r="B847" s="107" t="s">
        <v>12</v>
      </c>
      <c r="C847" s="85" t="s">
        <v>319</v>
      </c>
      <c r="D847" s="161" t="s">
        <v>319</v>
      </c>
      <c r="E847" s="107" t="s">
        <v>14</v>
      </c>
      <c r="F847" s="98">
        <v>10160130</v>
      </c>
      <c r="G847" s="161">
        <v>42695</v>
      </c>
      <c r="H847" s="87" t="s">
        <v>2368</v>
      </c>
      <c r="I847" s="87" t="s">
        <v>324</v>
      </c>
      <c r="J847" s="98" t="s">
        <v>325</v>
      </c>
      <c r="K847" s="81">
        <v>36890</v>
      </c>
    </row>
    <row r="848" spans="1:11" ht="15.75" x14ac:dyDescent="0.3">
      <c r="A848" s="127" t="s">
        <v>455</v>
      </c>
      <c r="B848" s="107" t="s">
        <v>12</v>
      </c>
      <c r="C848" s="85" t="s">
        <v>319</v>
      </c>
      <c r="D848" s="161" t="s">
        <v>319</v>
      </c>
      <c r="E848" s="107" t="s">
        <v>25</v>
      </c>
      <c r="F848" s="98">
        <v>10160457</v>
      </c>
      <c r="G848" s="161">
        <v>42695</v>
      </c>
      <c r="H848" s="87" t="s">
        <v>2436</v>
      </c>
      <c r="I848" s="87" t="s">
        <v>2437</v>
      </c>
      <c r="J848" s="98" t="s">
        <v>2438</v>
      </c>
      <c r="K848" s="81">
        <v>520267</v>
      </c>
    </row>
    <row r="849" spans="1:11" ht="15.75" x14ac:dyDescent="0.3">
      <c r="A849" s="127" t="s">
        <v>455</v>
      </c>
      <c r="B849" s="54" t="s">
        <v>2192</v>
      </c>
      <c r="C849" s="1" t="s">
        <v>389</v>
      </c>
      <c r="D849" s="6">
        <v>42327</v>
      </c>
      <c r="E849" s="54" t="s">
        <v>25</v>
      </c>
      <c r="F849" s="98">
        <v>10160458</v>
      </c>
      <c r="G849" s="161">
        <v>42695</v>
      </c>
      <c r="H849" s="87" t="s">
        <v>2439</v>
      </c>
      <c r="I849" s="87" t="s">
        <v>330</v>
      </c>
      <c r="J849" s="162" t="s">
        <v>104</v>
      </c>
      <c r="K849" s="81">
        <v>36910</v>
      </c>
    </row>
    <row r="850" spans="1:11" ht="15.75" x14ac:dyDescent="0.3">
      <c r="A850" s="127" t="s">
        <v>455</v>
      </c>
      <c r="B850" s="54" t="s">
        <v>2192</v>
      </c>
      <c r="C850" s="1" t="s">
        <v>389</v>
      </c>
      <c r="D850" s="6">
        <v>42327</v>
      </c>
      <c r="E850" s="54" t="s">
        <v>25</v>
      </c>
      <c r="F850" s="98">
        <v>10160459</v>
      </c>
      <c r="G850" s="161">
        <v>42695</v>
      </c>
      <c r="H850" s="87" t="s">
        <v>2440</v>
      </c>
      <c r="I850" s="87" t="s">
        <v>330</v>
      </c>
      <c r="J850" s="98" t="s">
        <v>104</v>
      </c>
      <c r="K850" s="81">
        <v>261641</v>
      </c>
    </row>
    <row r="851" spans="1:11" ht="15.75" x14ac:dyDescent="0.3">
      <c r="A851" s="127" t="s">
        <v>455</v>
      </c>
      <c r="B851" s="27" t="s">
        <v>18</v>
      </c>
      <c r="C851" s="85" t="s">
        <v>2476</v>
      </c>
      <c r="D851" s="161">
        <v>42695</v>
      </c>
      <c r="E851" s="107" t="s">
        <v>60</v>
      </c>
      <c r="F851" s="98"/>
      <c r="G851" s="161">
        <v>42695</v>
      </c>
      <c r="H851" s="87" t="s">
        <v>2477</v>
      </c>
      <c r="I851" s="87" t="s">
        <v>2478</v>
      </c>
      <c r="J851" s="98" t="s">
        <v>2479</v>
      </c>
      <c r="K851" s="81" t="s">
        <v>2480</v>
      </c>
    </row>
    <row r="852" spans="1:11" ht="15.75" x14ac:dyDescent="0.3">
      <c r="A852" s="127" t="s">
        <v>455</v>
      </c>
      <c r="B852" s="107" t="s">
        <v>12</v>
      </c>
      <c r="C852" s="85" t="s">
        <v>319</v>
      </c>
      <c r="D852" s="161" t="s">
        <v>319</v>
      </c>
      <c r="E852" s="107" t="s">
        <v>14</v>
      </c>
      <c r="F852" s="98">
        <v>10160131</v>
      </c>
      <c r="G852" s="161">
        <v>42696</v>
      </c>
      <c r="H852" s="87" t="s">
        <v>2369</v>
      </c>
      <c r="I852" s="87" t="s">
        <v>2370</v>
      </c>
      <c r="J852" s="98" t="s">
        <v>2371</v>
      </c>
      <c r="K852" s="81">
        <v>49968</v>
      </c>
    </row>
    <row r="853" spans="1:11" ht="15.75" x14ac:dyDescent="0.3">
      <c r="A853" s="127" t="s">
        <v>455</v>
      </c>
      <c r="B853" s="2" t="s">
        <v>24</v>
      </c>
      <c r="C853" s="1" t="s">
        <v>13</v>
      </c>
      <c r="D853" s="1" t="s">
        <v>13</v>
      </c>
      <c r="E853" s="107" t="s">
        <v>25</v>
      </c>
      <c r="F853" s="98">
        <v>10160461</v>
      </c>
      <c r="G853" s="161">
        <v>42696</v>
      </c>
      <c r="H853" s="87" t="s">
        <v>2441</v>
      </c>
      <c r="I853" s="87" t="s">
        <v>245</v>
      </c>
      <c r="J853" s="98" t="s">
        <v>246</v>
      </c>
      <c r="K853" s="81">
        <v>1004200</v>
      </c>
    </row>
    <row r="854" spans="1:11" ht="15.75" x14ac:dyDescent="0.3">
      <c r="A854" s="127" t="s">
        <v>455</v>
      </c>
      <c r="B854" s="54" t="s">
        <v>2192</v>
      </c>
      <c r="C854" s="1" t="s">
        <v>389</v>
      </c>
      <c r="D854" s="6">
        <v>42327</v>
      </c>
      <c r="E854" s="54" t="s">
        <v>25</v>
      </c>
      <c r="F854" s="98">
        <v>10160463</v>
      </c>
      <c r="G854" s="161">
        <v>42697</v>
      </c>
      <c r="H854" s="87" t="s">
        <v>2442</v>
      </c>
      <c r="I854" s="87" t="s">
        <v>330</v>
      </c>
      <c r="J854" s="98" t="s">
        <v>104</v>
      </c>
      <c r="K854" s="81">
        <v>233688</v>
      </c>
    </row>
    <row r="855" spans="1:11" ht="15.75" x14ac:dyDescent="0.3">
      <c r="A855" s="127" t="s">
        <v>455</v>
      </c>
      <c r="B855" s="2" t="s">
        <v>24</v>
      </c>
      <c r="C855" s="1" t="s">
        <v>13</v>
      </c>
      <c r="D855" s="1" t="s">
        <v>13</v>
      </c>
      <c r="E855" s="107" t="s">
        <v>25</v>
      </c>
      <c r="F855" s="98">
        <v>10160464</v>
      </c>
      <c r="G855" s="161">
        <v>42697</v>
      </c>
      <c r="H855" s="87" t="s">
        <v>2443</v>
      </c>
      <c r="I855" s="87" t="s">
        <v>2444</v>
      </c>
      <c r="J855" s="98" t="s">
        <v>2445</v>
      </c>
      <c r="K855" s="81">
        <v>127700</v>
      </c>
    </row>
    <row r="856" spans="1:11" ht="15.75" x14ac:dyDescent="0.3">
      <c r="A856" s="127" t="s">
        <v>455</v>
      </c>
      <c r="B856" s="2" t="s">
        <v>24</v>
      </c>
      <c r="C856" s="1" t="s">
        <v>13</v>
      </c>
      <c r="D856" s="1" t="s">
        <v>13</v>
      </c>
      <c r="E856" s="107" t="s">
        <v>25</v>
      </c>
      <c r="F856" s="98">
        <v>10160465</v>
      </c>
      <c r="G856" s="161">
        <v>42697</v>
      </c>
      <c r="H856" s="87" t="s">
        <v>2446</v>
      </c>
      <c r="I856" s="87" t="s">
        <v>2447</v>
      </c>
      <c r="J856" s="98" t="s">
        <v>2448</v>
      </c>
      <c r="K856" s="81">
        <v>38500</v>
      </c>
    </row>
    <row r="857" spans="1:11" ht="15.75" x14ac:dyDescent="0.3">
      <c r="A857" s="127" t="s">
        <v>455</v>
      </c>
      <c r="B857" s="107" t="s">
        <v>12</v>
      </c>
      <c r="C857" s="85" t="s">
        <v>319</v>
      </c>
      <c r="D857" s="161" t="s">
        <v>319</v>
      </c>
      <c r="E857" s="107" t="s">
        <v>14</v>
      </c>
      <c r="F857" s="98">
        <v>10160132</v>
      </c>
      <c r="G857" s="161">
        <v>42698</v>
      </c>
      <c r="H857" s="87" t="s">
        <v>2372</v>
      </c>
      <c r="I857" s="87" t="s">
        <v>2373</v>
      </c>
      <c r="J857" s="98" t="s">
        <v>320</v>
      </c>
      <c r="K857" s="81">
        <v>1958077</v>
      </c>
    </row>
    <row r="858" spans="1:11" ht="15.75" x14ac:dyDescent="0.3">
      <c r="A858" s="127" t="s">
        <v>455</v>
      </c>
      <c r="B858" s="107" t="s">
        <v>12</v>
      </c>
      <c r="C858" s="85" t="s">
        <v>319</v>
      </c>
      <c r="D858" s="161" t="s">
        <v>319</v>
      </c>
      <c r="E858" s="107" t="s">
        <v>14</v>
      </c>
      <c r="F858" s="98">
        <v>10160133</v>
      </c>
      <c r="G858" s="161">
        <v>42698</v>
      </c>
      <c r="H858" s="87" t="s">
        <v>2374</v>
      </c>
      <c r="I858" s="87" t="s">
        <v>2375</v>
      </c>
      <c r="J858" s="98" t="s">
        <v>301</v>
      </c>
      <c r="K858" s="81">
        <v>398992</v>
      </c>
    </row>
    <row r="859" spans="1:11" ht="15.75" x14ac:dyDescent="0.3">
      <c r="A859" s="127" t="s">
        <v>455</v>
      </c>
      <c r="B859" s="107" t="s">
        <v>12</v>
      </c>
      <c r="C859" s="85" t="s">
        <v>319</v>
      </c>
      <c r="D859" s="161" t="s">
        <v>319</v>
      </c>
      <c r="E859" s="107" t="s">
        <v>14</v>
      </c>
      <c r="F859" s="98">
        <v>10160134</v>
      </c>
      <c r="G859" s="161">
        <v>42698</v>
      </c>
      <c r="H859" s="87" t="s">
        <v>2376</v>
      </c>
      <c r="I859" s="87" t="s">
        <v>2377</v>
      </c>
      <c r="J859" s="98" t="s">
        <v>2378</v>
      </c>
      <c r="K859" s="81">
        <v>120048</v>
      </c>
    </row>
    <row r="860" spans="1:11" ht="15.75" x14ac:dyDescent="0.3">
      <c r="A860" s="127" t="s">
        <v>455</v>
      </c>
      <c r="B860" s="107" t="s">
        <v>12</v>
      </c>
      <c r="C860" s="85" t="s">
        <v>319</v>
      </c>
      <c r="D860" s="161" t="s">
        <v>319</v>
      </c>
      <c r="E860" s="107" t="s">
        <v>14</v>
      </c>
      <c r="F860" s="98">
        <v>10160135</v>
      </c>
      <c r="G860" s="161">
        <v>42698</v>
      </c>
      <c r="H860" s="87" t="s">
        <v>2379</v>
      </c>
      <c r="I860" s="87" t="s">
        <v>2380</v>
      </c>
      <c r="J860" s="98" t="s">
        <v>2381</v>
      </c>
      <c r="K860" s="81">
        <v>321300</v>
      </c>
    </row>
    <row r="861" spans="1:11" ht="15.75" x14ac:dyDescent="0.3">
      <c r="A861" s="127" t="s">
        <v>455</v>
      </c>
      <c r="B861" s="107" t="s">
        <v>12</v>
      </c>
      <c r="C861" s="85" t="s">
        <v>319</v>
      </c>
      <c r="D861" s="161" t="s">
        <v>319</v>
      </c>
      <c r="E861" s="107" t="s">
        <v>14</v>
      </c>
      <c r="F861" s="98">
        <v>10160136</v>
      </c>
      <c r="G861" s="161">
        <v>42698</v>
      </c>
      <c r="H861" s="87" t="s">
        <v>2382</v>
      </c>
      <c r="I861" s="87" t="s">
        <v>2373</v>
      </c>
      <c r="J861" s="98" t="s">
        <v>320</v>
      </c>
      <c r="K861" s="81">
        <v>423331</v>
      </c>
    </row>
    <row r="862" spans="1:11" ht="15.75" x14ac:dyDescent="0.3">
      <c r="A862" s="127" t="s">
        <v>455</v>
      </c>
      <c r="B862" s="107" t="s">
        <v>12</v>
      </c>
      <c r="C862" s="85" t="s">
        <v>319</v>
      </c>
      <c r="D862" s="161" t="s">
        <v>319</v>
      </c>
      <c r="E862" s="107" t="s">
        <v>14</v>
      </c>
      <c r="F862" s="98">
        <v>10160137</v>
      </c>
      <c r="G862" s="161">
        <v>42698</v>
      </c>
      <c r="H862" s="87" t="s">
        <v>2374</v>
      </c>
      <c r="I862" s="87" t="s">
        <v>2377</v>
      </c>
      <c r="J862" s="98" t="s">
        <v>2378</v>
      </c>
      <c r="K862" s="81">
        <v>37307</v>
      </c>
    </row>
    <row r="863" spans="1:11" ht="15.75" x14ac:dyDescent="0.3">
      <c r="A863" s="127" t="s">
        <v>455</v>
      </c>
      <c r="B863" s="107" t="s">
        <v>12</v>
      </c>
      <c r="C863" s="85" t="s">
        <v>319</v>
      </c>
      <c r="D863" s="161" t="s">
        <v>319</v>
      </c>
      <c r="E863" s="107" t="s">
        <v>14</v>
      </c>
      <c r="F863" s="98">
        <v>10160138</v>
      </c>
      <c r="G863" s="161">
        <v>42698</v>
      </c>
      <c r="H863" s="87" t="s">
        <v>2383</v>
      </c>
      <c r="I863" s="87" t="s">
        <v>2384</v>
      </c>
      <c r="J863" s="98" t="s">
        <v>2385</v>
      </c>
      <c r="K863" s="81">
        <v>193375</v>
      </c>
    </row>
    <row r="864" spans="1:11" ht="15.75" x14ac:dyDescent="0.3">
      <c r="A864" s="127" t="s">
        <v>455</v>
      </c>
      <c r="B864" s="107" t="s">
        <v>12</v>
      </c>
      <c r="C864" s="85" t="s">
        <v>319</v>
      </c>
      <c r="D864" s="161" t="s">
        <v>319</v>
      </c>
      <c r="E864" s="107" t="s">
        <v>14</v>
      </c>
      <c r="F864" s="98">
        <v>10160139</v>
      </c>
      <c r="G864" s="161">
        <v>42698</v>
      </c>
      <c r="H864" s="87" t="s">
        <v>2386</v>
      </c>
      <c r="I864" s="87" t="s">
        <v>2373</v>
      </c>
      <c r="J864" s="98" t="s">
        <v>320</v>
      </c>
      <c r="K864" s="81">
        <v>40644</v>
      </c>
    </row>
    <row r="865" spans="1:11" ht="15.75" x14ac:dyDescent="0.3">
      <c r="A865" s="127" t="s">
        <v>455</v>
      </c>
      <c r="B865" s="54" t="s">
        <v>2192</v>
      </c>
      <c r="C865" s="1" t="s">
        <v>389</v>
      </c>
      <c r="D865" s="6">
        <v>42327</v>
      </c>
      <c r="E865" s="54" t="s">
        <v>25</v>
      </c>
      <c r="F865" s="98">
        <v>10160466</v>
      </c>
      <c r="G865" s="161">
        <v>42698</v>
      </c>
      <c r="H865" s="87" t="s">
        <v>2449</v>
      </c>
      <c r="I865" s="87" t="s">
        <v>330</v>
      </c>
      <c r="J865" s="98" t="s">
        <v>104</v>
      </c>
      <c r="K865" s="81">
        <v>213283</v>
      </c>
    </row>
    <row r="866" spans="1:11" ht="15.75" x14ac:dyDescent="0.3">
      <c r="A866" s="127" t="s">
        <v>455</v>
      </c>
      <c r="B866" s="54" t="s">
        <v>2192</v>
      </c>
      <c r="C866" s="1" t="s">
        <v>389</v>
      </c>
      <c r="D866" s="6">
        <v>42327</v>
      </c>
      <c r="E866" s="54" t="s">
        <v>25</v>
      </c>
      <c r="F866" s="98">
        <v>10160467</v>
      </c>
      <c r="G866" s="161">
        <v>42698</v>
      </c>
      <c r="H866" s="87" t="s">
        <v>2450</v>
      </c>
      <c r="I866" s="87" t="s">
        <v>330</v>
      </c>
      <c r="J866" s="98" t="s">
        <v>104</v>
      </c>
      <c r="K866" s="81">
        <v>213283</v>
      </c>
    </row>
    <row r="867" spans="1:11" ht="15.75" x14ac:dyDescent="0.3">
      <c r="A867" s="127" t="s">
        <v>455</v>
      </c>
      <c r="B867" s="107" t="s">
        <v>12</v>
      </c>
      <c r="C867" s="85" t="s">
        <v>319</v>
      </c>
      <c r="D867" s="161" t="s">
        <v>319</v>
      </c>
      <c r="E867" s="107" t="s">
        <v>14</v>
      </c>
      <c r="F867" s="98">
        <v>10160140</v>
      </c>
      <c r="G867" s="161">
        <v>42699</v>
      </c>
      <c r="H867" s="87" t="s">
        <v>2387</v>
      </c>
      <c r="I867" s="87" t="s">
        <v>2388</v>
      </c>
      <c r="J867" s="98" t="s">
        <v>2389</v>
      </c>
      <c r="K867" s="81">
        <v>400251</v>
      </c>
    </row>
    <row r="868" spans="1:11" ht="15.75" x14ac:dyDescent="0.3">
      <c r="A868" s="127" t="s">
        <v>455</v>
      </c>
      <c r="B868" s="107" t="s">
        <v>12</v>
      </c>
      <c r="C868" s="85" t="s">
        <v>319</v>
      </c>
      <c r="D868" s="161" t="s">
        <v>319</v>
      </c>
      <c r="E868" s="107" t="s">
        <v>14</v>
      </c>
      <c r="F868" s="98">
        <v>10160141</v>
      </c>
      <c r="G868" s="161">
        <v>42699</v>
      </c>
      <c r="H868" s="87" t="s">
        <v>2390</v>
      </c>
      <c r="I868" s="87" t="s">
        <v>2373</v>
      </c>
      <c r="J868" s="98" t="s">
        <v>320</v>
      </c>
      <c r="K868" s="81">
        <v>75398</v>
      </c>
    </row>
    <row r="869" spans="1:11" ht="15.75" x14ac:dyDescent="0.3">
      <c r="A869" s="127" t="s">
        <v>455</v>
      </c>
      <c r="B869" s="107" t="s">
        <v>12</v>
      </c>
      <c r="C869" s="85" t="s">
        <v>319</v>
      </c>
      <c r="D869" s="161" t="s">
        <v>319</v>
      </c>
      <c r="E869" s="107" t="s">
        <v>14</v>
      </c>
      <c r="F869" s="98">
        <v>10160142</v>
      </c>
      <c r="G869" s="161">
        <v>42699</v>
      </c>
      <c r="H869" s="87" t="s">
        <v>2391</v>
      </c>
      <c r="I869" s="87" t="s">
        <v>2373</v>
      </c>
      <c r="J869" s="98" t="s">
        <v>320</v>
      </c>
      <c r="K869" s="81">
        <v>296681</v>
      </c>
    </row>
    <row r="870" spans="1:11" ht="15.75" x14ac:dyDescent="0.3">
      <c r="A870" s="127" t="s">
        <v>455</v>
      </c>
      <c r="B870" s="107" t="s">
        <v>12</v>
      </c>
      <c r="C870" s="85" t="s">
        <v>319</v>
      </c>
      <c r="D870" s="161" t="s">
        <v>319</v>
      </c>
      <c r="E870" s="107" t="s">
        <v>14</v>
      </c>
      <c r="F870" s="98">
        <v>10160143</v>
      </c>
      <c r="G870" s="161">
        <v>42699</v>
      </c>
      <c r="H870" s="87" t="s">
        <v>2392</v>
      </c>
      <c r="I870" s="87" t="s">
        <v>2393</v>
      </c>
      <c r="J870" s="98" t="s">
        <v>2394</v>
      </c>
      <c r="K870" s="81">
        <v>340321</v>
      </c>
    </row>
    <row r="871" spans="1:11" ht="15.75" x14ac:dyDescent="0.3">
      <c r="A871" s="127" t="s">
        <v>455</v>
      </c>
      <c r="B871" s="107" t="s">
        <v>12</v>
      </c>
      <c r="C871" s="85" t="s">
        <v>319</v>
      </c>
      <c r="D871" s="161" t="s">
        <v>319</v>
      </c>
      <c r="E871" s="107" t="s">
        <v>14</v>
      </c>
      <c r="F871" s="98">
        <v>10160144</v>
      </c>
      <c r="G871" s="161">
        <v>42699</v>
      </c>
      <c r="H871" s="87" t="s">
        <v>2395</v>
      </c>
      <c r="I871" s="87" t="s">
        <v>2396</v>
      </c>
      <c r="J871" s="98" t="s">
        <v>2397</v>
      </c>
      <c r="K871" s="81">
        <v>742072</v>
      </c>
    </row>
    <row r="872" spans="1:11" ht="15.75" x14ac:dyDescent="0.3">
      <c r="A872" s="127" t="s">
        <v>455</v>
      </c>
      <c r="B872" s="107" t="s">
        <v>12</v>
      </c>
      <c r="C872" s="85" t="s">
        <v>319</v>
      </c>
      <c r="D872" s="161" t="s">
        <v>319</v>
      </c>
      <c r="E872" s="107" t="s">
        <v>25</v>
      </c>
      <c r="F872" s="98">
        <v>10160470</v>
      </c>
      <c r="G872" s="161">
        <v>42699</v>
      </c>
      <c r="H872" s="87" t="s">
        <v>2451</v>
      </c>
      <c r="I872" s="87" t="s">
        <v>2452</v>
      </c>
      <c r="J872" s="98" t="s">
        <v>2453</v>
      </c>
      <c r="K872" s="81">
        <v>117810</v>
      </c>
    </row>
    <row r="873" spans="1:11" ht="15.75" x14ac:dyDescent="0.3">
      <c r="A873" s="127" t="s">
        <v>455</v>
      </c>
      <c r="B873" s="107" t="s">
        <v>12</v>
      </c>
      <c r="C873" s="85" t="s">
        <v>319</v>
      </c>
      <c r="D873" s="161" t="s">
        <v>319</v>
      </c>
      <c r="E873" s="107" t="s">
        <v>25</v>
      </c>
      <c r="F873" s="98">
        <v>10160471</v>
      </c>
      <c r="G873" s="161">
        <v>42699</v>
      </c>
      <c r="H873" s="87" t="s">
        <v>2454</v>
      </c>
      <c r="I873" s="87" t="s">
        <v>2388</v>
      </c>
      <c r="J873" s="98" t="s">
        <v>2389</v>
      </c>
      <c r="K873" s="81">
        <v>127092</v>
      </c>
    </row>
    <row r="874" spans="1:11" ht="15.75" x14ac:dyDescent="0.3">
      <c r="A874" s="127" t="s">
        <v>455</v>
      </c>
      <c r="B874" s="107" t="s">
        <v>12</v>
      </c>
      <c r="C874" s="85" t="s">
        <v>319</v>
      </c>
      <c r="D874" s="161" t="s">
        <v>319</v>
      </c>
      <c r="E874" s="107" t="s">
        <v>25</v>
      </c>
      <c r="F874" s="98">
        <v>10160472</v>
      </c>
      <c r="G874" s="161">
        <v>42699</v>
      </c>
      <c r="H874" s="87" t="s">
        <v>2455</v>
      </c>
      <c r="I874" s="87" t="s">
        <v>2456</v>
      </c>
      <c r="J874" s="98" t="s">
        <v>339</v>
      </c>
      <c r="K874" s="81">
        <v>1865000</v>
      </c>
    </row>
    <row r="875" spans="1:11" ht="15.75" x14ac:dyDescent="0.3">
      <c r="A875" s="127" t="s">
        <v>455</v>
      </c>
      <c r="B875" s="54" t="s">
        <v>2192</v>
      </c>
      <c r="C875" s="1" t="s">
        <v>389</v>
      </c>
      <c r="D875" s="6">
        <v>42327</v>
      </c>
      <c r="E875" s="54" t="s">
        <v>25</v>
      </c>
      <c r="F875" s="98">
        <v>10160474</v>
      </c>
      <c r="G875" s="161">
        <v>42702</v>
      </c>
      <c r="H875" s="87" t="s">
        <v>2418</v>
      </c>
      <c r="I875" s="87" t="s">
        <v>330</v>
      </c>
      <c r="J875" s="98" t="s">
        <v>104</v>
      </c>
      <c r="K875" s="81">
        <v>12052</v>
      </c>
    </row>
    <row r="876" spans="1:11" ht="15.75" x14ac:dyDescent="0.3">
      <c r="A876" s="127" t="s">
        <v>455</v>
      </c>
      <c r="B876" s="107" t="s">
        <v>12</v>
      </c>
      <c r="C876" s="85" t="s">
        <v>319</v>
      </c>
      <c r="D876" s="161" t="s">
        <v>319</v>
      </c>
      <c r="E876" s="107" t="s">
        <v>14</v>
      </c>
      <c r="F876" s="98">
        <v>10160145</v>
      </c>
      <c r="G876" s="161">
        <v>42703</v>
      </c>
      <c r="H876" s="87" t="s">
        <v>2398</v>
      </c>
      <c r="I876" s="87" t="s">
        <v>2399</v>
      </c>
      <c r="J876" s="98" t="s">
        <v>323</v>
      </c>
      <c r="K876" s="81">
        <v>1247120</v>
      </c>
    </row>
    <row r="877" spans="1:11" ht="15.75" x14ac:dyDescent="0.3">
      <c r="A877" s="127" t="s">
        <v>455</v>
      </c>
      <c r="B877" s="107" t="s">
        <v>12</v>
      </c>
      <c r="C877" s="85" t="s">
        <v>319</v>
      </c>
      <c r="D877" s="161" t="s">
        <v>319</v>
      </c>
      <c r="E877" s="107" t="s">
        <v>25</v>
      </c>
      <c r="F877" s="98">
        <v>10160475</v>
      </c>
      <c r="G877" s="161">
        <v>42703</v>
      </c>
      <c r="H877" s="87" t="s">
        <v>2457</v>
      </c>
      <c r="I877" s="87" t="s">
        <v>340</v>
      </c>
      <c r="J877" s="98" t="s">
        <v>341</v>
      </c>
      <c r="K877" s="81">
        <v>238000</v>
      </c>
    </row>
    <row r="878" spans="1:11" ht="15.75" x14ac:dyDescent="0.3">
      <c r="A878" s="127" t="s">
        <v>455</v>
      </c>
      <c r="B878" s="107" t="s">
        <v>12</v>
      </c>
      <c r="C878" s="85" t="s">
        <v>319</v>
      </c>
      <c r="D878" s="161" t="s">
        <v>319</v>
      </c>
      <c r="E878" s="107" t="s">
        <v>25</v>
      </c>
      <c r="F878" s="98">
        <v>10160476</v>
      </c>
      <c r="G878" s="161">
        <v>42703</v>
      </c>
      <c r="H878" s="87" t="s">
        <v>2458</v>
      </c>
      <c r="I878" s="87" t="s">
        <v>340</v>
      </c>
      <c r="J878" s="98" t="s">
        <v>341</v>
      </c>
      <c r="K878" s="81">
        <v>701922</v>
      </c>
    </row>
    <row r="879" spans="1:11" ht="15.75" x14ac:dyDescent="0.3">
      <c r="A879" s="127" t="s">
        <v>455</v>
      </c>
      <c r="B879" s="107" t="s">
        <v>12</v>
      </c>
      <c r="C879" s="85" t="s">
        <v>319</v>
      </c>
      <c r="D879" s="161" t="s">
        <v>319</v>
      </c>
      <c r="E879" s="107" t="s">
        <v>14</v>
      </c>
      <c r="F879" s="98">
        <v>10160146</v>
      </c>
      <c r="G879" s="161">
        <v>42704</v>
      </c>
      <c r="H879" s="87" t="s">
        <v>2400</v>
      </c>
      <c r="I879" s="87" t="s">
        <v>2380</v>
      </c>
      <c r="J879" s="98" t="s">
        <v>2381</v>
      </c>
      <c r="K879" s="81">
        <v>26180</v>
      </c>
    </row>
    <row r="880" spans="1:11" ht="15.75" x14ac:dyDescent="0.3">
      <c r="A880" s="127" t="s">
        <v>455</v>
      </c>
      <c r="B880" s="107" t="s">
        <v>12</v>
      </c>
      <c r="C880" s="85" t="s">
        <v>319</v>
      </c>
      <c r="D880" s="161" t="s">
        <v>319</v>
      </c>
      <c r="E880" s="107" t="s">
        <v>14</v>
      </c>
      <c r="F880" s="98">
        <v>10160147</v>
      </c>
      <c r="G880" s="161">
        <v>42704</v>
      </c>
      <c r="H880" s="87" t="s">
        <v>2401</v>
      </c>
      <c r="I880" s="87" t="s">
        <v>2402</v>
      </c>
      <c r="J880" s="98" t="s">
        <v>2403</v>
      </c>
      <c r="K880" s="81">
        <v>297500</v>
      </c>
    </row>
    <row r="881" spans="1:11" ht="15.75" x14ac:dyDescent="0.3">
      <c r="A881" s="127" t="s">
        <v>455</v>
      </c>
      <c r="B881" s="107" t="s">
        <v>12</v>
      </c>
      <c r="C881" s="85" t="s">
        <v>319</v>
      </c>
      <c r="D881" s="161" t="s">
        <v>319</v>
      </c>
      <c r="E881" s="107" t="s">
        <v>25</v>
      </c>
      <c r="F881" s="98">
        <v>10160477</v>
      </c>
      <c r="G881" s="161">
        <v>42704</v>
      </c>
      <c r="H881" s="87" t="s">
        <v>2459</v>
      </c>
      <c r="I881" s="87" t="s">
        <v>2407</v>
      </c>
      <c r="J881" s="98" t="s">
        <v>2408</v>
      </c>
      <c r="K881" s="81">
        <v>2115820</v>
      </c>
    </row>
    <row r="882" spans="1:11" ht="15.75" x14ac:dyDescent="0.3">
      <c r="A882" s="127" t="s">
        <v>455</v>
      </c>
      <c r="B882" s="107" t="s">
        <v>12</v>
      </c>
      <c r="C882" s="85" t="s">
        <v>319</v>
      </c>
      <c r="D882" s="161" t="s">
        <v>319</v>
      </c>
      <c r="E882" s="107" t="s">
        <v>25</v>
      </c>
      <c r="F882" s="98">
        <v>10160478</v>
      </c>
      <c r="G882" s="161">
        <v>42704</v>
      </c>
      <c r="H882" s="87" t="s">
        <v>335</v>
      </c>
      <c r="I882" s="87" t="s">
        <v>2460</v>
      </c>
      <c r="J882" s="98" t="s">
        <v>336</v>
      </c>
      <c r="K882" s="81">
        <v>53550</v>
      </c>
    </row>
    <row r="883" spans="1:11" ht="15.75" x14ac:dyDescent="0.3">
      <c r="A883" s="127" t="s">
        <v>455</v>
      </c>
      <c r="B883" s="107" t="s">
        <v>12</v>
      </c>
      <c r="C883" s="85" t="s">
        <v>319</v>
      </c>
      <c r="D883" s="161" t="s">
        <v>319</v>
      </c>
      <c r="E883" s="107" t="s">
        <v>25</v>
      </c>
      <c r="F883" s="98">
        <v>10160480</v>
      </c>
      <c r="G883" s="161">
        <v>42704</v>
      </c>
      <c r="H883" s="87" t="s">
        <v>2461</v>
      </c>
      <c r="I883" s="87" t="s">
        <v>331</v>
      </c>
      <c r="J883" s="98" t="s">
        <v>332</v>
      </c>
      <c r="K883" s="81">
        <v>184800</v>
      </c>
    </row>
    <row r="884" spans="1:11" ht="15.75" x14ac:dyDescent="0.3">
      <c r="A884" s="127" t="s">
        <v>455</v>
      </c>
      <c r="B884" s="107" t="s">
        <v>12</v>
      </c>
      <c r="C884" s="85" t="s">
        <v>319</v>
      </c>
      <c r="D884" s="161" t="s">
        <v>319</v>
      </c>
      <c r="E884" s="107" t="s">
        <v>25</v>
      </c>
      <c r="F884" s="98">
        <v>10160481</v>
      </c>
      <c r="G884" s="161">
        <v>42704</v>
      </c>
      <c r="H884" s="87" t="s">
        <v>2462</v>
      </c>
      <c r="I884" s="87" t="s">
        <v>333</v>
      </c>
      <c r="J884" s="98" t="s">
        <v>334</v>
      </c>
      <c r="K884" s="81">
        <v>574354</v>
      </c>
    </row>
    <row r="885" spans="1:11" ht="15.75" x14ac:dyDescent="0.3">
      <c r="A885" s="127" t="s">
        <v>455</v>
      </c>
      <c r="B885" s="27" t="s">
        <v>18</v>
      </c>
      <c r="C885" s="85" t="s">
        <v>2463</v>
      </c>
      <c r="D885" s="161">
        <v>42681</v>
      </c>
      <c r="E885" s="107" t="s">
        <v>415</v>
      </c>
      <c r="F885" s="85" t="s">
        <v>415</v>
      </c>
      <c r="G885" s="85" t="s">
        <v>415</v>
      </c>
      <c r="H885" s="87" t="s">
        <v>2464</v>
      </c>
      <c r="I885" s="87" t="s">
        <v>2465</v>
      </c>
      <c r="J885" s="98" t="s">
        <v>2466</v>
      </c>
      <c r="K885" s="81">
        <v>255850</v>
      </c>
    </row>
    <row r="886" spans="1:11" ht="15.75" x14ac:dyDescent="0.3">
      <c r="A886" s="127" t="s">
        <v>455</v>
      </c>
      <c r="B886" s="7" t="s">
        <v>33</v>
      </c>
      <c r="C886" s="85" t="s">
        <v>319</v>
      </c>
      <c r="D886" s="161" t="s">
        <v>319</v>
      </c>
      <c r="E886" s="107" t="s">
        <v>75</v>
      </c>
      <c r="F886" s="98" t="s">
        <v>319</v>
      </c>
      <c r="G886" s="85" t="s">
        <v>415</v>
      </c>
      <c r="H886" s="87" t="s">
        <v>342</v>
      </c>
      <c r="I886" s="87" t="s">
        <v>343</v>
      </c>
      <c r="J886" s="98" t="s">
        <v>133</v>
      </c>
      <c r="K886" s="81">
        <v>58324</v>
      </c>
    </row>
    <row r="887" spans="1:11" ht="15.75" x14ac:dyDescent="0.3">
      <c r="A887" s="127" t="s">
        <v>455</v>
      </c>
      <c r="B887" s="7" t="s">
        <v>33</v>
      </c>
      <c r="C887" s="85" t="s">
        <v>319</v>
      </c>
      <c r="D887" s="161" t="s">
        <v>319</v>
      </c>
      <c r="E887" s="107" t="s">
        <v>75</v>
      </c>
      <c r="F887" s="98" t="s">
        <v>319</v>
      </c>
      <c r="G887" s="85" t="s">
        <v>415</v>
      </c>
      <c r="H887" s="87" t="s">
        <v>344</v>
      </c>
      <c r="I887" s="87" t="s">
        <v>345</v>
      </c>
      <c r="J887" s="98" t="s">
        <v>346</v>
      </c>
      <c r="K887" s="81">
        <v>44694</v>
      </c>
    </row>
    <row r="888" spans="1:11" ht="15.75" x14ac:dyDescent="0.3">
      <c r="A888" s="127" t="s">
        <v>455</v>
      </c>
      <c r="B888" s="7" t="s">
        <v>33</v>
      </c>
      <c r="C888" s="85" t="s">
        <v>319</v>
      </c>
      <c r="D888" s="161" t="s">
        <v>319</v>
      </c>
      <c r="E888" s="107" t="s">
        <v>75</v>
      </c>
      <c r="F888" s="98" t="s">
        <v>319</v>
      </c>
      <c r="G888" s="85" t="s">
        <v>415</v>
      </c>
      <c r="H888" s="87" t="s">
        <v>347</v>
      </c>
      <c r="I888" s="87" t="s">
        <v>343</v>
      </c>
      <c r="J888" s="98" t="s">
        <v>133</v>
      </c>
      <c r="K888" s="81">
        <v>70200</v>
      </c>
    </row>
    <row r="889" spans="1:11" ht="15.75" x14ac:dyDescent="0.3">
      <c r="A889" s="127" t="s">
        <v>455</v>
      </c>
      <c r="B889" s="7" t="s">
        <v>33</v>
      </c>
      <c r="C889" s="85" t="s">
        <v>319</v>
      </c>
      <c r="D889" s="161" t="s">
        <v>319</v>
      </c>
      <c r="E889" s="107" t="s">
        <v>75</v>
      </c>
      <c r="F889" s="98" t="s">
        <v>319</v>
      </c>
      <c r="G889" s="85" t="s">
        <v>415</v>
      </c>
      <c r="H889" s="87" t="s">
        <v>348</v>
      </c>
      <c r="I889" s="87" t="s">
        <v>343</v>
      </c>
      <c r="J889" s="98" t="s">
        <v>133</v>
      </c>
      <c r="K889" s="81">
        <v>105300</v>
      </c>
    </row>
    <row r="890" spans="1:11" ht="15.75" x14ac:dyDescent="0.3">
      <c r="A890" s="127" t="s">
        <v>455</v>
      </c>
      <c r="B890" s="7" t="s">
        <v>33</v>
      </c>
      <c r="C890" s="85" t="s">
        <v>319</v>
      </c>
      <c r="D890" s="161" t="s">
        <v>319</v>
      </c>
      <c r="E890" s="107" t="s">
        <v>75</v>
      </c>
      <c r="F890" s="98" t="s">
        <v>319</v>
      </c>
      <c r="G890" s="85" t="s">
        <v>415</v>
      </c>
      <c r="H890" s="87" t="s">
        <v>349</v>
      </c>
      <c r="I890" s="87" t="s">
        <v>345</v>
      </c>
      <c r="J890" s="162" t="s">
        <v>346</v>
      </c>
      <c r="K890" s="81">
        <v>47800</v>
      </c>
    </row>
    <row r="891" spans="1:11" ht="15.75" x14ac:dyDescent="0.3">
      <c r="A891" s="127" t="s">
        <v>455</v>
      </c>
      <c r="B891" s="7" t="s">
        <v>33</v>
      </c>
      <c r="C891" s="85" t="s">
        <v>319</v>
      </c>
      <c r="D891" s="161" t="str">
        <f>+IF(C891="","",IF(C891="No Aplica","No Aplica","Ingrese Fecha"))</f>
        <v>No Aplica</v>
      </c>
      <c r="E891" s="107" t="s">
        <v>75</v>
      </c>
      <c r="F891" s="98" t="s">
        <v>319</v>
      </c>
      <c r="G891" s="85" t="s">
        <v>415</v>
      </c>
      <c r="H891" s="87" t="s">
        <v>350</v>
      </c>
      <c r="I891" s="87" t="s">
        <v>343</v>
      </c>
      <c r="J891" s="98" t="s">
        <v>133</v>
      </c>
      <c r="K891" s="81">
        <v>327200</v>
      </c>
    </row>
    <row r="892" spans="1:11" ht="15.75" x14ac:dyDescent="0.3">
      <c r="A892" s="127" t="s">
        <v>455</v>
      </c>
      <c r="B892" s="7" t="s">
        <v>33</v>
      </c>
      <c r="C892" s="85" t="s">
        <v>319</v>
      </c>
      <c r="D892" s="161" t="str">
        <f>+IF(C892="","",IF(C892="No Aplica","No Aplica","Ingrese Fecha"))</f>
        <v>No Aplica</v>
      </c>
      <c r="E892" s="107" t="s">
        <v>75</v>
      </c>
      <c r="F892" s="98" t="s">
        <v>319</v>
      </c>
      <c r="G892" s="85" t="s">
        <v>415</v>
      </c>
      <c r="H892" s="87" t="s">
        <v>351</v>
      </c>
      <c r="I892" s="87" t="s">
        <v>343</v>
      </c>
      <c r="J892" s="98" t="s">
        <v>133</v>
      </c>
      <c r="K892" s="81">
        <v>806373</v>
      </c>
    </row>
    <row r="893" spans="1:11" ht="15.75" x14ac:dyDescent="0.3">
      <c r="A893" s="127" t="s">
        <v>455</v>
      </c>
      <c r="B893" s="7" t="s">
        <v>33</v>
      </c>
      <c r="C893" s="85" t="s">
        <v>319</v>
      </c>
      <c r="D893" s="161" t="s">
        <v>319</v>
      </c>
      <c r="E893" s="107" t="s">
        <v>75</v>
      </c>
      <c r="F893" s="98" t="s">
        <v>319</v>
      </c>
      <c r="G893" s="85" t="s">
        <v>415</v>
      </c>
      <c r="H893" s="87" t="s">
        <v>352</v>
      </c>
      <c r="I893" s="87" t="s">
        <v>343</v>
      </c>
      <c r="J893" s="98" t="s">
        <v>133</v>
      </c>
      <c r="K893" s="81">
        <f>186300+189600</f>
        <v>375900</v>
      </c>
    </row>
    <row r="894" spans="1:11" ht="15.75" x14ac:dyDescent="0.3">
      <c r="A894" s="127" t="s">
        <v>455</v>
      </c>
      <c r="B894" s="7" t="s">
        <v>33</v>
      </c>
      <c r="C894" s="85" t="s">
        <v>319</v>
      </c>
      <c r="D894" s="161" t="s">
        <v>319</v>
      </c>
      <c r="E894" s="107" t="s">
        <v>75</v>
      </c>
      <c r="F894" s="98" t="s">
        <v>319</v>
      </c>
      <c r="G894" s="85" t="s">
        <v>415</v>
      </c>
      <c r="H894" s="87" t="s">
        <v>353</v>
      </c>
      <c r="I894" s="87" t="s">
        <v>343</v>
      </c>
      <c r="J894" s="98" t="s">
        <v>133</v>
      </c>
      <c r="K894" s="81">
        <v>134364</v>
      </c>
    </row>
    <row r="895" spans="1:11" ht="15.75" x14ac:dyDescent="0.3">
      <c r="A895" s="127" t="s">
        <v>455</v>
      </c>
      <c r="B895" s="7" t="s">
        <v>33</v>
      </c>
      <c r="C895" s="85" t="s">
        <v>319</v>
      </c>
      <c r="D895" s="161" t="s">
        <v>319</v>
      </c>
      <c r="E895" s="107" t="s">
        <v>75</v>
      </c>
      <c r="F895" s="98" t="s">
        <v>319</v>
      </c>
      <c r="G895" s="85" t="s">
        <v>415</v>
      </c>
      <c r="H895" s="87" t="s">
        <v>354</v>
      </c>
      <c r="I895" s="87" t="s">
        <v>343</v>
      </c>
      <c r="J895" s="98" t="s">
        <v>133</v>
      </c>
      <c r="K895" s="81">
        <v>73787</v>
      </c>
    </row>
    <row r="896" spans="1:11" ht="15.75" x14ac:dyDescent="0.3">
      <c r="A896" s="127" t="s">
        <v>455</v>
      </c>
      <c r="B896" s="7" t="s">
        <v>33</v>
      </c>
      <c r="C896" s="85" t="s">
        <v>319</v>
      </c>
      <c r="D896" s="161" t="s">
        <v>319</v>
      </c>
      <c r="E896" s="107" t="s">
        <v>75</v>
      </c>
      <c r="F896" s="98" t="s">
        <v>319</v>
      </c>
      <c r="G896" s="85" t="s">
        <v>415</v>
      </c>
      <c r="H896" s="87" t="s">
        <v>355</v>
      </c>
      <c r="I896" s="87" t="s">
        <v>343</v>
      </c>
      <c r="J896" s="98" t="s">
        <v>133</v>
      </c>
      <c r="K896" s="81">
        <v>119000</v>
      </c>
    </row>
    <row r="897" spans="1:11" ht="15.75" x14ac:dyDescent="0.3">
      <c r="A897" s="127" t="s">
        <v>455</v>
      </c>
      <c r="B897" s="7" t="s">
        <v>33</v>
      </c>
      <c r="C897" s="85" t="s">
        <v>319</v>
      </c>
      <c r="D897" s="161" t="s">
        <v>319</v>
      </c>
      <c r="E897" s="107" t="s">
        <v>75</v>
      </c>
      <c r="F897" s="98" t="s">
        <v>319</v>
      </c>
      <c r="G897" s="85" t="s">
        <v>415</v>
      </c>
      <c r="H897" s="87" t="s">
        <v>356</v>
      </c>
      <c r="I897" s="87" t="s">
        <v>343</v>
      </c>
      <c r="J897" s="98" t="s">
        <v>133</v>
      </c>
      <c r="K897" s="81">
        <v>774146</v>
      </c>
    </row>
    <row r="898" spans="1:11" ht="15.75" x14ac:dyDescent="0.3">
      <c r="A898" s="127" t="s">
        <v>455</v>
      </c>
      <c r="B898" s="7" t="s">
        <v>33</v>
      </c>
      <c r="C898" s="85" t="s">
        <v>319</v>
      </c>
      <c r="D898" s="161" t="s">
        <v>319</v>
      </c>
      <c r="E898" s="107" t="s">
        <v>75</v>
      </c>
      <c r="F898" s="98" t="s">
        <v>319</v>
      </c>
      <c r="G898" s="85" t="s">
        <v>415</v>
      </c>
      <c r="H898" s="87" t="s">
        <v>357</v>
      </c>
      <c r="I898" s="87" t="s">
        <v>343</v>
      </c>
      <c r="J898" s="98" t="s">
        <v>133</v>
      </c>
      <c r="K898" s="81">
        <f>559600+737881</f>
        <v>1297481</v>
      </c>
    </row>
    <row r="899" spans="1:11" ht="15.75" x14ac:dyDescent="0.3">
      <c r="A899" s="127" t="s">
        <v>455</v>
      </c>
      <c r="B899" s="7" t="s">
        <v>33</v>
      </c>
      <c r="C899" s="85" t="s">
        <v>319</v>
      </c>
      <c r="D899" s="161" t="s">
        <v>319</v>
      </c>
      <c r="E899" s="107" t="s">
        <v>75</v>
      </c>
      <c r="F899" s="98" t="s">
        <v>319</v>
      </c>
      <c r="G899" s="85" t="s">
        <v>415</v>
      </c>
      <c r="H899" s="87" t="s">
        <v>358</v>
      </c>
      <c r="I899" s="87" t="s">
        <v>343</v>
      </c>
      <c r="J899" s="98" t="s">
        <v>133</v>
      </c>
      <c r="K899" s="81">
        <v>235488</v>
      </c>
    </row>
    <row r="900" spans="1:11" ht="15.75" x14ac:dyDescent="0.3">
      <c r="A900" s="127" t="s">
        <v>455</v>
      </c>
      <c r="B900" s="7" t="s">
        <v>33</v>
      </c>
      <c r="C900" s="85" t="s">
        <v>319</v>
      </c>
      <c r="D900" s="161" t="s">
        <v>319</v>
      </c>
      <c r="E900" s="107" t="s">
        <v>75</v>
      </c>
      <c r="F900" s="98" t="s">
        <v>319</v>
      </c>
      <c r="G900" s="85" t="s">
        <v>415</v>
      </c>
      <c r="H900" s="87" t="s">
        <v>359</v>
      </c>
      <c r="I900" s="87" t="s">
        <v>343</v>
      </c>
      <c r="J900" s="98" t="s">
        <v>133</v>
      </c>
      <c r="K900" s="81">
        <v>66710</v>
      </c>
    </row>
    <row r="901" spans="1:11" ht="15.75" x14ac:dyDescent="0.3">
      <c r="A901" s="127" t="s">
        <v>455</v>
      </c>
      <c r="B901" s="7" t="s">
        <v>33</v>
      </c>
      <c r="C901" s="85" t="s">
        <v>319</v>
      </c>
      <c r="D901" s="161" t="s">
        <v>319</v>
      </c>
      <c r="E901" s="107" t="s">
        <v>75</v>
      </c>
      <c r="F901" s="98" t="s">
        <v>319</v>
      </c>
      <c r="G901" s="85" t="s">
        <v>415</v>
      </c>
      <c r="H901" s="87" t="s">
        <v>360</v>
      </c>
      <c r="I901" s="87" t="s">
        <v>361</v>
      </c>
      <c r="J901" s="162" t="s">
        <v>362</v>
      </c>
      <c r="K901" s="81">
        <v>3170</v>
      </c>
    </row>
    <row r="902" spans="1:11" ht="27" x14ac:dyDescent="0.3">
      <c r="A902" s="127" t="s">
        <v>455</v>
      </c>
      <c r="B902" s="7" t="s">
        <v>33</v>
      </c>
      <c r="C902" s="85" t="s">
        <v>319</v>
      </c>
      <c r="D902" s="161" t="s">
        <v>319</v>
      </c>
      <c r="E902" s="107" t="s">
        <v>75</v>
      </c>
      <c r="F902" s="98" t="s">
        <v>319</v>
      </c>
      <c r="G902" s="85" t="s">
        <v>415</v>
      </c>
      <c r="H902" s="87" t="s">
        <v>363</v>
      </c>
      <c r="I902" s="87" t="s">
        <v>364</v>
      </c>
      <c r="J902" s="98" t="s">
        <v>365</v>
      </c>
      <c r="K902" s="81">
        <v>35729</v>
      </c>
    </row>
    <row r="903" spans="1:11" ht="27" x14ac:dyDescent="0.3">
      <c r="A903" s="127" t="s">
        <v>455</v>
      </c>
      <c r="B903" s="7" t="s">
        <v>33</v>
      </c>
      <c r="C903" s="85" t="s">
        <v>319</v>
      </c>
      <c r="D903" s="161" t="s">
        <v>319</v>
      </c>
      <c r="E903" s="107" t="s">
        <v>75</v>
      </c>
      <c r="F903" s="98" t="s">
        <v>319</v>
      </c>
      <c r="G903" s="85" t="s">
        <v>415</v>
      </c>
      <c r="H903" s="87" t="s">
        <v>366</v>
      </c>
      <c r="I903" s="87" t="s">
        <v>364</v>
      </c>
      <c r="J903" s="98" t="s">
        <v>365</v>
      </c>
      <c r="K903" s="81">
        <v>34000</v>
      </c>
    </row>
    <row r="904" spans="1:11" ht="27" x14ac:dyDescent="0.3">
      <c r="A904" s="127" t="s">
        <v>455</v>
      </c>
      <c r="B904" s="7" t="s">
        <v>33</v>
      </c>
      <c r="C904" s="85" t="s">
        <v>319</v>
      </c>
      <c r="D904" s="161" t="s">
        <v>319</v>
      </c>
      <c r="E904" s="107" t="s">
        <v>75</v>
      </c>
      <c r="F904" s="98" t="s">
        <v>319</v>
      </c>
      <c r="G904" s="85" t="s">
        <v>415</v>
      </c>
      <c r="H904" s="87" t="s">
        <v>367</v>
      </c>
      <c r="I904" s="87" t="s">
        <v>364</v>
      </c>
      <c r="J904" s="98" t="s">
        <v>365</v>
      </c>
      <c r="K904" s="81">
        <v>24679</v>
      </c>
    </row>
    <row r="905" spans="1:11" ht="27" x14ac:dyDescent="0.3">
      <c r="A905" s="127" t="s">
        <v>455</v>
      </c>
      <c r="B905" s="7" t="s">
        <v>33</v>
      </c>
      <c r="C905" s="85" t="s">
        <v>319</v>
      </c>
      <c r="D905" s="161" t="s">
        <v>319</v>
      </c>
      <c r="E905" s="107" t="s">
        <v>75</v>
      </c>
      <c r="F905" s="98" t="s">
        <v>319</v>
      </c>
      <c r="G905" s="85" t="s">
        <v>415</v>
      </c>
      <c r="H905" s="87" t="s">
        <v>368</v>
      </c>
      <c r="I905" s="87" t="s">
        <v>364</v>
      </c>
      <c r="J905" s="98" t="s">
        <v>365</v>
      </c>
      <c r="K905" s="81">
        <f>712+241858+13396</f>
        <v>255966</v>
      </c>
    </row>
    <row r="906" spans="1:11" ht="27" x14ac:dyDescent="0.3">
      <c r="A906" s="127" t="s">
        <v>455</v>
      </c>
      <c r="B906" s="7" t="s">
        <v>33</v>
      </c>
      <c r="C906" s="85" t="s">
        <v>319</v>
      </c>
      <c r="D906" s="161" t="s">
        <v>319</v>
      </c>
      <c r="E906" s="107" t="s">
        <v>75</v>
      </c>
      <c r="F906" s="98" t="s">
        <v>319</v>
      </c>
      <c r="G906" s="85" t="s">
        <v>415</v>
      </c>
      <c r="H906" s="87" t="s">
        <v>369</v>
      </c>
      <c r="I906" s="87" t="s">
        <v>364</v>
      </c>
      <c r="J906" s="162" t="s">
        <v>365</v>
      </c>
      <c r="K906" s="81">
        <v>700</v>
      </c>
    </row>
    <row r="907" spans="1:11" ht="27" x14ac:dyDescent="0.3">
      <c r="A907" s="127" t="s">
        <v>455</v>
      </c>
      <c r="B907" s="7" t="s">
        <v>33</v>
      </c>
      <c r="C907" s="85" t="s">
        <v>319</v>
      </c>
      <c r="D907" s="161" t="s">
        <v>319</v>
      </c>
      <c r="E907" s="107" t="s">
        <v>75</v>
      </c>
      <c r="F907" s="98" t="s">
        <v>319</v>
      </c>
      <c r="G907" s="85" t="s">
        <v>415</v>
      </c>
      <c r="H907" s="87" t="s">
        <v>370</v>
      </c>
      <c r="I907" s="87" t="s">
        <v>364</v>
      </c>
      <c r="J907" s="98" t="s">
        <v>365</v>
      </c>
      <c r="K907" s="81">
        <v>8950</v>
      </c>
    </row>
    <row r="908" spans="1:11" ht="27" x14ac:dyDescent="0.3">
      <c r="A908" s="127" t="s">
        <v>455</v>
      </c>
      <c r="B908" s="7" t="s">
        <v>33</v>
      </c>
      <c r="C908" s="85" t="s">
        <v>319</v>
      </c>
      <c r="D908" s="161" t="s">
        <v>319</v>
      </c>
      <c r="E908" s="107" t="s">
        <v>75</v>
      </c>
      <c r="F908" s="98" t="s">
        <v>319</v>
      </c>
      <c r="G908" s="85" t="s">
        <v>415</v>
      </c>
      <c r="H908" s="87" t="s">
        <v>371</v>
      </c>
      <c r="I908" s="87" t="s">
        <v>364</v>
      </c>
      <c r="J908" s="98" t="s">
        <v>365</v>
      </c>
      <c r="K908" s="81">
        <v>2356</v>
      </c>
    </row>
    <row r="909" spans="1:11" ht="27" x14ac:dyDescent="0.3">
      <c r="A909" s="127" t="s">
        <v>455</v>
      </c>
      <c r="B909" s="7" t="s">
        <v>33</v>
      </c>
      <c r="C909" s="85" t="s">
        <v>319</v>
      </c>
      <c r="D909" s="161" t="s">
        <v>319</v>
      </c>
      <c r="E909" s="107" t="s">
        <v>75</v>
      </c>
      <c r="F909" s="98" t="s">
        <v>319</v>
      </c>
      <c r="G909" s="85" t="s">
        <v>415</v>
      </c>
      <c r="H909" s="87" t="s">
        <v>372</v>
      </c>
      <c r="I909" s="87" t="s">
        <v>364</v>
      </c>
      <c r="J909" s="98" t="s">
        <v>365</v>
      </c>
      <c r="K909" s="81">
        <v>8964</v>
      </c>
    </row>
    <row r="910" spans="1:11" ht="27" x14ac:dyDescent="0.3">
      <c r="A910" s="127" t="s">
        <v>455</v>
      </c>
      <c r="B910" s="7" t="s">
        <v>33</v>
      </c>
      <c r="C910" s="85" t="s">
        <v>319</v>
      </c>
      <c r="D910" s="161" t="s">
        <v>319</v>
      </c>
      <c r="E910" s="107" t="s">
        <v>75</v>
      </c>
      <c r="F910" s="98" t="s">
        <v>319</v>
      </c>
      <c r="G910" s="85" t="s">
        <v>415</v>
      </c>
      <c r="H910" s="87" t="s">
        <v>373</v>
      </c>
      <c r="I910" s="87" t="s">
        <v>364</v>
      </c>
      <c r="J910" s="98" t="s">
        <v>365</v>
      </c>
      <c r="K910" s="81">
        <v>5650</v>
      </c>
    </row>
    <row r="911" spans="1:11" ht="27" x14ac:dyDescent="0.3">
      <c r="A911" s="127" t="s">
        <v>455</v>
      </c>
      <c r="B911" s="7" t="s">
        <v>33</v>
      </c>
      <c r="C911" s="85" t="s">
        <v>319</v>
      </c>
      <c r="D911" s="161" t="s">
        <v>319</v>
      </c>
      <c r="E911" s="107" t="s">
        <v>75</v>
      </c>
      <c r="F911" s="98" t="s">
        <v>319</v>
      </c>
      <c r="G911" s="85" t="s">
        <v>415</v>
      </c>
      <c r="H911" s="87" t="s">
        <v>374</v>
      </c>
      <c r="I911" s="87" t="s">
        <v>364</v>
      </c>
      <c r="J911" s="98" t="s">
        <v>365</v>
      </c>
      <c r="K911" s="81">
        <v>14808</v>
      </c>
    </row>
    <row r="912" spans="1:11" ht="27" x14ac:dyDescent="0.3">
      <c r="A912" s="127" t="s">
        <v>455</v>
      </c>
      <c r="B912" s="7" t="s">
        <v>33</v>
      </c>
      <c r="C912" s="85" t="s">
        <v>319</v>
      </c>
      <c r="D912" s="161" t="s">
        <v>319</v>
      </c>
      <c r="E912" s="107" t="s">
        <v>75</v>
      </c>
      <c r="F912" s="98" t="s">
        <v>319</v>
      </c>
      <c r="G912" s="85" t="s">
        <v>415</v>
      </c>
      <c r="H912" s="87" t="s">
        <v>375</v>
      </c>
      <c r="I912" s="87" t="s">
        <v>364</v>
      </c>
      <c r="J912" s="98" t="s">
        <v>365</v>
      </c>
      <c r="K912" s="81">
        <v>65579</v>
      </c>
    </row>
    <row r="913" spans="1:11" ht="27" x14ac:dyDescent="0.3">
      <c r="A913" s="127" t="s">
        <v>455</v>
      </c>
      <c r="B913" s="7" t="s">
        <v>33</v>
      </c>
      <c r="C913" s="85" t="s">
        <v>319</v>
      </c>
      <c r="D913" s="161" t="s">
        <v>319</v>
      </c>
      <c r="E913" s="107" t="s">
        <v>75</v>
      </c>
      <c r="F913" s="98" t="s">
        <v>319</v>
      </c>
      <c r="G913" s="85" t="s">
        <v>415</v>
      </c>
      <c r="H913" s="87" t="s">
        <v>376</v>
      </c>
      <c r="I913" s="87" t="s">
        <v>364</v>
      </c>
      <c r="J913" s="98" t="s">
        <v>365</v>
      </c>
      <c r="K913" s="81">
        <v>4000</v>
      </c>
    </row>
    <row r="914" spans="1:11" ht="27" x14ac:dyDescent="0.3">
      <c r="A914" s="127" t="s">
        <v>455</v>
      </c>
      <c r="B914" s="7" t="s">
        <v>33</v>
      </c>
      <c r="C914" s="85" t="s">
        <v>319</v>
      </c>
      <c r="D914" s="161" t="s">
        <v>319</v>
      </c>
      <c r="E914" s="107" t="s">
        <v>75</v>
      </c>
      <c r="F914" s="98" t="s">
        <v>319</v>
      </c>
      <c r="G914" s="85" t="s">
        <v>415</v>
      </c>
      <c r="H914" s="87" t="s">
        <v>377</v>
      </c>
      <c r="I914" s="87" t="s">
        <v>364</v>
      </c>
      <c r="J914" s="98" t="s">
        <v>365</v>
      </c>
      <c r="K914" s="81">
        <v>700</v>
      </c>
    </row>
    <row r="915" spans="1:11" ht="27" x14ac:dyDescent="0.3">
      <c r="A915" s="127" t="s">
        <v>455</v>
      </c>
      <c r="B915" s="7" t="s">
        <v>33</v>
      </c>
      <c r="C915" s="85" t="s">
        <v>319</v>
      </c>
      <c r="D915" s="161" t="s">
        <v>319</v>
      </c>
      <c r="E915" s="107" t="s">
        <v>75</v>
      </c>
      <c r="F915" s="98" t="s">
        <v>319</v>
      </c>
      <c r="G915" s="85" t="s">
        <v>415</v>
      </c>
      <c r="H915" s="87" t="s">
        <v>378</v>
      </c>
      <c r="I915" s="87" t="s">
        <v>364</v>
      </c>
      <c r="J915" s="98" t="s">
        <v>365</v>
      </c>
      <c r="K915" s="81">
        <v>13921</v>
      </c>
    </row>
    <row r="916" spans="1:11" ht="15.75" x14ac:dyDescent="0.3">
      <c r="A916" s="127" t="s">
        <v>455</v>
      </c>
      <c r="B916" s="7" t="s">
        <v>33</v>
      </c>
      <c r="C916" s="85" t="s">
        <v>319</v>
      </c>
      <c r="D916" s="161" t="s">
        <v>319</v>
      </c>
      <c r="E916" s="107" t="s">
        <v>75</v>
      </c>
      <c r="F916" s="98" t="s">
        <v>319</v>
      </c>
      <c r="G916" s="85" t="s">
        <v>415</v>
      </c>
      <c r="H916" s="87" t="s">
        <v>379</v>
      </c>
      <c r="I916" s="87" t="s">
        <v>380</v>
      </c>
      <c r="J916" s="98" t="s">
        <v>137</v>
      </c>
      <c r="K916" s="81">
        <f>81521+22000</f>
        <v>103521</v>
      </c>
    </row>
    <row r="917" spans="1:11" ht="15.75" x14ac:dyDescent="0.3">
      <c r="A917" s="127" t="s">
        <v>455</v>
      </c>
      <c r="B917" s="7" t="s">
        <v>33</v>
      </c>
      <c r="C917" s="85" t="s">
        <v>319</v>
      </c>
      <c r="D917" s="161" t="s">
        <v>319</v>
      </c>
      <c r="E917" s="107" t="s">
        <v>75</v>
      </c>
      <c r="F917" s="98" t="s">
        <v>319</v>
      </c>
      <c r="G917" s="85" t="s">
        <v>415</v>
      </c>
      <c r="H917" s="87" t="s">
        <v>2481</v>
      </c>
      <c r="I917" s="87" t="s">
        <v>380</v>
      </c>
      <c r="J917" s="98" t="s">
        <v>137</v>
      </c>
      <c r="K917" s="81">
        <v>72502</v>
      </c>
    </row>
    <row r="918" spans="1:11" ht="15.75" x14ac:dyDescent="0.3">
      <c r="A918" s="127" t="s">
        <v>455</v>
      </c>
      <c r="B918" s="7" t="s">
        <v>33</v>
      </c>
      <c r="C918" s="85" t="s">
        <v>319</v>
      </c>
      <c r="D918" s="161" t="s">
        <v>319</v>
      </c>
      <c r="E918" s="107" t="s">
        <v>75</v>
      </c>
      <c r="F918" s="98" t="s">
        <v>319</v>
      </c>
      <c r="G918" s="85" t="s">
        <v>415</v>
      </c>
      <c r="H918" s="87" t="s">
        <v>2482</v>
      </c>
      <c r="I918" s="87" t="s">
        <v>380</v>
      </c>
      <c r="J918" s="98" t="s">
        <v>137</v>
      </c>
      <c r="K918" s="81">
        <v>61993</v>
      </c>
    </row>
    <row r="919" spans="1:11" ht="15.75" x14ac:dyDescent="0.3">
      <c r="A919" s="127" t="s">
        <v>455</v>
      </c>
      <c r="B919" s="7" t="s">
        <v>33</v>
      </c>
      <c r="C919" s="85" t="s">
        <v>319</v>
      </c>
      <c r="D919" s="161" t="s">
        <v>319</v>
      </c>
      <c r="E919" s="107" t="s">
        <v>75</v>
      </c>
      <c r="F919" s="98" t="s">
        <v>319</v>
      </c>
      <c r="G919" s="85" t="s">
        <v>415</v>
      </c>
      <c r="H919" s="87" t="s">
        <v>381</v>
      </c>
      <c r="I919" s="87" t="s">
        <v>380</v>
      </c>
      <c r="J919" s="98" t="s">
        <v>137</v>
      </c>
      <c r="K919" s="81">
        <v>98984</v>
      </c>
    </row>
    <row r="920" spans="1:11" ht="15.75" x14ac:dyDescent="0.3">
      <c r="A920" s="127" t="s">
        <v>455</v>
      </c>
      <c r="B920" s="7" t="s">
        <v>33</v>
      </c>
      <c r="C920" s="85" t="s">
        <v>319</v>
      </c>
      <c r="D920" s="161" t="s">
        <v>319</v>
      </c>
      <c r="E920" s="107" t="s">
        <v>75</v>
      </c>
      <c r="F920" s="98" t="s">
        <v>319</v>
      </c>
      <c r="G920" s="85" t="s">
        <v>415</v>
      </c>
      <c r="H920" s="87" t="s">
        <v>383</v>
      </c>
      <c r="I920" s="87" t="s">
        <v>380</v>
      </c>
      <c r="J920" s="98" t="s">
        <v>137</v>
      </c>
      <c r="K920" s="81">
        <v>68501</v>
      </c>
    </row>
    <row r="921" spans="1:11" ht="15.75" x14ac:dyDescent="0.3">
      <c r="A921" s="127" t="s">
        <v>455</v>
      </c>
      <c r="B921" s="7" t="s">
        <v>33</v>
      </c>
      <c r="C921" s="85" t="s">
        <v>319</v>
      </c>
      <c r="D921" s="161" t="s">
        <v>319</v>
      </c>
      <c r="E921" s="107" t="s">
        <v>75</v>
      </c>
      <c r="F921" s="98" t="s">
        <v>319</v>
      </c>
      <c r="G921" s="85" t="s">
        <v>415</v>
      </c>
      <c r="H921" s="87" t="s">
        <v>382</v>
      </c>
      <c r="I921" s="87" t="s">
        <v>380</v>
      </c>
      <c r="J921" s="98" t="s">
        <v>137</v>
      </c>
      <c r="K921" s="81">
        <v>79461</v>
      </c>
    </row>
    <row r="922" spans="1:11" ht="15.75" x14ac:dyDescent="0.3">
      <c r="A922" s="127" t="s">
        <v>455</v>
      </c>
      <c r="B922" s="7" t="s">
        <v>33</v>
      </c>
      <c r="C922" s="85" t="s">
        <v>319</v>
      </c>
      <c r="D922" s="161" t="s">
        <v>319</v>
      </c>
      <c r="E922" s="107" t="s">
        <v>75</v>
      </c>
      <c r="F922" s="98" t="s">
        <v>319</v>
      </c>
      <c r="G922" s="85" t="s">
        <v>415</v>
      </c>
      <c r="H922" s="87" t="s">
        <v>384</v>
      </c>
      <c r="I922" s="87" t="s">
        <v>380</v>
      </c>
      <c r="J922" s="98" t="s">
        <v>137</v>
      </c>
      <c r="K922" s="81">
        <v>48825</v>
      </c>
    </row>
    <row r="923" spans="1:11" ht="15.75" x14ac:dyDescent="0.3">
      <c r="A923" s="127" t="s">
        <v>454</v>
      </c>
      <c r="B923" s="95" t="s">
        <v>12</v>
      </c>
      <c r="C923" s="89" t="s">
        <v>74</v>
      </c>
      <c r="D923" s="89" t="s">
        <v>74</v>
      </c>
      <c r="E923" s="95" t="s">
        <v>25</v>
      </c>
      <c r="F923" s="89">
        <v>13160241</v>
      </c>
      <c r="G923" s="90">
        <v>42676</v>
      </c>
      <c r="H923" s="91" t="s">
        <v>1510</v>
      </c>
      <c r="I923" s="95" t="s">
        <v>1511</v>
      </c>
      <c r="J923" s="94" t="s">
        <v>1512</v>
      </c>
      <c r="K923" s="92">
        <v>44444</v>
      </c>
    </row>
    <row r="924" spans="1:11" ht="15.75" x14ac:dyDescent="0.3">
      <c r="A924" s="127" t="s">
        <v>454</v>
      </c>
      <c r="B924" s="27" t="s">
        <v>18</v>
      </c>
      <c r="C924" s="89" t="s">
        <v>1513</v>
      </c>
      <c r="D924" s="90">
        <v>42676</v>
      </c>
      <c r="E924" s="95" t="s">
        <v>25</v>
      </c>
      <c r="F924" s="89">
        <v>13160242</v>
      </c>
      <c r="G924" s="90">
        <v>42676</v>
      </c>
      <c r="H924" s="91" t="s">
        <v>1514</v>
      </c>
      <c r="I924" s="91" t="s">
        <v>1515</v>
      </c>
      <c r="J924" s="94" t="s">
        <v>1516</v>
      </c>
      <c r="K924" s="92">
        <v>900000</v>
      </c>
    </row>
    <row r="925" spans="1:11" ht="27" x14ac:dyDescent="0.3">
      <c r="A925" s="127" t="s">
        <v>454</v>
      </c>
      <c r="B925" s="95" t="s">
        <v>12</v>
      </c>
      <c r="C925" s="89" t="s">
        <v>74</v>
      </c>
      <c r="D925" s="89" t="s">
        <v>74</v>
      </c>
      <c r="E925" s="95" t="s">
        <v>14</v>
      </c>
      <c r="F925" s="89">
        <v>13160138</v>
      </c>
      <c r="G925" s="90">
        <v>42677</v>
      </c>
      <c r="H925" s="91" t="s">
        <v>1517</v>
      </c>
      <c r="I925" s="91" t="s">
        <v>1518</v>
      </c>
      <c r="J925" s="94" t="s">
        <v>1519</v>
      </c>
      <c r="K925" s="92">
        <v>705432</v>
      </c>
    </row>
    <row r="926" spans="1:11" ht="15.75" x14ac:dyDescent="0.3">
      <c r="A926" s="127" t="s">
        <v>454</v>
      </c>
      <c r="B926" s="54" t="s">
        <v>2192</v>
      </c>
      <c r="C926" s="89" t="s">
        <v>1520</v>
      </c>
      <c r="D926" s="93">
        <v>42279</v>
      </c>
      <c r="E926" s="54" t="s">
        <v>25</v>
      </c>
      <c r="F926" s="89">
        <v>13160243</v>
      </c>
      <c r="G926" s="90">
        <v>42678</v>
      </c>
      <c r="H926" s="163" t="s">
        <v>1521</v>
      </c>
      <c r="I926" s="163" t="s">
        <v>242</v>
      </c>
      <c r="J926" s="94" t="s">
        <v>1522</v>
      </c>
      <c r="K926" s="92">
        <v>157610</v>
      </c>
    </row>
    <row r="927" spans="1:11" ht="15.75" x14ac:dyDescent="0.3">
      <c r="A927" s="127" t="s">
        <v>454</v>
      </c>
      <c r="B927" s="95" t="s">
        <v>12</v>
      </c>
      <c r="C927" s="89" t="s">
        <v>74</v>
      </c>
      <c r="D927" s="89" t="s">
        <v>74</v>
      </c>
      <c r="E927" s="95" t="s">
        <v>25</v>
      </c>
      <c r="F927" s="89">
        <v>13160244</v>
      </c>
      <c r="G927" s="90">
        <v>42678</v>
      </c>
      <c r="H927" s="91" t="s">
        <v>1523</v>
      </c>
      <c r="I927" s="91" t="s">
        <v>1524</v>
      </c>
      <c r="J927" s="94" t="s">
        <v>1525</v>
      </c>
      <c r="K927" s="92">
        <v>42222</v>
      </c>
    </row>
    <row r="928" spans="1:11" ht="15.75" x14ac:dyDescent="0.3">
      <c r="A928" s="127" t="s">
        <v>454</v>
      </c>
      <c r="B928" s="2" t="s">
        <v>148</v>
      </c>
      <c r="C928" s="89" t="s">
        <v>74</v>
      </c>
      <c r="D928" s="93" t="s">
        <v>74</v>
      </c>
      <c r="E928" s="95" t="s">
        <v>14</v>
      </c>
      <c r="F928" s="89">
        <v>13160139</v>
      </c>
      <c r="G928" s="90">
        <v>42678</v>
      </c>
      <c r="H928" s="91" t="s">
        <v>1526</v>
      </c>
      <c r="I928" s="95" t="s">
        <v>1527</v>
      </c>
      <c r="J928" s="89" t="s">
        <v>1528</v>
      </c>
      <c r="K928" s="92">
        <v>136188</v>
      </c>
    </row>
    <row r="929" spans="1:11" ht="27" x14ac:dyDescent="0.3">
      <c r="A929" s="127" t="s">
        <v>454</v>
      </c>
      <c r="B929" s="95" t="s">
        <v>12</v>
      </c>
      <c r="C929" s="89" t="s">
        <v>74</v>
      </c>
      <c r="D929" s="89" t="s">
        <v>74</v>
      </c>
      <c r="E929" s="95" t="s">
        <v>14</v>
      </c>
      <c r="F929" s="89">
        <v>13160140</v>
      </c>
      <c r="G929" s="90">
        <v>42678</v>
      </c>
      <c r="H929" s="91" t="s">
        <v>1529</v>
      </c>
      <c r="I929" s="91" t="s">
        <v>1518</v>
      </c>
      <c r="J929" s="94" t="s">
        <v>1519</v>
      </c>
      <c r="K929" s="92">
        <v>58905</v>
      </c>
    </row>
    <row r="930" spans="1:11" ht="27" x14ac:dyDescent="0.3">
      <c r="A930" s="127" t="s">
        <v>454</v>
      </c>
      <c r="B930" s="7" t="s">
        <v>33</v>
      </c>
      <c r="C930" s="89" t="s">
        <v>74</v>
      </c>
      <c r="D930" s="93" t="s">
        <v>74</v>
      </c>
      <c r="E930" s="95" t="s">
        <v>284</v>
      </c>
      <c r="F930" s="97">
        <v>93406218</v>
      </c>
      <c r="G930" s="93">
        <v>42679</v>
      </c>
      <c r="H930" s="91" t="s">
        <v>1648</v>
      </c>
      <c r="I930" s="91" t="s">
        <v>1649</v>
      </c>
      <c r="J930" s="89" t="s">
        <v>188</v>
      </c>
      <c r="K930" s="92">
        <v>792200</v>
      </c>
    </row>
    <row r="931" spans="1:11" ht="15.75" x14ac:dyDescent="0.3">
      <c r="A931" s="127" t="s">
        <v>454</v>
      </c>
      <c r="B931" s="7" t="s">
        <v>33</v>
      </c>
      <c r="C931" s="89" t="s">
        <v>74</v>
      </c>
      <c r="D931" s="93" t="s">
        <v>74</v>
      </c>
      <c r="E931" s="95" t="s">
        <v>284</v>
      </c>
      <c r="F931" s="89">
        <v>93406217</v>
      </c>
      <c r="G931" s="93">
        <v>42679</v>
      </c>
      <c r="H931" s="91" t="s">
        <v>1650</v>
      </c>
      <c r="I931" s="91" t="s">
        <v>1649</v>
      </c>
      <c r="J931" s="89" t="s">
        <v>188</v>
      </c>
      <c r="K931" s="92">
        <v>1147250</v>
      </c>
    </row>
    <row r="932" spans="1:11" ht="27" x14ac:dyDescent="0.3">
      <c r="A932" s="127" t="s">
        <v>454</v>
      </c>
      <c r="B932" s="95" t="s">
        <v>12</v>
      </c>
      <c r="C932" s="89" t="s">
        <v>74</v>
      </c>
      <c r="D932" s="89" t="s">
        <v>74</v>
      </c>
      <c r="E932" s="95" t="s">
        <v>25</v>
      </c>
      <c r="F932" s="89">
        <v>13160245</v>
      </c>
      <c r="G932" s="90">
        <v>42682</v>
      </c>
      <c r="H932" s="91" t="s">
        <v>1530</v>
      </c>
      <c r="I932" s="91" t="s">
        <v>1531</v>
      </c>
      <c r="J932" s="94" t="s">
        <v>1532</v>
      </c>
      <c r="K932" s="92">
        <v>2001109</v>
      </c>
    </row>
    <row r="933" spans="1:11" ht="15.75" x14ac:dyDescent="0.3">
      <c r="A933" s="127" t="s">
        <v>454</v>
      </c>
      <c r="B933" s="95" t="s">
        <v>12</v>
      </c>
      <c r="C933" s="89" t="s">
        <v>74</v>
      </c>
      <c r="D933" s="89" t="s">
        <v>74</v>
      </c>
      <c r="E933" s="95" t="s">
        <v>14</v>
      </c>
      <c r="F933" s="89">
        <v>13160141</v>
      </c>
      <c r="G933" s="90">
        <v>42683</v>
      </c>
      <c r="H933" s="91" t="s">
        <v>1533</v>
      </c>
      <c r="I933" s="91" t="s">
        <v>1534</v>
      </c>
      <c r="J933" s="94" t="s">
        <v>1535</v>
      </c>
      <c r="K933" s="92">
        <v>1435021</v>
      </c>
    </row>
    <row r="934" spans="1:11" ht="15.75" x14ac:dyDescent="0.3">
      <c r="A934" s="127" t="s">
        <v>454</v>
      </c>
      <c r="B934" s="27" t="s">
        <v>18</v>
      </c>
      <c r="C934" s="89" t="s">
        <v>1536</v>
      </c>
      <c r="D934" s="90">
        <v>42667</v>
      </c>
      <c r="E934" s="95" t="s">
        <v>14</v>
      </c>
      <c r="F934" s="89">
        <v>13160142</v>
      </c>
      <c r="G934" s="90">
        <v>42684</v>
      </c>
      <c r="H934" s="91" t="s">
        <v>1537</v>
      </c>
      <c r="I934" s="95" t="s">
        <v>1538</v>
      </c>
      <c r="J934" s="96" t="s">
        <v>1539</v>
      </c>
      <c r="K934" s="92">
        <v>689985</v>
      </c>
    </row>
    <row r="935" spans="1:11" ht="15.75" x14ac:dyDescent="0.3">
      <c r="A935" s="127" t="s">
        <v>454</v>
      </c>
      <c r="B935" s="27" t="s">
        <v>18</v>
      </c>
      <c r="C935" s="89" t="s">
        <v>74</v>
      </c>
      <c r="D935" s="89" t="s">
        <v>74</v>
      </c>
      <c r="E935" s="95" t="s">
        <v>25</v>
      </c>
      <c r="F935" s="89">
        <v>13160247</v>
      </c>
      <c r="G935" s="90">
        <v>42684</v>
      </c>
      <c r="H935" s="91" t="s">
        <v>1540</v>
      </c>
      <c r="I935" s="95" t="s">
        <v>236</v>
      </c>
      <c r="J935" s="96" t="s">
        <v>237</v>
      </c>
      <c r="K935" s="92">
        <v>5001019</v>
      </c>
    </row>
    <row r="936" spans="1:11" ht="15.75" x14ac:dyDescent="0.3">
      <c r="A936" s="127" t="s">
        <v>454</v>
      </c>
      <c r="B936" s="2" t="s">
        <v>148</v>
      </c>
      <c r="C936" s="89" t="s">
        <v>74</v>
      </c>
      <c r="D936" s="93" t="s">
        <v>74</v>
      </c>
      <c r="E936" s="95" t="s">
        <v>14</v>
      </c>
      <c r="F936" s="89">
        <v>13160143</v>
      </c>
      <c r="G936" s="90">
        <v>42684</v>
      </c>
      <c r="H936" s="91" t="s">
        <v>1541</v>
      </c>
      <c r="I936" s="91" t="s">
        <v>304</v>
      </c>
      <c r="J936" s="94" t="s">
        <v>305</v>
      </c>
      <c r="K936" s="92">
        <v>331097</v>
      </c>
    </row>
    <row r="937" spans="1:11" ht="15.75" x14ac:dyDescent="0.3">
      <c r="A937" s="127" t="s">
        <v>454</v>
      </c>
      <c r="B937" s="2" t="s">
        <v>148</v>
      </c>
      <c r="C937" s="89" t="s">
        <v>74</v>
      </c>
      <c r="D937" s="93" t="s">
        <v>74</v>
      </c>
      <c r="E937" s="95" t="s">
        <v>14</v>
      </c>
      <c r="F937" s="89">
        <v>13160144</v>
      </c>
      <c r="G937" s="90">
        <v>42684</v>
      </c>
      <c r="H937" s="91" t="s">
        <v>1541</v>
      </c>
      <c r="I937" s="91" t="s">
        <v>1542</v>
      </c>
      <c r="J937" s="94" t="s">
        <v>1543</v>
      </c>
      <c r="K937" s="92">
        <v>336029</v>
      </c>
    </row>
    <row r="938" spans="1:11" ht="15.75" x14ac:dyDescent="0.3">
      <c r="A938" s="127" t="s">
        <v>454</v>
      </c>
      <c r="B938" s="2" t="s">
        <v>148</v>
      </c>
      <c r="C938" s="89" t="s">
        <v>74</v>
      </c>
      <c r="D938" s="93" t="s">
        <v>74</v>
      </c>
      <c r="E938" s="95" t="s">
        <v>14</v>
      </c>
      <c r="F938" s="89">
        <v>13160145</v>
      </c>
      <c r="G938" s="90">
        <v>42684</v>
      </c>
      <c r="H938" s="91" t="s">
        <v>1541</v>
      </c>
      <c r="I938" s="91" t="s">
        <v>273</v>
      </c>
      <c r="J938" s="164" t="s">
        <v>49</v>
      </c>
      <c r="K938" s="92">
        <v>663330</v>
      </c>
    </row>
    <row r="939" spans="1:11" ht="15.75" x14ac:dyDescent="0.3">
      <c r="A939" s="127" t="s">
        <v>454</v>
      </c>
      <c r="B939" s="27" t="s">
        <v>18</v>
      </c>
      <c r="C939" s="89" t="s">
        <v>1544</v>
      </c>
      <c r="D939" s="90">
        <v>42685</v>
      </c>
      <c r="E939" s="95" t="s">
        <v>14</v>
      </c>
      <c r="F939" s="89">
        <v>13160146</v>
      </c>
      <c r="G939" s="90">
        <v>42685</v>
      </c>
      <c r="H939" s="91" t="s">
        <v>1545</v>
      </c>
      <c r="I939" s="91" t="s">
        <v>279</v>
      </c>
      <c r="J939" s="89" t="s">
        <v>168</v>
      </c>
      <c r="K939" s="92">
        <v>427760</v>
      </c>
    </row>
    <row r="940" spans="1:11" ht="27" x14ac:dyDescent="0.3">
      <c r="A940" s="127" t="s">
        <v>454</v>
      </c>
      <c r="B940" s="27" t="s">
        <v>18</v>
      </c>
      <c r="C940" s="89" t="s">
        <v>1546</v>
      </c>
      <c r="D940" s="90">
        <v>42685</v>
      </c>
      <c r="E940" s="95" t="s">
        <v>25</v>
      </c>
      <c r="F940" s="89">
        <v>13160248</v>
      </c>
      <c r="G940" s="90">
        <v>42685</v>
      </c>
      <c r="H940" s="91" t="s">
        <v>1547</v>
      </c>
      <c r="I940" s="91" t="s">
        <v>1548</v>
      </c>
      <c r="J940" s="89" t="s">
        <v>226</v>
      </c>
      <c r="K940" s="92">
        <v>77778</v>
      </c>
    </row>
    <row r="941" spans="1:11" ht="15.75" x14ac:dyDescent="0.3">
      <c r="A941" s="127" t="s">
        <v>454</v>
      </c>
      <c r="B941" s="2" t="s">
        <v>148</v>
      </c>
      <c r="C941" s="89" t="s">
        <v>74</v>
      </c>
      <c r="D941" s="93" t="s">
        <v>74</v>
      </c>
      <c r="E941" s="95" t="s">
        <v>25</v>
      </c>
      <c r="F941" s="89">
        <v>13160249</v>
      </c>
      <c r="G941" s="90">
        <v>42685</v>
      </c>
      <c r="H941" s="91" t="s">
        <v>1549</v>
      </c>
      <c r="I941" s="95" t="s">
        <v>1550</v>
      </c>
      <c r="J941" s="94" t="s">
        <v>1551</v>
      </c>
      <c r="K941" s="92">
        <v>1057771</v>
      </c>
    </row>
    <row r="942" spans="1:11" ht="15.75" x14ac:dyDescent="0.3">
      <c r="A942" s="127" t="s">
        <v>454</v>
      </c>
      <c r="B942" s="7" t="s">
        <v>33</v>
      </c>
      <c r="C942" s="89" t="s">
        <v>74</v>
      </c>
      <c r="D942" s="93" t="s">
        <v>13</v>
      </c>
      <c r="E942" s="95" t="s">
        <v>284</v>
      </c>
      <c r="F942" s="89">
        <v>7959</v>
      </c>
      <c r="G942" s="93">
        <v>42688</v>
      </c>
      <c r="H942" s="91" t="s">
        <v>1651</v>
      </c>
      <c r="I942" s="91" t="s">
        <v>286</v>
      </c>
      <c r="J942" s="94" t="s">
        <v>287</v>
      </c>
      <c r="K942" s="92">
        <v>285542</v>
      </c>
    </row>
    <row r="943" spans="1:11" ht="15.75" x14ac:dyDescent="0.3">
      <c r="A943" s="127" t="s">
        <v>454</v>
      </c>
      <c r="B943" s="2" t="s">
        <v>148</v>
      </c>
      <c r="C943" s="89" t="s">
        <v>74</v>
      </c>
      <c r="D943" s="93" t="s">
        <v>74</v>
      </c>
      <c r="E943" s="95" t="s">
        <v>14</v>
      </c>
      <c r="F943" s="89">
        <v>13160147</v>
      </c>
      <c r="G943" s="90">
        <v>42689</v>
      </c>
      <c r="H943" s="91" t="s">
        <v>1552</v>
      </c>
      <c r="I943" s="95" t="s">
        <v>1553</v>
      </c>
      <c r="J943" s="92" t="s">
        <v>396</v>
      </c>
      <c r="K943" s="92">
        <v>58905</v>
      </c>
    </row>
    <row r="944" spans="1:11" ht="15.75" x14ac:dyDescent="0.3">
      <c r="A944" s="127" t="s">
        <v>454</v>
      </c>
      <c r="B944" s="2" t="s">
        <v>148</v>
      </c>
      <c r="C944" s="89" t="s">
        <v>74</v>
      </c>
      <c r="D944" s="93" t="s">
        <v>74</v>
      </c>
      <c r="E944" s="95" t="s">
        <v>14</v>
      </c>
      <c r="F944" s="89">
        <v>13160148</v>
      </c>
      <c r="G944" s="90">
        <v>42689</v>
      </c>
      <c r="H944" s="91" t="s">
        <v>1554</v>
      </c>
      <c r="I944" s="91" t="s">
        <v>273</v>
      </c>
      <c r="J944" s="164" t="s">
        <v>49</v>
      </c>
      <c r="K944" s="92">
        <v>49568</v>
      </c>
    </row>
    <row r="945" spans="1:11" ht="15.75" x14ac:dyDescent="0.3">
      <c r="A945" s="127" t="s">
        <v>454</v>
      </c>
      <c r="B945" s="27" t="s">
        <v>18</v>
      </c>
      <c r="C945" s="89" t="s">
        <v>1555</v>
      </c>
      <c r="D945" s="90">
        <v>42689</v>
      </c>
      <c r="E945" s="95" t="s">
        <v>25</v>
      </c>
      <c r="F945" s="89">
        <v>13160250</v>
      </c>
      <c r="G945" s="90">
        <v>42689</v>
      </c>
      <c r="H945" s="91" t="s">
        <v>1556</v>
      </c>
      <c r="I945" s="91" t="s">
        <v>1557</v>
      </c>
      <c r="J945" s="89" t="s">
        <v>1558</v>
      </c>
      <c r="K945" s="92">
        <v>58416</v>
      </c>
    </row>
    <row r="946" spans="1:11" ht="15.75" x14ac:dyDescent="0.3">
      <c r="A946" s="127" t="s">
        <v>454</v>
      </c>
      <c r="B946" s="2" t="s">
        <v>148</v>
      </c>
      <c r="C946" s="89" t="s">
        <v>74</v>
      </c>
      <c r="D946" s="93" t="s">
        <v>74</v>
      </c>
      <c r="E946" s="95" t="s">
        <v>14</v>
      </c>
      <c r="F946" s="89">
        <v>13160149</v>
      </c>
      <c r="G946" s="90">
        <v>42691</v>
      </c>
      <c r="H946" s="91" t="s">
        <v>1559</v>
      </c>
      <c r="I946" s="91" t="s">
        <v>273</v>
      </c>
      <c r="J946" s="164" t="s">
        <v>49</v>
      </c>
      <c r="K946" s="92">
        <v>3317721</v>
      </c>
    </row>
    <row r="947" spans="1:11" ht="15.75" x14ac:dyDescent="0.3">
      <c r="A947" s="127" t="s">
        <v>454</v>
      </c>
      <c r="B947" s="2" t="s">
        <v>148</v>
      </c>
      <c r="C947" s="89" t="s">
        <v>74</v>
      </c>
      <c r="D947" s="93" t="s">
        <v>74</v>
      </c>
      <c r="E947" s="95" t="s">
        <v>14</v>
      </c>
      <c r="F947" s="89">
        <v>13160150</v>
      </c>
      <c r="G947" s="90">
        <v>42691</v>
      </c>
      <c r="H947" s="91" t="s">
        <v>1560</v>
      </c>
      <c r="I947" s="91" t="s">
        <v>273</v>
      </c>
      <c r="J947" s="164" t="s">
        <v>49</v>
      </c>
      <c r="K947" s="92">
        <v>808794</v>
      </c>
    </row>
    <row r="948" spans="1:11" ht="15.75" x14ac:dyDescent="0.3">
      <c r="A948" s="127" t="s">
        <v>454</v>
      </c>
      <c r="B948" s="2" t="s">
        <v>148</v>
      </c>
      <c r="C948" s="89" t="s">
        <v>74</v>
      </c>
      <c r="D948" s="93" t="s">
        <v>74</v>
      </c>
      <c r="E948" s="95" t="s">
        <v>14</v>
      </c>
      <c r="F948" s="89">
        <v>13160151</v>
      </c>
      <c r="G948" s="90">
        <v>42691</v>
      </c>
      <c r="H948" s="91" t="s">
        <v>1561</v>
      </c>
      <c r="I948" s="91" t="s">
        <v>273</v>
      </c>
      <c r="J948" s="164" t="s">
        <v>49</v>
      </c>
      <c r="K948" s="92">
        <v>1866937</v>
      </c>
    </row>
    <row r="949" spans="1:11" ht="15.75" x14ac:dyDescent="0.3">
      <c r="A949" s="127" t="s">
        <v>454</v>
      </c>
      <c r="B949" s="2" t="s">
        <v>148</v>
      </c>
      <c r="C949" s="89" t="s">
        <v>74</v>
      </c>
      <c r="D949" s="93" t="s">
        <v>74</v>
      </c>
      <c r="E949" s="95" t="s">
        <v>25</v>
      </c>
      <c r="F949" s="89">
        <v>13160251</v>
      </c>
      <c r="G949" s="90">
        <v>42691</v>
      </c>
      <c r="H949" s="91" t="s">
        <v>1562</v>
      </c>
      <c r="I949" s="95" t="s">
        <v>1550</v>
      </c>
      <c r="J949" s="94" t="s">
        <v>1551</v>
      </c>
      <c r="K949" s="92">
        <v>185367</v>
      </c>
    </row>
    <row r="950" spans="1:11" ht="15.75" x14ac:dyDescent="0.3">
      <c r="A950" s="127" t="s">
        <v>454</v>
      </c>
      <c r="B950" s="54" t="s">
        <v>2192</v>
      </c>
      <c r="C950" s="1" t="s">
        <v>389</v>
      </c>
      <c r="D950" s="6">
        <v>42327</v>
      </c>
      <c r="E950" s="54" t="s">
        <v>25</v>
      </c>
      <c r="F950" s="89">
        <v>13160252</v>
      </c>
      <c r="G950" s="90">
        <v>42691</v>
      </c>
      <c r="H950" s="91" t="s">
        <v>1563</v>
      </c>
      <c r="I950" s="91" t="s">
        <v>103</v>
      </c>
      <c r="J950" s="94" t="s">
        <v>104</v>
      </c>
      <c r="K950" s="92">
        <v>108546</v>
      </c>
    </row>
    <row r="951" spans="1:11" ht="15.75" x14ac:dyDescent="0.3">
      <c r="A951" s="127" t="s">
        <v>454</v>
      </c>
      <c r="B951" s="54" t="s">
        <v>2192</v>
      </c>
      <c r="C951" s="1" t="s">
        <v>389</v>
      </c>
      <c r="D951" s="6">
        <v>42327</v>
      </c>
      <c r="E951" s="54" t="s">
        <v>25</v>
      </c>
      <c r="F951" s="89">
        <v>13160253</v>
      </c>
      <c r="G951" s="90">
        <v>42691</v>
      </c>
      <c r="H951" s="91" t="s">
        <v>1564</v>
      </c>
      <c r="I951" s="91" t="s">
        <v>103</v>
      </c>
      <c r="J951" s="94" t="s">
        <v>104</v>
      </c>
      <c r="K951" s="92">
        <v>208546</v>
      </c>
    </row>
    <row r="952" spans="1:11" ht="15.75" x14ac:dyDescent="0.3">
      <c r="A952" s="127" t="s">
        <v>454</v>
      </c>
      <c r="B952" s="27" t="s">
        <v>18</v>
      </c>
      <c r="C952" s="89" t="s">
        <v>1565</v>
      </c>
      <c r="D952" s="90">
        <v>42689</v>
      </c>
      <c r="E952" s="95" t="s">
        <v>25</v>
      </c>
      <c r="F952" s="89">
        <v>13160254</v>
      </c>
      <c r="G952" s="90">
        <v>42691</v>
      </c>
      <c r="H952" s="91" t="s">
        <v>1566</v>
      </c>
      <c r="I952" s="91" t="s">
        <v>1567</v>
      </c>
      <c r="J952" s="165" t="s">
        <v>1568</v>
      </c>
      <c r="K952" s="92">
        <v>180000</v>
      </c>
    </row>
    <row r="953" spans="1:11" ht="15.75" x14ac:dyDescent="0.3">
      <c r="A953" s="127" t="s">
        <v>454</v>
      </c>
      <c r="B953" s="95" t="s">
        <v>12</v>
      </c>
      <c r="C953" s="89" t="s">
        <v>74</v>
      </c>
      <c r="D953" s="89" t="s">
        <v>74</v>
      </c>
      <c r="E953" s="95" t="s">
        <v>25</v>
      </c>
      <c r="F953" s="89">
        <v>13160255</v>
      </c>
      <c r="G953" s="90">
        <v>42691</v>
      </c>
      <c r="H953" s="91" t="s">
        <v>1569</v>
      </c>
      <c r="I953" s="95" t="s">
        <v>1511</v>
      </c>
      <c r="J953" s="94" t="s">
        <v>1512</v>
      </c>
      <c r="K953" s="92">
        <v>44444</v>
      </c>
    </row>
    <row r="954" spans="1:11" ht="27" x14ac:dyDescent="0.3">
      <c r="A954" s="127" t="s">
        <v>454</v>
      </c>
      <c r="B954" s="95" t="s">
        <v>12</v>
      </c>
      <c r="C954" s="89" t="s">
        <v>74</v>
      </c>
      <c r="D954" s="89" t="s">
        <v>74</v>
      </c>
      <c r="E954" s="95" t="s">
        <v>14</v>
      </c>
      <c r="F954" s="89">
        <v>13160152</v>
      </c>
      <c r="G954" s="90">
        <v>42691</v>
      </c>
      <c r="H954" s="91" t="s">
        <v>1570</v>
      </c>
      <c r="I954" s="91" t="s">
        <v>1571</v>
      </c>
      <c r="J954" s="165" t="s">
        <v>1572</v>
      </c>
      <c r="K954" s="92">
        <v>152320</v>
      </c>
    </row>
    <row r="955" spans="1:11" ht="15.75" x14ac:dyDescent="0.3">
      <c r="A955" s="127" t="s">
        <v>454</v>
      </c>
      <c r="B955" s="95" t="s">
        <v>12</v>
      </c>
      <c r="C955" s="89" t="s">
        <v>74</v>
      </c>
      <c r="D955" s="89" t="s">
        <v>74</v>
      </c>
      <c r="E955" s="95" t="s">
        <v>14</v>
      </c>
      <c r="F955" s="89">
        <v>13160153</v>
      </c>
      <c r="G955" s="90">
        <v>42691</v>
      </c>
      <c r="H955" s="91" t="s">
        <v>1573</v>
      </c>
      <c r="I955" s="91" t="s">
        <v>1574</v>
      </c>
      <c r="J955" s="165" t="s">
        <v>1575</v>
      </c>
      <c r="K955" s="92">
        <v>49750</v>
      </c>
    </row>
    <row r="956" spans="1:11" ht="15.75" x14ac:dyDescent="0.3">
      <c r="A956" s="127" t="s">
        <v>454</v>
      </c>
      <c r="B956" s="95" t="s">
        <v>12</v>
      </c>
      <c r="C956" s="89" t="s">
        <v>74</v>
      </c>
      <c r="D956" s="89" t="s">
        <v>74</v>
      </c>
      <c r="E956" s="95" t="s">
        <v>14</v>
      </c>
      <c r="F956" s="89">
        <v>13160154</v>
      </c>
      <c r="G956" s="90">
        <v>42691</v>
      </c>
      <c r="H956" s="91" t="s">
        <v>1576</v>
      </c>
      <c r="I956" s="91" t="s">
        <v>279</v>
      </c>
      <c r="J956" s="89" t="s">
        <v>168</v>
      </c>
      <c r="K956" s="92">
        <v>427760</v>
      </c>
    </row>
    <row r="957" spans="1:11" ht="15.75" x14ac:dyDescent="0.3">
      <c r="A957" s="127" t="s">
        <v>454</v>
      </c>
      <c r="B957" s="2" t="s">
        <v>24</v>
      </c>
      <c r="C957" s="1" t="s">
        <v>13</v>
      </c>
      <c r="D957" s="1" t="s">
        <v>13</v>
      </c>
      <c r="E957" s="95" t="s">
        <v>25</v>
      </c>
      <c r="F957" s="89">
        <v>13160256</v>
      </c>
      <c r="G957" s="90">
        <v>42692</v>
      </c>
      <c r="H957" s="91" t="s">
        <v>1577</v>
      </c>
      <c r="I957" s="95" t="s">
        <v>111</v>
      </c>
      <c r="J957" s="96" t="s">
        <v>112</v>
      </c>
      <c r="K957" s="92">
        <v>509420</v>
      </c>
    </row>
    <row r="958" spans="1:11" ht="15.75" x14ac:dyDescent="0.3">
      <c r="A958" s="127" t="s">
        <v>454</v>
      </c>
      <c r="B958" s="27" t="s">
        <v>18</v>
      </c>
      <c r="C958" s="89" t="s">
        <v>1578</v>
      </c>
      <c r="D958" s="90">
        <v>42692</v>
      </c>
      <c r="E958" s="95" t="s">
        <v>25</v>
      </c>
      <c r="F958" s="89">
        <v>13160257</v>
      </c>
      <c r="G958" s="90">
        <v>42692</v>
      </c>
      <c r="H958" s="91" t="s">
        <v>1579</v>
      </c>
      <c r="I958" s="91" t="s">
        <v>1580</v>
      </c>
      <c r="J958" s="165" t="s">
        <v>1581</v>
      </c>
      <c r="K958" s="92">
        <v>300000</v>
      </c>
    </row>
    <row r="959" spans="1:11" ht="15.75" x14ac:dyDescent="0.3">
      <c r="A959" s="127" t="s">
        <v>454</v>
      </c>
      <c r="B959" s="27" t="s">
        <v>18</v>
      </c>
      <c r="C959" s="89" t="s">
        <v>1582</v>
      </c>
      <c r="D959" s="90">
        <v>42689</v>
      </c>
      <c r="E959" s="95" t="s">
        <v>25</v>
      </c>
      <c r="F959" s="89">
        <v>13160258</v>
      </c>
      <c r="G959" s="90">
        <v>42695</v>
      </c>
      <c r="H959" s="91" t="s">
        <v>1583</v>
      </c>
      <c r="I959" s="91" t="s">
        <v>1584</v>
      </c>
      <c r="J959" s="165" t="s">
        <v>1585</v>
      </c>
      <c r="K959" s="92">
        <v>240000</v>
      </c>
    </row>
    <row r="960" spans="1:11" ht="15.75" x14ac:dyDescent="0.3">
      <c r="A960" s="127" t="s">
        <v>454</v>
      </c>
      <c r="B960" s="27" t="s">
        <v>18</v>
      </c>
      <c r="C960" s="89" t="s">
        <v>1586</v>
      </c>
      <c r="D960" s="90">
        <v>42695</v>
      </c>
      <c r="E960" s="95" t="s">
        <v>25</v>
      </c>
      <c r="F960" s="89">
        <v>13160259</v>
      </c>
      <c r="G960" s="90">
        <v>42695</v>
      </c>
      <c r="H960" s="91" t="s">
        <v>1587</v>
      </c>
      <c r="I960" s="91" t="s">
        <v>1515</v>
      </c>
      <c r="J960" s="94" t="s">
        <v>1516</v>
      </c>
      <c r="K960" s="92">
        <v>900000</v>
      </c>
    </row>
    <row r="961" spans="1:11" ht="15.75" x14ac:dyDescent="0.3">
      <c r="A961" s="127" t="s">
        <v>454</v>
      </c>
      <c r="B961" s="27" t="s">
        <v>18</v>
      </c>
      <c r="C961" s="89" t="s">
        <v>1588</v>
      </c>
      <c r="D961" s="90">
        <v>42695</v>
      </c>
      <c r="E961" s="95" t="s">
        <v>25</v>
      </c>
      <c r="F961" s="89">
        <v>13160260</v>
      </c>
      <c r="G961" s="90">
        <v>42695</v>
      </c>
      <c r="H961" s="91" t="s">
        <v>1589</v>
      </c>
      <c r="I961" s="91" t="s">
        <v>1590</v>
      </c>
      <c r="J961" s="165" t="s">
        <v>1591</v>
      </c>
      <c r="K961" s="92">
        <v>300000</v>
      </c>
    </row>
    <row r="962" spans="1:11" ht="15.75" x14ac:dyDescent="0.3">
      <c r="A962" s="127" t="s">
        <v>454</v>
      </c>
      <c r="B962" s="95" t="s">
        <v>12</v>
      </c>
      <c r="C962" s="89" t="s">
        <v>74</v>
      </c>
      <c r="D962" s="89" t="s">
        <v>74</v>
      </c>
      <c r="E962" s="95" t="s">
        <v>14</v>
      </c>
      <c r="F962" s="89">
        <v>13160155</v>
      </c>
      <c r="G962" s="90">
        <v>42695</v>
      </c>
      <c r="H962" s="91" t="s">
        <v>1592</v>
      </c>
      <c r="I962" s="91" t="s">
        <v>273</v>
      </c>
      <c r="J962" s="164" t="s">
        <v>49</v>
      </c>
      <c r="K962" s="92">
        <v>449225</v>
      </c>
    </row>
    <row r="963" spans="1:11" ht="15.75" x14ac:dyDescent="0.3">
      <c r="A963" s="127" t="s">
        <v>454</v>
      </c>
      <c r="B963" s="95" t="s">
        <v>12</v>
      </c>
      <c r="C963" s="89" t="s">
        <v>74</v>
      </c>
      <c r="D963" s="89" t="s">
        <v>74</v>
      </c>
      <c r="E963" s="95" t="s">
        <v>25</v>
      </c>
      <c r="F963" s="89">
        <v>13160261</v>
      </c>
      <c r="G963" s="90">
        <v>42695</v>
      </c>
      <c r="H963" s="91" t="s">
        <v>1593</v>
      </c>
      <c r="I963" s="91" t="s">
        <v>1594</v>
      </c>
      <c r="J963" s="94" t="s">
        <v>1595</v>
      </c>
      <c r="K963" s="92">
        <v>41600</v>
      </c>
    </row>
    <row r="964" spans="1:11" ht="15.75" x14ac:dyDescent="0.3">
      <c r="A964" s="127" t="s">
        <v>454</v>
      </c>
      <c r="B964" s="2" t="s">
        <v>148</v>
      </c>
      <c r="C964" s="89" t="s">
        <v>74</v>
      </c>
      <c r="D964" s="93" t="s">
        <v>74</v>
      </c>
      <c r="E964" s="95" t="s">
        <v>14</v>
      </c>
      <c r="F964" s="89">
        <v>13160156</v>
      </c>
      <c r="G964" s="90">
        <v>42696</v>
      </c>
      <c r="H964" s="91" t="s">
        <v>1596</v>
      </c>
      <c r="I964" s="91" t="s">
        <v>151</v>
      </c>
      <c r="J964" s="96" t="s">
        <v>152</v>
      </c>
      <c r="K964" s="92">
        <v>434003</v>
      </c>
    </row>
    <row r="965" spans="1:11" ht="15.75" x14ac:dyDescent="0.3">
      <c r="A965" s="127" t="s">
        <v>454</v>
      </c>
      <c r="B965" s="2" t="s">
        <v>148</v>
      </c>
      <c r="C965" s="89" t="s">
        <v>74</v>
      </c>
      <c r="D965" s="93" t="s">
        <v>74</v>
      </c>
      <c r="E965" s="95" t="s">
        <v>14</v>
      </c>
      <c r="F965" s="89">
        <v>13160157</v>
      </c>
      <c r="G965" s="90">
        <v>42696</v>
      </c>
      <c r="H965" s="91" t="s">
        <v>1597</v>
      </c>
      <c r="I965" s="91" t="s">
        <v>273</v>
      </c>
      <c r="J965" s="164" t="s">
        <v>49</v>
      </c>
      <c r="K965" s="92">
        <v>193324</v>
      </c>
    </row>
    <row r="966" spans="1:11" ht="15.75" x14ac:dyDescent="0.3">
      <c r="A966" s="127" t="s">
        <v>454</v>
      </c>
      <c r="B966" s="7" t="s">
        <v>33</v>
      </c>
      <c r="C966" s="89" t="s">
        <v>74</v>
      </c>
      <c r="D966" s="93" t="s">
        <v>74</v>
      </c>
      <c r="E966" s="95" t="s">
        <v>284</v>
      </c>
      <c r="F966" s="89">
        <v>16696595</v>
      </c>
      <c r="G966" s="93">
        <v>42696</v>
      </c>
      <c r="H966" s="91" t="s">
        <v>1647</v>
      </c>
      <c r="I966" s="91" t="s">
        <v>183</v>
      </c>
      <c r="J966" s="89" t="s">
        <v>184</v>
      </c>
      <c r="K966" s="92">
        <v>11223008</v>
      </c>
    </row>
    <row r="967" spans="1:11" ht="15.75" x14ac:dyDescent="0.3">
      <c r="A967" s="127" t="s">
        <v>454</v>
      </c>
      <c r="B967" s="95" t="s">
        <v>12</v>
      </c>
      <c r="C967" s="89" t="s">
        <v>74</v>
      </c>
      <c r="D967" s="89" t="s">
        <v>74</v>
      </c>
      <c r="E967" s="95" t="s">
        <v>25</v>
      </c>
      <c r="F967" s="89">
        <v>13160262</v>
      </c>
      <c r="G967" s="90">
        <v>42698</v>
      </c>
      <c r="H967" s="91" t="s">
        <v>1598</v>
      </c>
      <c r="I967" s="91" t="s">
        <v>1599</v>
      </c>
      <c r="J967" s="94" t="s">
        <v>1600</v>
      </c>
      <c r="K967" s="92">
        <v>238000</v>
      </c>
    </row>
    <row r="968" spans="1:11" ht="15.75" x14ac:dyDescent="0.3">
      <c r="A968" s="127" t="s">
        <v>454</v>
      </c>
      <c r="B968" s="95" t="s">
        <v>12</v>
      </c>
      <c r="C968" s="89" t="s">
        <v>74</v>
      </c>
      <c r="D968" s="89" t="s">
        <v>74</v>
      </c>
      <c r="E968" s="95" t="s">
        <v>25</v>
      </c>
      <c r="F968" s="89">
        <v>13160263</v>
      </c>
      <c r="G968" s="90">
        <v>42699</v>
      </c>
      <c r="H968" s="91" t="s">
        <v>1601</v>
      </c>
      <c r="I968" s="91" t="s">
        <v>1602</v>
      </c>
      <c r="J968" s="96" t="s">
        <v>1603</v>
      </c>
      <c r="K968" s="92">
        <v>2296510</v>
      </c>
    </row>
    <row r="969" spans="1:11" ht="27" x14ac:dyDescent="0.3">
      <c r="A969" s="127" t="s">
        <v>454</v>
      </c>
      <c r="B969" s="2" t="s">
        <v>148</v>
      </c>
      <c r="C969" s="89" t="s">
        <v>74</v>
      </c>
      <c r="D969" s="93" t="s">
        <v>74</v>
      </c>
      <c r="E969" s="95" t="s">
        <v>14</v>
      </c>
      <c r="F969" s="89">
        <v>13160158</v>
      </c>
      <c r="G969" s="90">
        <v>42699</v>
      </c>
      <c r="H969" s="91" t="s">
        <v>1604</v>
      </c>
      <c r="I969" s="91" t="s">
        <v>1605</v>
      </c>
      <c r="J969" s="165" t="s">
        <v>746</v>
      </c>
      <c r="K969" s="92">
        <v>224956</v>
      </c>
    </row>
    <row r="970" spans="1:11" ht="27" x14ac:dyDescent="0.3">
      <c r="A970" s="127" t="s">
        <v>454</v>
      </c>
      <c r="B970" s="2" t="s">
        <v>148</v>
      </c>
      <c r="C970" s="89" t="s">
        <v>74</v>
      </c>
      <c r="D970" s="93" t="s">
        <v>74</v>
      </c>
      <c r="E970" s="95" t="s">
        <v>14</v>
      </c>
      <c r="F970" s="89">
        <v>13160159</v>
      </c>
      <c r="G970" s="90">
        <v>42699</v>
      </c>
      <c r="H970" s="91" t="s">
        <v>1606</v>
      </c>
      <c r="I970" s="91" t="s">
        <v>1605</v>
      </c>
      <c r="J970" s="165" t="s">
        <v>746</v>
      </c>
      <c r="K970" s="92">
        <v>642538</v>
      </c>
    </row>
    <row r="971" spans="1:11" ht="15.75" x14ac:dyDescent="0.3">
      <c r="A971" s="127" t="s">
        <v>454</v>
      </c>
      <c r="B971" s="2" t="s">
        <v>148</v>
      </c>
      <c r="C971" s="89" t="s">
        <v>74</v>
      </c>
      <c r="D971" s="93" t="s">
        <v>74</v>
      </c>
      <c r="E971" s="95" t="s">
        <v>25</v>
      </c>
      <c r="F971" s="89">
        <v>13160264</v>
      </c>
      <c r="G971" s="90">
        <v>42699</v>
      </c>
      <c r="H971" s="91" t="s">
        <v>1607</v>
      </c>
      <c r="I971" s="95" t="s">
        <v>1550</v>
      </c>
      <c r="J971" s="94" t="s">
        <v>1551</v>
      </c>
      <c r="K971" s="92">
        <v>528886</v>
      </c>
    </row>
    <row r="972" spans="1:11" ht="15.75" x14ac:dyDescent="0.3">
      <c r="A972" s="127" t="s">
        <v>454</v>
      </c>
      <c r="B972" s="2" t="s">
        <v>148</v>
      </c>
      <c r="C972" s="89" t="s">
        <v>74</v>
      </c>
      <c r="D972" s="93" t="s">
        <v>74</v>
      </c>
      <c r="E972" s="95" t="s">
        <v>14</v>
      </c>
      <c r="F972" s="89">
        <v>13160160</v>
      </c>
      <c r="G972" s="90">
        <v>42699</v>
      </c>
      <c r="H972" s="91" t="s">
        <v>1608</v>
      </c>
      <c r="I972" s="91" t="s">
        <v>273</v>
      </c>
      <c r="J972" s="164" t="s">
        <v>49</v>
      </c>
      <c r="K972" s="92">
        <v>2704681</v>
      </c>
    </row>
    <row r="973" spans="1:11" ht="15.75" x14ac:dyDescent="0.3">
      <c r="A973" s="127" t="s">
        <v>454</v>
      </c>
      <c r="B973" s="2" t="s">
        <v>148</v>
      </c>
      <c r="C973" s="89" t="s">
        <v>74</v>
      </c>
      <c r="D973" s="93" t="s">
        <v>74</v>
      </c>
      <c r="E973" s="95" t="s">
        <v>14</v>
      </c>
      <c r="F973" s="89">
        <v>13160161</v>
      </c>
      <c r="G973" s="90">
        <v>42699</v>
      </c>
      <c r="H973" s="91" t="s">
        <v>1609</v>
      </c>
      <c r="I973" s="91" t="s">
        <v>1610</v>
      </c>
      <c r="J973" s="165" t="s">
        <v>1611</v>
      </c>
      <c r="K973" s="92">
        <v>202396</v>
      </c>
    </row>
    <row r="974" spans="1:11" ht="27" x14ac:dyDescent="0.3">
      <c r="A974" s="127" t="s">
        <v>454</v>
      </c>
      <c r="B974" s="95" t="s">
        <v>12</v>
      </c>
      <c r="C974" s="89" t="s">
        <v>74</v>
      </c>
      <c r="D974" s="89" t="s">
        <v>74</v>
      </c>
      <c r="E974" s="95" t="s">
        <v>25</v>
      </c>
      <c r="F974" s="89">
        <v>13160265</v>
      </c>
      <c r="G974" s="90">
        <v>42699</v>
      </c>
      <c r="H974" s="91" t="s">
        <v>1612</v>
      </c>
      <c r="I974" s="91" t="s">
        <v>1613</v>
      </c>
      <c r="J974" s="165" t="s">
        <v>1614</v>
      </c>
      <c r="K974" s="92">
        <v>727500</v>
      </c>
    </row>
    <row r="975" spans="1:11" ht="27" x14ac:dyDescent="0.3">
      <c r="A975" s="127" t="s">
        <v>454</v>
      </c>
      <c r="B975" s="2" t="s">
        <v>148</v>
      </c>
      <c r="C975" s="89" t="s">
        <v>74</v>
      </c>
      <c r="D975" s="93" t="s">
        <v>74</v>
      </c>
      <c r="E975" s="95" t="s">
        <v>14</v>
      </c>
      <c r="F975" s="89">
        <v>13160162</v>
      </c>
      <c r="G975" s="90">
        <v>42699</v>
      </c>
      <c r="H975" s="91" t="s">
        <v>1615</v>
      </c>
      <c r="I975" s="91" t="s">
        <v>1616</v>
      </c>
      <c r="J975" s="165" t="s">
        <v>402</v>
      </c>
      <c r="K975" s="92">
        <v>996889</v>
      </c>
    </row>
    <row r="976" spans="1:11" ht="15.75" x14ac:dyDescent="0.3">
      <c r="A976" s="127" t="s">
        <v>454</v>
      </c>
      <c r="B976" s="2" t="s">
        <v>148</v>
      </c>
      <c r="C976" s="89" t="s">
        <v>74</v>
      </c>
      <c r="D976" s="93" t="s">
        <v>74</v>
      </c>
      <c r="E976" s="95" t="s">
        <v>14</v>
      </c>
      <c r="F976" s="89">
        <v>13160163</v>
      </c>
      <c r="G976" s="90">
        <v>42699</v>
      </c>
      <c r="H976" s="91" t="s">
        <v>1617</v>
      </c>
      <c r="I976" s="91" t="s">
        <v>1618</v>
      </c>
      <c r="J976" s="165" t="s">
        <v>1409</v>
      </c>
      <c r="K976" s="92">
        <v>203993</v>
      </c>
    </row>
    <row r="977" spans="1:11" ht="15.75" x14ac:dyDescent="0.3">
      <c r="A977" s="127" t="s">
        <v>454</v>
      </c>
      <c r="B977" s="27" t="s">
        <v>18</v>
      </c>
      <c r="C977" s="89" t="s">
        <v>1619</v>
      </c>
      <c r="D977" s="90">
        <v>42699</v>
      </c>
      <c r="E977" s="95" t="s">
        <v>25</v>
      </c>
      <c r="F977" s="89">
        <v>13160266</v>
      </c>
      <c r="G977" s="90">
        <v>42699</v>
      </c>
      <c r="H977" s="91" t="s">
        <v>1620</v>
      </c>
      <c r="I977" s="91" t="s">
        <v>1621</v>
      </c>
      <c r="J977" s="94" t="s">
        <v>1622</v>
      </c>
      <c r="K977" s="92">
        <v>315657</v>
      </c>
    </row>
    <row r="978" spans="1:11" ht="27" x14ac:dyDescent="0.3">
      <c r="A978" s="127" t="s">
        <v>454</v>
      </c>
      <c r="B978" s="95" t="s">
        <v>12</v>
      </c>
      <c r="C978" s="89" t="s">
        <v>74</v>
      </c>
      <c r="D978" s="89" t="s">
        <v>74</v>
      </c>
      <c r="E978" s="95" t="s">
        <v>14</v>
      </c>
      <c r="F978" s="89">
        <v>13160164</v>
      </c>
      <c r="G978" s="90">
        <v>42699</v>
      </c>
      <c r="H978" s="91" t="s">
        <v>1623</v>
      </c>
      <c r="I978" s="91" t="s">
        <v>1624</v>
      </c>
      <c r="J978" s="165" t="s">
        <v>1625</v>
      </c>
      <c r="K978" s="92">
        <v>1961715</v>
      </c>
    </row>
    <row r="979" spans="1:11" ht="15.75" x14ac:dyDescent="0.3">
      <c r="A979" s="127" t="s">
        <v>454</v>
      </c>
      <c r="B979" s="95" t="s">
        <v>12</v>
      </c>
      <c r="C979" s="89" t="s">
        <v>74</v>
      </c>
      <c r="D979" s="89" t="s">
        <v>74</v>
      </c>
      <c r="E979" s="95" t="s">
        <v>14</v>
      </c>
      <c r="F979" s="89">
        <v>13160165</v>
      </c>
      <c r="G979" s="90">
        <v>42702</v>
      </c>
      <c r="H979" s="91" t="s">
        <v>1626</v>
      </c>
      <c r="I979" s="91" t="s">
        <v>1627</v>
      </c>
      <c r="J979" s="165" t="s">
        <v>326</v>
      </c>
      <c r="K979" s="92">
        <v>1675326</v>
      </c>
    </row>
    <row r="980" spans="1:11" ht="15.75" x14ac:dyDescent="0.3">
      <c r="A980" s="127" t="s">
        <v>454</v>
      </c>
      <c r="B980" s="2" t="s">
        <v>148</v>
      </c>
      <c r="C980" s="89" t="s">
        <v>74</v>
      </c>
      <c r="D980" s="93" t="s">
        <v>74</v>
      </c>
      <c r="E980" s="95" t="s">
        <v>14</v>
      </c>
      <c r="F980" s="89">
        <v>13160166</v>
      </c>
      <c r="G980" s="90">
        <v>42702</v>
      </c>
      <c r="H980" s="91" t="s">
        <v>1628</v>
      </c>
      <c r="I980" s="91" t="s">
        <v>1395</v>
      </c>
      <c r="J980" s="165" t="s">
        <v>1629</v>
      </c>
      <c r="K980" s="92">
        <v>968227</v>
      </c>
    </row>
    <row r="981" spans="1:11" ht="15.75" x14ac:dyDescent="0.3">
      <c r="A981" s="127" t="s">
        <v>454</v>
      </c>
      <c r="B981" s="2" t="s">
        <v>148</v>
      </c>
      <c r="C981" s="89" t="s">
        <v>74</v>
      </c>
      <c r="D981" s="93" t="s">
        <v>74</v>
      </c>
      <c r="E981" s="95" t="s">
        <v>14</v>
      </c>
      <c r="F981" s="89">
        <v>13160167</v>
      </c>
      <c r="G981" s="90">
        <v>42702</v>
      </c>
      <c r="H981" s="91" t="s">
        <v>1630</v>
      </c>
      <c r="I981" s="91" t="s">
        <v>273</v>
      </c>
      <c r="J981" s="164" t="s">
        <v>49</v>
      </c>
      <c r="K981" s="92">
        <v>1097237</v>
      </c>
    </row>
    <row r="982" spans="1:11" ht="15.75" x14ac:dyDescent="0.3">
      <c r="A982" s="127" t="s">
        <v>454</v>
      </c>
      <c r="B982" s="2" t="s">
        <v>148</v>
      </c>
      <c r="C982" s="89" t="s">
        <v>74</v>
      </c>
      <c r="D982" s="93" t="s">
        <v>74</v>
      </c>
      <c r="E982" s="95" t="s">
        <v>14</v>
      </c>
      <c r="F982" s="89">
        <v>13160168</v>
      </c>
      <c r="G982" s="90">
        <v>42702</v>
      </c>
      <c r="H982" s="91" t="s">
        <v>1631</v>
      </c>
      <c r="I982" s="91" t="s">
        <v>273</v>
      </c>
      <c r="J982" s="164" t="s">
        <v>49</v>
      </c>
      <c r="K982" s="92">
        <v>495359</v>
      </c>
    </row>
    <row r="983" spans="1:11" ht="27" x14ac:dyDescent="0.3">
      <c r="A983" s="127" t="s">
        <v>454</v>
      </c>
      <c r="B983" s="27" t="s">
        <v>18</v>
      </c>
      <c r="C983" s="89" t="s">
        <v>1632</v>
      </c>
      <c r="D983" s="90">
        <v>42703</v>
      </c>
      <c r="E983" s="95" t="s">
        <v>25</v>
      </c>
      <c r="F983" s="89">
        <v>13160267</v>
      </c>
      <c r="G983" s="90">
        <v>42703</v>
      </c>
      <c r="H983" s="91" t="s">
        <v>1633</v>
      </c>
      <c r="I983" s="91" t="s">
        <v>1634</v>
      </c>
      <c r="J983" s="94" t="s">
        <v>603</v>
      </c>
      <c r="K983" s="92">
        <v>451070</v>
      </c>
    </row>
    <row r="984" spans="1:11" ht="15.75" x14ac:dyDescent="0.3">
      <c r="A984" s="127" t="s">
        <v>454</v>
      </c>
      <c r="B984" s="95" t="s">
        <v>12</v>
      </c>
      <c r="C984" s="89" t="s">
        <v>74</v>
      </c>
      <c r="D984" s="89" t="s">
        <v>74</v>
      </c>
      <c r="E984" s="95" t="s">
        <v>25</v>
      </c>
      <c r="F984" s="89">
        <v>13160268</v>
      </c>
      <c r="G984" s="90">
        <v>42704</v>
      </c>
      <c r="H984" s="91" t="s">
        <v>1635</v>
      </c>
      <c r="I984" s="91" t="s">
        <v>1636</v>
      </c>
      <c r="J984" s="89" t="s">
        <v>1637</v>
      </c>
      <c r="K984" s="92">
        <v>285898</v>
      </c>
    </row>
    <row r="985" spans="1:11" ht="15.75" x14ac:dyDescent="0.3">
      <c r="A985" s="127" t="s">
        <v>454</v>
      </c>
      <c r="B985" s="2" t="s">
        <v>148</v>
      </c>
      <c r="C985" s="89" t="s">
        <v>74</v>
      </c>
      <c r="D985" s="93" t="s">
        <v>74</v>
      </c>
      <c r="E985" s="95" t="s">
        <v>14</v>
      </c>
      <c r="F985" s="89">
        <v>13160169</v>
      </c>
      <c r="G985" s="90">
        <v>42704</v>
      </c>
      <c r="H985" s="91" t="s">
        <v>1638</v>
      </c>
      <c r="I985" s="91" t="s">
        <v>1639</v>
      </c>
      <c r="J985" s="165" t="s">
        <v>1640</v>
      </c>
      <c r="K985" s="92">
        <v>3777263</v>
      </c>
    </row>
    <row r="986" spans="1:11" ht="15.75" x14ac:dyDescent="0.3">
      <c r="A986" s="127" t="s">
        <v>454</v>
      </c>
      <c r="B986" s="7" t="s">
        <v>33</v>
      </c>
      <c r="C986" s="89" t="s">
        <v>74</v>
      </c>
      <c r="D986" s="93" t="s">
        <v>74</v>
      </c>
      <c r="E986" s="95" t="s">
        <v>284</v>
      </c>
      <c r="F986" s="89">
        <v>65613</v>
      </c>
      <c r="G986" s="93">
        <v>42704</v>
      </c>
      <c r="H986" s="91" t="s">
        <v>1645</v>
      </c>
      <c r="I986" s="91" t="s">
        <v>1646</v>
      </c>
      <c r="J986" s="89" t="s">
        <v>285</v>
      </c>
      <c r="K986" s="92">
        <v>1720389</v>
      </c>
    </row>
    <row r="987" spans="1:11" ht="15.75" x14ac:dyDescent="0.3">
      <c r="A987" s="127" t="s">
        <v>454</v>
      </c>
      <c r="B987" s="27" t="s">
        <v>18</v>
      </c>
      <c r="C987" s="89" t="s">
        <v>1641</v>
      </c>
      <c r="D987" s="93">
        <v>42685</v>
      </c>
      <c r="E987" s="95" t="s">
        <v>74</v>
      </c>
      <c r="F987" s="93" t="s">
        <v>74</v>
      </c>
      <c r="G987" s="93"/>
      <c r="H987" s="91" t="s">
        <v>1642</v>
      </c>
      <c r="I987" s="91" t="s">
        <v>1643</v>
      </c>
      <c r="J987" s="165" t="s">
        <v>1644</v>
      </c>
      <c r="K987" s="92">
        <v>1933827</v>
      </c>
    </row>
    <row r="988" spans="1:11" ht="15.75" x14ac:dyDescent="0.3">
      <c r="A988" s="67" t="s">
        <v>2745</v>
      </c>
      <c r="B988" s="107" t="s">
        <v>12</v>
      </c>
      <c r="C988" s="3" t="s">
        <v>319</v>
      </c>
      <c r="D988" s="3" t="s">
        <v>319</v>
      </c>
      <c r="E988" s="39" t="s">
        <v>14</v>
      </c>
      <c r="F988" s="141">
        <v>16160293</v>
      </c>
      <c r="G988" s="166">
        <v>42685</v>
      </c>
      <c r="H988" s="107" t="s">
        <v>2484</v>
      </c>
      <c r="I988" s="78" t="s">
        <v>2203</v>
      </c>
      <c r="J988" s="139" t="s">
        <v>2485</v>
      </c>
      <c r="K988" s="121">
        <v>254470</v>
      </c>
    </row>
    <row r="989" spans="1:11" ht="15.75" x14ac:dyDescent="0.3">
      <c r="A989" s="67" t="s">
        <v>2745</v>
      </c>
      <c r="B989" s="2" t="s">
        <v>148</v>
      </c>
      <c r="C989" s="3" t="s">
        <v>2486</v>
      </c>
      <c r="D989" s="167" t="s">
        <v>2487</v>
      </c>
      <c r="E989" s="39" t="s">
        <v>14</v>
      </c>
      <c r="F989" s="141">
        <v>16160292</v>
      </c>
      <c r="G989" s="166">
        <v>42685</v>
      </c>
      <c r="H989" s="87" t="s">
        <v>2517</v>
      </c>
      <c r="I989" s="78" t="s">
        <v>2518</v>
      </c>
      <c r="J989" s="139" t="s">
        <v>2519</v>
      </c>
      <c r="K989" s="121">
        <v>321800</v>
      </c>
    </row>
    <row r="990" spans="1:11" ht="15.75" x14ac:dyDescent="0.3">
      <c r="A990" s="67" t="s">
        <v>2745</v>
      </c>
      <c r="B990" s="2" t="s">
        <v>148</v>
      </c>
      <c r="C990" s="3" t="s">
        <v>2486</v>
      </c>
      <c r="D990" s="167" t="s">
        <v>2487</v>
      </c>
      <c r="E990" s="39" t="s">
        <v>14</v>
      </c>
      <c r="F990" s="141">
        <v>16160291</v>
      </c>
      <c r="G990" s="166">
        <v>42685</v>
      </c>
      <c r="H990" s="87" t="s">
        <v>2538</v>
      </c>
      <c r="I990" s="78" t="s">
        <v>2539</v>
      </c>
      <c r="J990" s="139" t="s">
        <v>2389</v>
      </c>
      <c r="K990" s="121">
        <v>728816</v>
      </c>
    </row>
    <row r="991" spans="1:11" ht="27" x14ac:dyDescent="0.3">
      <c r="A991" s="67" t="s">
        <v>2745</v>
      </c>
      <c r="B991" s="107" t="s">
        <v>12</v>
      </c>
      <c r="C991" s="3" t="s">
        <v>319</v>
      </c>
      <c r="D991" s="3" t="s">
        <v>319</v>
      </c>
      <c r="E991" s="39" t="s">
        <v>25</v>
      </c>
      <c r="F991" s="141">
        <v>16160170</v>
      </c>
      <c r="G991" s="166">
        <v>42685</v>
      </c>
      <c r="H991" s="87" t="s">
        <v>2553</v>
      </c>
      <c r="I991" s="78" t="s">
        <v>2554</v>
      </c>
      <c r="J991" s="139" t="s">
        <v>2555</v>
      </c>
      <c r="K991" s="121">
        <v>566566</v>
      </c>
    </row>
    <row r="992" spans="1:11" ht="15.75" x14ac:dyDescent="0.3">
      <c r="A992" s="67" t="s">
        <v>2745</v>
      </c>
      <c r="B992" s="2" t="s">
        <v>148</v>
      </c>
      <c r="C992" s="3" t="s">
        <v>2486</v>
      </c>
      <c r="D992" s="167" t="s">
        <v>2487</v>
      </c>
      <c r="E992" s="39" t="s">
        <v>14</v>
      </c>
      <c r="F992" s="141">
        <v>16160297</v>
      </c>
      <c r="G992" s="166">
        <v>42689</v>
      </c>
      <c r="H992" s="87" t="s">
        <v>2495</v>
      </c>
      <c r="I992" s="78" t="s">
        <v>2496</v>
      </c>
      <c r="J992" s="139" t="s">
        <v>2497</v>
      </c>
      <c r="K992" s="121">
        <v>2187696</v>
      </c>
    </row>
    <row r="993" spans="1:11" ht="15.75" x14ac:dyDescent="0.3">
      <c r="A993" s="67" t="s">
        <v>2745</v>
      </c>
      <c r="B993" s="107" t="s">
        <v>59</v>
      </c>
      <c r="C993" s="3" t="s">
        <v>2513</v>
      </c>
      <c r="D993" s="167">
        <v>42683</v>
      </c>
      <c r="E993" s="39" t="s">
        <v>14</v>
      </c>
      <c r="F993" s="141">
        <v>16160296</v>
      </c>
      <c r="G993" s="166">
        <v>42689</v>
      </c>
      <c r="H993" s="87" t="s">
        <v>2514</v>
      </c>
      <c r="I993" s="78" t="s">
        <v>2515</v>
      </c>
      <c r="J993" s="139" t="s">
        <v>2516</v>
      </c>
      <c r="K993" s="121">
        <v>2982033</v>
      </c>
    </row>
    <row r="994" spans="1:11" ht="27" x14ac:dyDescent="0.3">
      <c r="A994" s="67" t="s">
        <v>2745</v>
      </c>
      <c r="B994" s="107" t="s">
        <v>59</v>
      </c>
      <c r="C994" s="3" t="s">
        <v>2520</v>
      </c>
      <c r="D994" s="167">
        <v>42684</v>
      </c>
      <c r="E994" s="39" t="s">
        <v>14</v>
      </c>
      <c r="F994" s="141">
        <v>16160295</v>
      </c>
      <c r="G994" s="166">
        <v>42689</v>
      </c>
      <c r="H994" s="87" t="s">
        <v>2521</v>
      </c>
      <c r="I994" s="78" t="s">
        <v>2522</v>
      </c>
      <c r="J994" s="139" t="s">
        <v>216</v>
      </c>
      <c r="K994" s="121">
        <v>17201342</v>
      </c>
    </row>
    <row r="995" spans="1:11" ht="27" x14ac:dyDescent="0.3">
      <c r="A995" s="67" t="s">
        <v>2745</v>
      </c>
      <c r="B995" s="27" t="s">
        <v>18</v>
      </c>
      <c r="C995" s="3" t="s">
        <v>2556</v>
      </c>
      <c r="D995" s="166">
        <v>42663</v>
      </c>
      <c r="E995" s="39" t="s">
        <v>25</v>
      </c>
      <c r="F995" s="141">
        <v>16160174</v>
      </c>
      <c r="G995" s="166">
        <v>42689</v>
      </c>
      <c r="H995" s="87" t="s">
        <v>2557</v>
      </c>
      <c r="I995" s="78" t="s">
        <v>2558</v>
      </c>
      <c r="J995" s="139" t="s">
        <v>2559</v>
      </c>
      <c r="K995" s="121">
        <v>821100</v>
      </c>
    </row>
    <row r="996" spans="1:11" ht="15.75" x14ac:dyDescent="0.3">
      <c r="A996" s="67" t="s">
        <v>2745</v>
      </c>
      <c r="B996" s="2" t="s">
        <v>148</v>
      </c>
      <c r="C996" s="3" t="s">
        <v>2486</v>
      </c>
      <c r="D996" s="167" t="s">
        <v>2487</v>
      </c>
      <c r="E996" s="39" t="s">
        <v>14</v>
      </c>
      <c r="F996" s="141">
        <v>16160287</v>
      </c>
      <c r="G996" s="166">
        <v>42690</v>
      </c>
      <c r="H996" s="87" t="s">
        <v>2490</v>
      </c>
      <c r="I996" s="78" t="s">
        <v>1401</v>
      </c>
      <c r="J996" s="139" t="s">
        <v>648</v>
      </c>
      <c r="K996" s="121">
        <v>197254</v>
      </c>
    </row>
    <row r="997" spans="1:11" ht="15.75" x14ac:dyDescent="0.3">
      <c r="A997" s="67" t="s">
        <v>2745</v>
      </c>
      <c r="B997" s="2" t="s">
        <v>148</v>
      </c>
      <c r="C997" s="3" t="s">
        <v>2486</v>
      </c>
      <c r="D997" s="167" t="s">
        <v>2487</v>
      </c>
      <c r="E997" s="39" t="s">
        <v>14</v>
      </c>
      <c r="F997" s="141">
        <v>16160285</v>
      </c>
      <c r="G997" s="166">
        <v>42690</v>
      </c>
      <c r="H997" s="87" t="s">
        <v>2524</v>
      </c>
      <c r="I997" s="78" t="s">
        <v>145</v>
      </c>
      <c r="J997" s="139" t="s">
        <v>146</v>
      </c>
      <c r="K997" s="121">
        <v>279122</v>
      </c>
    </row>
    <row r="998" spans="1:11" ht="15.75" x14ac:dyDescent="0.3">
      <c r="A998" s="67" t="s">
        <v>2745</v>
      </c>
      <c r="B998" s="107" t="s">
        <v>12</v>
      </c>
      <c r="C998" s="3" t="s">
        <v>319</v>
      </c>
      <c r="D998" s="3" t="s">
        <v>319</v>
      </c>
      <c r="E998" s="39" t="s">
        <v>25</v>
      </c>
      <c r="F998" s="141">
        <v>16160175</v>
      </c>
      <c r="G998" s="166">
        <v>42690</v>
      </c>
      <c r="H998" s="87" t="s">
        <v>2544</v>
      </c>
      <c r="I998" s="78" t="s">
        <v>2545</v>
      </c>
      <c r="J998" s="139" t="s">
        <v>395</v>
      </c>
      <c r="K998" s="121">
        <v>297000</v>
      </c>
    </row>
    <row r="999" spans="1:11" ht="15.75" x14ac:dyDescent="0.3">
      <c r="A999" s="67" t="s">
        <v>2745</v>
      </c>
      <c r="B999" s="2" t="s">
        <v>24</v>
      </c>
      <c r="C999" s="1" t="s">
        <v>13</v>
      </c>
      <c r="D999" s="1" t="s">
        <v>13</v>
      </c>
      <c r="E999" s="39" t="s">
        <v>2571</v>
      </c>
      <c r="F999" s="141">
        <v>3102</v>
      </c>
      <c r="G999" s="166">
        <v>42690</v>
      </c>
      <c r="H999" s="87" t="s">
        <v>2572</v>
      </c>
      <c r="I999" s="78" t="s">
        <v>2573</v>
      </c>
      <c r="J999" s="139" t="s">
        <v>2574</v>
      </c>
      <c r="K999" s="121">
        <v>454905</v>
      </c>
    </row>
    <row r="1000" spans="1:11" ht="15.75" x14ac:dyDescent="0.3">
      <c r="A1000" s="67" t="s">
        <v>2745</v>
      </c>
      <c r="B1000" s="2" t="s">
        <v>148</v>
      </c>
      <c r="C1000" s="3" t="s">
        <v>2486</v>
      </c>
      <c r="D1000" s="167" t="s">
        <v>2487</v>
      </c>
      <c r="E1000" s="39" t="s">
        <v>14</v>
      </c>
      <c r="F1000" s="141">
        <v>16160301</v>
      </c>
      <c r="G1000" s="166">
        <v>42692</v>
      </c>
      <c r="H1000" s="107" t="s">
        <v>2491</v>
      </c>
      <c r="I1000" s="78" t="s">
        <v>2492</v>
      </c>
      <c r="J1000" s="139" t="s">
        <v>2493</v>
      </c>
      <c r="K1000" s="121">
        <v>720854</v>
      </c>
    </row>
    <row r="1001" spans="1:11" ht="15.75" x14ac:dyDescent="0.3">
      <c r="A1001" s="67" t="s">
        <v>2745</v>
      </c>
      <c r="B1001" s="2" t="s">
        <v>148</v>
      </c>
      <c r="C1001" s="3" t="s">
        <v>2486</v>
      </c>
      <c r="D1001" s="167" t="s">
        <v>2487</v>
      </c>
      <c r="E1001" s="39" t="s">
        <v>14</v>
      </c>
      <c r="F1001" s="141">
        <v>16160303</v>
      </c>
      <c r="G1001" s="166">
        <v>42692</v>
      </c>
      <c r="H1001" s="87" t="s">
        <v>2527</v>
      </c>
      <c r="I1001" s="78" t="s">
        <v>48</v>
      </c>
      <c r="J1001" s="139" t="s">
        <v>49</v>
      </c>
      <c r="K1001" s="121">
        <v>5110009</v>
      </c>
    </row>
    <row r="1002" spans="1:11" ht="27" x14ac:dyDescent="0.3">
      <c r="A1002" s="67" t="s">
        <v>2745</v>
      </c>
      <c r="B1002" s="107" t="s">
        <v>12</v>
      </c>
      <c r="C1002" s="3" t="s">
        <v>319</v>
      </c>
      <c r="D1002" s="3" t="s">
        <v>319</v>
      </c>
      <c r="E1002" s="39" t="s">
        <v>25</v>
      </c>
      <c r="F1002" s="141">
        <v>16160166</v>
      </c>
      <c r="G1002" s="166">
        <v>42692</v>
      </c>
      <c r="H1002" s="87" t="s">
        <v>2552</v>
      </c>
      <c r="I1002" s="78" t="s">
        <v>1548</v>
      </c>
      <c r="J1002" s="139" t="s">
        <v>226</v>
      </c>
      <c r="K1002" s="121">
        <v>77000</v>
      </c>
    </row>
    <row r="1003" spans="1:11" ht="15.75" x14ac:dyDescent="0.3">
      <c r="A1003" s="67" t="s">
        <v>2745</v>
      </c>
      <c r="B1003" s="2" t="s">
        <v>148</v>
      </c>
      <c r="C1003" s="3" t="s">
        <v>2486</v>
      </c>
      <c r="D1003" s="167" t="s">
        <v>2487</v>
      </c>
      <c r="E1003" s="39" t="s">
        <v>14</v>
      </c>
      <c r="F1003" s="141">
        <v>16160234</v>
      </c>
      <c r="G1003" s="166">
        <v>42695</v>
      </c>
      <c r="H1003" s="2" t="s">
        <v>2501</v>
      </c>
      <c r="I1003" s="78" t="s">
        <v>2502</v>
      </c>
      <c r="J1003" s="139" t="s">
        <v>2503</v>
      </c>
      <c r="K1003" s="121">
        <v>891512</v>
      </c>
    </row>
    <row r="1004" spans="1:11" ht="15.75" x14ac:dyDescent="0.3">
      <c r="A1004" s="67" t="s">
        <v>2745</v>
      </c>
      <c r="B1004" s="2" t="s">
        <v>148</v>
      </c>
      <c r="C1004" s="3" t="s">
        <v>2486</v>
      </c>
      <c r="D1004" s="167" t="s">
        <v>2487</v>
      </c>
      <c r="E1004" s="39" t="s">
        <v>14</v>
      </c>
      <c r="F1004" s="141">
        <v>16160299</v>
      </c>
      <c r="G1004" s="166">
        <v>42695</v>
      </c>
      <c r="H1004" s="87" t="s">
        <v>2508</v>
      </c>
      <c r="I1004" s="78" t="s">
        <v>1406</v>
      </c>
      <c r="J1004" s="139" t="s">
        <v>322</v>
      </c>
      <c r="K1004" s="121">
        <v>79135</v>
      </c>
    </row>
    <row r="1005" spans="1:11" ht="15.75" x14ac:dyDescent="0.3">
      <c r="A1005" s="67" t="s">
        <v>2745</v>
      </c>
      <c r="B1005" s="2" t="s">
        <v>148</v>
      </c>
      <c r="C1005" s="3" t="s">
        <v>2486</v>
      </c>
      <c r="D1005" s="167" t="s">
        <v>2487</v>
      </c>
      <c r="E1005" s="39" t="s">
        <v>14</v>
      </c>
      <c r="F1005" s="141">
        <v>16160288</v>
      </c>
      <c r="G1005" s="166">
        <v>42695</v>
      </c>
      <c r="H1005" s="87" t="s">
        <v>2529</v>
      </c>
      <c r="I1005" s="78" t="s">
        <v>153</v>
      </c>
      <c r="J1005" s="139" t="s">
        <v>154</v>
      </c>
      <c r="K1005" s="121">
        <v>3674690</v>
      </c>
    </row>
    <row r="1006" spans="1:11" ht="15.75" x14ac:dyDescent="0.3">
      <c r="A1006" s="67" t="s">
        <v>2745</v>
      </c>
      <c r="B1006" s="2" t="s">
        <v>148</v>
      </c>
      <c r="C1006" s="3" t="s">
        <v>2486</v>
      </c>
      <c r="D1006" s="167" t="s">
        <v>2487</v>
      </c>
      <c r="E1006" s="39" t="s">
        <v>14</v>
      </c>
      <c r="F1006" s="141">
        <v>16160305</v>
      </c>
      <c r="G1006" s="166">
        <v>42695</v>
      </c>
      <c r="H1006" s="87" t="s">
        <v>2531</v>
      </c>
      <c r="I1006" s="78" t="s">
        <v>153</v>
      </c>
      <c r="J1006" s="139" t="s">
        <v>154</v>
      </c>
      <c r="K1006" s="121">
        <v>49099</v>
      </c>
    </row>
    <row r="1007" spans="1:11" ht="15.75" x14ac:dyDescent="0.3">
      <c r="A1007" s="67" t="s">
        <v>2745</v>
      </c>
      <c r="B1007" s="2" t="s">
        <v>148</v>
      </c>
      <c r="C1007" s="3" t="s">
        <v>2486</v>
      </c>
      <c r="D1007" s="167" t="s">
        <v>2487</v>
      </c>
      <c r="E1007" s="39" t="s">
        <v>14</v>
      </c>
      <c r="F1007" s="141">
        <v>16160308</v>
      </c>
      <c r="G1007" s="166">
        <v>42695</v>
      </c>
      <c r="H1007" s="87" t="s">
        <v>2532</v>
      </c>
      <c r="I1007" s="78" t="s">
        <v>153</v>
      </c>
      <c r="J1007" s="139" t="s">
        <v>154</v>
      </c>
      <c r="K1007" s="121">
        <v>253791</v>
      </c>
    </row>
    <row r="1008" spans="1:11" ht="15.75" x14ac:dyDescent="0.3">
      <c r="A1008" s="67" t="s">
        <v>2745</v>
      </c>
      <c r="B1008" s="2" t="s">
        <v>148</v>
      </c>
      <c r="C1008" s="3" t="s">
        <v>2486</v>
      </c>
      <c r="D1008" s="167" t="s">
        <v>2487</v>
      </c>
      <c r="E1008" s="39" t="s">
        <v>14</v>
      </c>
      <c r="F1008" s="141">
        <v>16160310</v>
      </c>
      <c r="G1008" s="166">
        <v>42695</v>
      </c>
      <c r="H1008" s="87" t="s">
        <v>2533</v>
      </c>
      <c r="I1008" s="78" t="s">
        <v>153</v>
      </c>
      <c r="J1008" s="139" t="s">
        <v>154</v>
      </c>
      <c r="K1008" s="121">
        <v>143954</v>
      </c>
    </row>
    <row r="1009" spans="1:11" ht="27" x14ac:dyDescent="0.3">
      <c r="A1009" s="67" t="s">
        <v>2745</v>
      </c>
      <c r="B1009" s="107" t="s">
        <v>12</v>
      </c>
      <c r="C1009" s="3" t="s">
        <v>319</v>
      </c>
      <c r="D1009" s="3" t="s">
        <v>319</v>
      </c>
      <c r="E1009" s="39" t="s">
        <v>14</v>
      </c>
      <c r="F1009" s="141">
        <v>16160306</v>
      </c>
      <c r="G1009" s="166">
        <v>42695</v>
      </c>
      <c r="H1009" s="87" t="s">
        <v>2543</v>
      </c>
      <c r="I1009" s="78" t="s">
        <v>426</v>
      </c>
      <c r="J1009" s="139" t="s">
        <v>725</v>
      </c>
      <c r="K1009" s="121">
        <v>15768</v>
      </c>
    </row>
    <row r="1010" spans="1:11" ht="15.75" x14ac:dyDescent="0.3">
      <c r="A1010" s="67" t="s">
        <v>2745</v>
      </c>
      <c r="B1010" s="2" t="s">
        <v>148</v>
      </c>
      <c r="C1010" s="3" t="s">
        <v>2486</v>
      </c>
      <c r="D1010" s="167" t="s">
        <v>2487</v>
      </c>
      <c r="E1010" s="39" t="s">
        <v>14</v>
      </c>
      <c r="F1010" s="141">
        <v>16160311</v>
      </c>
      <c r="G1010" s="166">
        <v>42696</v>
      </c>
      <c r="H1010" s="87" t="s">
        <v>2488</v>
      </c>
      <c r="I1010" s="78" t="s">
        <v>2489</v>
      </c>
      <c r="J1010" s="139" t="s">
        <v>1543</v>
      </c>
      <c r="K1010" s="121">
        <v>157361</v>
      </c>
    </row>
    <row r="1011" spans="1:11" ht="15.75" x14ac:dyDescent="0.3">
      <c r="A1011" s="67" t="s">
        <v>2745</v>
      </c>
      <c r="B1011" s="2" t="s">
        <v>148</v>
      </c>
      <c r="C1011" s="3" t="s">
        <v>2486</v>
      </c>
      <c r="D1011" s="167" t="s">
        <v>2487</v>
      </c>
      <c r="E1011" s="39" t="s">
        <v>14</v>
      </c>
      <c r="F1011" s="141">
        <v>16160312</v>
      </c>
      <c r="G1011" s="166">
        <v>42696</v>
      </c>
      <c r="H1011" s="87" t="s">
        <v>2540</v>
      </c>
      <c r="I1011" s="78" t="s">
        <v>2541</v>
      </c>
      <c r="J1011" s="139" t="s">
        <v>2542</v>
      </c>
      <c r="K1011" s="121">
        <v>34986</v>
      </c>
    </row>
    <row r="1012" spans="1:11" ht="15.75" x14ac:dyDescent="0.3">
      <c r="A1012" s="67" t="s">
        <v>2745</v>
      </c>
      <c r="B1012" s="107" t="s">
        <v>12</v>
      </c>
      <c r="C1012" s="3" t="s">
        <v>319</v>
      </c>
      <c r="D1012" s="3" t="s">
        <v>319</v>
      </c>
      <c r="E1012" s="39" t="s">
        <v>25</v>
      </c>
      <c r="F1012" s="141">
        <v>16160177</v>
      </c>
      <c r="G1012" s="166">
        <v>42696</v>
      </c>
      <c r="H1012" s="87" t="s">
        <v>2549</v>
      </c>
      <c r="I1012" s="78" t="s">
        <v>2550</v>
      </c>
      <c r="J1012" s="139" t="s">
        <v>2551</v>
      </c>
      <c r="K1012" s="121">
        <v>180000</v>
      </c>
    </row>
    <row r="1013" spans="1:11" ht="27" x14ac:dyDescent="0.3">
      <c r="A1013" s="67" t="s">
        <v>2745</v>
      </c>
      <c r="B1013" s="107" t="s">
        <v>12</v>
      </c>
      <c r="C1013" s="3" t="s">
        <v>319</v>
      </c>
      <c r="D1013" s="3" t="s">
        <v>319</v>
      </c>
      <c r="E1013" s="39" t="s">
        <v>25</v>
      </c>
      <c r="F1013" s="141">
        <v>16160313</v>
      </c>
      <c r="G1013" s="166">
        <v>42696</v>
      </c>
      <c r="H1013" s="87" t="s">
        <v>2560</v>
      </c>
      <c r="I1013" s="78" t="s">
        <v>2561</v>
      </c>
      <c r="J1013" s="139" t="s">
        <v>2562</v>
      </c>
      <c r="K1013" s="121">
        <v>2300000</v>
      </c>
    </row>
    <row r="1014" spans="1:11" ht="27" x14ac:dyDescent="0.3">
      <c r="A1014" s="67" t="s">
        <v>2745</v>
      </c>
      <c r="B1014" s="107" t="s">
        <v>59</v>
      </c>
      <c r="C1014" s="3" t="s">
        <v>2566</v>
      </c>
      <c r="D1014" s="166">
        <v>42695</v>
      </c>
      <c r="E1014" s="39" t="s">
        <v>25</v>
      </c>
      <c r="F1014" s="141">
        <v>16160178</v>
      </c>
      <c r="G1014" s="166">
        <v>42696</v>
      </c>
      <c r="H1014" s="87" t="s">
        <v>2567</v>
      </c>
      <c r="I1014" s="78" t="s">
        <v>2568</v>
      </c>
      <c r="J1014" s="139" t="s">
        <v>2569</v>
      </c>
      <c r="K1014" s="121">
        <v>2990000</v>
      </c>
    </row>
    <row r="1015" spans="1:11" ht="15.75" x14ac:dyDescent="0.3">
      <c r="A1015" s="67" t="s">
        <v>2745</v>
      </c>
      <c r="B1015" s="2" t="s">
        <v>148</v>
      </c>
      <c r="C1015" s="3" t="s">
        <v>2486</v>
      </c>
      <c r="D1015" s="167" t="s">
        <v>2487</v>
      </c>
      <c r="E1015" s="39" t="s">
        <v>14</v>
      </c>
      <c r="F1015" s="141">
        <v>16160314</v>
      </c>
      <c r="G1015" s="166">
        <v>42697</v>
      </c>
      <c r="H1015" s="87" t="s">
        <v>2534</v>
      </c>
      <c r="I1015" s="78" t="s">
        <v>153</v>
      </c>
      <c r="J1015" s="139" t="s">
        <v>154</v>
      </c>
      <c r="K1015" s="121">
        <v>18528</v>
      </c>
    </row>
    <row r="1016" spans="1:11" ht="15.75" x14ac:dyDescent="0.3">
      <c r="A1016" s="67" t="s">
        <v>2745</v>
      </c>
      <c r="B1016" s="2" t="s">
        <v>148</v>
      </c>
      <c r="C1016" s="3" t="s">
        <v>2486</v>
      </c>
      <c r="D1016" s="167" t="s">
        <v>2487</v>
      </c>
      <c r="E1016" s="39" t="s">
        <v>14</v>
      </c>
      <c r="F1016" s="141">
        <v>16160317</v>
      </c>
      <c r="G1016" s="166">
        <v>42697</v>
      </c>
      <c r="H1016" s="156" t="s">
        <v>2535</v>
      </c>
      <c r="I1016" s="78" t="s">
        <v>153</v>
      </c>
      <c r="J1016" s="139" t="s">
        <v>154</v>
      </c>
      <c r="K1016" s="121">
        <v>37937</v>
      </c>
    </row>
    <row r="1017" spans="1:11" ht="15.75" x14ac:dyDescent="0.3">
      <c r="A1017" s="67" t="s">
        <v>2745</v>
      </c>
      <c r="B1017" s="2" t="s">
        <v>148</v>
      </c>
      <c r="C1017" s="3" t="s">
        <v>2486</v>
      </c>
      <c r="D1017" s="167" t="s">
        <v>2487</v>
      </c>
      <c r="E1017" s="39" t="s">
        <v>14</v>
      </c>
      <c r="F1017" s="141">
        <v>16160322</v>
      </c>
      <c r="G1017" s="166">
        <v>42699</v>
      </c>
      <c r="H1017" s="87" t="s">
        <v>2494</v>
      </c>
      <c r="I1017" s="78" t="s">
        <v>2492</v>
      </c>
      <c r="J1017" s="139" t="s">
        <v>2493</v>
      </c>
      <c r="K1017" s="121">
        <v>720854</v>
      </c>
    </row>
    <row r="1018" spans="1:11" ht="15.75" x14ac:dyDescent="0.3">
      <c r="A1018" s="67" t="s">
        <v>2745</v>
      </c>
      <c r="B1018" s="2" t="s">
        <v>148</v>
      </c>
      <c r="C1018" s="3" t="s">
        <v>2486</v>
      </c>
      <c r="D1018" s="167" t="s">
        <v>2487</v>
      </c>
      <c r="E1018" s="39" t="s">
        <v>14</v>
      </c>
      <c r="F1018" s="141">
        <v>16160325</v>
      </c>
      <c r="G1018" s="166">
        <v>42699</v>
      </c>
      <c r="H1018" s="87" t="s">
        <v>2498</v>
      </c>
      <c r="I1018" s="78" t="s">
        <v>2499</v>
      </c>
      <c r="J1018" s="139" t="s">
        <v>2500</v>
      </c>
      <c r="K1018" s="121">
        <v>238893</v>
      </c>
    </row>
    <row r="1019" spans="1:11" ht="15.75" x14ac:dyDescent="0.3">
      <c r="A1019" s="67" t="s">
        <v>2745</v>
      </c>
      <c r="B1019" s="2" t="s">
        <v>148</v>
      </c>
      <c r="C1019" s="3" t="s">
        <v>2486</v>
      </c>
      <c r="D1019" s="167" t="s">
        <v>2487</v>
      </c>
      <c r="E1019" s="39" t="s">
        <v>14</v>
      </c>
      <c r="F1019" s="141">
        <v>16160320</v>
      </c>
      <c r="G1019" s="166">
        <v>42699</v>
      </c>
      <c r="H1019" s="87" t="s">
        <v>2504</v>
      </c>
      <c r="I1019" s="78" t="s">
        <v>2505</v>
      </c>
      <c r="J1019" s="139" t="s">
        <v>2506</v>
      </c>
      <c r="K1019" s="121">
        <v>324037</v>
      </c>
    </row>
    <row r="1020" spans="1:11" ht="27" x14ac:dyDescent="0.3">
      <c r="A1020" s="67" t="s">
        <v>2745</v>
      </c>
      <c r="B1020" s="2" t="s">
        <v>148</v>
      </c>
      <c r="C1020" s="3" t="s">
        <v>2486</v>
      </c>
      <c r="D1020" s="167" t="s">
        <v>2487</v>
      </c>
      <c r="E1020" s="39" t="s">
        <v>14</v>
      </c>
      <c r="F1020" s="141">
        <v>16160321</v>
      </c>
      <c r="G1020" s="166">
        <v>42699</v>
      </c>
      <c r="H1020" s="87" t="s">
        <v>2525</v>
      </c>
      <c r="I1020" s="78" t="s">
        <v>220</v>
      </c>
      <c r="J1020" s="139" t="s">
        <v>108</v>
      </c>
      <c r="K1020" s="121">
        <v>51796</v>
      </c>
    </row>
    <row r="1021" spans="1:11" ht="15.75" x14ac:dyDescent="0.3">
      <c r="A1021" s="67" t="s">
        <v>2745</v>
      </c>
      <c r="B1021" s="2" t="s">
        <v>148</v>
      </c>
      <c r="C1021" s="3" t="s">
        <v>2486</v>
      </c>
      <c r="D1021" s="167" t="s">
        <v>2487</v>
      </c>
      <c r="E1021" s="39" t="s">
        <v>14</v>
      </c>
      <c r="F1021" s="141">
        <v>16160294</v>
      </c>
      <c r="G1021" s="166">
        <v>42699</v>
      </c>
      <c r="H1021" s="87" t="s">
        <v>2530</v>
      </c>
      <c r="I1021" s="78" t="s">
        <v>153</v>
      </c>
      <c r="J1021" s="139" t="s">
        <v>154</v>
      </c>
      <c r="K1021" s="121">
        <v>37930</v>
      </c>
    </row>
    <row r="1022" spans="1:11" ht="15.75" x14ac:dyDescent="0.3">
      <c r="A1022" s="67" t="s">
        <v>2745</v>
      </c>
      <c r="B1022" s="107" t="s">
        <v>12</v>
      </c>
      <c r="C1022" s="3" t="s">
        <v>319</v>
      </c>
      <c r="D1022" s="3" t="s">
        <v>319</v>
      </c>
      <c r="E1022" s="39" t="s">
        <v>25</v>
      </c>
      <c r="F1022" s="141">
        <v>16160180</v>
      </c>
      <c r="G1022" s="166">
        <v>42699</v>
      </c>
      <c r="H1022" s="87" t="s">
        <v>2546</v>
      </c>
      <c r="I1022" s="78" t="s">
        <v>2547</v>
      </c>
      <c r="J1022" s="139" t="s">
        <v>2548</v>
      </c>
      <c r="K1022" s="121">
        <v>180000</v>
      </c>
    </row>
    <row r="1023" spans="1:11" ht="27" x14ac:dyDescent="0.3">
      <c r="A1023" s="67" t="s">
        <v>2745</v>
      </c>
      <c r="B1023" s="2" t="s">
        <v>148</v>
      </c>
      <c r="C1023" s="3" t="s">
        <v>2486</v>
      </c>
      <c r="D1023" s="167" t="s">
        <v>2487</v>
      </c>
      <c r="E1023" s="39" t="s">
        <v>14</v>
      </c>
      <c r="F1023" s="141">
        <v>16160329</v>
      </c>
      <c r="G1023" s="166">
        <v>42702</v>
      </c>
      <c r="H1023" s="87" t="s">
        <v>2526</v>
      </c>
      <c r="I1023" s="78" t="s">
        <v>220</v>
      </c>
      <c r="J1023" s="139" t="s">
        <v>108</v>
      </c>
      <c r="K1023" s="121">
        <v>155388</v>
      </c>
    </row>
    <row r="1024" spans="1:11" ht="15.75" x14ac:dyDescent="0.3">
      <c r="A1024" s="67" t="s">
        <v>2745</v>
      </c>
      <c r="B1024" s="2" t="s">
        <v>148</v>
      </c>
      <c r="C1024" s="3" t="s">
        <v>2486</v>
      </c>
      <c r="D1024" s="167" t="s">
        <v>2487</v>
      </c>
      <c r="E1024" s="39" t="s">
        <v>25</v>
      </c>
      <c r="F1024" s="141">
        <v>16160173</v>
      </c>
      <c r="G1024" s="166">
        <v>42702</v>
      </c>
      <c r="H1024" s="87" t="s">
        <v>2570</v>
      </c>
      <c r="I1024" s="78" t="s">
        <v>2518</v>
      </c>
      <c r="J1024" s="139" t="s">
        <v>2519</v>
      </c>
      <c r="K1024" s="121">
        <v>30000</v>
      </c>
    </row>
    <row r="1025" spans="1:11" ht="15.75" x14ac:dyDescent="0.3">
      <c r="A1025" s="67" t="s">
        <v>2745</v>
      </c>
      <c r="B1025" s="2" t="s">
        <v>148</v>
      </c>
      <c r="C1025" s="3" t="s">
        <v>2486</v>
      </c>
      <c r="D1025" s="167" t="s">
        <v>2487</v>
      </c>
      <c r="E1025" s="39" t="s">
        <v>14</v>
      </c>
      <c r="F1025" s="141">
        <v>16160327</v>
      </c>
      <c r="G1025" s="166">
        <v>42704</v>
      </c>
      <c r="H1025" s="87" t="s">
        <v>2507</v>
      </c>
      <c r="I1025" s="78" t="s">
        <v>618</v>
      </c>
      <c r="J1025" s="139" t="s">
        <v>619</v>
      </c>
      <c r="K1025" s="121">
        <v>951286</v>
      </c>
    </row>
    <row r="1026" spans="1:11" ht="15.75" x14ac:dyDescent="0.3">
      <c r="A1026" s="67" t="s">
        <v>2745</v>
      </c>
      <c r="B1026" s="2" t="s">
        <v>148</v>
      </c>
      <c r="C1026" s="3" t="s">
        <v>2486</v>
      </c>
      <c r="D1026" s="167" t="s">
        <v>2487</v>
      </c>
      <c r="E1026" s="39" t="s">
        <v>14</v>
      </c>
      <c r="F1026" s="141">
        <v>16160328</v>
      </c>
      <c r="G1026" s="166">
        <v>42704</v>
      </c>
      <c r="H1026" s="87" t="s">
        <v>2509</v>
      </c>
      <c r="I1026" s="78" t="s">
        <v>1610</v>
      </c>
      <c r="J1026" s="139" t="s">
        <v>1611</v>
      </c>
      <c r="K1026" s="121">
        <v>548114</v>
      </c>
    </row>
    <row r="1027" spans="1:11" ht="15.75" x14ac:dyDescent="0.3">
      <c r="A1027" s="67" t="s">
        <v>2745</v>
      </c>
      <c r="B1027" s="2" t="s">
        <v>148</v>
      </c>
      <c r="C1027" s="3" t="s">
        <v>2486</v>
      </c>
      <c r="D1027" s="167" t="s">
        <v>2487</v>
      </c>
      <c r="E1027" s="39" t="s">
        <v>14</v>
      </c>
      <c r="F1027" s="141">
        <v>16160338</v>
      </c>
      <c r="G1027" s="166">
        <v>42704</v>
      </c>
      <c r="H1027" s="87" t="s">
        <v>2510</v>
      </c>
      <c r="I1027" s="78" t="s">
        <v>2511</v>
      </c>
      <c r="J1027" s="139" t="s">
        <v>2512</v>
      </c>
      <c r="K1027" s="121">
        <v>1296286</v>
      </c>
    </row>
    <row r="1028" spans="1:11" ht="15.75" x14ac:dyDescent="0.3">
      <c r="A1028" s="67" t="s">
        <v>2745</v>
      </c>
      <c r="B1028" s="2" t="s">
        <v>148</v>
      </c>
      <c r="C1028" s="3" t="s">
        <v>2486</v>
      </c>
      <c r="D1028" s="167" t="s">
        <v>2487</v>
      </c>
      <c r="E1028" s="39" t="s">
        <v>14</v>
      </c>
      <c r="F1028" s="141">
        <v>16160332</v>
      </c>
      <c r="G1028" s="166">
        <v>42704</v>
      </c>
      <c r="H1028" s="87" t="s">
        <v>2523</v>
      </c>
      <c r="I1028" s="78" t="s">
        <v>1553</v>
      </c>
      <c r="J1028" s="139" t="s">
        <v>396</v>
      </c>
      <c r="K1028" s="121">
        <v>25264</v>
      </c>
    </row>
    <row r="1029" spans="1:11" ht="15.75" x14ac:dyDescent="0.3">
      <c r="A1029" s="67" t="s">
        <v>2745</v>
      </c>
      <c r="B1029" s="2" t="s">
        <v>148</v>
      </c>
      <c r="C1029" s="3" t="s">
        <v>2486</v>
      </c>
      <c r="D1029" s="167" t="s">
        <v>2487</v>
      </c>
      <c r="E1029" s="39" t="s">
        <v>14</v>
      </c>
      <c r="F1029" s="141">
        <v>16160335</v>
      </c>
      <c r="G1029" s="166">
        <v>42704</v>
      </c>
      <c r="H1029" s="87" t="s">
        <v>2528</v>
      </c>
      <c r="I1029" s="78" t="s">
        <v>48</v>
      </c>
      <c r="J1029" s="139" t="s">
        <v>49</v>
      </c>
      <c r="K1029" s="121">
        <v>51954</v>
      </c>
    </row>
    <row r="1030" spans="1:11" ht="27" x14ac:dyDescent="0.3">
      <c r="A1030" s="67" t="s">
        <v>2745</v>
      </c>
      <c r="B1030" s="2" t="s">
        <v>148</v>
      </c>
      <c r="C1030" s="3" t="s">
        <v>2486</v>
      </c>
      <c r="D1030" s="167" t="s">
        <v>2487</v>
      </c>
      <c r="E1030" s="39" t="s">
        <v>14</v>
      </c>
      <c r="F1030" s="141">
        <v>16160333</v>
      </c>
      <c r="G1030" s="166">
        <v>42704</v>
      </c>
      <c r="H1030" s="156" t="s">
        <v>2536</v>
      </c>
      <c r="I1030" s="78" t="s">
        <v>153</v>
      </c>
      <c r="J1030" s="139" t="s">
        <v>154</v>
      </c>
      <c r="K1030" s="121">
        <v>60984</v>
      </c>
    </row>
    <row r="1031" spans="1:11" ht="15.75" x14ac:dyDescent="0.3">
      <c r="A1031" s="67" t="s">
        <v>2745</v>
      </c>
      <c r="B1031" s="2" t="s">
        <v>148</v>
      </c>
      <c r="C1031" s="3" t="s">
        <v>2486</v>
      </c>
      <c r="D1031" s="167" t="s">
        <v>2487</v>
      </c>
      <c r="E1031" s="39" t="s">
        <v>14</v>
      </c>
      <c r="F1031" s="141">
        <v>16160336</v>
      </c>
      <c r="G1031" s="166">
        <v>42704</v>
      </c>
      <c r="H1031" s="2" t="s">
        <v>2537</v>
      </c>
      <c r="I1031" s="78" t="s">
        <v>153</v>
      </c>
      <c r="J1031" s="139" t="s">
        <v>154</v>
      </c>
      <c r="K1031" s="121">
        <v>44130</v>
      </c>
    </row>
    <row r="1032" spans="1:11" ht="15.75" x14ac:dyDescent="0.3">
      <c r="A1032" s="67" t="s">
        <v>2745</v>
      </c>
      <c r="B1032" s="107" t="s">
        <v>12</v>
      </c>
      <c r="C1032" s="3" t="s">
        <v>319</v>
      </c>
      <c r="D1032" s="3" t="s">
        <v>319</v>
      </c>
      <c r="E1032" s="39" t="s">
        <v>25</v>
      </c>
      <c r="F1032" s="141">
        <v>16160181</v>
      </c>
      <c r="G1032" s="166">
        <v>42704</v>
      </c>
      <c r="H1032" s="87" t="s">
        <v>2563</v>
      </c>
      <c r="I1032" s="78" t="s">
        <v>2564</v>
      </c>
      <c r="J1032" s="139" t="s">
        <v>2565</v>
      </c>
      <c r="K1032" s="121">
        <v>100000</v>
      </c>
    </row>
    <row r="1033" spans="1:11" ht="27" x14ac:dyDescent="0.25">
      <c r="A1033" s="2" t="s">
        <v>144</v>
      </c>
      <c r="B1033" s="54" t="s">
        <v>2192</v>
      </c>
      <c r="C1033" s="52" t="s">
        <v>176</v>
      </c>
      <c r="D1033" s="53">
        <v>42205</v>
      </c>
      <c r="E1033" s="54" t="s">
        <v>25</v>
      </c>
      <c r="F1033" s="55">
        <v>15160255</v>
      </c>
      <c r="G1033" s="6">
        <v>42677</v>
      </c>
      <c r="H1033" s="168" t="s">
        <v>830</v>
      </c>
      <c r="I1033" s="10" t="s">
        <v>177</v>
      </c>
      <c r="J1033" s="11" t="s">
        <v>825</v>
      </c>
      <c r="K1033" s="13">
        <v>424001</v>
      </c>
    </row>
    <row r="1034" spans="1:11" x14ac:dyDescent="0.25">
      <c r="A1034" s="2" t="s">
        <v>144</v>
      </c>
      <c r="B1034" s="2" t="s">
        <v>24</v>
      </c>
      <c r="C1034" s="1" t="s">
        <v>13</v>
      </c>
      <c r="D1034" s="1" t="s">
        <v>13</v>
      </c>
      <c r="E1034" s="54" t="s">
        <v>25</v>
      </c>
      <c r="F1034" s="55">
        <v>15160256</v>
      </c>
      <c r="G1034" s="6">
        <v>42678</v>
      </c>
      <c r="H1034" s="156" t="s">
        <v>760</v>
      </c>
      <c r="I1034" s="10" t="s">
        <v>111</v>
      </c>
      <c r="J1034" s="11" t="s">
        <v>112</v>
      </c>
      <c r="K1034" s="13">
        <v>342206</v>
      </c>
    </row>
    <row r="1035" spans="1:11" x14ac:dyDescent="0.25">
      <c r="A1035" s="2" t="s">
        <v>144</v>
      </c>
      <c r="B1035" s="54" t="s">
        <v>12</v>
      </c>
      <c r="C1035" s="52" t="s">
        <v>74</v>
      </c>
      <c r="D1035" s="53" t="s">
        <v>74</v>
      </c>
      <c r="E1035" s="54" t="s">
        <v>251</v>
      </c>
      <c r="F1035" s="55">
        <v>15160201</v>
      </c>
      <c r="G1035" s="6">
        <v>42688</v>
      </c>
      <c r="H1035" s="156" t="s">
        <v>774</v>
      </c>
      <c r="I1035" s="10" t="s">
        <v>775</v>
      </c>
      <c r="J1035" s="11" t="s">
        <v>776</v>
      </c>
      <c r="K1035" s="13">
        <v>902410</v>
      </c>
    </row>
    <row r="1036" spans="1:11" ht="27" x14ac:dyDescent="0.25">
      <c r="A1036" s="2" t="s">
        <v>144</v>
      </c>
      <c r="B1036" s="54" t="s">
        <v>12</v>
      </c>
      <c r="C1036" s="52" t="s">
        <v>74</v>
      </c>
      <c r="D1036" s="53" t="s">
        <v>74</v>
      </c>
      <c r="E1036" s="54" t="s">
        <v>25</v>
      </c>
      <c r="F1036" s="55">
        <v>15160259</v>
      </c>
      <c r="G1036" s="6">
        <v>42688</v>
      </c>
      <c r="H1036" s="156" t="s">
        <v>787</v>
      </c>
      <c r="I1036" s="10" t="s">
        <v>223</v>
      </c>
      <c r="J1036" s="11" t="s">
        <v>224</v>
      </c>
      <c r="K1036" s="13">
        <v>27085</v>
      </c>
    </row>
    <row r="1037" spans="1:11" ht="27" x14ac:dyDescent="0.25">
      <c r="A1037" s="2" t="s">
        <v>144</v>
      </c>
      <c r="B1037" s="54" t="s">
        <v>12</v>
      </c>
      <c r="C1037" s="52" t="s">
        <v>74</v>
      </c>
      <c r="D1037" s="53" t="s">
        <v>74</v>
      </c>
      <c r="E1037" s="54" t="s">
        <v>25</v>
      </c>
      <c r="F1037" s="55">
        <v>15160257</v>
      </c>
      <c r="G1037" s="6">
        <v>42688</v>
      </c>
      <c r="H1037" s="156" t="s">
        <v>808</v>
      </c>
      <c r="I1037" s="10" t="s">
        <v>809</v>
      </c>
      <c r="J1037" s="11" t="s">
        <v>810</v>
      </c>
      <c r="K1037" s="13">
        <v>2000000</v>
      </c>
    </row>
    <row r="1038" spans="1:11" ht="27" x14ac:dyDescent="0.25">
      <c r="A1038" s="2" t="s">
        <v>144</v>
      </c>
      <c r="B1038" s="54" t="s">
        <v>2192</v>
      </c>
      <c r="C1038" s="52" t="s">
        <v>176</v>
      </c>
      <c r="D1038" s="53">
        <v>42205</v>
      </c>
      <c r="E1038" s="54" t="s">
        <v>25</v>
      </c>
      <c r="F1038" s="55">
        <v>15160258</v>
      </c>
      <c r="G1038" s="6">
        <v>42688</v>
      </c>
      <c r="H1038" s="156" t="s">
        <v>824</v>
      </c>
      <c r="I1038" s="10" t="s">
        <v>177</v>
      </c>
      <c r="J1038" s="11" t="s">
        <v>825</v>
      </c>
      <c r="K1038" s="13">
        <v>106000</v>
      </c>
    </row>
    <row r="1039" spans="1:11" ht="27" x14ac:dyDescent="0.25">
      <c r="A1039" s="2" t="s">
        <v>144</v>
      </c>
      <c r="B1039" s="2" t="s">
        <v>24</v>
      </c>
      <c r="C1039" s="1" t="s">
        <v>13</v>
      </c>
      <c r="D1039" s="1" t="s">
        <v>13</v>
      </c>
      <c r="E1039" s="54" t="s">
        <v>25</v>
      </c>
      <c r="F1039" s="55">
        <v>15160264</v>
      </c>
      <c r="G1039" s="6">
        <v>42689</v>
      </c>
      <c r="H1039" s="156" t="s">
        <v>721</v>
      </c>
      <c r="I1039" s="10" t="s">
        <v>720</v>
      </c>
      <c r="J1039" s="11" t="s">
        <v>274</v>
      </c>
      <c r="K1039" s="13">
        <v>43812</v>
      </c>
    </row>
    <row r="1040" spans="1:11" ht="27" x14ac:dyDescent="0.25">
      <c r="A1040" s="2" t="s">
        <v>144</v>
      </c>
      <c r="B1040" s="2" t="s">
        <v>148</v>
      </c>
      <c r="C1040" s="52" t="s">
        <v>147</v>
      </c>
      <c r="D1040" s="53">
        <v>41054</v>
      </c>
      <c r="E1040" s="54" t="s">
        <v>251</v>
      </c>
      <c r="F1040" s="55">
        <v>15160202</v>
      </c>
      <c r="G1040" s="6">
        <v>42689</v>
      </c>
      <c r="H1040" s="168" t="s">
        <v>731</v>
      </c>
      <c r="I1040" s="10" t="s">
        <v>48</v>
      </c>
      <c r="J1040" s="11" t="s">
        <v>49</v>
      </c>
      <c r="K1040" s="13">
        <v>46240</v>
      </c>
    </row>
    <row r="1041" spans="1:11" ht="27" x14ac:dyDescent="0.25">
      <c r="A1041" s="2" t="s">
        <v>144</v>
      </c>
      <c r="B1041" s="2" t="s">
        <v>148</v>
      </c>
      <c r="C1041" s="52" t="s">
        <v>147</v>
      </c>
      <c r="D1041" s="53">
        <v>41054</v>
      </c>
      <c r="E1041" s="56" t="s">
        <v>251</v>
      </c>
      <c r="F1041" s="57">
        <v>15160204</v>
      </c>
      <c r="G1041" s="53">
        <v>42689</v>
      </c>
      <c r="H1041" s="168" t="s">
        <v>738</v>
      </c>
      <c r="I1041" s="10" t="s">
        <v>153</v>
      </c>
      <c r="J1041" s="11" t="s">
        <v>154</v>
      </c>
      <c r="K1041" s="13">
        <v>128186</v>
      </c>
    </row>
    <row r="1042" spans="1:11" ht="27" x14ac:dyDescent="0.25">
      <c r="A1042" s="2" t="s">
        <v>144</v>
      </c>
      <c r="B1042" s="2" t="s">
        <v>148</v>
      </c>
      <c r="C1042" s="52" t="s">
        <v>147</v>
      </c>
      <c r="D1042" s="53">
        <v>41054</v>
      </c>
      <c r="E1042" s="54" t="s">
        <v>251</v>
      </c>
      <c r="F1042" s="55">
        <v>15160203</v>
      </c>
      <c r="G1042" s="6">
        <v>42689</v>
      </c>
      <c r="H1042" s="168" t="s">
        <v>755</v>
      </c>
      <c r="I1042" s="10" t="s">
        <v>145</v>
      </c>
      <c r="J1042" s="11" t="s">
        <v>146</v>
      </c>
      <c r="K1042" s="13">
        <v>1000000</v>
      </c>
    </row>
    <row r="1043" spans="1:11" ht="27" x14ac:dyDescent="0.25">
      <c r="A1043" s="2" t="s">
        <v>144</v>
      </c>
      <c r="B1043" s="2" t="s">
        <v>148</v>
      </c>
      <c r="C1043" s="52" t="s">
        <v>147</v>
      </c>
      <c r="D1043" s="53">
        <v>41054</v>
      </c>
      <c r="E1043" s="54" t="s">
        <v>25</v>
      </c>
      <c r="F1043" s="55">
        <v>15160263</v>
      </c>
      <c r="G1043" s="6">
        <v>42689</v>
      </c>
      <c r="H1043" s="156" t="s">
        <v>761</v>
      </c>
      <c r="I1043" s="10" t="s">
        <v>111</v>
      </c>
      <c r="J1043" s="11" t="s">
        <v>112</v>
      </c>
      <c r="K1043" s="13">
        <v>342206</v>
      </c>
    </row>
    <row r="1044" spans="1:11" ht="27" x14ac:dyDescent="0.25">
      <c r="A1044" s="2" t="s">
        <v>144</v>
      </c>
      <c r="B1044" s="54" t="s">
        <v>12</v>
      </c>
      <c r="C1044" s="52" t="s">
        <v>74</v>
      </c>
      <c r="D1044" s="53" t="s">
        <v>74</v>
      </c>
      <c r="E1044" s="54" t="s">
        <v>25</v>
      </c>
      <c r="F1044" s="55">
        <v>15160261</v>
      </c>
      <c r="G1044" s="6">
        <v>42689</v>
      </c>
      <c r="H1044" s="156" t="s">
        <v>793</v>
      </c>
      <c r="I1044" s="10" t="s">
        <v>794</v>
      </c>
      <c r="J1044" s="11" t="s">
        <v>795</v>
      </c>
      <c r="K1044" s="13">
        <v>80500</v>
      </c>
    </row>
    <row r="1045" spans="1:11" ht="27" x14ac:dyDescent="0.25">
      <c r="A1045" s="2" t="s">
        <v>144</v>
      </c>
      <c r="B1045" s="54" t="s">
        <v>12</v>
      </c>
      <c r="C1045" s="52" t="s">
        <v>74</v>
      </c>
      <c r="D1045" s="53" t="s">
        <v>74</v>
      </c>
      <c r="E1045" s="54" t="s">
        <v>25</v>
      </c>
      <c r="F1045" s="55">
        <v>15160260</v>
      </c>
      <c r="G1045" s="6">
        <v>42689</v>
      </c>
      <c r="H1045" s="156" t="s">
        <v>799</v>
      </c>
      <c r="I1045" s="10" t="s">
        <v>800</v>
      </c>
      <c r="J1045" s="11" t="s">
        <v>801</v>
      </c>
      <c r="K1045" s="13">
        <v>142800</v>
      </c>
    </row>
    <row r="1046" spans="1:11" ht="27" x14ac:dyDescent="0.25">
      <c r="A1046" s="2" t="s">
        <v>144</v>
      </c>
      <c r="B1046" s="54" t="s">
        <v>2192</v>
      </c>
      <c r="C1046" s="52" t="s">
        <v>176</v>
      </c>
      <c r="D1046" s="53">
        <v>42205</v>
      </c>
      <c r="E1046" s="54" t="s">
        <v>25</v>
      </c>
      <c r="F1046" s="55">
        <v>15160262</v>
      </c>
      <c r="G1046" s="6">
        <v>42689</v>
      </c>
      <c r="H1046" s="156" t="s">
        <v>829</v>
      </c>
      <c r="I1046" s="10" t="s">
        <v>181</v>
      </c>
      <c r="J1046" s="11" t="s">
        <v>182</v>
      </c>
      <c r="K1046" s="13">
        <v>318000</v>
      </c>
    </row>
    <row r="1047" spans="1:11" x14ac:dyDescent="0.25">
      <c r="A1047" s="2" t="s">
        <v>144</v>
      </c>
      <c r="B1047" s="27" t="s">
        <v>18</v>
      </c>
      <c r="C1047" s="52" t="s">
        <v>710</v>
      </c>
      <c r="D1047" s="53">
        <v>42682</v>
      </c>
      <c r="E1047" s="54" t="s">
        <v>25</v>
      </c>
      <c r="F1047" s="55">
        <v>15160265</v>
      </c>
      <c r="G1047" s="6">
        <v>42690</v>
      </c>
      <c r="H1047" s="168" t="s">
        <v>711</v>
      </c>
      <c r="I1047" s="10" t="s">
        <v>166</v>
      </c>
      <c r="J1047" s="11" t="s">
        <v>167</v>
      </c>
      <c r="K1047" s="13">
        <v>606900</v>
      </c>
    </row>
    <row r="1048" spans="1:11" ht="27" x14ac:dyDescent="0.25">
      <c r="A1048" s="2" t="s">
        <v>144</v>
      </c>
      <c r="B1048" s="54" t="s">
        <v>2192</v>
      </c>
      <c r="C1048" s="52" t="s">
        <v>811</v>
      </c>
      <c r="D1048" s="53">
        <v>41751</v>
      </c>
      <c r="E1048" s="54" t="s">
        <v>25</v>
      </c>
      <c r="F1048" s="55">
        <v>15160269</v>
      </c>
      <c r="G1048" s="6">
        <v>42690</v>
      </c>
      <c r="H1048" s="156" t="s">
        <v>812</v>
      </c>
      <c r="I1048" s="10" t="s">
        <v>813</v>
      </c>
      <c r="J1048" s="11" t="s">
        <v>814</v>
      </c>
      <c r="K1048" s="13">
        <v>434350</v>
      </c>
    </row>
    <row r="1049" spans="1:11" ht="27" x14ac:dyDescent="0.25">
      <c r="A1049" s="2" t="s">
        <v>144</v>
      </c>
      <c r="B1049" s="2" t="s">
        <v>24</v>
      </c>
      <c r="C1049" s="1" t="s">
        <v>13</v>
      </c>
      <c r="D1049" s="1" t="s">
        <v>13</v>
      </c>
      <c r="E1049" s="54" t="s">
        <v>251</v>
      </c>
      <c r="F1049" s="55">
        <v>15160205</v>
      </c>
      <c r="G1049" s="6">
        <v>42691</v>
      </c>
      <c r="H1049" s="168" t="s">
        <v>716</v>
      </c>
      <c r="I1049" s="10" t="s">
        <v>109</v>
      </c>
      <c r="J1049" s="11" t="s">
        <v>110</v>
      </c>
      <c r="K1049" s="13">
        <v>157437</v>
      </c>
    </row>
    <row r="1050" spans="1:11" ht="27" x14ac:dyDescent="0.25">
      <c r="A1050" s="2" t="s">
        <v>144</v>
      </c>
      <c r="B1050" s="2" t="s">
        <v>24</v>
      </c>
      <c r="C1050" s="1" t="s">
        <v>13</v>
      </c>
      <c r="D1050" s="1" t="s">
        <v>13</v>
      </c>
      <c r="E1050" s="54" t="s">
        <v>25</v>
      </c>
      <c r="F1050" s="55">
        <v>15160270</v>
      </c>
      <c r="G1050" s="6">
        <v>42691</v>
      </c>
      <c r="H1050" s="168" t="s">
        <v>722</v>
      </c>
      <c r="I1050" s="10" t="s">
        <v>611</v>
      </c>
      <c r="J1050" s="11" t="s">
        <v>723</v>
      </c>
      <c r="K1050" s="13">
        <v>417571</v>
      </c>
    </row>
    <row r="1051" spans="1:11" ht="27" x14ac:dyDescent="0.25">
      <c r="A1051" s="2" t="s">
        <v>144</v>
      </c>
      <c r="B1051" s="2" t="s">
        <v>24</v>
      </c>
      <c r="C1051" s="1" t="s">
        <v>13</v>
      </c>
      <c r="D1051" s="1" t="s">
        <v>13</v>
      </c>
      <c r="E1051" s="54" t="s">
        <v>25</v>
      </c>
      <c r="F1051" s="55">
        <v>15160271</v>
      </c>
      <c r="G1051" s="6">
        <v>42693</v>
      </c>
      <c r="H1051" s="156" t="s">
        <v>719</v>
      </c>
      <c r="I1051" s="10" t="s">
        <v>720</v>
      </c>
      <c r="J1051" s="11" t="s">
        <v>274</v>
      </c>
      <c r="K1051" s="13">
        <v>43775</v>
      </c>
    </row>
    <row r="1052" spans="1:11" ht="27" x14ac:dyDescent="0.25">
      <c r="A1052" s="2" t="s">
        <v>144</v>
      </c>
      <c r="B1052" s="2" t="s">
        <v>148</v>
      </c>
      <c r="C1052" s="52" t="s">
        <v>147</v>
      </c>
      <c r="D1052" s="53">
        <v>41054</v>
      </c>
      <c r="E1052" s="56" t="s">
        <v>251</v>
      </c>
      <c r="F1052" s="57">
        <v>15160210</v>
      </c>
      <c r="G1052" s="53">
        <v>42693</v>
      </c>
      <c r="H1052" s="168" t="s">
        <v>727</v>
      </c>
      <c r="I1052" s="10" t="s">
        <v>220</v>
      </c>
      <c r="J1052" s="11" t="s">
        <v>221</v>
      </c>
      <c r="K1052" s="13">
        <v>23657</v>
      </c>
    </row>
    <row r="1053" spans="1:11" ht="27" x14ac:dyDescent="0.25">
      <c r="A1053" s="2" t="s">
        <v>144</v>
      </c>
      <c r="B1053" s="2" t="s">
        <v>148</v>
      </c>
      <c r="C1053" s="52" t="s">
        <v>147</v>
      </c>
      <c r="D1053" s="53">
        <v>41054</v>
      </c>
      <c r="E1053" s="54" t="s">
        <v>251</v>
      </c>
      <c r="F1053" s="55">
        <v>15160208</v>
      </c>
      <c r="G1053" s="6">
        <v>42693</v>
      </c>
      <c r="H1053" s="156" t="s">
        <v>729</v>
      </c>
      <c r="I1053" s="10" t="s">
        <v>149</v>
      </c>
      <c r="J1053" s="11" t="s">
        <v>730</v>
      </c>
      <c r="K1053" s="13">
        <v>41353</v>
      </c>
    </row>
    <row r="1054" spans="1:11" ht="27" x14ac:dyDescent="0.25">
      <c r="A1054" s="2" t="s">
        <v>144</v>
      </c>
      <c r="B1054" s="2" t="s">
        <v>148</v>
      </c>
      <c r="C1054" s="52" t="s">
        <v>147</v>
      </c>
      <c r="D1054" s="53">
        <v>41054</v>
      </c>
      <c r="E1054" s="54" t="s">
        <v>251</v>
      </c>
      <c r="F1054" s="55">
        <v>15160209</v>
      </c>
      <c r="G1054" s="6">
        <v>42693</v>
      </c>
      <c r="H1054" s="156" t="s">
        <v>734</v>
      </c>
      <c r="I1054" s="10" t="s">
        <v>149</v>
      </c>
      <c r="J1054" s="11" t="s">
        <v>730</v>
      </c>
      <c r="K1054" s="13">
        <v>83300</v>
      </c>
    </row>
    <row r="1055" spans="1:11" ht="27" x14ac:dyDescent="0.25">
      <c r="A1055" s="2" t="s">
        <v>144</v>
      </c>
      <c r="B1055" s="2" t="s">
        <v>148</v>
      </c>
      <c r="C1055" s="52" t="s">
        <v>147</v>
      </c>
      <c r="D1055" s="53">
        <v>41054</v>
      </c>
      <c r="E1055" s="54" t="s">
        <v>251</v>
      </c>
      <c r="F1055" s="55">
        <v>15160211</v>
      </c>
      <c r="G1055" s="6">
        <v>42693</v>
      </c>
      <c r="H1055" s="156" t="s">
        <v>737</v>
      </c>
      <c r="I1055" s="10" t="s">
        <v>304</v>
      </c>
      <c r="J1055" s="11" t="s">
        <v>305</v>
      </c>
      <c r="K1055" s="13">
        <v>103297</v>
      </c>
    </row>
    <row r="1056" spans="1:11" ht="27" x14ac:dyDescent="0.25">
      <c r="A1056" s="2" t="s">
        <v>144</v>
      </c>
      <c r="B1056" s="2" t="s">
        <v>148</v>
      </c>
      <c r="C1056" s="52" t="s">
        <v>147</v>
      </c>
      <c r="D1056" s="53">
        <v>41054</v>
      </c>
      <c r="E1056" s="54" t="s">
        <v>251</v>
      </c>
      <c r="F1056" s="55">
        <v>15160206</v>
      </c>
      <c r="G1056" s="6">
        <v>42693</v>
      </c>
      <c r="H1056" s="156" t="s">
        <v>747</v>
      </c>
      <c r="I1056" s="10" t="s">
        <v>748</v>
      </c>
      <c r="J1056" s="11" t="s">
        <v>749</v>
      </c>
      <c r="K1056" s="13">
        <v>542983</v>
      </c>
    </row>
    <row r="1057" spans="1:11" ht="27" x14ac:dyDescent="0.25">
      <c r="A1057" s="2" t="s">
        <v>144</v>
      </c>
      <c r="B1057" s="2" t="s">
        <v>148</v>
      </c>
      <c r="C1057" s="52" t="s">
        <v>147</v>
      </c>
      <c r="D1057" s="53">
        <v>41054</v>
      </c>
      <c r="E1057" s="54" t="s">
        <v>251</v>
      </c>
      <c r="F1057" s="55">
        <v>15160207</v>
      </c>
      <c r="G1057" s="6">
        <v>42693</v>
      </c>
      <c r="H1057" s="156" t="s">
        <v>750</v>
      </c>
      <c r="I1057" s="10" t="s">
        <v>48</v>
      </c>
      <c r="J1057" s="11" t="s">
        <v>49</v>
      </c>
      <c r="K1057" s="13">
        <v>575301</v>
      </c>
    </row>
    <row r="1058" spans="1:11" ht="27" x14ac:dyDescent="0.25">
      <c r="A1058" s="2" t="s">
        <v>144</v>
      </c>
      <c r="B1058" s="54" t="s">
        <v>12</v>
      </c>
      <c r="C1058" s="52" t="s">
        <v>74</v>
      </c>
      <c r="D1058" s="53" t="s">
        <v>74</v>
      </c>
      <c r="E1058" s="54" t="s">
        <v>25</v>
      </c>
      <c r="F1058" s="55">
        <v>15160275</v>
      </c>
      <c r="G1058" s="6">
        <v>42693</v>
      </c>
      <c r="H1058" s="156" t="s">
        <v>806</v>
      </c>
      <c r="I1058" s="10" t="s">
        <v>161</v>
      </c>
      <c r="J1058" s="11" t="s">
        <v>792</v>
      </c>
      <c r="K1058" s="13">
        <v>289765</v>
      </c>
    </row>
    <row r="1059" spans="1:11" ht="40.5" x14ac:dyDescent="0.25">
      <c r="A1059" s="2" t="s">
        <v>144</v>
      </c>
      <c r="B1059" s="54" t="s">
        <v>12</v>
      </c>
      <c r="C1059" s="52" t="s">
        <v>74</v>
      </c>
      <c r="D1059" s="53" t="s">
        <v>74</v>
      </c>
      <c r="E1059" s="54" t="s">
        <v>25</v>
      </c>
      <c r="F1059" s="55">
        <v>15160272</v>
      </c>
      <c r="G1059" s="6">
        <v>42693</v>
      </c>
      <c r="H1059" s="156" t="s">
        <v>807</v>
      </c>
      <c r="I1059" s="10" t="s">
        <v>164</v>
      </c>
      <c r="J1059" s="11" t="s">
        <v>165</v>
      </c>
      <c r="K1059" s="13">
        <v>511700</v>
      </c>
    </row>
    <row r="1060" spans="1:11" ht="27" x14ac:dyDescent="0.25">
      <c r="A1060" s="2" t="s">
        <v>144</v>
      </c>
      <c r="B1060" s="54" t="s">
        <v>2192</v>
      </c>
      <c r="C1060" s="52" t="s">
        <v>176</v>
      </c>
      <c r="D1060" s="53">
        <v>42205</v>
      </c>
      <c r="E1060" s="54" t="s">
        <v>25</v>
      </c>
      <c r="F1060" s="55">
        <v>15160274</v>
      </c>
      <c r="G1060" s="6">
        <v>42693</v>
      </c>
      <c r="H1060" s="156" t="s">
        <v>826</v>
      </c>
      <c r="I1060" s="10" t="s">
        <v>177</v>
      </c>
      <c r="J1060" s="11" t="s">
        <v>825</v>
      </c>
      <c r="K1060" s="13">
        <v>132501</v>
      </c>
    </row>
    <row r="1061" spans="1:11" ht="27" x14ac:dyDescent="0.25">
      <c r="A1061" s="2" t="s">
        <v>144</v>
      </c>
      <c r="B1061" s="54" t="s">
        <v>2192</v>
      </c>
      <c r="C1061" s="52" t="s">
        <v>176</v>
      </c>
      <c r="D1061" s="53">
        <v>42205</v>
      </c>
      <c r="E1061" s="54" t="s">
        <v>25</v>
      </c>
      <c r="F1061" s="55">
        <v>15160273</v>
      </c>
      <c r="G1061" s="6">
        <v>42693</v>
      </c>
      <c r="H1061" s="156" t="s">
        <v>828</v>
      </c>
      <c r="I1061" s="10" t="s">
        <v>177</v>
      </c>
      <c r="J1061" s="11" t="s">
        <v>825</v>
      </c>
      <c r="K1061" s="13">
        <v>278251</v>
      </c>
    </row>
    <row r="1062" spans="1:11" x14ac:dyDescent="0.25">
      <c r="A1062" s="2" t="s">
        <v>144</v>
      </c>
      <c r="B1062" s="54" t="s">
        <v>12</v>
      </c>
      <c r="C1062" s="52" t="s">
        <v>74</v>
      </c>
      <c r="D1062" s="53" t="s">
        <v>74</v>
      </c>
      <c r="E1062" s="54" t="s">
        <v>25</v>
      </c>
      <c r="F1062" s="55">
        <v>15160276</v>
      </c>
      <c r="G1062" s="6">
        <v>42695</v>
      </c>
      <c r="H1062" s="168" t="s">
        <v>796</v>
      </c>
      <c r="I1062" s="10" t="s">
        <v>797</v>
      </c>
      <c r="J1062" s="11" t="s">
        <v>798</v>
      </c>
      <c r="K1062" s="13">
        <v>131175</v>
      </c>
    </row>
    <row r="1063" spans="1:11" ht="27" x14ac:dyDescent="0.25">
      <c r="A1063" s="2" t="s">
        <v>144</v>
      </c>
      <c r="B1063" s="2" t="s">
        <v>24</v>
      </c>
      <c r="C1063" s="1" t="s">
        <v>13</v>
      </c>
      <c r="D1063" s="1" t="s">
        <v>13</v>
      </c>
      <c r="E1063" s="56" t="s">
        <v>25</v>
      </c>
      <c r="F1063" s="57">
        <v>15160277</v>
      </c>
      <c r="G1063" s="53">
        <v>42696</v>
      </c>
      <c r="H1063" s="168" t="s">
        <v>726</v>
      </c>
      <c r="I1063" s="10" t="s">
        <v>611</v>
      </c>
      <c r="J1063" s="11" t="s">
        <v>723</v>
      </c>
      <c r="K1063" s="13">
        <v>509449</v>
      </c>
    </row>
    <row r="1064" spans="1:11" ht="27" x14ac:dyDescent="0.25">
      <c r="A1064" s="2" t="s">
        <v>144</v>
      </c>
      <c r="B1064" s="2" t="s">
        <v>148</v>
      </c>
      <c r="C1064" s="52" t="s">
        <v>147</v>
      </c>
      <c r="D1064" s="53">
        <v>41054</v>
      </c>
      <c r="E1064" s="54" t="s">
        <v>251</v>
      </c>
      <c r="F1064" s="55">
        <v>15160215</v>
      </c>
      <c r="G1064" s="6">
        <v>42698</v>
      </c>
      <c r="H1064" s="156" t="s">
        <v>728</v>
      </c>
      <c r="I1064" s="10" t="s">
        <v>220</v>
      </c>
      <c r="J1064" s="11" t="s">
        <v>221</v>
      </c>
      <c r="K1064" s="13">
        <v>27440</v>
      </c>
    </row>
    <row r="1065" spans="1:11" ht="27" x14ac:dyDescent="0.25">
      <c r="A1065" s="2" t="s">
        <v>144</v>
      </c>
      <c r="B1065" s="2" t="s">
        <v>148</v>
      </c>
      <c r="C1065" s="52" t="s">
        <v>147</v>
      </c>
      <c r="D1065" s="53">
        <v>41054</v>
      </c>
      <c r="E1065" s="56" t="s">
        <v>251</v>
      </c>
      <c r="F1065" s="57">
        <v>15160224</v>
      </c>
      <c r="G1065" s="53">
        <v>42698</v>
      </c>
      <c r="H1065" s="168" t="s">
        <v>732</v>
      </c>
      <c r="I1065" s="10" t="s">
        <v>155</v>
      </c>
      <c r="J1065" s="11" t="s">
        <v>156</v>
      </c>
      <c r="K1065" s="13">
        <v>53887</v>
      </c>
    </row>
    <row r="1066" spans="1:11" ht="27" x14ac:dyDescent="0.25">
      <c r="A1066" s="2" t="s">
        <v>144</v>
      </c>
      <c r="B1066" s="2" t="s">
        <v>148</v>
      </c>
      <c r="C1066" s="52" t="s">
        <v>147</v>
      </c>
      <c r="D1066" s="53">
        <v>41054</v>
      </c>
      <c r="E1066" s="54" t="s">
        <v>251</v>
      </c>
      <c r="F1066" s="55">
        <v>15160221</v>
      </c>
      <c r="G1066" s="6">
        <v>42698</v>
      </c>
      <c r="H1066" s="156" t="s">
        <v>733</v>
      </c>
      <c r="I1066" s="10" t="s">
        <v>220</v>
      </c>
      <c r="J1066" s="11" t="s">
        <v>221</v>
      </c>
      <c r="K1066" s="13">
        <v>79234</v>
      </c>
    </row>
    <row r="1067" spans="1:11" ht="27" x14ac:dyDescent="0.25">
      <c r="A1067" s="2" t="s">
        <v>144</v>
      </c>
      <c r="B1067" s="2" t="s">
        <v>148</v>
      </c>
      <c r="C1067" s="52" t="s">
        <v>147</v>
      </c>
      <c r="D1067" s="53">
        <v>41054</v>
      </c>
      <c r="E1067" s="56" t="s">
        <v>251</v>
      </c>
      <c r="F1067" s="57">
        <v>15160216</v>
      </c>
      <c r="G1067" s="53">
        <v>42698</v>
      </c>
      <c r="H1067" s="168" t="s">
        <v>735</v>
      </c>
      <c r="I1067" s="10" t="s">
        <v>155</v>
      </c>
      <c r="J1067" s="11" t="s">
        <v>156</v>
      </c>
      <c r="K1067" s="13">
        <v>84200</v>
      </c>
    </row>
    <row r="1068" spans="1:11" ht="27" x14ac:dyDescent="0.25">
      <c r="A1068" s="2" t="s">
        <v>144</v>
      </c>
      <c r="B1068" s="2" t="s">
        <v>148</v>
      </c>
      <c r="C1068" s="52" t="s">
        <v>147</v>
      </c>
      <c r="D1068" s="53">
        <v>41054</v>
      </c>
      <c r="E1068" s="54" t="s">
        <v>251</v>
      </c>
      <c r="F1068" s="55">
        <v>15160219</v>
      </c>
      <c r="G1068" s="6">
        <v>42698</v>
      </c>
      <c r="H1068" s="156" t="s">
        <v>736</v>
      </c>
      <c r="I1068" s="10" t="s">
        <v>157</v>
      </c>
      <c r="J1068" s="11" t="s">
        <v>158</v>
      </c>
      <c r="K1068" s="13">
        <v>87496</v>
      </c>
    </row>
    <row r="1069" spans="1:11" ht="27" x14ac:dyDescent="0.25">
      <c r="A1069" s="2" t="s">
        <v>144</v>
      </c>
      <c r="B1069" s="2" t="s">
        <v>148</v>
      </c>
      <c r="C1069" s="52" t="s">
        <v>147</v>
      </c>
      <c r="D1069" s="53">
        <v>41054</v>
      </c>
      <c r="E1069" s="54" t="s">
        <v>251</v>
      </c>
      <c r="F1069" s="55">
        <v>15160217</v>
      </c>
      <c r="G1069" s="6">
        <v>42698</v>
      </c>
      <c r="H1069" s="156" t="s">
        <v>739</v>
      </c>
      <c r="I1069" s="10" t="s">
        <v>740</v>
      </c>
      <c r="J1069" s="11" t="s">
        <v>398</v>
      </c>
      <c r="K1069" s="13">
        <v>195838</v>
      </c>
    </row>
    <row r="1070" spans="1:11" ht="27" x14ac:dyDescent="0.25">
      <c r="A1070" s="2" t="s">
        <v>144</v>
      </c>
      <c r="B1070" s="2" t="s">
        <v>148</v>
      </c>
      <c r="C1070" s="52" t="s">
        <v>147</v>
      </c>
      <c r="D1070" s="53">
        <v>41054</v>
      </c>
      <c r="E1070" s="54" t="s">
        <v>251</v>
      </c>
      <c r="F1070" s="55">
        <v>15160218</v>
      </c>
      <c r="G1070" s="6">
        <v>42698</v>
      </c>
      <c r="H1070" s="156" t="s">
        <v>741</v>
      </c>
      <c r="I1070" s="10" t="s">
        <v>742</v>
      </c>
      <c r="J1070" s="11" t="s">
        <v>743</v>
      </c>
      <c r="K1070" s="13">
        <v>214146</v>
      </c>
    </row>
    <row r="1071" spans="1:11" ht="27" x14ac:dyDescent="0.25">
      <c r="A1071" s="2" t="s">
        <v>144</v>
      </c>
      <c r="B1071" s="2" t="s">
        <v>148</v>
      </c>
      <c r="C1071" s="52" t="s">
        <v>147</v>
      </c>
      <c r="D1071" s="53">
        <v>41054</v>
      </c>
      <c r="E1071" s="54" t="s">
        <v>251</v>
      </c>
      <c r="F1071" s="55">
        <v>15160220</v>
      </c>
      <c r="G1071" s="6">
        <v>42698</v>
      </c>
      <c r="H1071" s="156" t="s">
        <v>751</v>
      </c>
      <c r="I1071" s="10" t="s">
        <v>220</v>
      </c>
      <c r="J1071" s="11" t="s">
        <v>221</v>
      </c>
      <c r="K1071" s="13">
        <v>870871</v>
      </c>
    </row>
    <row r="1072" spans="1:11" ht="27" x14ac:dyDescent="0.25">
      <c r="A1072" s="2" t="s">
        <v>144</v>
      </c>
      <c r="B1072" s="2" t="s">
        <v>148</v>
      </c>
      <c r="C1072" s="52" t="s">
        <v>147</v>
      </c>
      <c r="D1072" s="53">
        <v>41054</v>
      </c>
      <c r="E1072" s="54" t="s">
        <v>251</v>
      </c>
      <c r="F1072" s="55">
        <v>15160214</v>
      </c>
      <c r="G1072" s="6">
        <v>42698</v>
      </c>
      <c r="H1072" s="156" t="s">
        <v>752</v>
      </c>
      <c r="I1072" s="10" t="s">
        <v>745</v>
      </c>
      <c r="J1072" s="11" t="s">
        <v>746</v>
      </c>
      <c r="K1072" s="13">
        <v>874566</v>
      </c>
    </row>
    <row r="1073" spans="1:11" ht="27" x14ac:dyDescent="0.25">
      <c r="A1073" s="2" t="s">
        <v>144</v>
      </c>
      <c r="B1073" s="2" t="s">
        <v>148</v>
      </c>
      <c r="C1073" s="52" t="s">
        <v>147</v>
      </c>
      <c r="D1073" s="53">
        <v>41054</v>
      </c>
      <c r="E1073" s="54" t="s">
        <v>251</v>
      </c>
      <c r="F1073" s="55">
        <v>15160222</v>
      </c>
      <c r="G1073" s="6">
        <v>42698</v>
      </c>
      <c r="H1073" s="168" t="s">
        <v>753</v>
      </c>
      <c r="I1073" s="10" t="s">
        <v>745</v>
      </c>
      <c r="J1073" s="11" t="s">
        <v>746</v>
      </c>
      <c r="K1073" s="13">
        <v>874566</v>
      </c>
    </row>
    <row r="1074" spans="1:11" ht="27" x14ac:dyDescent="0.25">
      <c r="A1074" s="2" t="s">
        <v>144</v>
      </c>
      <c r="B1074" s="2" t="s">
        <v>148</v>
      </c>
      <c r="C1074" s="52" t="s">
        <v>147</v>
      </c>
      <c r="D1074" s="53">
        <v>41054</v>
      </c>
      <c r="E1074" s="54" t="s">
        <v>251</v>
      </c>
      <c r="F1074" s="55">
        <v>15160223</v>
      </c>
      <c r="G1074" s="6">
        <v>42698</v>
      </c>
      <c r="H1074" s="156" t="s">
        <v>756</v>
      </c>
      <c r="I1074" s="10" t="s">
        <v>757</v>
      </c>
      <c r="J1074" s="11" t="s">
        <v>758</v>
      </c>
      <c r="K1074" s="13">
        <v>1000000</v>
      </c>
    </row>
    <row r="1075" spans="1:11" ht="27" x14ac:dyDescent="0.25">
      <c r="A1075" s="2" t="s">
        <v>144</v>
      </c>
      <c r="B1075" s="2" t="s">
        <v>148</v>
      </c>
      <c r="C1075" s="52" t="s">
        <v>147</v>
      </c>
      <c r="D1075" s="53">
        <v>41054</v>
      </c>
      <c r="E1075" s="54" t="s">
        <v>25</v>
      </c>
      <c r="F1075" s="55">
        <v>15160279</v>
      </c>
      <c r="G1075" s="6">
        <v>42698</v>
      </c>
      <c r="H1075" s="156" t="s">
        <v>762</v>
      </c>
      <c r="I1075" s="10" t="s">
        <v>111</v>
      </c>
      <c r="J1075" s="11" t="s">
        <v>112</v>
      </c>
      <c r="K1075" s="13">
        <v>522991</v>
      </c>
    </row>
    <row r="1076" spans="1:11" x14ac:dyDescent="0.25">
      <c r="A1076" s="2" t="s">
        <v>144</v>
      </c>
      <c r="B1076" s="54" t="s">
        <v>12</v>
      </c>
      <c r="C1076" s="52" t="s">
        <v>74</v>
      </c>
      <c r="D1076" s="53" t="s">
        <v>74</v>
      </c>
      <c r="E1076" s="54" t="s">
        <v>251</v>
      </c>
      <c r="F1076" s="55">
        <v>15160213</v>
      </c>
      <c r="G1076" s="6">
        <v>42698</v>
      </c>
      <c r="H1076" s="156" t="s">
        <v>777</v>
      </c>
      <c r="I1076" s="10" t="s">
        <v>778</v>
      </c>
      <c r="J1076" s="11" t="s">
        <v>779</v>
      </c>
      <c r="K1076" s="13">
        <v>967206</v>
      </c>
    </row>
    <row r="1077" spans="1:11" ht="27" x14ac:dyDescent="0.25">
      <c r="A1077" s="2" t="s">
        <v>144</v>
      </c>
      <c r="B1077" s="54" t="s">
        <v>2192</v>
      </c>
      <c r="C1077" s="52" t="s">
        <v>178</v>
      </c>
      <c r="D1077" s="53">
        <v>41183</v>
      </c>
      <c r="E1077" s="54" t="s">
        <v>251</v>
      </c>
      <c r="F1077" s="55">
        <v>15160225</v>
      </c>
      <c r="G1077" s="6">
        <v>42698</v>
      </c>
      <c r="H1077" s="156" t="s">
        <v>822</v>
      </c>
      <c r="I1077" s="10" t="s">
        <v>179</v>
      </c>
      <c r="J1077" s="11" t="s">
        <v>180</v>
      </c>
      <c r="K1077" s="13">
        <v>230399</v>
      </c>
    </row>
    <row r="1078" spans="1:11" ht="27" x14ac:dyDescent="0.25">
      <c r="A1078" s="2" t="s">
        <v>144</v>
      </c>
      <c r="B1078" s="54" t="s">
        <v>2192</v>
      </c>
      <c r="C1078" s="52" t="s">
        <v>178</v>
      </c>
      <c r="D1078" s="53">
        <v>41183</v>
      </c>
      <c r="E1078" s="54" t="s">
        <v>251</v>
      </c>
      <c r="F1078" s="55">
        <v>15160226</v>
      </c>
      <c r="G1078" s="6">
        <v>42698</v>
      </c>
      <c r="H1078" s="156" t="s">
        <v>823</v>
      </c>
      <c r="I1078" s="10" t="s">
        <v>179</v>
      </c>
      <c r="J1078" s="11" t="s">
        <v>180</v>
      </c>
      <c r="K1078" s="13">
        <v>307199</v>
      </c>
    </row>
    <row r="1079" spans="1:11" ht="27" x14ac:dyDescent="0.25">
      <c r="A1079" s="2" t="s">
        <v>144</v>
      </c>
      <c r="B1079" s="54" t="s">
        <v>2192</v>
      </c>
      <c r="C1079" s="52" t="s">
        <v>176</v>
      </c>
      <c r="D1079" s="53">
        <v>42205</v>
      </c>
      <c r="E1079" s="54" t="s">
        <v>25</v>
      </c>
      <c r="F1079" s="55">
        <v>15160278</v>
      </c>
      <c r="G1079" s="6">
        <v>42698</v>
      </c>
      <c r="H1079" s="156" t="s">
        <v>827</v>
      </c>
      <c r="I1079" s="10" t="s">
        <v>177</v>
      </c>
      <c r="J1079" s="11" t="s">
        <v>825</v>
      </c>
      <c r="K1079" s="13">
        <v>212000</v>
      </c>
    </row>
    <row r="1080" spans="1:11" ht="40.5" x14ac:dyDescent="0.25">
      <c r="A1080" s="2" t="s">
        <v>144</v>
      </c>
      <c r="B1080" s="2" t="s">
        <v>148</v>
      </c>
      <c r="C1080" s="52" t="s">
        <v>147</v>
      </c>
      <c r="D1080" s="53">
        <v>41054</v>
      </c>
      <c r="E1080" s="52" t="s">
        <v>251</v>
      </c>
      <c r="F1080" s="55">
        <v>15160228</v>
      </c>
      <c r="G1080" s="6">
        <v>42699</v>
      </c>
      <c r="H1080" s="156" t="s">
        <v>744</v>
      </c>
      <c r="I1080" s="10" t="s">
        <v>745</v>
      </c>
      <c r="J1080" s="11" t="s">
        <v>746</v>
      </c>
      <c r="K1080" s="13">
        <v>477309</v>
      </c>
    </row>
    <row r="1081" spans="1:11" ht="27" x14ac:dyDescent="0.25">
      <c r="A1081" s="2" t="s">
        <v>144</v>
      </c>
      <c r="B1081" s="2" t="s">
        <v>148</v>
      </c>
      <c r="C1081" s="52" t="s">
        <v>147</v>
      </c>
      <c r="D1081" s="53">
        <v>41054</v>
      </c>
      <c r="E1081" s="52" t="s">
        <v>251</v>
      </c>
      <c r="F1081" s="55">
        <v>15160227</v>
      </c>
      <c r="G1081" s="6">
        <v>42699</v>
      </c>
      <c r="H1081" s="156" t="s">
        <v>759</v>
      </c>
      <c r="I1081" s="10" t="s">
        <v>220</v>
      </c>
      <c r="J1081" s="11" t="s">
        <v>221</v>
      </c>
      <c r="K1081" s="13">
        <v>1000000</v>
      </c>
    </row>
    <row r="1082" spans="1:11" ht="40.5" x14ac:dyDescent="0.25">
      <c r="A1082" s="2" t="s">
        <v>144</v>
      </c>
      <c r="B1082" s="2" t="s">
        <v>24</v>
      </c>
      <c r="C1082" s="1" t="s">
        <v>13</v>
      </c>
      <c r="D1082" s="1" t="s">
        <v>13</v>
      </c>
      <c r="E1082" s="52" t="s">
        <v>25</v>
      </c>
      <c r="F1082" s="55">
        <v>15160281</v>
      </c>
      <c r="G1082" s="6">
        <v>42700</v>
      </c>
      <c r="H1082" s="156" t="s">
        <v>724</v>
      </c>
      <c r="I1082" s="10" t="s">
        <v>426</v>
      </c>
      <c r="J1082" s="11" t="s">
        <v>725</v>
      </c>
      <c r="K1082" s="13">
        <v>457258</v>
      </c>
    </row>
    <row r="1083" spans="1:11" x14ac:dyDescent="0.25">
      <c r="A1083" s="2" t="s">
        <v>144</v>
      </c>
      <c r="B1083" s="54" t="s">
        <v>12</v>
      </c>
      <c r="C1083" s="52" t="s">
        <v>74</v>
      </c>
      <c r="D1083" s="53" t="s">
        <v>74</v>
      </c>
      <c r="E1083" s="52" t="s">
        <v>251</v>
      </c>
      <c r="F1083" s="55">
        <v>15160229</v>
      </c>
      <c r="G1083" s="6">
        <v>42700</v>
      </c>
      <c r="H1083" s="156" t="s">
        <v>764</v>
      </c>
      <c r="I1083" s="10" t="s">
        <v>765</v>
      </c>
      <c r="J1083" s="11" t="s">
        <v>766</v>
      </c>
      <c r="K1083" s="13">
        <v>107100</v>
      </c>
    </row>
    <row r="1084" spans="1:11" x14ac:dyDescent="0.25">
      <c r="A1084" s="2" t="s">
        <v>144</v>
      </c>
      <c r="B1084" s="54" t="s">
        <v>12</v>
      </c>
      <c r="C1084" s="52" t="s">
        <v>74</v>
      </c>
      <c r="D1084" s="53" t="s">
        <v>74</v>
      </c>
      <c r="E1084" s="52" t="s">
        <v>251</v>
      </c>
      <c r="F1084" s="55">
        <v>15160231</v>
      </c>
      <c r="G1084" s="6">
        <v>42700</v>
      </c>
      <c r="H1084" s="156" t="s">
        <v>767</v>
      </c>
      <c r="I1084" s="10" t="s">
        <v>768</v>
      </c>
      <c r="J1084" s="11" t="s">
        <v>769</v>
      </c>
      <c r="K1084" s="13">
        <v>199920</v>
      </c>
    </row>
    <row r="1085" spans="1:11" x14ac:dyDescent="0.25">
      <c r="A1085" s="2" t="s">
        <v>144</v>
      </c>
      <c r="B1085" s="54" t="s">
        <v>12</v>
      </c>
      <c r="C1085" s="52" t="s">
        <v>74</v>
      </c>
      <c r="D1085" s="53" t="s">
        <v>74</v>
      </c>
      <c r="E1085" s="52" t="s">
        <v>251</v>
      </c>
      <c r="F1085" s="55">
        <v>15160230</v>
      </c>
      <c r="G1085" s="6">
        <v>42700</v>
      </c>
      <c r="H1085" s="156" t="s">
        <v>770</v>
      </c>
      <c r="I1085" s="10" t="s">
        <v>771</v>
      </c>
      <c r="J1085" s="11" t="s">
        <v>772</v>
      </c>
      <c r="K1085" s="13">
        <v>549483</v>
      </c>
    </row>
    <row r="1086" spans="1:11" x14ac:dyDescent="0.25">
      <c r="A1086" s="2" t="s">
        <v>144</v>
      </c>
      <c r="B1086" s="54" t="s">
        <v>12</v>
      </c>
      <c r="C1086" s="52" t="s">
        <v>74</v>
      </c>
      <c r="D1086" s="53" t="s">
        <v>74</v>
      </c>
      <c r="E1086" s="52" t="s">
        <v>251</v>
      </c>
      <c r="F1086" s="55">
        <v>15160232</v>
      </c>
      <c r="G1086" s="6">
        <v>42700</v>
      </c>
      <c r="H1086" s="156" t="s">
        <v>773</v>
      </c>
      <c r="I1086" s="10" t="s">
        <v>280</v>
      </c>
      <c r="J1086" s="11" t="s">
        <v>281</v>
      </c>
      <c r="K1086" s="13">
        <v>794908</v>
      </c>
    </row>
    <row r="1087" spans="1:11" x14ac:dyDescent="0.25">
      <c r="A1087" s="2" t="s">
        <v>144</v>
      </c>
      <c r="B1087" s="54" t="s">
        <v>12</v>
      </c>
      <c r="C1087" s="52" t="s">
        <v>74</v>
      </c>
      <c r="D1087" s="53" t="s">
        <v>74</v>
      </c>
      <c r="E1087" s="52" t="s">
        <v>25</v>
      </c>
      <c r="F1087" s="55">
        <v>15160280</v>
      </c>
      <c r="G1087" s="6">
        <v>42700</v>
      </c>
      <c r="H1087" s="156" t="s">
        <v>783</v>
      </c>
      <c r="I1087" s="10" t="s">
        <v>771</v>
      </c>
      <c r="J1087" s="11" t="s">
        <v>772</v>
      </c>
      <c r="K1087" s="13">
        <v>4990</v>
      </c>
    </row>
    <row r="1088" spans="1:11" ht="27" x14ac:dyDescent="0.25">
      <c r="A1088" s="2" t="s">
        <v>144</v>
      </c>
      <c r="B1088" s="54" t="s">
        <v>12</v>
      </c>
      <c r="C1088" s="52" t="s">
        <v>74</v>
      </c>
      <c r="D1088" s="53" t="s">
        <v>74</v>
      </c>
      <c r="E1088" s="52" t="s">
        <v>25</v>
      </c>
      <c r="F1088" s="55">
        <v>15160282</v>
      </c>
      <c r="G1088" s="6">
        <v>42700</v>
      </c>
      <c r="H1088" s="156" t="s">
        <v>784</v>
      </c>
      <c r="I1088" s="10" t="s">
        <v>785</v>
      </c>
      <c r="J1088" s="11" t="s">
        <v>786</v>
      </c>
      <c r="K1088" s="13">
        <v>22222</v>
      </c>
    </row>
    <row r="1089" spans="1:11" ht="27" x14ac:dyDescent="0.25">
      <c r="A1089" s="2" t="s">
        <v>144</v>
      </c>
      <c r="B1089" s="54" t="s">
        <v>12</v>
      </c>
      <c r="C1089" s="52" t="s">
        <v>74</v>
      </c>
      <c r="D1089" s="53" t="s">
        <v>74</v>
      </c>
      <c r="E1089" s="52" t="s">
        <v>25</v>
      </c>
      <c r="F1089" s="55">
        <v>15160284</v>
      </c>
      <c r="G1089" s="6">
        <v>42700</v>
      </c>
      <c r="H1089" s="156" t="s">
        <v>788</v>
      </c>
      <c r="I1089" s="10" t="s">
        <v>789</v>
      </c>
      <c r="J1089" s="11" t="s">
        <v>790</v>
      </c>
      <c r="K1089" s="13">
        <v>29750</v>
      </c>
    </row>
    <row r="1090" spans="1:11" ht="27" x14ac:dyDescent="0.25">
      <c r="A1090" s="2" t="s">
        <v>144</v>
      </c>
      <c r="B1090" s="54" t="s">
        <v>12</v>
      </c>
      <c r="C1090" s="52" t="s">
        <v>74</v>
      </c>
      <c r="D1090" s="53" t="s">
        <v>74</v>
      </c>
      <c r="E1090" s="52" t="s">
        <v>25</v>
      </c>
      <c r="F1090" s="55">
        <v>15160285</v>
      </c>
      <c r="G1090" s="6">
        <v>42700</v>
      </c>
      <c r="H1090" s="156" t="s">
        <v>791</v>
      </c>
      <c r="I1090" s="10" t="s">
        <v>161</v>
      </c>
      <c r="J1090" s="11" t="s">
        <v>792</v>
      </c>
      <c r="K1090" s="13">
        <v>57715</v>
      </c>
    </row>
    <row r="1091" spans="1:11" ht="27" x14ac:dyDescent="0.25">
      <c r="A1091" s="2" t="s">
        <v>144</v>
      </c>
      <c r="B1091" s="54" t="s">
        <v>12</v>
      </c>
      <c r="C1091" s="52" t="s">
        <v>74</v>
      </c>
      <c r="D1091" s="53" t="s">
        <v>74</v>
      </c>
      <c r="E1091" s="52" t="s">
        <v>25</v>
      </c>
      <c r="F1091" s="55">
        <v>15160283</v>
      </c>
      <c r="G1091" s="6">
        <v>42700</v>
      </c>
      <c r="H1091" s="156" t="s">
        <v>802</v>
      </c>
      <c r="I1091" s="10" t="s">
        <v>789</v>
      </c>
      <c r="J1091" s="11" t="s">
        <v>790</v>
      </c>
      <c r="K1091" s="13">
        <v>169575</v>
      </c>
    </row>
    <row r="1092" spans="1:11" ht="27" x14ac:dyDescent="0.25">
      <c r="A1092" s="2" t="s">
        <v>144</v>
      </c>
      <c r="B1092" s="2" t="s">
        <v>24</v>
      </c>
      <c r="C1092" s="1" t="s">
        <v>13</v>
      </c>
      <c r="D1092" s="1" t="s">
        <v>13</v>
      </c>
      <c r="E1092" s="52" t="s">
        <v>251</v>
      </c>
      <c r="F1092" s="55">
        <v>15160233</v>
      </c>
      <c r="G1092" s="6">
        <v>42702</v>
      </c>
      <c r="H1092" s="156" t="s">
        <v>717</v>
      </c>
      <c r="I1092" s="10" t="s">
        <v>718</v>
      </c>
      <c r="J1092" s="11" t="s">
        <v>47</v>
      </c>
      <c r="K1092" s="13">
        <v>4000000</v>
      </c>
    </row>
    <row r="1093" spans="1:11" ht="40.5" x14ac:dyDescent="0.25">
      <c r="A1093" s="2" t="s">
        <v>144</v>
      </c>
      <c r="B1093" s="27" t="s">
        <v>18</v>
      </c>
      <c r="C1093" s="52" t="s">
        <v>712</v>
      </c>
      <c r="D1093" s="53">
        <v>42698</v>
      </c>
      <c r="E1093" s="52" t="s">
        <v>25</v>
      </c>
      <c r="F1093" s="55">
        <v>15160286</v>
      </c>
      <c r="G1093" s="6">
        <v>42704</v>
      </c>
      <c r="H1093" s="156" t="s">
        <v>713</v>
      </c>
      <c r="I1093" s="10" t="s">
        <v>714</v>
      </c>
      <c r="J1093" s="11" t="s">
        <v>715</v>
      </c>
      <c r="K1093" s="13">
        <v>2000000</v>
      </c>
    </row>
    <row r="1094" spans="1:11" x14ac:dyDescent="0.25">
      <c r="A1094" s="2" t="s">
        <v>144</v>
      </c>
      <c r="B1094" s="2" t="s">
        <v>148</v>
      </c>
      <c r="C1094" s="52" t="s">
        <v>147</v>
      </c>
      <c r="D1094" s="53">
        <v>41054</v>
      </c>
      <c r="E1094" s="52" t="s">
        <v>251</v>
      </c>
      <c r="F1094" s="55">
        <v>15160236</v>
      </c>
      <c r="G1094" s="6">
        <v>42704</v>
      </c>
      <c r="H1094" s="156" t="s">
        <v>754</v>
      </c>
      <c r="I1094" s="10" t="s">
        <v>145</v>
      </c>
      <c r="J1094" s="11" t="s">
        <v>146</v>
      </c>
      <c r="K1094" s="13">
        <v>908964</v>
      </c>
    </row>
    <row r="1095" spans="1:11" ht="27" x14ac:dyDescent="0.25">
      <c r="A1095" s="2" t="s">
        <v>144</v>
      </c>
      <c r="B1095" s="54" t="s">
        <v>12</v>
      </c>
      <c r="C1095" s="52" t="s">
        <v>74</v>
      </c>
      <c r="D1095" s="53" t="s">
        <v>74</v>
      </c>
      <c r="E1095" s="52" t="s">
        <v>251</v>
      </c>
      <c r="F1095" s="55">
        <v>15160234</v>
      </c>
      <c r="G1095" s="6">
        <v>42704</v>
      </c>
      <c r="H1095" s="156" t="s">
        <v>763</v>
      </c>
      <c r="I1095" s="10" t="s">
        <v>745</v>
      </c>
      <c r="J1095" s="11" t="s">
        <v>746</v>
      </c>
      <c r="K1095" s="13">
        <v>73304</v>
      </c>
    </row>
    <row r="1096" spans="1:11" ht="27" x14ac:dyDescent="0.25">
      <c r="A1096" s="2" t="s">
        <v>144</v>
      </c>
      <c r="B1096" s="54" t="s">
        <v>12</v>
      </c>
      <c r="C1096" s="52" t="s">
        <v>74</v>
      </c>
      <c r="D1096" s="53" t="s">
        <v>74</v>
      </c>
      <c r="E1096" s="52" t="s">
        <v>251</v>
      </c>
      <c r="F1096" s="55">
        <v>15160235</v>
      </c>
      <c r="G1096" s="6">
        <v>42704</v>
      </c>
      <c r="H1096" s="156" t="s">
        <v>780</v>
      </c>
      <c r="I1096" s="10" t="s">
        <v>781</v>
      </c>
      <c r="J1096" s="11" t="s">
        <v>782</v>
      </c>
      <c r="K1096" s="13">
        <v>2000000</v>
      </c>
    </row>
    <row r="1097" spans="1:11" ht="27" x14ac:dyDescent="0.25">
      <c r="A1097" s="2" t="s">
        <v>144</v>
      </c>
      <c r="B1097" s="54" t="s">
        <v>12</v>
      </c>
      <c r="C1097" s="52" t="s">
        <v>74</v>
      </c>
      <c r="D1097" s="53" t="s">
        <v>74</v>
      </c>
      <c r="E1097" s="52" t="s">
        <v>25</v>
      </c>
      <c r="F1097" s="55">
        <v>15160287</v>
      </c>
      <c r="G1097" s="6">
        <v>42704</v>
      </c>
      <c r="H1097" s="156" t="s">
        <v>803</v>
      </c>
      <c r="I1097" s="10" t="s">
        <v>804</v>
      </c>
      <c r="J1097" s="11" t="s">
        <v>805</v>
      </c>
      <c r="K1097" s="13">
        <v>178500</v>
      </c>
    </row>
    <row r="1098" spans="1:11" x14ac:dyDescent="0.25">
      <c r="A1098" s="2" t="s">
        <v>144</v>
      </c>
      <c r="B1098" s="54" t="s">
        <v>2192</v>
      </c>
      <c r="C1098" s="52" t="s">
        <v>815</v>
      </c>
      <c r="D1098" s="53">
        <v>42699</v>
      </c>
      <c r="E1098" s="52" t="s">
        <v>60</v>
      </c>
      <c r="F1098" s="55" t="s">
        <v>74</v>
      </c>
      <c r="G1098" s="6"/>
      <c r="H1098" s="156" t="s">
        <v>816</v>
      </c>
      <c r="I1098" s="10" t="s">
        <v>817</v>
      </c>
      <c r="J1098" s="11" t="s">
        <v>818</v>
      </c>
      <c r="K1098" s="13">
        <v>15883364</v>
      </c>
    </row>
    <row r="1099" spans="1:11" ht="27" x14ac:dyDescent="0.25">
      <c r="A1099" s="2" t="s">
        <v>144</v>
      </c>
      <c r="B1099" s="54" t="s">
        <v>2192</v>
      </c>
      <c r="C1099" s="52" t="s">
        <v>819</v>
      </c>
      <c r="D1099" s="53">
        <v>42703</v>
      </c>
      <c r="E1099" s="52" t="s">
        <v>60</v>
      </c>
      <c r="F1099" s="55" t="s">
        <v>74</v>
      </c>
      <c r="G1099" s="6"/>
      <c r="H1099" s="156" t="s">
        <v>820</v>
      </c>
      <c r="I1099" s="10" t="s">
        <v>821</v>
      </c>
      <c r="J1099" s="11" t="s">
        <v>175</v>
      </c>
      <c r="K1099" s="13">
        <v>23981893</v>
      </c>
    </row>
    <row r="1100" spans="1:11" x14ac:dyDescent="0.25">
      <c r="A1100" s="2" t="s">
        <v>144</v>
      </c>
      <c r="B1100" s="7" t="s">
        <v>33</v>
      </c>
      <c r="C1100" s="7" t="s">
        <v>74</v>
      </c>
      <c r="D1100" s="6" t="s">
        <v>74</v>
      </c>
      <c r="E1100" s="52" t="s">
        <v>60</v>
      </c>
      <c r="F1100" s="55" t="s">
        <v>74</v>
      </c>
      <c r="G1100" s="6"/>
      <c r="H1100" s="168" t="s">
        <v>831</v>
      </c>
      <c r="I1100" s="58" t="s">
        <v>187</v>
      </c>
      <c r="J1100" s="11" t="s">
        <v>188</v>
      </c>
      <c r="K1100" s="13">
        <v>9382</v>
      </c>
    </row>
    <row r="1101" spans="1:11" x14ac:dyDescent="0.25">
      <c r="A1101" s="2" t="s">
        <v>144</v>
      </c>
      <c r="B1101" s="7" t="s">
        <v>33</v>
      </c>
      <c r="C1101" s="7" t="s">
        <v>74</v>
      </c>
      <c r="D1101" s="6" t="s">
        <v>74</v>
      </c>
      <c r="E1101" s="52" t="s">
        <v>60</v>
      </c>
      <c r="F1101" s="55" t="s">
        <v>74</v>
      </c>
      <c r="G1101" s="6"/>
      <c r="H1101" s="168" t="s">
        <v>832</v>
      </c>
      <c r="I1101" s="58" t="s">
        <v>183</v>
      </c>
      <c r="J1101" s="11" t="s">
        <v>184</v>
      </c>
      <c r="K1101" s="13">
        <v>21883</v>
      </c>
    </row>
    <row r="1102" spans="1:11" x14ac:dyDescent="0.25">
      <c r="A1102" s="2" t="s">
        <v>144</v>
      </c>
      <c r="B1102" s="7" t="s">
        <v>33</v>
      </c>
      <c r="C1102" s="7" t="s">
        <v>74</v>
      </c>
      <c r="D1102" s="6" t="s">
        <v>74</v>
      </c>
      <c r="E1102" s="52" t="s">
        <v>60</v>
      </c>
      <c r="F1102" s="55" t="s">
        <v>74</v>
      </c>
      <c r="G1102" s="6"/>
      <c r="H1102" s="168" t="s">
        <v>833</v>
      </c>
      <c r="I1102" s="58" t="s">
        <v>187</v>
      </c>
      <c r="J1102" s="11" t="s">
        <v>188</v>
      </c>
      <c r="K1102" s="13">
        <v>102483</v>
      </c>
    </row>
    <row r="1103" spans="1:11" x14ac:dyDescent="0.25">
      <c r="A1103" s="2" t="s">
        <v>144</v>
      </c>
      <c r="B1103" s="7" t="s">
        <v>33</v>
      </c>
      <c r="C1103" s="7" t="s">
        <v>74</v>
      </c>
      <c r="D1103" s="6" t="s">
        <v>74</v>
      </c>
      <c r="E1103" s="52" t="s">
        <v>60</v>
      </c>
      <c r="F1103" s="55" t="s">
        <v>74</v>
      </c>
      <c r="G1103" s="6"/>
      <c r="H1103" s="168" t="s">
        <v>834</v>
      </c>
      <c r="I1103" s="58" t="s">
        <v>187</v>
      </c>
      <c r="J1103" s="11" t="s">
        <v>188</v>
      </c>
      <c r="K1103" s="13">
        <v>112550</v>
      </c>
    </row>
    <row r="1104" spans="1:11" x14ac:dyDescent="0.25">
      <c r="A1104" s="2" t="s">
        <v>144</v>
      </c>
      <c r="B1104" s="7" t="s">
        <v>33</v>
      </c>
      <c r="C1104" s="7" t="s">
        <v>74</v>
      </c>
      <c r="D1104" s="6" t="s">
        <v>74</v>
      </c>
      <c r="E1104" s="52" t="s">
        <v>60</v>
      </c>
      <c r="F1104" s="55" t="s">
        <v>74</v>
      </c>
      <c r="G1104" s="6"/>
      <c r="H1104" s="168" t="s">
        <v>835</v>
      </c>
      <c r="I1104" s="58" t="s">
        <v>187</v>
      </c>
      <c r="J1104" s="11" t="s">
        <v>188</v>
      </c>
      <c r="K1104" s="13">
        <v>274750</v>
      </c>
    </row>
    <row r="1105" spans="1:11" x14ac:dyDescent="0.25">
      <c r="A1105" s="2" t="s">
        <v>144</v>
      </c>
      <c r="B1105" s="7" t="s">
        <v>33</v>
      </c>
      <c r="C1105" s="7" t="s">
        <v>74</v>
      </c>
      <c r="D1105" s="6" t="s">
        <v>74</v>
      </c>
      <c r="E1105" s="52" t="s">
        <v>60</v>
      </c>
      <c r="F1105" s="55" t="s">
        <v>74</v>
      </c>
      <c r="G1105" s="6"/>
      <c r="H1105" s="168" t="s">
        <v>836</v>
      </c>
      <c r="I1105" s="58" t="s">
        <v>183</v>
      </c>
      <c r="J1105" s="11" t="s">
        <v>184</v>
      </c>
      <c r="K1105" s="13">
        <v>1145533</v>
      </c>
    </row>
    <row r="1106" spans="1:11" ht="27" x14ac:dyDescent="0.25">
      <c r="A1106" s="2" t="s">
        <v>144</v>
      </c>
      <c r="B1106" s="7" t="s">
        <v>33</v>
      </c>
      <c r="C1106" s="7" t="s">
        <v>74</v>
      </c>
      <c r="D1106" s="6" t="s">
        <v>74</v>
      </c>
      <c r="E1106" s="52" t="s">
        <v>60</v>
      </c>
      <c r="F1106" s="55" t="s">
        <v>74</v>
      </c>
      <c r="G1106" s="6"/>
      <c r="H1106" s="168" t="s">
        <v>837</v>
      </c>
      <c r="I1106" s="58" t="s">
        <v>185</v>
      </c>
      <c r="J1106" s="11" t="s">
        <v>186</v>
      </c>
      <c r="K1106" s="13">
        <v>1761860</v>
      </c>
    </row>
    <row r="1107" spans="1:11" x14ac:dyDescent="0.25">
      <c r="A1107" s="2" t="s">
        <v>144</v>
      </c>
      <c r="B1107" s="7" t="s">
        <v>33</v>
      </c>
      <c r="C1107" s="7" t="s">
        <v>74</v>
      </c>
      <c r="D1107" s="6" t="s">
        <v>74</v>
      </c>
      <c r="E1107" s="52" t="s">
        <v>60</v>
      </c>
      <c r="F1107" s="55" t="s">
        <v>74</v>
      </c>
      <c r="G1107" s="6"/>
      <c r="H1107" s="168" t="s">
        <v>838</v>
      </c>
      <c r="I1107" s="10" t="s">
        <v>183</v>
      </c>
      <c r="J1107" s="11" t="s">
        <v>184</v>
      </c>
      <c r="K1107" s="13">
        <v>4113768</v>
      </c>
    </row>
    <row r="1108" spans="1:11" ht="15.75" x14ac:dyDescent="0.3">
      <c r="A1108" s="127" t="s">
        <v>453</v>
      </c>
      <c r="B1108" s="2" t="s">
        <v>12</v>
      </c>
      <c r="C1108" s="3" t="s">
        <v>189</v>
      </c>
      <c r="D1108" s="3" t="s">
        <v>189</v>
      </c>
      <c r="E1108" s="2" t="s">
        <v>14</v>
      </c>
      <c r="F1108" s="169">
        <v>1160097</v>
      </c>
      <c r="G1108" s="146">
        <v>42678</v>
      </c>
      <c r="H1108" s="158" t="s">
        <v>1348</v>
      </c>
      <c r="I1108" s="39" t="s">
        <v>1349</v>
      </c>
      <c r="J1108" s="170" t="s">
        <v>1350</v>
      </c>
      <c r="K1108" s="171">
        <v>2070600</v>
      </c>
    </row>
    <row r="1109" spans="1:11" ht="15.75" x14ac:dyDescent="0.3">
      <c r="A1109" s="127" t="s">
        <v>453</v>
      </c>
      <c r="B1109" s="2" t="s">
        <v>12</v>
      </c>
      <c r="C1109" s="3" t="s">
        <v>189</v>
      </c>
      <c r="D1109" s="3" t="s">
        <v>189</v>
      </c>
      <c r="E1109" s="134" t="s">
        <v>14</v>
      </c>
      <c r="F1109" s="169">
        <v>1160098</v>
      </c>
      <c r="G1109" s="146">
        <v>42678</v>
      </c>
      <c r="H1109" s="158" t="s">
        <v>1351</v>
      </c>
      <c r="I1109" s="39" t="s">
        <v>195</v>
      </c>
      <c r="J1109" s="170" t="s">
        <v>1352</v>
      </c>
      <c r="K1109" s="171">
        <v>171500</v>
      </c>
    </row>
    <row r="1110" spans="1:11" ht="15.75" x14ac:dyDescent="0.3">
      <c r="A1110" s="127" t="s">
        <v>453</v>
      </c>
      <c r="B1110" s="2" t="s">
        <v>12</v>
      </c>
      <c r="C1110" s="3" t="s">
        <v>189</v>
      </c>
      <c r="D1110" s="3" t="s">
        <v>189</v>
      </c>
      <c r="E1110" s="3" t="s">
        <v>25</v>
      </c>
      <c r="F1110" s="169">
        <v>1160078</v>
      </c>
      <c r="G1110" s="146">
        <v>42678</v>
      </c>
      <c r="H1110" s="158" t="s">
        <v>1353</v>
      </c>
      <c r="I1110" s="39" t="s">
        <v>1354</v>
      </c>
      <c r="J1110" s="170" t="s">
        <v>1355</v>
      </c>
      <c r="K1110" s="171">
        <v>119000</v>
      </c>
    </row>
    <row r="1111" spans="1:11" ht="15.75" x14ac:dyDescent="0.3">
      <c r="A1111" s="127" t="s">
        <v>453</v>
      </c>
      <c r="B1111" s="2" t="s">
        <v>12</v>
      </c>
      <c r="C1111" s="3" t="s">
        <v>189</v>
      </c>
      <c r="D1111" s="3" t="s">
        <v>189</v>
      </c>
      <c r="E1111" s="3" t="s">
        <v>25</v>
      </c>
      <c r="F1111" s="169">
        <v>1160080</v>
      </c>
      <c r="G1111" s="146">
        <v>42678</v>
      </c>
      <c r="H1111" s="158" t="s">
        <v>1356</v>
      </c>
      <c r="I1111" s="39" t="s">
        <v>1357</v>
      </c>
      <c r="J1111" s="170" t="s">
        <v>1358</v>
      </c>
      <c r="K1111" s="171">
        <v>708050</v>
      </c>
    </row>
    <row r="1112" spans="1:11" ht="15.75" x14ac:dyDescent="0.3">
      <c r="A1112" s="127" t="s">
        <v>453</v>
      </c>
      <c r="B1112" s="2" t="s">
        <v>12</v>
      </c>
      <c r="C1112" s="3" t="s">
        <v>189</v>
      </c>
      <c r="D1112" s="3" t="s">
        <v>189</v>
      </c>
      <c r="E1112" s="3" t="s">
        <v>25</v>
      </c>
      <c r="F1112" s="169">
        <v>1160079</v>
      </c>
      <c r="G1112" s="146">
        <v>42678</v>
      </c>
      <c r="H1112" s="158" t="s">
        <v>1359</v>
      </c>
      <c r="I1112" s="39" t="s">
        <v>1357</v>
      </c>
      <c r="J1112" s="170" t="s">
        <v>1358</v>
      </c>
      <c r="K1112" s="171">
        <v>329035</v>
      </c>
    </row>
    <row r="1113" spans="1:11" ht="15.75" x14ac:dyDescent="0.3">
      <c r="A1113" s="127" t="s">
        <v>453</v>
      </c>
      <c r="B1113" s="2" t="s">
        <v>12</v>
      </c>
      <c r="C1113" s="3" t="s">
        <v>189</v>
      </c>
      <c r="D1113" s="3" t="s">
        <v>189</v>
      </c>
      <c r="E1113" s="3" t="s">
        <v>14</v>
      </c>
      <c r="F1113" s="169">
        <v>1160099</v>
      </c>
      <c r="G1113" s="146">
        <v>42678</v>
      </c>
      <c r="H1113" s="158" t="s">
        <v>1360</v>
      </c>
      <c r="I1113" s="39" t="s">
        <v>192</v>
      </c>
      <c r="J1113" s="170" t="s">
        <v>1361</v>
      </c>
      <c r="K1113" s="171">
        <v>83922</v>
      </c>
    </row>
    <row r="1114" spans="1:11" ht="15.75" x14ac:dyDescent="0.3">
      <c r="A1114" s="127" t="s">
        <v>453</v>
      </c>
      <c r="B1114" s="2" t="s">
        <v>12</v>
      </c>
      <c r="C1114" s="3" t="s">
        <v>189</v>
      </c>
      <c r="D1114" s="3" t="s">
        <v>189</v>
      </c>
      <c r="E1114" s="3" t="s">
        <v>14</v>
      </c>
      <c r="F1114" s="169">
        <v>1160100</v>
      </c>
      <c r="G1114" s="146">
        <v>42678</v>
      </c>
      <c r="H1114" s="158" t="s">
        <v>1362</v>
      </c>
      <c r="I1114" s="39" t="s">
        <v>1363</v>
      </c>
      <c r="J1114" s="170" t="s">
        <v>1364</v>
      </c>
      <c r="K1114" s="171">
        <v>90440</v>
      </c>
    </row>
    <row r="1115" spans="1:11" ht="15.75" x14ac:dyDescent="0.3">
      <c r="A1115" s="127" t="s">
        <v>453</v>
      </c>
      <c r="B1115" s="2" t="s">
        <v>12</v>
      </c>
      <c r="C1115" s="3" t="s">
        <v>189</v>
      </c>
      <c r="D1115" s="3" t="s">
        <v>189</v>
      </c>
      <c r="E1115" s="3" t="s">
        <v>25</v>
      </c>
      <c r="F1115" s="169">
        <v>1160081</v>
      </c>
      <c r="G1115" s="146">
        <v>42678</v>
      </c>
      <c r="H1115" s="158" t="s">
        <v>1365</v>
      </c>
      <c r="I1115" s="39" t="s">
        <v>1366</v>
      </c>
      <c r="J1115" s="170" t="s">
        <v>1367</v>
      </c>
      <c r="K1115" s="171">
        <v>111111</v>
      </c>
    </row>
    <row r="1116" spans="1:11" ht="15.75" x14ac:dyDescent="0.3">
      <c r="A1116" s="127" t="s">
        <v>453</v>
      </c>
      <c r="B1116" s="2" t="s">
        <v>12</v>
      </c>
      <c r="C1116" s="3" t="s">
        <v>189</v>
      </c>
      <c r="D1116" s="3" t="s">
        <v>189</v>
      </c>
      <c r="E1116" s="3" t="s">
        <v>25</v>
      </c>
      <c r="F1116" s="169">
        <v>1160082</v>
      </c>
      <c r="G1116" s="146">
        <v>42678</v>
      </c>
      <c r="H1116" s="158" t="s">
        <v>1368</v>
      </c>
      <c r="I1116" s="39" t="s">
        <v>1354</v>
      </c>
      <c r="J1116" s="170" t="s">
        <v>1355</v>
      </c>
      <c r="K1116" s="171">
        <v>87465</v>
      </c>
    </row>
    <row r="1117" spans="1:11" ht="15.75" x14ac:dyDescent="0.3">
      <c r="A1117" s="127" t="s">
        <v>453</v>
      </c>
      <c r="B1117" s="2" t="s">
        <v>12</v>
      </c>
      <c r="C1117" s="3" t="s">
        <v>189</v>
      </c>
      <c r="D1117" s="3" t="s">
        <v>189</v>
      </c>
      <c r="E1117" s="3" t="s">
        <v>25</v>
      </c>
      <c r="F1117" s="169">
        <v>1160086</v>
      </c>
      <c r="G1117" s="146">
        <v>42678</v>
      </c>
      <c r="H1117" s="158" t="s">
        <v>1380</v>
      </c>
      <c r="I1117" s="39" t="s">
        <v>1381</v>
      </c>
      <c r="J1117" s="170" t="s">
        <v>1382</v>
      </c>
      <c r="K1117" s="171">
        <v>205556</v>
      </c>
    </row>
    <row r="1118" spans="1:11" ht="15.75" x14ac:dyDescent="0.3">
      <c r="A1118" s="127" t="s">
        <v>453</v>
      </c>
      <c r="B1118" s="7" t="s">
        <v>33</v>
      </c>
      <c r="C1118" s="3" t="s">
        <v>189</v>
      </c>
      <c r="D1118" s="3" t="s">
        <v>189</v>
      </c>
      <c r="E1118" s="3" t="s">
        <v>75</v>
      </c>
      <c r="F1118" s="3">
        <v>895</v>
      </c>
      <c r="G1118" s="146">
        <v>42684</v>
      </c>
      <c r="H1118" s="158" t="s">
        <v>196</v>
      </c>
      <c r="I1118" s="2" t="s">
        <v>197</v>
      </c>
      <c r="J1118" s="170" t="s">
        <v>198</v>
      </c>
      <c r="K1118" s="172">
        <v>49350</v>
      </c>
    </row>
    <row r="1119" spans="1:11" ht="15.75" x14ac:dyDescent="0.3">
      <c r="A1119" s="127" t="s">
        <v>453</v>
      </c>
      <c r="B1119" s="7" t="s">
        <v>33</v>
      </c>
      <c r="C1119" s="3" t="s">
        <v>189</v>
      </c>
      <c r="D1119" s="3" t="s">
        <v>189</v>
      </c>
      <c r="E1119" s="3" t="s">
        <v>75</v>
      </c>
      <c r="F1119" s="3">
        <v>895</v>
      </c>
      <c r="G1119" s="146">
        <v>42684</v>
      </c>
      <c r="H1119" s="158" t="s">
        <v>199</v>
      </c>
      <c r="I1119" s="2" t="s">
        <v>197</v>
      </c>
      <c r="J1119" s="170" t="s">
        <v>198</v>
      </c>
      <c r="K1119" s="172">
        <v>30200</v>
      </c>
    </row>
    <row r="1120" spans="1:11" ht="15.75" x14ac:dyDescent="0.3">
      <c r="A1120" s="127" t="s">
        <v>453</v>
      </c>
      <c r="B1120" s="7" t="s">
        <v>33</v>
      </c>
      <c r="C1120" s="3" t="s">
        <v>189</v>
      </c>
      <c r="D1120" s="3" t="s">
        <v>189</v>
      </c>
      <c r="E1120" s="3" t="s">
        <v>75</v>
      </c>
      <c r="F1120" s="3">
        <v>895</v>
      </c>
      <c r="G1120" s="146">
        <v>42684</v>
      </c>
      <c r="H1120" s="158" t="s">
        <v>200</v>
      </c>
      <c r="I1120" s="2" t="s">
        <v>197</v>
      </c>
      <c r="J1120" s="170" t="s">
        <v>198</v>
      </c>
      <c r="K1120" s="172">
        <v>18450</v>
      </c>
    </row>
    <row r="1121" spans="1:11" ht="15.75" x14ac:dyDescent="0.3">
      <c r="A1121" s="127" t="s">
        <v>453</v>
      </c>
      <c r="B1121" s="7" t="s">
        <v>33</v>
      </c>
      <c r="C1121" s="3" t="s">
        <v>189</v>
      </c>
      <c r="D1121" s="3" t="s">
        <v>189</v>
      </c>
      <c r="E1121" s="3" t="s">
        <v>75</v>
      </c>
      <c r="F1121" s="3">
        <v>895</v>
      </c>
      <c r="G1121" s="146">
        <v>42684</v>
      </c>
      <c r="H1121" s="158" t="s">
        <v>201</v>
      </c>
      <c r="I1121" s="2" t="s">
        <v>197</v>
      </c>
      <c r="J1121" s="170" t="s">
        <v>198</v>
      </c>
      <c r="K1121" s="172">
        <v>34600</v>
      </c>
    </row>
    <row r="1122" spans="1:11" ht="15.75" x14ac:dyDescent="0.3">
      <c r="A1122" s="127" t="s">
        <v>453</v>
      </c>
      <c r="B1122" s="2" t="s">
        <v>12</v>
      </c>
      <c r="C1122" s="3" t="s">
        <v>189</v>
      </c>
      <c r="D1122" s="3" t="s">
        <v>189</v>
      </c>
      <c r="E1122" s="3" t="s">
        <v>14</v>
      </c>
      <c r="F1122" s="169">
        <v>1160101</v>
      </c>
      <c r="G1122" s="146">
        <v>42685</v>
      </c>
      <c r="H1122" s="158" t="s">
        <v>1369</v>
      </c>
      <c r="I1122" s="39" t="s">
        <v>159</v>
      </c>
      <c r="J1122" s="170" t="s">
        <v>1370</v>
      </c>
      <c r="K1122" s="171">
        <v>53580</v>
      </c>
    </row>
    <row r="1123" spans="1:11" ht="15.75" x14ac:dyDescent="0.3">
      <c r="A1123" s="127" t="s">
        <v>453</v>
      </c>
      <c r="B1123" s="2" t="s">
        <v>12</v>
      </c>
      <c r="C1123" s="3" t="s">
        <v>189</v>
      </c>
      <c r="D1123" s="3" t="s">
        <v>189</v>
      </c>
      <c r="E1123" s="3" t="s">
        <v>25</v>
      </c>
      <c r="F1123" s="169">
        <v>1160083</v>
      </c>
      <c r="G1123" s="146">
        <v>42685</v>
      </c>
      <c r="H1123" s="158" t="s">
        <v>1371</v>
      </c>
      <c r="I1123" s="39" t="s">
        <v>1372</v>
      </c>
      <c r="J1123" s="170" t="s">
        <v>1373</v>
      </c>
      <c r="K1123" s="171">
        <v>142800</v>
      </c>
    </row>
    <row r="1124" spans="1:11" ht="27" x14ac:dyDescent="0.3">
      <c r="A1124" s="127" t="s">
        <v>453</v>
      </c>
      <c r="B1124" s="2" t="s">
        <v>12</v>
      </c>
      <c r="C1124" s="3" t="s">
        <v>189</v>
      </c>
      <c r="D1124" s="3" t="s">
        <v>189</v>
      </c>
      <c r="E1124" s="3" t="s">
        <v>25</v>
      </c>
      <c r="F1124" s="169">
        <v>1160084</v>
      </c>
      <c r="G1124" s="146">
        <v>42685</v>
      </c>
      <c r="H1124" s="158" t="s">
        <v>1374</v>
      </c>
      <c r="I1124" s="39" t="s">
        <v>1375</v>
      </c>
      <c r="J1124" s="170" t="s">
        <v>1376</v>
      </c>
      <c r="K1124" s="171">
        <v>1900000</v>
      </c>
    </row>
    <row r="1125" spans="1:11" ht="15.75" x14ac:dyDescent="0.3">
      <c r="A1125" s="127" t="s">
        <v>453</v>
      </c>
      <c r="B1125" s="2" t="s">
        <v>12</v>
      </c>
      <c r="C1125" s="3" t="s">
        <v>189</v>
      </c>
      <c r="D1125" s="3" t="s">
        <v>189</v>
      </c>
      <c r="E1125" s="3" t="s">
        <v>14</v>
      </c>
      <c r="F1125" s="169">
        <v>1160102</v>
      </c>
      <c r="G1125" s="146">
        <v>42685</v>
      </c>
      <c r="H1125" s="158" t="s">
        <v>1377</v>
      </c>
      <c r="I1125" s="39" t="s">
        <v>195</v>
      </c>
      <c r="J1125" s="170" t="s">
        <v>1378</v>
      </c>
      <c r="K1125" s="171">
        <v>352500</v>
      </c>
    </row>
    <row r="1126" spans="1:11" ht="15.75" x14ac:dyDescent="0.3">
      <c r="A1126" s="127" t="s">
        <v>453</v>
      </c>
      <c r="B1126" s="2" t="s">
        <v>12</v>
      </c>
      <c r="C1126" s="3" t="s">
        <v>189</v>
      </c>
      <c r="D1126" s="3" t="s">
        <v>189</v>
      </c>
      <c r="E1126" s="3" t="s">
        <v>25</v>
      </c>
      <c r="F1126" s="169">
        <v>1160089</v>
      </c>
      <c r="G1126" s="146">
        <v>42685</v>
      </c>
      <c r="H1126" s="158" t="s">
        <v>1389</v>
      </c>
      <c r="I1126" s="39" t="s">
        <v>1390</v>
      </c>
      <c r="J1126" s="170" t="s">
        <v>1391</v>
      </c>
      <c r="K1126" s="171">
        <v>108000</v>
      </c>
    </row>
    <row r="1127" spans="1:11" ht="15.75" x14ac:dyDescent="0.3">
      <c r="A1127" s="127" t="s">
        <v>453</v>
      </c>
      <c r="B1127" s="2" t="s">
        <v>12</v>
      </c>
      <c r="C1127" s="3" t="s">
        <v>189</v>
      </c>
      <c r="D1127" s="3" t="s">
        <v>189</v>
      </c>
      <c r="E1127" s="3" t="s">
        <v>14</v>
      </c>
      <c r="F1127" s="169">
        <v>1160104</v>
      </c>
      <c r="G1127" s="146">
        <v>42685</v>
      </c>
      <c r="H1127" s="158" t="s">
        <v>1392</v>
      </c>
      <c r="I1127" s="39" t="s">
        <v>192</v>
      </c>
      <c r="J1127" s="170" t="s">
        <v>1361</v>
      </c>
      <c r="K1127" s="171">
        <v>583438</v>
      </c>
    </row>
    <row r="1128" spans="1:11" ht="15.75" x14ac:dyDescent="0.3">
      <c r="A1128" s="127" t="s">
        <v>453</v>
      </c>
      <c r="B1128" s="7" t="s">
        <v>33</v>
      </c>
      <c r="C1128" s="3" t="s">
        <v>189</v>
      </c>
      <c r="D1128" s="3" t="s">
        <v>189</v>
      </c>
      <c r="E1128" s="3" t="s">
        <v>75</v>
      </c>
      <c r="F1128" s="3">
        <v>901</v>
      </c>
      <c r="G1128" s="146">
        <v>42685</v>
      </c>
      <c r="H1128" s="158" t="s">
        <v>203</v>
      </c>
      <c r="I1128" s="2" t="s">
        <v>204</v>
      </c>
      <c r="J1128" s="170" t="s">
        <v>205</v>
      </c>
      <c r="K1128" s="172">
        <v>82100</v>
      </c>
    </row>
    <row r="1129" spans="1:11" ht="15.75" x14ac:dyDescent="0.3">
      <c r="A1129" s="127" t="s">
        <v>453</v>
      </c>
      <c r="B1129" s="7" t="s">
        <v>33</v>
      </c>
      <c r="C1129" s="3" t="s">
        <v>189</v>
      </c>
      <c r="D1129" s="3" t="s">
        <v>189</v>
      </c>
      <c r="E1129" s="3" t="s">
        <v>75</v>
      </c>
      <c r="F1129" s="3">
        <v>902</v>
      </c>
      <c r="G1129" s="146">
        <v>42685</v>
      </c>
      <c r="H1129" s="158" t="s">
        <v>203</v>
      </c>
      <c r="I1129" s="2" t="s">
        <v>204</v>
      </c>
      <c r="J1129" s="170" t="s">
        <v>205</v>
      </c>
      <c r="K1129" s="172">
        <v>36400</v>
      </c>
    </row>
    <row r="1130" spans="1:11" ht="15.75" x14ac:dyDescent="0.3">
      <c r="A1130" s="127" t="s">
        <v>453</v>
      </c>
      <c r="B1130" s="7" t="s">
        <v>33</v>
      </c>
      <c r="C1130" s="3" t="s">
        <v>189</v>
      </c>
      <c r="D1130" s="3" t="s">
        <v>189</v>
      </c>
      <c r="E1130" s="3" t="s">
        <v>75</v>
      </c>
      <c r="F1130" s="3">
        <v>903</v>
      </c>
      <c r="G1130" s="146">
        <v>42685</v>
      </c>
      <c r="H1130" s="158" t="s">
        <v>203</v>
      </c>
      <c r="I1130" s="2" t="s">
        <v>204</v>
      </c>
      <c r="J1130" s="170" t="s">
        <v>205</v>
      </c>
      <c r="K1130" s="172">
        <v>48400</v>
      </c>
    </row>
    <row r="1131" spans="1:11" ht="15.75" x14ac:dyDescent="0.3">
      <c r="A1131" s="127" t="s">
        <v>453</v>
      </c>
      <c r="B1131" s="7" t="s">
        <v>33</v>
      </c>
      <c r="C1131" s="3" t="s">
        <v>189</v>
      </c>
      <c r="D1131" s="3" t="s">
        <v>189</v>
      </c>
      <c r="E1131" s="3" t="s">
        <v>75</v>
      </c>
      <c r="F1131" s="3">
        <v>908</v>
      </c>
      <c r="G1131" s="146">
        <v>42685</v>
      </c>
      <c r="H1131" s="158" t="s">
        <v>203</v>
      </c>
      <c r="I1131" s="2" t="s">
        <v>204</v>
      </c>
      <c r="J1131" s="170" t="s">
        <v>205</v>
      </c>
      <c r="K1131" s="172">
        <v>87700</v>
      </c>
    </row>
    <row r="1132" spans="1:11" ht="15.75" x14ac:dyDescent="0.3">
      <c r="A1132" s="127" t="s">
        <v>453</v>
      </c>
      <c r="B1132" s="7" t="s">
        <v>33</v>
      </c>
      <c r="C1132" s="3" t="s">
        <v>189</v>
      </c>
      <c r="D1132" s="3" t="s">
        <v>189</v>
      </c>
      <c r="E1132" s="3" t="s">
        <v>75</v>
      </c>
      <c r="F1132" s="3">
        <v>909</v>
      </c>
      <c r="G1132" s="146">
        <v>42685</v>
      </c>
      <c r="H1132" s="158" t="s">
        <v>203</v>
      </c>
      <c r="I1132" s="2" t="s">
        <v>204</v>
      </c>
      <c r="J1132" s="170" t="s">
        <v>205</v>
      </c>
      <c r="K1132" s="172">
        <v>34200</v>
      </c>
    </row>
    <row r="1133" spans="1:11" ht="15.75" x14ac:dyDescent="0.3">
      <c r="A1133" s="127" t="s">
        <v>453</v>
      </c>
      <c r="B1133" s="7" t="s">
        <v>33</v>
      </c>
      <c r="C1133" s="3" t="s">
        <v>189</v>
      </c>
      <c r="D1133" s="3" t="s">
        <v>189</v>
      </c>
      <c r="E1133" s="3" t="s">
        <v>75</v>
      </c>
      <c r="F1133" s="3">
        <v>905</v>
      </c>
      <c r="G1133" s="146">
        <v>42685</v>
      </c>
      <c r="H1133" s="158" t="s">
        <v>206</v>
      </c>
      <c r="I1133" s="2" t="s">
        <v>204</v>
      </c>
      <c r="J1133" s="170" t="s">
        <v>205</v>
      </c>
      <c r="K1133" s="172">
        <v>717900</v>
      </c>
    </row>
    <row r="1134" spans="1:11" ht="15.75" x14ac:dyDescent="0.3">
      <c r="A1134" s="127" t="s">
        <v>453</v>
      </c>
      <c r="B1134" s="7" t="s">
        <v>33</v>
      </c>
      <c r="C1134" s="3" t="s">
        <v>189</v>
      </c>
      <c r="D1134" s="3" t="s">
        <v>189</v>
      </c>
      <c r="E1134" s="3" t="s">
        <v>75</v>
      </c>
      <c r="F1134" s="3">
        <v>906</v>
      </c>
      <c r="G1134" s="146">
        <v>42685</v>
      </c>
      <c r="H1134" s="158" t="s">
        <v>207</v>
      </c>
      <c r="I1134" s="2" t="s">
        <v>204</v>
      </c>
      <c r="J1134" s="170" t="s">
        <v>205</v>
      </c>
      <c r="K1134" s="172">
        <v>206900</v>
      </c>
    </row>
    <row r="1135" spans="1:11" ht="15.75" x14ac:dyDescent="0.3">
      <c r="A1135" s="127" t="s">
        <v>453</v>
      </c>
      <c r="B1135" s="7" t="s">
        <v>33</v>
      </c>
      <c r="C1135" s="3" t="s">
        <v>189</v>
      </c>
      <c r="D1135" s="3" t="s">
        <v>189</v>
      </c>
      <c r="E1135" s="3" t="s">
        <v>75</v>
      </c>
      <c r="F1135" s="3">
        <v>904</v>
      </c>
      <c r="G1135" s="146">
        <v>42685</v>
      </c>
      <c r="H1135" s="158" t="s">
        <v>208</v>
      </c>
      <c r="I1135" s="2" t="s">
        <v>204</v>
      </c>
      <c r="J1135" s="170" t="s">
        <v>209</v>
      </c>
      <c r="K1135" s="172">
        <v>757900</v>
      </c>
    </row>
    <row r="1136" spans="1:11" ht="15.75" x14ac:dyDescent="0.3">
      <c r="A1136" s="127" t="s">
        <v>453</v>
      </c>
      <c r="B1136" s="7" t="s">
        <v>33</v>
      </c>
      <c r="C1136" s="3" t="s">
        <v>189</v>
      </c>
      <c r="D1136" s="3" t="s">
        <v>189</v>
      </c>
      <c r="E1136" s="3" t="s">
        <v>75</v>
      </c>
      <c r="F1136" s="3">
        <v>907</v>
      </c>
      <c r="G1136" s="146">
        <v>42685</v>
      </c>
      <c r="H1136" s="158" t="s">
        <v>210</v>
      </c>
      <c r="I1136" s="2" t="s">
        <v>204</v>
      </c>
      <c r="J1136" s="170" t="s">
        <v>205</v>
      </c>
      <c r="K1136" s="172">
        <v>184500</v>
      </c>
    </row>
    <row r="1137" spans="1:11" ht="15.75" x14ac:dyDescent="0.3">
      <c r="A1137" s="127" t="s">
        <v>453</v>
      </c>
      <c r="B1137" s="2" t="s">
        <v>12</v>
      </c>
      <c r="C1137" s="3" t="s">
        <v>189</v>
      </c>
      <c r="D1137" s="3" t="s">
        <v>189</v>
      </c>
      <c r="E1137" s="3" t="s">
        <v>14</v>
      </c>
      <c r="F1137" s="169">
        <v>1160103</v>
      </c>
      <c r="G1137" s="146">
        <v>42688</v>
      </c>
      <c r="H1137" s="158" t="s">
        <v>1379</v>
      </c>
      <c r="I1137" s="39" t="s">
        <v>195</v>
      </c>
      <c r="J1137" s="170" t="s">
        <v>1378</v>
      </c>
      <c r="K1137" s="171">
        <v>352500</v>
      </c>
    </row>
    <row r="1138" spans="1:11" ht="15.75" x14ac:dyDescent="0.3">
      <c r="A1138" s="127" t="s">
        <v>453</v>
      </c>
      <c r="B1138" s="2" t="s">
        <v>24</v>
      </c>
      <c r="C1138" s="1" t="s">
        <v>13</v>
      </c>
      <c r="D1138" s="1" t="s">
        <v>13</v>
      </c>
      <c r="E1138" s="3" t="s">
        <v>75</v>
      </c>
      <c r="F1138" s="169">
        <v>928</v>
      </c>
      <c r="G1138" s="146">
        <v>42690</v>
      </c>
      <c r="H1138" s="158" t="s">
        <v>211</v>
      </c>
      <c r="I1138" s="2" t="s">
        <v>134</v>
      </c>
      <c r="J1138" s="170" t="s">
        <v>212</v>
      </c>
      <c r="K1138" s="171">
        <v>26376</v>
      </c>
    </row>
    <row r="1139" spans="1:11" ht="15.75" x14ac:dyDescent="0.3">
      <c r="A1139" s="127" t="s">
        <v>453</v>
      </c>
      <c r="B1139" s="2" t="s">
        <v>12</v>
      </c>
      <c r="C1139" s="3" t="s">
        <v>189</v>
      </c>
      <c r="D1139" s="3" t="s">
        <v>189</v>
      </c>
      <c r="E1139" s="3" t="s">
        <v>25</v>
      </c>
      <c r="F1139" s="169">
        <v>1160088</v>
      </c>
      <c r="G1139" s="146">
        <v>42692</v>
      </c>
      <c r="H1139" s="158" t="s">
        <v>1386</v>
      </c>
      <c r="I1139" s="39" t="s">
        <v>1387</v>
      </c>
      <c r="J1139" s="170" t="s">
        <v>1388</v>
      </c>
      <c r="K1139" s="171">
        <v>166000</v>
      </c>
    </row>
    <row r="1140" spans="1:11" ht="15.75" x14ac:dyDescent="0.3">
      <c r="A1140" s="127" t="s">
        <v>453</v>
      </c>
      <c r="B1140" s="7" t="s">
        <v>33</v>
      </c>
      <c r="C1140" s="3" t="s">
        <v>189</v>
      </c>
      <c r="D1140" s="3" t="s">
        <v>189</v>
      </c>
      <c r="E1140" s="3" t="s">
        <v>75</v>
      </c>
      <c r="F1140" s="3">
        <v>937</v>
      </c>
      <c r="G1140" s="146">
        <v>42692</v>
      </c>
      <c r="H1140" s="158" t="s">
        <v>1429</v>
      </c>
      <c r="I1140" s="2" t="s">
        <v>204</v>
      </c>
      <c r="J1140" s="170" t="s">
        <v>1430</v>
      </c>
      <c r="K1140" s="172">
        <v>492400</v>
      </c>
    </row>
    <row r="1141" spans="1:11" ht="27" x14ac:dyDescent="0.3">
      <c r="A1141" s="127" t="s">
        <v>453</v>
      </c>
      <c r="B1141" s="2" t="s">
        <v>12</v>
      </c>
      <c r="C1141" s="3" t="s">
        <v>189</v>
      </c>
      <c r="D1141" s="3" t="s">
        <v>189</v>
      </c>
      <c r="E1141" s="3" t="s">
        <v>25</v>
      </c>
      <c r="F1141" s="169">
        <v>1160087</v>
      </c>
      <c r="G1141" s="146">
        <v>42695</v>
      </c>
      <c r="H1141" s="158" t="s">
        <v>1383</v>
      </c>
      <c r="I1141" s="39" t="s">
        <v>1384</v>
      </c>
      <c r="J1141" s="170" t="s">
        <v>1385</v>
      </c>
      <c r="K1141" s="171">
        <v>90440</v>
      </c>
    </row>
    <row r="1142" spans="1:11" ht="15.75" x14ac:dyDescent="0.3">
      <c r="A1142" s="127" t="s">
        <v>453</v>
      </c>
      <c r="B1142" s="2" t="s">
        <v>12</v>
      </c>
      <c r="C1142" s="3" t="s">
        <v>189</v>
      </c>
      <c r="D1142" s="3" t="s">
        <v>189</v>
      </c>
      <c r="E1142" s="3" t="s">
        <v>14</v>
      </c>
      <c r="F1142" s="169">
        <v>1160105</v>
      </c>
      <c r="G1142" s="146">
        <v>42697</v>
      </c>
      <c r="H1142" s="158" t="s">
        <v>1393</v>
      </c>
      <c r="I1142" s="39" t="s">
        <v>193</v>
      </c>
      <c r="J1142" s="170" t="s">
        <v>194</v>
      </c>
      <c r="K1142" s="171">
        <v>448404</v>
      </c>
    </row>
    <row r="1143" spans="1:11" ht="15.75" x14ac:dyDescent="0.3">
      <c r="A1143" s="127" t="s">
        <v>453</v>
      </c>
      <c r="B1143" s="7" t="s">
        <v>33</v>
      </c>
      <c r="C1143" s="3" t="s">
        <v>189</v>
      </c>
      <c r="D1143" s="3" t="s">
        <v>189</v>
      </c>
      <c r="E1143" s="3" t="s">
        <v>75</v>
      </c>
      <c r="F1143" s="169">
        <v>965</v>
      </c>
      <c r="G1143" s="146">
        <v>42699</v>
      </c>
      <c r="H1143" s="158" t="s">
        <v>202</v>
      </c>
      <c r="I1143" s="2" t="s">
        <v>197</v>
      </c>
      <c r="J1143" s="170" t="s">
        <v>198</v>
      </c>
      <c r="K1143" s="171">
        <v>43600</v>
      </c>
    </row>
    <row r="1144" spans="1:11" ht="15.75" x14ac:dyDescent="0.3">
      <c r="A1144" s="127" t="s">
        <v>453</v>
      </c>
      <c r="B1144" s="2" t="s">
        <v>12</v>
      </c>
      <c r="C1144" s="3" t="s">
        <v>189</v>
      </c>
      <c r="D1144" s="3" t="s">
        <v>189</v>
      </c>
      <c r="E1144" s="3" t="s">
        <v>14</v>
      </c>
      <c r="F1144" s="169">
        <v>1160106</v>
      </c>
      <c r="G1144" s="146">
        <v>42702</v>
      </c>
      <c r="H1144" s="158" t="s">
        <v>1394</v>
      </c>
      <c r="I1144" s="39" t="s">
        <v>1395</v>
      </c>
      <c r="J1144" s="170" t="s">
        <v>1396</v>
      </c>
      <c r="K1144" s="171">
        <v>1066950</v>
      </c>
    </row>
    <row r="1145" spans="1:11" ht="15.75" x14ac:dyDescent="0.3">
      <c r="A1145" s="127" t="s">
        <v>453</v>
      </c>
      <c r="B1145" s="2" t="s">
        <v>12</v>
      </c>
      <c r="C1145" s="3" t="s">
        <v>189</v>
      </c>
      <c r="D1145" s="3" t="s">
        <v>189</v>
      </c>
      <c r="E1145" s="3" t="s">
        <v>14</v>
      </c>
      <c r="F1145" s="169">
        <v>1160107</v>
      </c>
      <c r="G1145" s="146">
        <v>42702</v>
      </c>
      <c r="H1145" s="158" t="s">
        <v>1397</v>
      </c>
      <c r="I1145" s="39" t="s">
        <v>1398</v>
      </c>
      <c r="J1145" s="170" t="s">
        <v>1399</v>
      </c>
      <c r="K1145" s="171">
        <v>3265243</v>
      </c>
    </row>
    <row r="1146" spans="1:11" ht="15.75" x14ac:dyDescent="0.3">
      <c r="A1146" s="127" t="s">
        <v>453</v>
      </c>
      <c r="B1146" s="2" t="s">
        <v>12</v>
      </c>
      <c r="C1146" s="3" t="s">
        <v>189</v>
      </c>
      <c r="D1146" s="3" t="s">
        <v>189</v>
      </c>
      <c r="E1146" s="3" t="s">
        <v>14</v>
      </c>
      <c r="F1146" s="169">
        <v>1160108</v>
      </c>
      <c r="G1146" s="146">
        <v>42702</v>
      </c>
      <c r="H1146" s="158" t="s">
        <v>1400</v>
      </c>
      <c r="I1146" s="39" t="s">
        <v>1401</v>
      </c>
      <c r="J1146" s="170" t="s">
        <v>648</v>
      </c>
      <c r="K1146" s="171">
        <v>663536</v>
      </c>
    </row>
    <row r="1147" spans="1:11" ht="15.75" x14ac:dyDescent="0.3">
      <c r="A1147" s="127" t="s">
        <v>453</v>
      </c>
      <c r="B1147" s="2" t="s">
        <v>12</v>
      </c>
      <c r="C1147" s="3" t="s">
        <v>189</v>
      </c>
      <c r="D1147" s="3" t="s">
        <v>189</v>
      </c>
      <c r="E1147" s="3" t="s">
        <v>14</v>
      </c>
      <c r="F1147" s="169">
        <v>1160109</v>
      </c>
      <c r="G1147" s="146">
        <v>42702</v>
      </c>
      <c r="H1147" s="158" t="s">
        <v>1402</v>
      </c>
      <c r="I1147" s="39" t="s">
        <v>1403</v>
      </c>
      <c r="J1147" s="170" t="s">
        <v>1404</v>
      </c>
      <c r="K1147" s="171">
        <v>862995</v>
      </c>
    </row>
    <row r="1148" spans="1:11" ht="15.75" x14ac:dyDescent="0.3">
      <c r="A1148" s="127" t="s">
        <v>453</v>
      </c>
      <c r="B1148" s="2" t="s">
        <v>12</v>
      </c>
      <c r="C1148" s="3" t="s">
        <v>189</v>
      </c>
      <c r="D1148" s="3" t="s">
        <v>189</v>
      </c>
      <c r="E1148" s="3" t="s">
        <v>14</v>
      </c>
      <c r="F1148" s="169">
        <v>1160110</v>
      </c>
      <c r="G1148" s="146">
        <v>42702</v>
      </c>
      <c r="H1148" s="158" t="s">
        <v>1405</v>
      </c>
      <c r="I1148" s="39" t="s">
        <v>1406</v>
      </c>
      <c r="J1148" s="170" t="s">
        <v>322</v>
      </c>
      <c r="K1148" s="171">
        <v>213105</v>
      </c>
    </row>
    <row r="1149" spans="1:11" ht="15.75" x14ac:dyDescent="0.3">
      <c r="A1149" s="127" t="s">
        <v>453</v>
      </c>
      <c r="B1149" s="2" t="s">
        <v>12</v>
      </c>
      <c r="C1149" s="3" t="s">
        <v>189</v>
      </c>
      <c r="D1149" s="3" t="s">
        <v>189</v>
      </c>
      <c r="E1149" s="3" t="s">
        <v>14</v>
      </c>
      <c r="F1149" s="169">
        <v>1160111</v>
      </c>
      <c r="G1149" s="146">
        <v>42702</v>
      </c>
      <c r="H1149" s="158" t="s">
        <v>1407</v>
      </c>
      <c r="I1149" s="39" t="s">
        <v>1408</v>
      </c>
      <c r="J1149" s="170" t="s">
        <v>1409</v>
      </c>
      <c r="K1149" s="171">
        <v>210632</v>
      </c>
    </row>
    <row r="1150" spans="1:11" ht="15.75" x14ac:dyDescent="0.3">
      <c r="A1150" s="127" t="s">
        <v>453</v>
      </c>
      <c r="B1150" s="2" t="s">
        <v>12</v>
      </c>
      <c r="C1150" s="3" t="s">
        <v>189</v>
      </c>
      <c r="D1150" s="3" t="s">
        <v>189</v>
      </c>
      <c r="E1150" s="3" t="s">
        <v>14</v>
      </c>
      <c r="F1150" s="169">
        <v>1160112</v>
      </c>
      <c r="G1150" s="146">
        <v>42702</v>
      </c>
      <c r="H1150" s="158" t="s">
        <v>1410</v>
      </c>
      <c r="I1150" s="39" t="s">
        <v>128</v>
      </c>
      <c r="J1150" s="170" t="s">
        <v>666</v>
      </c>
      <c r="K1150" s="171">
        <v>1169427</v>
      </c>
    </row>
    <row r="1151" spans="1:11" ht="15.75" x14ac:dyDescent="0.3">
      <c r="A1151" s="127" t="s">
        <v>453</v>
      </c>
      <c r="B1151" s="2" t="s">
        <v>12</v>
      </c>
      <c r="C1151" s="3" t="s">
        <v>189</v>
      </c>
      <c r="D1151" s="3" t="s">
        <v>189</v>
      </c>
      <c r="E1151" s="3" t="s">
        <v>25</v>
      </c>
      <c r="F1151" s="169">
        <v>1160090</v>
      </c>
      <c r="G1151" s="146">
        <v>42702</v>
      </c>
      <c r="H1151" s="158" t="s">
        <v>1411</v>
      </c>
      <c r="I1151" s="39" t="s">
        <v>1412</v>
      </c>
      <c r="J1151" s="170" t="s">
        <v>1413</v>
      </c>
      <c r="K1151" s="171">
        <v>953309</v>
      </c>
    </row>
    <row r="1152" spans="1:11" ht="15.75" x14ac:dyDescent="0.3">
      <c r="A1152" s="127" t="s">
        <v>453</v>
      </c>
      <c r="B1152" s="2" t="s">
        <v>12</v>
      </c>
      <c r="C1152" s="3" t="s">
        <v>189</v>
      </c>
      <c r="D1152" s="3" t="s">
        <v>189</v>
      </c>
      <c r="E1152" s="3" t="s">
        <v>25</v>
      </c>
      <c r="F1152" s="169">
        <v>1160091</v>
      </c>
      <c r="G1152" s="146">
        <v>42702</v>
      </c>
      <c r="H1152" s="158" t="s">
        <v>1414</v>
      </c>
      <c r="I1152" s="39" t="s">
        <v>1415</v>
      </c>
      <c r="J1152" s="170" t="s">
        <v>1416</v>
      </c>
      <c r="K1152" s="171">
        <v>1320900</v>
      </c>
    </row>
    <row r="1153" spans="1:11" ht="15.75" x14ac:dyDescent="0.3">
      <c r="A1153" s="127" t="s">
        <v>453</v>
      </c>
      <c r="B1153" s="2" t="s">
        <v>12</v>
      </c>
      <c r="C1153" s="3" t="s">
        <v>189</v>
      </c>
      <c r="D1153" s="3" t="s">
        <v>189</v>
      </c>
      <c r="E1153" s="3" t="s">
        <v>25</v>
      </c>
      <c r="F1153" s="169">
        <v>1160092</v>
      </c>
      <c r="G1153" s="146">
        <v>42702</v>
      </c>
      <c r="H1153" s="158" t="s">
        <v>1417</v>
      </c>
      <c r="I1153" s="39" t="s">
        <v>1418</v>
      </c>
      <c r="J1153" s="170" t="s">
        <v>1419</v>
      </c>
      <c r="K1153" s="171">
        <v>1861220</v>
      </c>
    </row>
    <row r="1154" spans="1:11" ht="15.75" x14ac:dyDescent="0.3">
      <c r="A1154" s="127" t="s">
        <v>453</v>
      </c>
      <c r="B1154" s="2" t="s">
        <v>12</v>
      </c>
      <c r="C1154" s="3" t="s">
        <v>189</v>
      </c>
      <c r="D1154" s="3" t="s">
        <v>189</v>
      </c>
      <c r="E1154" s="3" t="s">
        <v>25</v>
      </c>
      <c r="F1154" s="169">
        <v>1160093</v>
      </c>
      <c r="G1154" s="146">
        <v>42702</v>
      </c>
      <c r="H1154" s="158" t="s">
        <v>1420</v>
      </c>
      <c r="I1154" s="39" t="s">
        <v>1418</v>
      </c>
      <c r="J1154" s="170" t="s">
        <v>1419</v>
      </c>
      <c r="K1154" s="171">
        <v>442680</v>
      </c>
    </row>
    <row r="1155" spans="1:11" ht="15.75" x14ac:dyDescent="0.3">
      <c r="A1155" s="127" t="s">
        <v>453</v>
      </c>
      <c r="B1155" s="2" t="s">
        <v>12</v>
      </c>
      <c r="C1155" s="3" t="s">
        <v>189</v>
      </c>
      <c r="D1155" s="3" t="s">
        <v>189</v>
      </c>
      <c r="E1155" s="3" t="s">
        <v>25</v>
      </c>
      <c r="F1155" s="169">
        <v>1160094</v>
      </c>
      <c r="G1155" s="146">
        <v>42702</v>
      </c>
      <c r="H1155" s="158" t="s">
        <v>1421</v>
      </c>
      <c r="I1155" s="39" t="s">
        <v>1418</v>
      </c>
      <c r="J1155" s="170" t="s">
        <v>1419</v>
      </c>
      <c r="K1155" s="171">
        <v>2301228</v>
      </c>
    </row>
    <row r="1156" spans="1:11" ht="15.75" x14ac:dyDescent="0.3">
      <c r="A1156" s="127" t="s">
        <v>453</v>
      </c>
      <c r="B1156" s="2" t="s">
        <v>12</v>
      </c>
      <c r="C1156" s="3" t="s">
        <v>189</v>
      </c>
      <c r="D1156" s="3" t="s">
        <v>189</v>
      </c>
      <c r="E1156" s="3" t="s">
        <v>25</v>
      </c>
      <c r="F1156" s="169">
        <v>1160095</v>
      </c>
      <c r="G1156" s="146">
        <v>42702</v>
      </c>
      <c r="H1156" s="158" t="s">
        <v>1422</v>
      </c>
      <c r="I1156" s="39" t="s">
        <v>1423</v>
      </c>
      <c r="J1156" s="170" t="s">
        <v>1424</v>
      </c>
      <c r="K1156" s="171">
        <v>166667</v>
      </c>
    </row>
    <row r="1157" spans="1:11" ht="15.75" x14ac:dyDescent="0.3">
      <c r="A1157" s="127" t="s">
        <v>453</v>
      </c>
      <c r="B1157" s="2" t="s">
        <v>12</v>
      </c>
      <c r="C1157" s="3" t="s">
        <v>189</v>
      </c>
      <c r="D1157" s="3" t="s">
        <v>189</v>
      </c>
      <c r="E1157" s="3" t="s">
        <v>14</v>
      </c>
      <c r="F1157" s="169">
        <v>1160113</v>
      </c>
      <c r="G1157" s="146">
        <v>42703</v>
      </c>
      <c r="H1157" s="158" t="s">
        <v>1425</v>
      </c>
      <c r="I1157" s="39" t="s">
        <v>195</v>
      </c>
      <c r="J1157" s="170" t="s">
        <v>1352</v>
      </c>
      <c r="K1157" s="171">
        <v>310888</v>
      </c>
    </row>
    <row r="1158" spans="1:11" ht="15.75" x14ac:dyDescent="0.3">
      <c r="A1158" s="127" t="s">
        <v>453</v>
      </c>
      <c r="B1158" s="2" t="s">
        <v>12</v>
      </c>
      <c r="C1158" s="3" t="s">
        <v>189</v>
      </c>
      <c r="D1158" s="3" t="s">
        <v>189</v>
      </c>
      <c r="E1158" s="3" t="s">
        <v>14</v>
      </c>
      <c r="F1158" s="169">
        <v>1160114</v>
      </c>
      <c r="G1158" s="146">
        <v>42703</v>
      </c>
      <c r="H1158" s="158" t="s">
        <v>1426</v>
      </c>
      <c r="I1158" s="39" t="s">
        <v>193</v>
      </c>
      <c r="J1158" s="170" t="s">
        <v>194</v>
      </c>
      <c r="K1158" s="171">
        <v>94712</v>
      </c>
    </row>
    <row r="1159" spans="1:11" ht="15.75" x14ac:dyDescent="0.3">
      <c r="A1159" s="127" t="s">
        <v>453</v>
      </c>
      <c r="B1159" s="2" t="s">
        <v>12</v>
      </c>
      <c r="C1159" s="3" t="s">
        <v>189</v>
      </c>
      <c r="D1159" s="3" t="s">
        <v>189</v>
      </c>
      <c r="E1159" s="3" t="s">
        <v>14</v>
      </c>
      <c r="F1159" s="169">
        <v>1160115</v>
      </c>
      <c r="G1159" s="146">
        <v>42703</v>
      </c>
      <c r="H1159" s="158" t="s">
        <v>1427</v>
      </c>
      <c r="I1159" s="39" t="s">
        <v>190</v>
      </c>
      <c r="J1159" s="170" t="s">
        <v>191</v>
      </c>
      <c r="K1159" s="171">
        <v>117037</v>
      </c>
    </row>
    <row r="1160" spans="1:11" ht="15.75" x14ac:dyDescent="0.3">
      <c r="A1160" s="127" t="s">
        <v>453</v>
      </c>
      <c r="B1160" s="7" t="s">
        <v>33</v>
      </c>
      <c r="C1160" s="3" t="s">
        <v>189</v>
      </c>
      <c r="D1160" s="3" t="s">
        <v>189</v>
      </c>
      <c r="E1160" s="2" t="s">
        <v>75</v>
      </c>
      <c r="F1160" s="3">
        <v>992</v>
      </c>
      <c r="G1160" s="146">
        <v>42704</v>
      </c>
      <c r="H1160" s="158" t="s">
        <v>1428</v>
      </c>
      <c r="I1160" s="2" t="s">
        <v>197</v>
      </c>
      <c r="J1160" s="170" t="s">
        <v>198</v>
      </c>
      <c r="K1160" s="172">
        <v>800</v>
      </c>
    </row>
    <row r="1161" spans="1:11" ht="15.75" x14ac:dyDescent="0.3">
      <c r="A1161" s="127" t="s">
        <v>2358</v>
      </c>
      <c r="B1161" s="123" t="s">
        <v>12</v>
      </c>
      <c r="C1161" s="29" t="s">
        <v>74</v>
      </c>
      <c r="D1161" s="30" t="str">
        <f>+IF(C1161="","",IF(C1161="No Aplica","No Aplica","Ingrese Fecha"))</f>
        <v>No Aplica</v>
      </c>
      <c r="E1161" s="126" t="s">
        <v>1723</v>
      </c>
      <c r="F1161" s="126">
        <v>5160148</v>
      </c>
      <c r="G1161" s="173">
        <v>42676</v>
      </c>
      <c r="H1161" s="105" t="s">
        <v>1724</v>
      </c>
      <c r="I1161" s="105" t="s">
        <v>1725</v>
      </c>
      <c r="J1161" s="126" t="s">
        <v>1726</v>
      </c>
      <c r="K1161" s="174">
        <v>267869</v>
      </c>
    </row>
    <row r="1162" spans="1:11" ht="15.75" x14ac:dyDescent="0.3">
      <c r="A1162" s="127" t="s">
        <v>2358</v>
      </c>
      <c r="B1162" s="123" t="s">
        <v>12</v>
      </c>
      <c r="C1162" s="29" t="s">
        <v>74</v>
      </c>
      <c r="D1162" s="30" t="str">
        <f>+IF(C1162="","",IF(C1162="No Aplica","No Aplica","Ingrese Fecha"))</f>
        <v>No Aplica</v>
      </c>
      <c r="E1162" s="126" t="s">
        <v>264</v>
      </c>
      <c r="F1162" s="126">
        <v>5160472</v>
      </c>
      <c r="G1162" s="173">
        <v>42676</v>
      </c>
      <c r="H1162" s="105" t="s">
        <v>1727</v>
      </c>
      <c r="I1162" s="105" t="s">
        <v>1728</v>
      </c>
      <c r="J1162" s="126" t="s">
        <v>1729</v>
      </c>
      <c r="K1162" s="174">
        <v>490280</v>
      </c>
    </row>
    <row r="1163" spans="1:11" ht="15.75" x14ac:dyDescent="0.3">
      <c r="A1163" s="127" t="s">
        <v>2358</v>
      </c>
      <c r="B1163" s="123" t="s">
        <v>12</v>
      </c>
      <c r="C1163" s="29" t="s">
        <v>74</v>
      </c>
      <c r="D1163" s="30" t="str">
        <f>+IF(C1163="","",IF(C1163="No Aplica","No Aplica","Ingrese Fecha"))</f>
        <v>No Aplica</v>
      </c>
      <c r="E1163" s="126" t="s">
        <v>264</v>
      </c>
      <c r="F1163" s="126">
        <v>5160473</v>
      </c>
      <c r="G1163" s="173">
        <v>42676</v>
      </c>
      <c r="H1163" s="105" t="s">
        <v>1730</v>
      </c>
      <c r="I1163" s="105" t="s">
        <v>1731</v>
      </c>
      <c r="J1163" s="126" t="s">
        <v>1732</v>
      </c>
      <c r="K1163" s="174">
        <v>534909</v>
      </c>
    </row>
    <row r="1164" spans="1:11" ht="15.75" x14ac:dyDescent="0.3">
      <c r="A1164" s="127" t="s">
        <v>2358</v>
      </c>
      <c r="B1164" s="123" t="s">
        <v>12</v>
      </c>
      <c r="C1164" s="29" t="s">
        <v>74</v>
      </c>
      <c r="D1164" s="30" t="str">
        <f>+IF(C1164="","",IF(C1164="No Aplica","No Aplica","Ingrese Fecha"))</f>
        <v>No Aplica</v>
      </c>
      <c r="E1164" s="126" t="s">
        <v>264</v>
      </c>
      <c r="F1164" s="126">
        <v>5160474</v>
      </c>
      <c r="G1164" s="173">
        <v>42676</v>
      </c>
      <c r="H1164" s="105" t="s">
        <v>1733</v>
      </c>
      <c r="I1164" s="105" t="s">
        <v>1734</v>
      </c>
      <c r="J1164" s="107" t="s">
        <v>1735</v>
      </c>
      <c r="K1164" s="174">
        <v>126000</v>
      </c>
    </row>
    <row r="1165" spans="1:11" ht="15.75" x14ac:dyDescent="0.3">
      <c r="A1165" s="127" t="s">
        <v>2358</v>
      </c>
      <c r="B1165" s="2" t="s">
        <v>148</v>
      </c>
      <c r="C1165" s="1" t="s">
        <v>250</v>
      </c>
      <c r="D1165" s="6">
        <v>40625</v>
      </c>
      <c r="E1165" s="126" t="s">
        <v>264</v>
      </c>
      <c r="F1165" s="126">
        <v>5160475</v>
      </c>
      <c r="G1165" s="173">
        <v>42676</v>
      </c>
      <c r="H1165" s="105" t="s">
        <v>1736</v>
      </c>
      <c r="I1165" s="105" t="s">
        <v>427</v>
      </c>
      <c r="J1165" s="126" t="s">
        <v>1737</v>
      </c>
      <c r="K1165" s="174">
        <v>3854400</v>
      </c>
    </row>
    <row r="1166" spans="1:11" ht="15.75" x14ac:dyDescent="0.3">
      <c r="A1166" s="127" t="s">
        <v>2358</v>
      </c>
      <c r="B1166" s="2" t="s">
        <v>148</v>
      </c>
      <c r="C1166" s="1" t="s">
        <v>250</v>
      </c>
      <c r="D1166" s="6">
        <v>40625</v>
      </c>
      <c r="E1166" s="126" t="s">
        <v>1723</v>
      </c>
      <c r="F1166" s="126">
        <v>5160149</v>
      </c>
      <c r="G1166" s="173">
        <v>42677</v>
      </c>
      <c r="H1166" s="105" t="s">
        <v>1738</v>
      </c>
      <c r="I1166" s="105" t="s">
        <v>48</v>
      </c>
      <c r="J1166" s="175" t="s">
        <v>49</v>
      </c>
      <c r="K1166" s="174">
        <v>551803</v>
      </c>
    </row>
    <row r="1167" spans="1:11" ht="15.75" x14ac:dyDescent="0.3">
      <c r="A1167" s="127" t="s">
        <v>2358</v>
      </c>
      <c r="B1167" s="2" t="s">
        <v>148</v>
      </c>
      <c r="C1167" s="1" t="s">
        <v>250</v>
      </c>
      <c r="D1167" s="6">
        <v>40625</v>
      </c>
      <c r="E1167" s="126" t="s">
        <v>1723</v>
      </c>
      <c r="F1167" s="126">
        <v>5160150</v>
      </c>
      <c r="G1167" s="173">
        <v>42677</v>
      </c>
      <c r="H1167" s="105" t="s">
        <v>1739</v>
      </c>
      <c r="I1167" s="105" t="s">
        <v>1740</v>
      </c>
      <c r="J1167" s="126" t="s">
        <v>1741</v>
      </c>
      <c r="K1167" s="174">
        <v>4998732</v>
      </c>
    </row>
    <row r="1168" spans="1:11" ht="15.75" x14ac:dyDescent="0.3">
      <c r="A1168" s="127" t="s">
        <v>2358</v>
      </c>
      <c r="B1168" s="123" t="s">
        <v>12</v>
      </c>
      <c r="C1168" s="29" t="s">
        <v>74</v>
      </c>
      <c r="D1168" s="30" t="str">
        <f>+IF(C1168="","",IF(C1168="No Aplica","No Aplica","Ingrese Fecha"))</f>
        <v>No Aplica</v>
      </c>
      <c r="E1168" s="126" t="s">
        <v>264</v>
      </c>
      <c r="F1168" s="126">
        <v>5160482</v>
      </c>
      <c r="G1168" s="173">
        <v>42681</v>
      </c>
      <c r="H1168" s="105" t="s">
        <v>1742</v>
      </c>
      <c r="I1168" s="105" t="s">
        <v>1743</v>
      </c>
      <c r="J1168" s="126" t="s">
        <v>1744</v>
      </c>
      <c r="K1168" s="174">
        <v>203999</v>
      </c>
    </row>
    <row r="1169" spans="1:11" ht="15.75" x14ac:dyDescent="0.3">
      <c r="A1169" s="127" t="s">
        <v>2358</v>
      </c>
      <c r="B1169" s="2" t="s">
        <v>24</v>
      </c>
      <c r="C1169" s="1" t="s">
        <v>13</v>
      </c>
      <c r="D1169" s="1" t="s">
        <v>13</v>
      </c>
      <c r="E1169" s="126" t="s">
        <v>264</v>
      </c>
      <c r="F1169" s="126">
        <v>5160483</v>
      </c>
      <c r="G1169" s="173">
        <v>42681</v>
      </c>
      <c r="H1169" s="105" t="s">
        <v>1745</v>
      </c>
      <c r="I1169" s="105" t="s">
        <v>1746</v>
      </c>
      <c r="J1169" s="126" t="s">
        <v>1747</v>
      </c>
      <c r="K1169" s="174">
        <v>249600</v>
      </c>
    </row>
    <row r="1170" spans="1:11" ht="15.75" x14ac:dyDescent="0.3">
      <c r="A1170" s="127" t="s">
        <v>2358</v>
      </c>
      <c r="B1170" s="2" t="s">
        <v>148</v>
      </c>
      <c r="C1170" s="1" t="s">
        <v>250</v>
      </c>
      <c r="D1170" s="6">
        <v>40625</v>
      </c>
      <c r="E1170" s="126" t="s">
        <v>1723</v>
      </c>
      <c r="F1170" s="126">
        <v>5160151</v>
      </c>
      <c r="G1170" s="173">
        <v>42682</v>
      </c>
      <c r="H1170" s="105" t="s">
        <v>1748</v>
      </c>
      <c r="I1170" s="105" t="s">
        <v>48</v>
      </c>
      <c r="J1170" s="175" t="s">
        <v>49</v>
      </c>
      <c r="K1170" s="174">
        <v>52816</v>
      </c>
    </row>
    <row r="1171" spans="1:11" ht="15.75" x14ac:dyDescent="0.3">
      <c r="A1171" s="127" t="s">
        <v>2358</v>
      </c>
      <c r="B1171" s="123" t="s">
        <v>12</v>
      </c>
      <c r="C1171" s="29" t="s">
        <v>74</v>
      </c>
      <c r="D1171" s="30" t="str">
        <f>+IF(C1171="","",IF(C1171="No Aplica","No Aplica","Ingrese Fecha"))</f>
        <v>No Aplica</v>
      </c>
      <c r="E1171" s="126" t="s">
        <v>1723</v>
      </c>
      <c r="F1171" s="126">
        <v>5160152</v>
      </c>
      <c r="G1171" s="173">
        <v>42682</v>
      </c>
      <c r="H1171" s="105" t="s">
        <v>1749</v>
      </c>
      <c r="I1171" s="105" t="s">
        <v>159</v>
      </c>
      <c r="J1171" s="126" t="s">
        <v>160</v>
      </c>
      <c r="K1171" s="174">
        <v>34890</v>
      </c>
    </row>
    <row r="1172" spans="1:11" ht="15.75" x14ac:dyDescent="0.3">
      <c r="A1172" s="127" t="s">
        <v>2358</v>
      </c>
      <c r="B1172" s="123" t="s">
        <v>12</v>
      </c>
      <c r="C1172" s="29" t="s">
        <v>74</v>
      </c>
      <c r="D1172" s="30" t="str">
        <f>+IF(C1172="","",IF(C1172="No Aplica","No Aplica","Ingrese Fecha"))</f>
        <v>No Aplica</v>
      </c>
      <c r="E1172" s="126" t="s">
        <v>1723</v>
      </c>
      <c r="F1172" s="126">
        <v>5160153</v>
      </c>
      <c r="G1172" s="173">
        <v>42682</v>
      </c>
      <c r="H1172" s="105" t="s">
        <v>1750</v>
      </c>
      <c r="I1172" s="105" t="s">
        <v>1297</v>
      </c>
      <c r="J1172" s="126" t="s">
        <v>1298</v>
      </c>
      <c r="K1172" s="174">
        <v>183443</v>
      </c>
    </row>
    <row r="1173" spans="1:11" ht="15.75" x14ac:dyDescent="0.3">
      <c r="A1173" s="127" t="s">
        <v>2358</v>
      </c>
      <c r="B1173" s="123" t="s">
        <v>12</v>
      </c>
      <c r="C1173" s="29" t="s">
        <v>74</v>
      </c>
      <c r="D1173" s="30" t="str">
        <f>+IF(C1173="","",IF(C1173="No Aplica","No Aplica","Ingrese Fecha"))</f>
        <v>No Aplica</v>
      </c>
      <c r="E1173" s="126" t="s">
        <v>1723</v>
      </c>
      <c r="F1173" s="126">
        <v>5160154</v>
      </c>
      <c r="G1173" s="173">
        <v>42682</v>
      </c>
      <c r="H1173" s="105" t="s">
        <v>1751</v>
      </c>
      <c r="I1173" s="105" t="s">
        <v>1752</v>
      </c>
      <c r="J1173" s="126" t="s">
        <v>1753</v>
      </c>
      <c r="K1173" s="174">
        <v>43961</v>
      </c>
    </row>
    <row r="1174" spans="1:11" ht="15.75" x14ac:dyDescent="0.3">
      <c r="A1174" s="127" t="s">
        <v>2358</v>
      </c>
      <c r="B1174" s="123" t="s">
        <v>12</v>
      </c>
      <c r="C1174" s="29" t="s">
        <v>74</v>
      </c>
      <c r="D1174" s="30" t="str">
        <f>+IF(C1174="","",IF(C1174="No Aplica","No Aplica","Ingrese Fecha"))</f>
        <v>No Aplica</v>
      </c>
      <c r="E1174" s="126" t="s">
        <v>1723</v>
      </c>
      <c r="F1174" s="126">
        <v>5160155</v>
      </c>
      <c r="G1174" s="173">
        <v>42682</v>
      </c>
      <c r="H1174" s="105" t="s">
        <v>1754</v>
      </c>
      <c r="I1174" s="105" t="s">
        <v>1752</v>
      </c>
      <c r="J1174" s="126" t="s">
        <v>1753</v>
      </c>
      <c r="K1174" s="174">
        <v>40990</v>
      </c>
    </row>
    <row r="1175" spans="1:11" ht="15.75" x14ac:dyDescent="0.3">
      <c r="A1175" s="127" t="s">
        <v>2358</v>
      </c>
      <c r="B1175" s="123" t="s">
        <v>12</v>
      </c>
      <c r="C1175" s="29" t="s">
        <v>74</v>
      </c>
      <c r="D1175" s="30" t="str">
        <f>+IF(C1175="","",IF(C1175="No Aplica","No Aplica","Ingrese Fecha"))</f>
        <v>No Aplica</v>
      </c>
      <c r="E1175" s="126" t="s">
        <v>1723</v>
      </c>
      <c r="F1175" s="126">
        <v>5160157</v>
      </c>
      <c r="G1175" s="173">
        <v>42682</v>
      </c>
      <c r="H1175" s="105" t="s">
        <v>1755</v>
      </c>
      <c r="I1175" s="105" t="s">
        <v>1756</v>
      </c>
      <c r="J1175" s="126" t="s">
        <v>1757</v>
      </c>
      <c r="K1175" s="174">
        <v>195279</v>
      </c>
    </row>
    <row r="1176" spans="1:11" ht="15.75" x14ac:dyDescent="0.3">
      <c r="A1176" s="127" t="s">
        <v>2358</v>
      </c>
      <c r="B1176" s="2" t="s">
        <v>148</v>
      </c>
      <c r="C1176" s="1" t="s">
        <v>250</v>
      </c>
      <c r="D1176" s="6">
        <v>40625</v>
      </c>
      <c r="E1176" s="126" t="s">
        <v>1723</v>
      </c>
      <c r="F1176" s="126">
        <v>5160158</v>
      </c>
      <c r="G1176" s="173">
        <v>42682</v>
      </c>
      <c r="H1176" s="105" t="s">
        <v>1758</v>
      </c>
      <c r="I1176" s="105" t="s">
        <v>220</v>
      </c>
      <c r="J1176" s="126" t="s">
        <v>221</v>
      </c>
      <c r="K1176" s="174">
        <v>450898</v>
      </c>
    </row>
    <row r="1177" spans="1:11" ht="15.75" x14ac:dyDescent="0.3">
      <c r="A1177" s="127" t="s">
        <v>2358</v>
      </c>
      <c r="B1177" s="123" t="s">
        <v>12</v>
      </c>
      <c r="C1177" s="29" t="s">
        <v>74</v>
      </c>
      <c r="D1177" s="30" t="str">
        <f t="shared" ref="D1177:D1183" si="0">+IF(C1177="","",IF(C1177="No Aplica","No Aplica","Ingrese Fecha"))</f>
        <v>No Aplica</v>
      </c>
      <c r="E1177" s="126" t="s">
        <v>264</v>
      </c>
      <c r="F1177" s="126">
        <v>5160484</v>
      </c>
      <c r="G1177" s="173">
        <v>42682</v>
      </c>
      <c r="H1177" s="105" t="s">
        <v>1759</v>
      </c>
      <c r="I1177" s="105" t="s">
        <v>1760</v>
      </c>
      <c r="J1177" s="126" t="s">
        <v>1761</v>
      </c>
      <c r="K1177" s="174">
        <v>123750</v>
      </c>
    </row>
    <row r="1178" spans="1:11" ht="15.75" x14ac:dyDescent="0.3">
      <c r="A1178" s="127" t="s">
        <v>2358</v>
      </c>
      <c r="B1178" s="123" t="s">
        <v>12</v>
      </c>
      <c r="C1178" s="29" t="s">
        <v>74</v>
      </c>
      <c r="D1178" s="30" t="str">
        <f t="shared" si="0"/>
        <v>No Aplica</v>
      </c>
      <c r="E1178" s="126" t="s">
        <v>264</v>
      </c>
      <c r="F1178" s="126">
        <v>5160485</v>
      </c>
      <c r="G1178" s="173">
        <v>42682</v>
      </c>
      <c r="H1178" s="105" t="s">
        <v>1762</v>
      </c>
      <c r="I1178" s="105" t="s">
        <v>1763</v>
      </c>
      <c r="J1178" s="126" t="s">
        <v>1764</v>
      </c>
      <c r="K1178" s="174">
        <v>554977</v>
      </c>
    </row>
    <row r="1179" spans="1:11" ht="15.75" x14ac:dyDescent="0.3">
      <c r="A1179" s="127" t="s">
        <v>2358</v>
      </c>
      <c r="B1179" s="123" t="s">
        <v>12</v>
      </c>
      <c r="C1179" s="29" t="s">
        <v>74</v>
      </c>
      <c r="D1179" s="30" t="str">
        <f t="shared" si="0"/>
        <v>No Aplica</v>
      </c>
      <c r="E1179" s="126" t="s">
        <v>264</v>
      </c>
      <c r="F1179" s="126">
        <v>5160490</v>
      </c>
      <c r="G1179" s="173">
        <v>42682</v>
      </c>
      <c r="H1179" s="105" t="s">
        <v>1765</v>
      </c>
      <c r="I1179" s="105" t="s">
        <v>1734</v>
      </c>
      <c r="J1179" s="107" t="s">
        <v>1735</v>
      </c>
      <c r="K1179" s="174">
        <v>291200</v>
      </c>
    </row>
    <row r="1180" spans="1:11" ht="15.75" x14ac:dyDescent="0.3">
      <c r="A1180" s="127" t="s">
        <v>2358</v>
      </c>
      <c r="B1180" s="123" t="s">
        <v>12</v>
      </c>
      <c r="C1180" s="29" t="s">
        <v>74</v>
      </c>
      <c r="D1180" s="30" t="str">
        <f t="shared" si="0"/>
        <v>No Aplica</v>
      </c>
      <c r="E1180" s="126" t="s">
        <v>264</v>
      </c>
      <c r="F1180" s="126">
        <v>5160491</v>
      </c>
      <c r="G1180" s="173">
        <v>42682</v>
      </c>
      <c r="H1180" s="105" t="s">
        <v>1766</v>
      </c>
      <c r="I1180" s="105" t="s">
        <v>1728</v>
      </c>
      <c r="J1180" s="126" t="s">
        <v>1729</v>
      </c>
      <c r="K1180" s="174">
        <v>249900</v>
      </c>
    </row>
    <row r="1181" spans="1:11" ht="15.75" x14ac:dyDescent="0.3">
      <c r="A1181" s="127" t="s">
        <v>2358</v>
      </c>
      <c r="B1181" s="123" t="s">
        <v>12</v>
      </c>
      <c r="C1181" s="29" t="s">
        <v>74</v>
      </c>
      <c r="D1181" s="30" t="str">
        <f t="shared" si="0"/>
        <v>No Aplica</v>
      </c>
      <c r="E1181" s="126" t="s">
        <v>264</v>
      </c>
      <c r="F1181" s="126">
        <v>5160493</v>
      </c>
      <c r="G1181" s="173">
        <v>42682</v>
      </c>
      <c r="H1181" s="105" t="s">
        <v>1767</v>
      </c>
      <c r="I1181" s="105" t="s">
        <v>1768</v>
      </c>
      <c r="J1181" s="126" t="s">
        <v>1585</v>
      </c>
      <c r="K1181" s="174">
        <v>360000</v>
      </c>
    </row>
    <row r="1182" spans="1:11" ht="15.75" x14ac:dyDescent="0.3">
      <c r="A1182" s="127" t="s">
        <v>2358</v>
      </c>
      <c r="B1182" s="123" t="s">
        <v>12</v>
      </c>
      <c r="C1182" s="29" t="s">
        <v>74</v>
      </c>
      <c r="D1182" s="30" t="str">
        <f t="shared" si="0"/>
        <v>No Aplica</v>
      </c>
      <c r="E1182" s="126" t="s">
        <v>264</v>
      </c>
      <c r="F1182" s="126">
        <v>5160494</v>
      </c>
      <c r="G1182" s="173">
        <v>42682</v>
      </c>
      <c r="H1182" s="105" t="s">
        <v>1769</v>
      </c>
      <c r="I1182" s="105" t="s">
        <v>1770</v>
      </c>
      <c r="J1182" s="126" t="s">
        <v>1771</v>
      </c>
      <c r="K1182" s="174">
        <v>737800</v>
      </c>
    </row>
    <row r="1183" spans="1:11" ht="15.75" x14ac:dyDescent="0.3">
      <c r="A1183" s="127" t="s">
        <v>2358</v>
      </c>
      <c r="B1183" s="123" t="s">
        <v>12</v>
      </c>
      <c r="C1183" s="29" t="s">
        <v>74</v>
      </c>
      <c r="D1183" s="30" t="str">
        <f t="shared" si="0"/>
        <v>No Aplica</v>
      </c>
      <c r="E1183" s="126" t="s">
        <v>264</v>
      </c>
      <c r="F1183" s="126">
        <v>5160495</v>
      </c>
      <c r="G1183" s="173">
        <v>42682</v>
      </c>
      <c r="H1183" s="176" t="s">
        <v>1772</v>
      </c>
      <c r="I1183" s="105" t="s">
        <v>1773</v>
      </c>
      <c r="J1183" s="126" t="s">
        <v>1774</v>
      </c>
      <c r="K1183" s="174">
        <v>300000</v>
      </c>
    </row>
    <row r="1184" spans="1:11" ht="15.75" x14ac:dyDescent="0.3">
      <c r="A1184" s="127" t="s">
        <v>2358</v>
      </c>
      <c r="B1184" s="27" t="s">
        <v>18</v>
      </c>
      <c r="C1184" s="31" t="s">
        <v>1775</v>
      </c>
      <c r="D1184" s="6">
        <v>42683</v>
      </c>
      <c r="E1184" s="107" t="s">
        <v>251</v>
      </c>
      <c r="F1184" s="108">
        <v>5160156</v>
      </c>
      <c r="G1184" s="6">
        <v>42683</v>
      </c>
      <c r="H1184" s="76" t="s">
        <v>1776</v>
      </c>
      <c r="I1184" s="76" t="s">
        <v>169</v>
      </c>
      <c r="J1184" s="108" t="s">
        <v>170</v>
      </c>
      <c r="K1184" s="177">
        <v>402001</v>
      </c>
    </row>
    <row r="1185" spans="1:11" ht="15.75" x14ac:dyDescent="0.3">
      <c r="A1185" s="127" t="s">
        <v>2358</v>
      </c>
      <c r="B1185" s="2" t="s">
        <v>24</v>
      </c>
      <c r="C1185" s="1" t="s">
        <v>13</v>
      </c>
      <c r="D1185" s="1" t="s">
        <v>13</v>
      </c>
      <c r="E1185" s="126" t="s">
        <v>264</v>
      </c>
      <c r="F1185" s="126">
        <v>5160147</v>
      </c>
      <c r="G1185" s="173">
        <v>42685</v>
      </c>
      <c r="H1185" s="105" t="s">
        <v>1777</v>
      </c>
      <c r="I1185" s="105" t="s">
        <v>269</v>
      </c>
      <c r="J1185" s="126" t="s">
        <v>270</v>
      </c>
      <c r="K1185" s="174">
        <v>305653</v>
      </c>
    </row>
    <row r="1186" spans="1:11" ht="15.75" x14ac:dyDescent="0.3">
      <c r="A1186" s="127" t="s">
        <v>2358</v>
      </c>
      <c r="B1186" s="7" t="s">
        <v>33</v>
      </c>
      <c r="C1186" s="32" t="s">
        <v>74</v>
      </c>
      <c r="D1186" s="33" t="str">
        <f t="shared" ref="D1186:D1195" si="1">+IF(C1186="","",IF(C1186="No Aplica","No Aplica","Ingrese Fecha"))</f>
        <v>No Aplica</v>
      </c>
      <c r="E1186" s="2" t="s">
        <v>34</v>
      </c>
      <c r="F1186" s="2">
        <v>4817196</v>
      </c>
      <c r="G1186" s="34">
        <v>42688</v>
      </c>
      <c r="H1186" s="35" t="s">
        <v>1778</v>
      </c>
      <c r="I1186" s="2" t="s">
        <v>258</v>
      </c>
      <c r="J1186" s="2" t="s">
        <v>259</v>
      </c>
      <c r="K1186" s="36">
        <v>264442</v>
      </c>
    </row>
    <row r="1187" spans="1:11" ht="15.75" x14ac:dyDescent="0.3">
      <c r="A1187" s="127" t="s">
        <v>2358</v>
      </c>
      <c r="B1187" s="7" t="s">
        <v>33</v>
      </c>
      <c r="C1187" s="32" t="s">
        <v>74</v>
      </c>
      <c r="D1187" s="33" t="str">
        <f t="shared" si="1"/>
        <v>No Aplica</v>
      </c>
      <c r="E1187" s="2" t="s">
        <v>37</v>
      </c>
      <c r="F1187" s="37">
        <v>4814393</v>
      </c>
      <c r="G1187" s="34">
        <v>42688</v>
      </c>
      <c r="H1187" s="35" t="s">
        <v>1779</v>
      </c>
      <c r="I1187" s="2" t="s">
        <v>258</v>
      </c>
      <c r="J1187" s="2" t="s">
        <v>259</v>
      </c>
      <c r="K1187" s="36">
        <v>527671</v>
      </c>
    </row>
    <row r="1188" spans="1:11" ht="15.75" x14ac:dyDescent="0.3">
      <c r="A1188" s="127" t="s">
        <v>2358</v>
      </c>
      <c r="B1188" s="7" t="s">
        <v>33</v>
      </c>
      <c r="C1188" s="32" t="s">
        <v>74</v>
      </c>
      <c r="D1188" s="33" t="str">
        <f t="shared" si="1"/>
        <v>No Aplica</v>
      </c>
      <c r="E1188" s="2" t="s">
        <v>34</v>
      </c>
      <c r="F1188" s="2">
        <v>56059124</v>
      </c>
      <c r="G1188" s="34">
        <v>42688</v>
      </c>
      <c r="H1188" s="35" t="s">
        <v>1780</v>
      </c>
      <c r="I1188" s="2" t="s">
        <v>258</v>
      </c>
      <c r="J1188" s="2" t="s">
        <v>259</v>
      </c>
      <c r="K1188" s="36">
        <v>110990</v>
      </c>
    </row>
    <row r="1189" spans="1:11" ht="27" x14ac:dyDescent="0.3">
      <c r="A1189" s="127" t="s">
        <v>2358</v>
      </c>
      <c r="B1189" s="7" t="s">
        <v>33</v>
      </c>
      <c r="C1189" s="32" t="s">
        <v>74</v>
      </c>
      <c r="D1189" s="33" t="str">
        <f t="shared" si="1"/>
        <v>No Aplica</v>
      </c>
      <c r="E1189" s="2" t="s">
        <v>34</v>
      </c>
      <c r="F1189" s="2">
        <v>4823821</v>
      </c>
      <c r="G1189" s="34">
        <v>42688</v>
      </c>
      <c r="H1189" s="35" t="s">
        <v>1781</v>
      </c>
      <c r="I1189" s="2" t="s">
        <v>258</v>
      </c>
      <c r="J1189" s="2" t="s">
        <v>259</v>
      </c>
      <c r="K1189" s="36">
        <v>194533</v>
      </c>
    </row>
    <row r="1190" spans="1:11" ht="15.75" x14ac:dyDescent="0.3">
      <c r="A1190" s="127" t="s">
        <v>2358</v>
      </c>
      <c r="B1190" s="7" t="s">
        <v>33</v>
      </c>
      <c r="C1190" s="32" t="s">
        <v>74</v>
      </c>
      <c r="D1190" s="33" t="str">
        <f t="shared" si="1"/>
        <v>No Aplica</v>
      </c>
      <c r="E1190" s="2" t="s">
        <v>37</v>
      </c>
      <c r="F1190" s="2">
        <v>4818179</v>
      </c>
      <c r="G1190" s="34">
        <v>42688</v>
      </c>
      <c r="H1190" s="35" t="s">
        <v>1782</v>
      </c>
      <c r="I1190" s="2" t="s">
        <v>258</v>
      </c>
      <c r="J1190" s="2" t="s">
        <v>259</v>
      </c>
      <c r="K1190" s="36">
        <v>532766</v>
      </c>
    </row>
    <row r="1191" spans="1:11" ht="15.75" x14ac:dyDescent="0.3">
      <c r="A1191" s="127" t="s">
        <v>2358</v>
      </c>
      <c r="B1191" s="7" t="s">
        <v>33</v>
      </c>
      <c r="C1191" s="32" t="s">
        <v>74</v>
      </c>
      <c r="D1191" s="33" t="str">
        <f t="shared" si="1"/>
        <v>No Aplica</v>
      </c>
      <c r="E1191" s="2" t="s">
        <v>34</v>
      </c>
      <c r="F1191" s="37">
        <v>17013220</v>
      </c>
      <c r="G1191" s="34">
        <v>42688</v>
      </c>
      <c r="H1191" s="35" t="s">
        <v>1783</v>
      </c>
      <c r="I1191" s="2" t="s">
        <v>262</v>
      </c>
      <c r="J1191" s="2" t="s">
        <v>263</v>
      </c>
      <c r="K1191" s="36">
        <v>17797</v>
      </c>
    </row>
    <row r="1192" spans="1:11" ht="27" x14ac:dyDescent="0.3">
      <c r="A1192" s="127" t="s">
        <v>2358</v>
      </c>
      <c r="B1192" s="7" t="s">
        <v>33</v>
      </c>
      <c r="C1192" s="32" t="s">
        <v>74</v>
      </c>
      <c r="D1192" s="33" t="str">
        <f t="shared" si="1"/>
        <v>No Aplica</v>
      </c>
      <c r="E1192" s="2" t="s">
        <v>34</v>
      </c>
      <c r="F1192" s="37">
        <v>409798</v>
      </c>
      <c r="G1192" s="34">
        <v>42688</v>
      </c>
      <c r="H1192" s="35" t="s">
        <v>1784</v>
      </c>
      <c r="I1192" s="2" t="s">
        <v>260</v>
      </c>
      <c r="J1192" s="2" t="s">
        <v>261</v>
      </c>
      <c r="K1192" s="36">
        <v>106522</v>
      </c>
    </row>
    <row r="1193" spans="1:11" ht="15.75" x14ac:dyDescent="0.3">
      <c r="A1193" s="127" t="s">
        <v>2358</v>
      </c>
      <c r="B1193" s="7" t="s">
        <v>33</v>
      </c>
      <c r="C1193" s="32" t="s">
        <v>74</v>
      </c>
      <c r="D1193" s="33" t="str">
        <f t="shared" si="1"/>
        <v>No Aplica</v>
      </c>
      <c r="E1193" s="2" t="s">
        <v>34</v>
      </c>
      <c r="F1193" s="2">
        <v>17011468</v>
      </c>
      <c r="G1193" s="34">
        <v>42688</v>
      </c>
      <c r="H1193" s="35" t="s">
        <v>1785</v>
      </c>
      <c r="I1193" s="2" t="s">
        <v>262</v>
      </c>
      <c r="J1193" s="2" t="s">
        <v>263</v>
      </c>
      <c r="K1193" s="36">
        <v>20948</v>
      </c>
    </row>
    <row r="1194" spans="1:11" ht="15.75" x14ac:dyDescent="0.3">
      <c r="A1194" s="127" t="s">
        <v>2358</v>
      </c>
      <c r="B1194" s="7" t="s">
        <v>33</v>
      </c>
      <c r="C1194" s="32" t="s">
        <v>74</v>
      </c>
      <c r="D1194" s="33" t="str">
        <f t="shared" si="1"/>
        <v>No Aplica</v>
      </c>
      <c r="E1194" s="2" t="s">
        <v>34</v>
      </c>
      <c r="F1194" s="2">
        <v>16861958</v>
      </c>
      <c r="G1194" s="34">
        <v>42688</v>
      </c>
      <c r="H1194" s="35" t="s">
        <v>1786</v>
      </c>
      <c r="I1194" s="2" t="s">
        <v>262</v>
      </c>
      <c r="J1194" s="2" t="s">
        <v>263</v>
      </c>
      <c r="K1194" s="36">
        <v>138105</v>
      </c>
    </row>
    <row r="1195" spans="1:11" ht="27" x14ac:dyDescent="0.3">
      <c r="A1195" s="127" t="s">
        <v>2358</v>
      </c>
      <c r="B1195" s="7" t="s">
        <v>33</v>
      </c>
      <c r="C1195" s="32" t="s">
        <v>74</v>
      </c>
      <c r="D1195" s="33" t="str">
        <f t="shared" si="1"/>
        <v>No Aplica</v>
      </c>
      <c r="E1195" s="2" t="s">
        <v>37</v>
      </c>
      <c r="F1195" s="37">
        <v>4822455</v>
      </c>
      <c r="G1195" s="34">
        <v>42688</v>
      </c>
      <c r="H1195" s="35" t="s">
        <v>1787</v>
      </c>
      <c r="I1195" s="2" t="s">
        <v>258</v>
      </c>
      <c r="J1195" s="2" t="s">
        <v>259</v>
      </c>
      <c r="K1195" s="36">
        <v>709831</v>
      </c>
    </row>
    <row r="1196" spans="1:11" ht="15.75" x14ac:dyDescent="0.3">
      <c r="A1196" s="127" t="s">
        <v>2358</v>
      </c>
      <c r="B1196" s="7" t="s">
        <v>33</v>
      </c>
      <c r="C1196" s="32" t="s">
        <v>74</v>
      </c>
      <c r="D1196" s="33" t="str">
        <f>+IF(C1195="","",IF(C1195="No Aplica","No Aplica","Ingrese Fecha"))</f>
        <v>No Aplica</v>
      </c>
      <c r="E1196" s="2" t="s">
        <v>37</v>
      </c>
      <c r="F1196" s="2">
        <v>422584</v>
      </c>
      <c r="G1196" s="34">
        <v>42688</v>
      </c>
      <c r="H1196" s="35" t="s">
        <v>1788</v>
      </c>
      <c r="I1196" s="2" t="s">
        <v>262</v>
      </c>
      <c r="J1196" s="2" t="s">
        <v>263</v>
      </c>
      <c r="K1196" s="36">
        <v>177462</v>
      </c>
    </row>
    <row r="1197" spans="1:11" ht="27" x14ac:dyDescent="0.3">
      <c r="A1197" s="127" t="s">
        <v>2358</v>
      </c>
      <c r="B1197" s="7" t="s">
        <v>33</v>
      </c>
      <c r="C1197" s="32" t="s">
        <v>74</v>
      </c>
      <c r="D1197" s="33" t="str">
        <f>+IF(C1197="","",IF(C1197="No Aplica","No Aplica","Ingrese Fecha"))</f>
        <v>No Aplica</v>
      </c>
      <c r="E1197" s="2" t="s">
        <v>37</v>
      </c>
      <c r="F1197" s="2">
        <v>4815346</v>
      </c>
      <c r="G1197" s="34">
        <v>42688</v>
      </c>
      <c r="H1197" s="35" t="s">
        <v>1789</v>
      </c>
      <c r="I1197" s="2" t="s">
        <v>258</v>
      </c>
      <c r="J1197" s="2" t="s">
        <v>259</v>
      </c>
      <c r="K1197" s="36">
        <v>495197</v>
      </c>
    </row>
    <row r="1198" spans="1:11" ht="27" x14ac:dyDescent="0.3">
      <c r="A1198" s="127" t="s">
        <v>2358</v>
      </c>
      <c r="B1198" s="7" t="s">
        <v>33</v>
      </c>
      <c r="C1198" s="32" t="s">
        <v>74</v>
      </c>
      <c r="D1198" s="33" t="str">
        <f>+IF(C1198="","",IF(C1198="No Aplica","No Aplica","Ingrese Fecha"))</f>
        <v>No Aplica</v>
      </c>
      <c r="E1198" s="2" t="s">
        <v>34</v>
      </c>
      <c r="F1198" s="37">
        <v>17013814</v>
      </c>
      <c r="G1198" s="34">
        <v>42689</v>
      </c>
      <c r="H1198" s="35" t="s">
        <v>1790</v>
      </c>
      <c r="I1198" s="2" t="s">
        <v>262</v>
      </c>
      <c r="J1198" s="2" t="s">
        <v>263</v>
      </c>
      <c r="K1198" s="36">
        <v>14069</v>
      </c>
    </row>
    <row r="1199" spans="1:11" ht="15.75" x14ac:dyDescent="0.3">
      <c r="A1199" s="127" t="s">
        <v>2358</v>
      </c>
      <c r="B1199" s="123" t="s">
        <v>12</v>
      </c>
      <c r="C1199" s="29" t="s">
        <v>74</v>
      </c>
      <c r="D1199" s="30" t="str">
        <f>+IF(C1199="","",IF(C1199="No Aplica","No Aplica","Ingrese Fecha"))</f>
        <v>No Aplica</v>
      </c>
      <c r="E1199" s="126" t="s">
        <v>1723</v>
      </c>
      <c r="F1199" s="126">
        <v>5160159</v>
      </c>
      <c r="G1199" s="173">
        <v>42690</v>
      </c>
      <c r="H1199" s="105" t="s">
        <v>1791</v>
      </c>
      <c r="I1199" s="105" t="s">
        <v>256</v>
      </c>
      <c r="J1199" s="126" t="s">
        <v>257</v>
      </c>
      <c r="K1199" s="174">
        <v>105003</v>
      </c>
    </row>
    <row r="1200" spans="1:11" ht="15.75" x14ac:dyDescent="0.3">
      <c r="A1200" s="127" t="s">
        <v>2358</v>
      </c>
      <c r="B1200" s="2" t="s">
        <v>148</v>
      </c>
      <c r="C1200" s="1" t="s">
        <v>250</v>
      </c>
      <c r="D1200" s="6">
        <v>40625</v>
      </c>
      <c r="E1200" s="126" t="s">
        <v>1723</v>
      </c>
      <c r="F1200" s="126">
        <v>5160160</v>
      </c>
      <c r="G1200" s="173">
        <v>42690</v>
      </c>
      <c r="H1200" s="105" t="s">
        <v>1792</v>
      </c>
      <c r="I1200" s="105" t="s">
        <v>1793</v>
      </c>
      <c r="J1200" s="126" t="s">
        <v>1794</v>
      </c>
      <c r="K1200" s="174">
        <v>470062</v>
      </c>
    </row>
    <row r="1201" spans="1:11" ht="15.75" x14ac:dyDescent="0.3">
      <c r="A1201" s="127" t="s">
        <v>2358</v>
      </c>
      <c r="B1201" s="2" t="s">
        <v>148</v>
      </c>
      <c r="C1201" s="1" t="s">
        <v>250</v>
      </c>
      <c r="D1201" s="6">
        <v>40625</v>
      </c>
      <c r="E1201" s="126" t="s">
        <v>1723</v>
      </c>
      <c r="F1201" s="126">
        <v>5160161</v>
      </c>
      <c r="G1201" s="173">
        <v>42690</v>
      </c>
      <c r="H1201" s="105" t="s">
        <v>1795</v>
      </c>
      <c r="I1201" s="105" t="s">
        <v>618</v>
      </c>
      <c r="J1201" s="126" t="s">
        <v>619</v>
      </c>
      <c r="K1201" s="174">
        <v>544103</v>
      </c>
    </row>
    <row r="1202" spans="1:11" ht="15.75" x14ac:dyDescent="0.3">
      <c r="A1202" s="127" t="s">
        <v>2358</v>
      </c>
      <c r="B1202" s="2" t="s">
        <v>24</v>
      </c>
      <c r="C1202" s="1" t="s">
        <v>13</v>
      </c>
      <c r="D1202" s="1" t="s">
        <v>13</v>
      </c>
      <c r="E1202" s="126" t="s">
        <v>264</v>
      </c>
      <c r="F1202" s="126">
        <v>5160496</v>
      </c>
      <c r="G1202" s="173">
        <v>42690</v>
      </c>
      <c r="H1202" s="105" t="s">
        <v>1796</v>
      </c>
      <c r="I1202" s="2" t="s">
        <v>26</v>
      </c>
      <c r="J1202" s="39" t="s">
        <v>27</v>
      </c>
      <c r="K1202" s="174">
        <v>1031559</v>
      </c>
    </row>
    <row r="1203" spans="1:11" ht="15.75" x14ac:dyDescent="0.3">
      <c r="A1203" s="127" t="s">
        <v>2358</v>
      </c>
      <c r="B1203" s="123" t="s">
        <v>1797</v>
      </c>
      <c r="C1203" s="31" t="s">
        <v>1798</v>
      </c>
      <c r="D1203" s="6">
        <v>42671</v>
      </c>
      <c r="E1203" s="108" t="s">
        <v>60</v>
      </c>
      <c r="F1203" s="108">
        <v>1</v>
      </c>
      <c r="G1203" s="74">
        <v>42692</v>
      </c>
      <c r="H1203" s="76" t="s">
        <v>1799</v>
      </c>
      <c r="I1203" s="76" t="s">
        <v>1800</v>
      </c>
      <c r="J1203" s="108" t="s">
        <v>1801</v>
      </c>
      <c r="K1203" s="178">
        <v>5378800</v>
      </c>
    </row>
    <row r="1204" spans="1:11" ht="15.75" x14ac:dyDescent="0.3">
      <c r="A1204" s="127" t="s">
        <v>2358</v>
      </c>
      <c r="B1204" s="123" t="s">
        <v>1797</v>
      </c>
      <c r="C1204" s="31" t="s">
        <v>1802</v>
      </c>
      <c r="D1204" s="38">
        <v>42681</v>
      </c>
      <c r="E1204" s="108" t="s">
        <v>60</v>
      </c>
      <c r="F1204" s="108">
        <v>2</v>
      </c>
      <c r="G1204" s="74">
        <v>42692</v>
      </c>
      <c r="H1204" s="76" t="s">
        <v>1803</v>
      </c>
      <c r="I1204" s="76" t="s">
        <v>1804</v>
      </c>
      <c r="J1204" s="108" t="s">
        <v>1805</v>
      </c>
      <c r="K1204" s="178">
        <v>10144220</v>
      </c>
    </row>
    <row r="1205" spans="1:11" ht="27" x14ac:dyDescent="0.3">
      <c r="A1205" s="127" t="s">
        <v>2358</v>
      </c>
      <c r="B1205" s="7" t="s">
        <v>33</v>
      </c>
      <c r="C1205" s="32" t="s">
        <v>74</v>
      </c>
      <c r="D1205" s="33" t="str">
        <f t="shared" ref="D1205:D1211" si="2">+IF(C1205="","",IF(C1205="No Aplica","No Aplica","Ingrese Fecha"))</f>
        <v>No Aplica</v>
      </c>
      <c r="E1205" s="2" t="s">
        <v>37</v>
      </c>
      <c r="F1205" s="2">
        <v>434620</v>
      </c>
      <c r="G1205" s="34">
        <v>42695</v>
      </c>
      <c r="H1205" s="35" t="s">
        <v>1806</v>
      </c>
      <c r="I1205" s="2" t="s">
        <v>262</v>
      </c>
      <c r="J1205" s="2" t="s">
        <v>263</v>
      </c>
      <c r="K1205" s="36">
        <v>67604</v>
      </c>
    </row>
    <row r="1206" spans="1:11" ht="27" x14ac:dyDescent="0.3">
      <c r="A1206" s="127" t="s">
        <v>2358</v>
      </c>
      <c r="B1206" s="7" t="s">
        <v>33</v>
      </c>
      <c r="C1206" s="32" t="s">
        <v>74</v>
      </c>
      <c r="D1206" s="33" t="str">
        <f t="shared" si="2"/>
        <v>No Aplica</v>
      </c>
      <c r="E1206" s="2" t="s">
        <v>37</v>
      </c>
      <c r="F1206" s="2">
        <v>435485</v>
      </c>
      <c r="G1206" s="34">
        <v>42695</v>
      </c>
      <c r="H1206" s="35" t="s">
        <v>1807</v>
      </c>
      <c r="I1206" s="2" t="s">
        <v>262</v>
      </c>
      <c r="J1206" s="2" t="s">
        <v>263</v>
      </c>
      <c r="K1206" s="36">
        <v>165221</v>
      </c>
    </row>
    <row r="1207" spans="1:11" ht="27" x14ac:dyDescent="0.3">
      <c r="A1207" s="127" t="s">
        <v>2358</v>
      </c>
      <c r="B1207" s="7" t="s">
        <v>33</v>
      </c>
      <c r="C1207" s="32" t="s">
        <v>74</v>
      </c>
      <c r="D1207" s="33" t="str">
        <f t="shared" si="2"/>
        <v>No Aplica</v>
      </c>
      <c r="E1207" s="2" t="s">
        <v>34</v>
      </c>
      <c r="F1207" s="2">
        <v>417295</v>
      </c>
      <c r="G1207" s="34">
        <v>42696</v>
      </c>
      <c r="H1207" s="35" t="s">
        <v>1808</v>
      </c>
      <c r="I1207" s="2" t="s">
        <v>265</v>
      </c>
      <c r="J1207" s="2" t="s">
        <v>266</v>
      </c>
      <c r="K1207" s="36">
        <v>246500</v>
      </c>
    </row>
    <row r="1208" spans="1:11" ht="27" x14ac:dyDescent="0.3">
      <c r="A1208" s="127" t="s">
        <v>2358</v>
      </c>
      <c r="B1208" s="7" t="s">
        <v>33</v>
      </c>
      <c r="C1208" s="32" t="s">
        <v>74</v>
      </c>
      <c r="D1208" s="33" t="str">
        <f t="shared" si="2"/>
        <v>No Aplica</v>
      </c>
      <c r="E1208" s="2" t="s">
        <v>37</v>
      </c>
      <c r="F1208" s="37">
        <v>429358</v>
      </c>
      <c r="G1208" s="34">
        <v>42696</v>
      </c>
      <c r="H1208" s="35" t="s">
        <v>1809</v>
      </c>
      <c r="I1208" s="2" t="s">
        <v>262</v>
      </c>
      <c r="J1208" s="2" t="s">
        <v>263</v>
      </c>
      <c r="K1208" s="36">
        <v>388681</v>
      </c>
    </row>
    <row r="1209" spans="1:11" ht="27" x14ac:dyDescent="0.3">
      <c r="A1209" s="127" t="s">
        <v>2358</v>
      </c>
      <c r="B1209" s="7" t="s">
        <v>33</v>
      </c>
      <c r="C1209" s="32" t="s">
        <v>74</v>
      </c>
      <c r="D1209" s="33" t="str">
        <f t="shared" si="2"/>
        <v>No Aplica</v>
      </c>
      <c r="E1209" s="2" t="s">
        <v>34</v>
      </c>
      <c r="F1209" s="39">
        <v>16959328</v>
      </c>
      <c r="G1209" s="34">
        <v>42696</v>
      </c>
      <c r="H1209" s="35" t="s">
        <v>1810</v>
      </c>
      <c r="I1209" s="2" t="s">
        <v>262</v>
      </c>
      <c r="J1209" s="2" t="s">
        <v>263</v>
      </c>
      <c r="K1209" s="36">
        <v>23355</v>
      </c>
    </row>
    <row r="1210" spans="1:11" ht="15.75" x14ac:dyDescent="0.3">
      <c r="A1210" s="127" t="s">
        <v>2358</v>
      </c>
      <c r="B1210" s="7" t="s">
        <v>33</v>
      </c>
      <c r="C1210" s="32" t="s">
        <v>74</v>
      </c>
      <c r="D1210" s="33" t="str">
        <f t="shared" si="2"/>
        <v>No Aplica</v>
      </c>
      <c r="E1210" s="2" t="s">
        <v>34</v>
      </c>
      <c r="F1210" s="2">
        <v>17136985</v>
      </c>
      <c r="G1210" s="34">
        <v>42696</v>
      </c>
      <c r="H1210" s="35" t="s">
        <v>1811</v>
      </c>
      <c r="I1210" s="2" t="s">
        <v>262</v>
      </c>
      <c r="J1210" s="2" t="s">
        <v>263</v>
      </c>
      <c r="K1210" s="36">
        <v>100635</v>
      </c>
    </row>
    <row r="1211" spans="1:11" ht="15.75" x14ac:dyDescent="0.3">
      <c r="A1211" s="127" t="s">
        <v>2358</v>
      </c>
      <c r="B1211" s="7" t="s">
        <v>33</v>
      </c>
      <c r="C1211" s="32" t="s">
        <v>74</v>
      </c>
      <c r="D1211" s="33" t="str">
        <f t="shared" si="2"/>
        <v>No Aplica</v>
      </c>
      <c r="E1211" s="2" t="s">
        <v>37</v>
      </c>
      <c r="F1211" s="37">
        <v>4838092</v>
      </c>
      <c r="G1211" s="34">
        <v>42696</v>
      </c>
      <c r="H1211" s="35" t="s">
        <v>1812</v>
      </c>
      <c r="I1211" s="2" t="s">
        <v>258</v>
      </c>
      <c r="J1211" s="2" t="s">
        <v>259</v>
      </c>
      <c r="K1211" s="36">
        <v>417564</v>
      </c>
    </row>
    <row r="1212" spans="1:11" ht="15.75" x14ac:dyDescent="0.3">
      <c r="A1212" s="127" t="s">
        <v>2358</v>
      </c>
      <c r="B1212" s="2" t="s">
        <v>24</v>
      </c>
      <c r="C1212" s="1" t="s">
        <v>13</v>
      </c>
      <c r="D1212" s="1" t="s">
        <v>13</v>
      </c>
      <c r="E1212" s="2" t="s">
        <v>37</v>
      </c>
      <c r="F1212" s="7">
        <v>287000</v>
      </c>
      <c r="G1212" s="34">
        <v>42696</v>
      </c>
      <c r="H1212" s="35" t="s">
        <v>1813</v>
      </c>
      <c r="I1212" s="2" t="s">
        <v>134</v>
      </c>
      <c r="J1212" s="2" t="s">
        <v>39</v>
      </c>
      <c r="K1212" s="40">
        <v>2404005</v>
      </c>
    </row>
    <row r="1213" spans="1:11" ht="27" x14ac:dyDescent="0.3">
      <c r="A1213" s="127" t="s">
        <v>2358</v>
      </c>
      <c r="B1213" s="7" t="s">
        <v>33</v>
      </c>
      <c r="C1213" s="32" t="s">
        <v>74</v>
      </c>
      <c r="D1213" s="33" t="str">
        <f>+IF(C1213="","",IF(C1213="No Aplica","No Aplica","Ingrese Fecha"))</f>
        <v>No Aplica</v>
      </c>
      <c r="E1213" s="2" t="s">
        <v>37</v>
      </c>
      <c r="F1213" s="37">
        <v>4838170</v>
      </c>
      <c r="G1213" s="34">
        <v>42696</v>
      </c>
      <c r="H1213" s="35" t="s">
        <v>1814</v>
      </c>
      <c r="I1213" s="2" t="s">
        <v>258</v>
      </c>
      <c r="J1213" s="2" t="s">
        <v>259</v>
      </c>
      <c r="K1213" s="36">
        <v>2284599</v>
      </c>
    </row>
    <row r="1214" spans="1:11" ht="15.75" x14ac:dyDescent="0.3">
      <c r="A1214" s="127" t="s">
        <v>2358</v>
      </c>
      <c r="B1214" s="7" t="s">
        <v>33</v>
      </c>
      <c r="C1214" s="32" t="s">
        <v>74</v>
      </c>
      <c r="D1214" s="33" t="str">
        <f>+IF(C1214="","",IF(C1214="No Aplica","No Aplica","Ingrese Fecha"))</f>
        <v>No Aplica</v>
      </c>
      <c r="E1214" s="2" t="s">
        <v>34</v>
      </c>
      <c r="F1214" s="2">
        <v>56154315</v>
      </c>
      <c r="G1214" s="34">
        <v>42696</v>
      </c>
      <c r="H1214" s="35" t="s">
        <v>1815</v>
      </c>
      <c r="I1214" s="2" t="s">
        <v>258</v>
      </c>
      <c r="J1214" s="2" t="s">
        <v>259</v>
      </c>
      <c r="K1214" s="36">
        <v>338596</v>
      </c>
    </row>
    <row r="1215" spans="1:11" ht="15.75" x14ac:dyDescent="0.3">
      <c r="A1215" s="127" t="s">
        <v>2358</v>
      </c>
      <c r="B1215" s="123" t="s">
        <v>12</v>
      </c>
      <c r="C1215" s="29" t="s">
        <v>74</v>
      </c>
      <c r="D1215" s="30" t="str">
        <f>+IF(C1215="","",IF(C1215="No Aplica","No Aplica","Ingrese Fecha"))</f>
        <v>No Aplica</v>
      </c>
      <c r="E1215" s="126" t="s">
        <v>1723</v>
      </c>
      <c r="F1215" s="126">
        <v>5160162</v>
      </c>
      <c r="G1215" s="173">
        <v>42696</v>
      </c>
      <c r="H1215" s="105" t="s">
        <v>1816</v>
      </c>
      <c r="I1215" s="105" t="s">
        <v>1817</v>
      </c>
      <c r="J1215" s="126" t="s">
        <v>1818</v>
      </c>
      <c r="K1215" s="174">
        <v>95499</v>
      </c>
    </row>
    <row r="1216" spans="1:11" ht="15.75" x14ac:dyDescent="0.3">
      <c r="A1216" s="127" t="s">
        <v>2358</v>
      </c>
      <c r="B1216" s="2" t="s">
        <v>148</v>
      </c>
      <c r="C1216" s="1" t="s">
        <v>250</v>
      </c>
      <c r="D1216" s="6">
        <v>40625</v>
      </c>
      <c r="E1216" s="126" t="s">
        <v>1723</v>
      </c>
      <c r="F1216" s="126">
        <v>5160163</v>
      </c>
      <c r="G1216" s="173">
        <v>42696</v>
      </c>
      <c r="H1216" s="105" t="s">
        <v>1819</v>
      </c>
      <c r="I1216" s="105" t="s">
        <v>1820</v>
      </c>
      <c r="J1216" s="126" t="s">
        <v>1821</v>
      </c>
      <c r="K1216" s="174">
        <v>229502</v>
      </c>
    </row>
    <row r="1217" spans="1:11" ht="15.75" x14ac:dyDescent="0.3">
      <c r="A1217" s="127" t="s">
        <v>2358</v>
      </c>
      <c r="B1217" s="123" t="s">
        <v>12</v>
      </c>
      <c r="C1217" s="29" t="s">
        <v>74</v>
      </c>
      <c r="D1217" s="30" t="str">
        <f>+IF(C1217="","",IF(C1217="No Aplica","No Aplica","Ingrese Fecha"))</f>
        <v>No Aplica</v>
      </c>
      <c r="E1217" s="126" t="s">
        <v>1723</v>
      </c>
      <c r="F1217" s="126">
        <v>5160164</v>
      </c>
      <c r="G1217" s="173">
        <v>42696</v>
      </c>
      <c r="H1217" s="105" t="s">
        <v>1822</v>
      </c>
      <c r="I1217" s="105" t="s">
        <v>1823</v>
      </c>
      <c r="J1217" s="126" t="s">
        <v>1824</v>
      </c>
      <c r="K1217" s="174">
        <v>992684</v>
      </c>
    </row>
    <row r="1218" spans="1:11" ht="15.75" x14ac:dyDescent="0.3">
      <c r="A1218" s="127" t="s">
        <v>2358</v>
      </c>
      <c r="B1218" s="2" t="s">
        <v>148</v>
      </c>
      <c r="C1218" s="1" t="s">
        <v>250</v>
      </c>
      <c r="D1218" s="6">
        <v>40625</v>
      </c>
      <c r="E1218" s="126" t="s">
        <v>1723</v>
      </c>
      <c r="F1218" s="126">
        <v>5160165</v>
      </c>
      <c r="G1218" s="173">
        <v>42696</v>
      </c>
      <c r="H1218" s="105" t="s">
        <v>1825</v>
      </c>
      <c r="I1218" s="105" t="s">
        <v>1826</v>
      </c>
      <c r="J1218" s="126" t="s">
        <v>1827</v>
      </c>
      <c r="K1218" s="174">
        <v>582624</v>
      </c>
    </row>
    <row r="1219" spans="1:11" ht="15.75" x14ac:dyDescent="0.3">
      <c r="A1219" s="127" t="s">
        <v>2358</v>
      </c>
      <c r="B1219" s="123" t="s">
        <v>12</v>
      </c>
      <c r="C1219" s="29" t="s">
        <v>74</v>
      </c>
      <c r="D1219" s="30" t="str">
        <f>+IF(C1219="","",IF(C1219="No Aplica","No Aplica","Ingrese Fecha"))</f>
        <v>No Aplica</v>
      </c>
      <c r="E1219" s="126" t="s">
        <v>1723</v>
      </c>
      <c r="F1219" s="126">
        <v>5160166</v>
      </c>
      <c r="G1219" s="173">
        <v>42696</v>
      </c>
      <c r="H1219" s="105" t="s">
        <v>1828</v>
      </c>
      <c r="I1219" s="105" t="s">
        <v>1829</v>
      </c>
      <c r="J1219" s="126" t="s">
        <v>1830</v>
      </c>
      <c r="K1219" s="174">
        <v>26980</v>
      </c>
    </row>
    <row r="1220" spans="1:11" ht="15.75" x14ac:dyDescent="0.3">
      <c r="A1220" s="127" t="s">
        <v>2358</v>
      </c>
      <c r="B1220" s="123" t="s">
        <v>12</v>
      </c>
      <c r="C1220" s="29" t="s">
        <v>74</v>
      </c>
      <c r="D1220" s="30" t="str">
        <f>+IF(C1220="","",IF(C1220="No Aplica","No Aplica","Ingrese Fecha"))</f>
        <v>No Aplica</v>
      </c>
      <c r="E1220" s="126" t="s">
        <v>264</v>
      </c>
      <c r="F1220" s="126">
        <v>5160503</v>
      </c>
      <c r="G1220" s="173">
        <v>42696</v>
      </c>
      <c r="H1220" s="105" t="s">
        <v>1831</v>
      </c>
      <c r="I1220" s="105" t="s">
        <v>1760</v>
      </c>
      <c r="J1220" s="126" t="s">
        <v>1761</v>
      </c>
      <c r="K1220" s="174">
        <v>290160</v>
      </c>
    </row>
    <row r="1221" spans="1:11" ht="15.75" x14ac:dyDescent="0.3">
      <c r="A1221" s="127" t="s">
        <v>2358</v>
      </c>
      <c r="B1221" s="123" t="s">
        <v>12</v>
      </c>
      <c r="C1221" s="29" t="s">
        <v>74</v>
      </c>
      <c r="D1221" s="30" t="str">
        <f>+IF(C1221="","",IF(C1221="No Aplica","No Aplica","Ingrese Fecha"))</f>
        <v>No Aplica</v>
      </c>
      <c r="E1221" s="126" t="s">
        <v>264</v>
      </c>
      <c r="F1221" s="126">
        <v>5160507</v>
      </c>
      <c r="G1221" s="173">
        <v>42696</v>
      </c>
      <c r="H1221" s="105" t="s">
        <v>1832</v>
      </c>
      <c r="I1221" s="105" t="s">
        <v>1731</v>
      </c>
      <c r="J1221" s="126" t="s">
        <v>1732</v>
      </c>
      <c r="K1221" s="174">
        <v>299291</v>
      </c>
    </row>
    <row r="1222" spans="1:11" ht="15.75" x14ac:dyDescent="0.3">
      <c r="A1222" s="127" t="s">
        <v>2358</v>
      </c>
      <c r="B1222" s="2" t="s">
        <v>148</v>
      </c>
      <c r="C1222" s="1" t="s">
        <v>250</v>
      </c>
      <c r="D1222" s="6">
        <v>40625</v>
      </c>
      <c r="E1222" s="126" t="s">
        <v>1723</v>
      </c>
      <c r="F1222" s="126">
        <v>5160167</v>
      </c>
      <c r="G1222" s="173">
        <v>42697</v>
      </c>
      <c r="H1222" s="105" t="s">
        <v>1833</v>
      </c>
      <c r="I1222" s="105" t="s">
        <v>271</v>
      </c>
      <c r="J1222" s="126" t="s">
        <v>272</v>
      </c>
      <c r="K1222" s="174">
        <v>2836236</v>
      </c>
    </row>
    <row r="1223" spans="1:11" ht="15.75" x14ac:dyDescent="0.3">
      <c r="A1223" s="127" t="s">
        <v>2358</v>
      </c>
      <c r="B1223" s="2" t="s">
        <v>148</v>
      </c>
      <c r="C1223" s="1" t="s">
        <v>250</v>
      </c>
      <c r="D1223" s="6">
        <v>40625</v>
      </c>
      <c r="E1223" s="126" t="s">
        <v>264</v>
      </c>
      <c r="F1223" s="126">
        <v>5160508</v>
      </c>
      <c r="G1223" s="173">
        <v>42697</v>
      </c>
      <c r="H1223" s="105" t="s">
        <v>1834</v>
      </c>
      <c r="I1223" s="105" t="s">
        <v>1835</v>
      </c>
      <c r="J1223" s="126" t="s">
        <v>1836</v>
      </c>
      <c r="K1223" s="174">
        <v>337643</v>
      </c>
    </row>
    <row r="1224" spans="1:11" ht="27" x14ac:dyDescent="0.3">
      <c r="A1224" s="127" t="s">
        <v>2358</v>
      </c>
      <c r="B1224" s="7" t="s">
        <v>33</v>
      </c>
      <c r="C1224" s="32" t="s">
        <v>74</v>
      </c>
      <c r="D1224" s="33" t="str">
        <f t="shared" ref="D1224:D1235" si="3">+IF(C1224="","",IF(C1224="No Aplica","No Aplica","Ingrese Fecha"))</f>
        <v>No Aplica</v>
      </c>
      <c r="E1224" s="2" t="s">
        <v>37</v>
      </c>
      <c r="F1224" s="37">
        <v>2115515</v>
      </c>
      <c r="G1224" s="34">
        <v>42698</v>
      </c>
      <c r="H1224" s="35" t="s">
        <v>1837</v>
      </c>
      <c r="I1224" s="2" t="s">
        <v>267</v>
      </c>
      <c r="J1224" s="2" t="s">
        <v>268</v>
      </c>
      <c r="K1224" s="36">
        <v>834300</v>
      </c>
    </row>
    <row r="1225" spans="1:11" ht="27" x14ac:dyDescent="0.3">
      <c r="A1225" s="127" t="s">
        <v>2358</v>
      </c>
      <c r="B1225" s="7" t="s">
        <v>33</v>
      </c>
      <c r="C1225" s="32" t="s">
        <v>74</v>
      </c>
      <c r="D1225" s="33" t="str">
        <f t="shared" si="3"/>
        <v>No Aplica</v>
      </c>
      <c r="E1225" s="2" t="s">
        <v>37</v>
      </c>
      <c r="F1225" s="2">
        <v>2114056</v>
      </c>
      <c r="G1225" s="34">
        <v>42698</v>
      </c>
      <c r="H1225" s="35" t="s">
        <v>1838</v>
      </c>
      <c r="I1225" s="2" t="s">
        <v>267</v>
      </c>
      <c r="J1225" s="2" t="s">
        <v>268</v>
      </c>
      <c r="K1225" s="36">
        <v>237600</v>
      </c>
    </row>
    <row r="1226" spans="1:11" ht="15.75" x14ac:dyDescent="0.3">
      <c r="A1226" s="127" t="s">
        <v>2358</v>
      </c>
      <c r="B1226" s="123" t="s">
        <v>12</v>
      </c>
      <c r="C1226" s="29" t="s">
        <v>74</v>
      </c>
      <c r="D1226" s="30" t="str">
        <f t="shared" si="3"/>
        <v>No Aplica</v>
      </c>
      <c r="E1226" s="126" t="s">
        <v>1723</v>
      </c>
      <c r="F1226" s="126">
        <v>5160168</v>
      </c>
      <c r="G1226" s="173">
        <v>42698</v>
      </c>
      <c r="H1226" s="105" t="s">
        <v>1839</v>
      </c>
      <c r="I1226" s="105" t="s">
        <v>1840</v>
      </c>
      <c r="J1226" s="126" t="s">
        <v>1841</v>
      </c>
      <c r="K1226" s="174">
        <v>214081</v>
      </c>
    </row>
    <row r="1227" spans="1:11" ht="15.75" x14ac:dyDescent="0.3">
      <c r="A1227" s="127" t="s">
        <v>2358</v>
      </c>
      <c r="B1227" s="123" t="s">
        <v>12</v>
      </c>
      <c r="C1227" s="29" t="s">
        <v>74</v>
      </c>
      <c r="D1227" s="30" t="str">
        <f t="shared" si="3"/>
        <v>No Aplica</v>
      </c>
      <c r="E1227" s="126" t="s">
        <v>1723</v>
      </c>
      <c r="F1227" s="126">
        <v>5160169</v>
      </c>
      <c r="G1227" s="173">
        <v>42699</v>
      </c>
      <c r="H1227" s="105" t="s">
        <v>1842</v>
      </c>
      <c r="I1227" s="105" t="s">
        <v>1843</v>
      </c>
      <c r="J1227" s="126" t="s">
        <v>1844</v>
      </c>
      <c r="K1227" s="174">
        <v>2080120</v>
      </c>
    </row>
    <row r="1228" spans="1:11" ht="27" x14ac:dyDescent="0.3">
      <c r="A1228" s="127" t="s">
        <v>2358</v>
      </c>
      <c r="B1228" s="7" t="s">
        <v>33</v>
      </c>
      <c r="C1228" s="32" t="s">
        <v>74</v>
      </c>
      <c r="D1228" s="33" t="str">
        <f t="shared" si="3"/>
        <v>No Aplica</v>
      </c>
      <c r="E1228" s="2" t="s">
        <v>34</v>
      </c>
      <c r="F1228" s="37">
        <v>30398153</v>
      </c>
      <c r="G1228" s="34">
        <v>42701</v>
      </c>
      <c r="H1228" s="35" t="s">
        <v>1845</v>
      </c>
      <c r="I1228" s="2" t="s">
        <v>267</v>
      </c>
      <c r="J1228" s="2" t="s">
        <v>268</v>
      </c>
      <c r="K1228" s="36">
        <v>50800</v>
      </c>
    </row>
    <row r="1229" spans="1:11" ht="15.75" x14ac:dyDescent="0.3">
      <c r="A1229" s="127" t="s">
        <v>2358</v>
      </c>
      <c r="B1229" s="123" t="s">
        <v>12</v>
      </c>
      <c r="C1229" s="29" t="s">
        <v>74</v>
      </c>
      <c r="D1229" s="30" t="str">
        <f t="shared" si="3"/>
        <v>No Aplica</v>
      </c>
      <c r="E1229" s="126" t="s">
        <v>264</v>
      </c>
      <c r="F1229" s="126">
        <v>5160520</v>
      </c>
      <c r="G1229" s="173">
        <v>42702</v>
      </c>
      <c r="H1229" s="105" t="s">
        <v>1846</v>
      </c>
      <c r="I1229" s="105" t="s">
        <v>1728</v>
      </c>
      <c r="J1229" s="126" t="s">
        <v>1729</v>
      </c>
      <c r="K1229" s="174">
        <v>138040</v>
      </c>
    </row>
    <row r="1230" spans="1:11" ht="27" x14ac:dyDescent="0.3">
      <c r="A1230" s="127" t="s">
        <v>2358</v>
      </c>
      <c r="B1230" s="7" t="s">
        <v>33</v>
      </c>
      <c r="C1230" s="32" t="s">
        <v>74</v>
      </c>
      <c r="D1230" s="33" t="str">
        <f t="shared" si="3"/>
        <v>No Aplica</v>
      </c>
      <c r="E1230" s="2" t="s">
        <v>34</v>
      </c>
      <c r="F1230" s="37">
        <v>17398855</v>
      </c>
      <c r="G1230" s="34">
        <v>42703</v>
      </c>
      <c r="H1230" s="35" t="s">
        <v>1847</v>
      </c>
      <c r="I1230" s="2" t="s">
        <v>262</v>
      </c>
      <c r="J1230" s="2" t="s">
        <v>263</v>
      </c>
      <c r="K1230" s="36">
        <v>12525</v>
      </c>
    </row>
    <row r="1231" spans="1:11" ht="15.75" x14ac:dyDescent="0.3">
      <c r="A1231" s="127" t="s">
        <v>2358</v>
      </c>
      <c r="B1231" s="7" t="s">
        <v>33</v>
      </c>
      <c r="C1231" s="32" t="s">
        <v>74</v>
      </c>
      <c r="D1231" s="33" t="str">
        <f t="shared" si="3"/>
        <v>No Aplica</v>
      </c>
      <c r="E1231" s="2" t="s">
        <v>34</v>
      </c>
      <c r="F1231" s="2">
        <v>17351974</v>
      </c>
      <c r="G1231" s="34">
        <v>42703</v>
      </c>
      <c r="H1231" s="35" t="s">
        <v>1848</v>
      </c>
      <c r="I1231" s="2" t="s">
        <v>262</v>
      </c>
      <c r="J1231" s="2" t="s">
        <v>263</v>
      </c>
      <c r="K1231" s="36">
        <v>8296</v>
      </c>
    </row>
    <row r="1232" spans="1:11" ht="27" x14ac:dyDescent="0.3">
      <c r="A1232" s="127" t="s">
        <v>2358</v>
      </c>
      <c r="B1232" s="7" t="s">
        <v>33</v>
      </c>
      <c r="C1232" s="32" t="s">
        <v>74</v>
      </c>
      <c r="D1232" s="33" t="str">
        <f t="shared" si="3"/>
        <v>No Aplica</v>
      </c>
      <c r="E1232" s="2" t="s">
        <v>37</v>
      </c>
      <c r="F1232" s="2">
        <v>4854756</v>
      </c>
      <c r="G1232" s="34">
        <v>42703</v>
      </c>
      <c r="H1232" s="35" t="s">
        <v>1849</v>
      </c>
      <c r="I1232" s="2" t="s">
        <v>258</v>
      </c>
      <c r="J1232" s="2" t="s">
        <v>259</v>
      </c>
      <c r="K1232" s="36">
        <v>720560</v>
      </c>
    </row>
    <row r="1233" spans="1:11" ht="15.75" x14ac:dyDescent="0.3">
      <c r="A1233" s="127" t="s">
        <v>2358</v>
      </c>
      <c r="B1233" s="7" t="s">
        <v>33</v>
      </c>
      <c r="C1233" s="32" t="s">
        <v>74</v>
      </c>
      <c r="D1233" s="33" t="str">
        <f t="shared" si="3"/>
        <v>No Aplica</v>
      </c>
      <c r="E1233" s="2" t="s">
        <v>34</v>
      </c>
      <c r="F1233" s="2">
        <v>17346919</v>
      </c>
      <c r="G1233" s="34">
        <v>42703</v>
      </c>
      <c r="H1233" s="35" t="s">
        <v>1850</v>
      </c>
      <c r="I1233" s="2" t="s">
        <v>262</v>
      </c>
      <c r="J1233" s="2" t="s">
        <v>263</v>
      </c>
      <c r="K1233" s="36">
        <v>41707</v>
      </c>
    </row>
    <row r="1234" spans="1:11" ht="15.75" x14ac:dyDescent="0.3">
      <c r="A1234" s="127" t="s">
        <v>2358</v>
      </c>
      <c r="B1234" s="7" t="s">
        <v>33</v>
      </c>
      <c r="C1234" s="32" t="s">
        <v>74</v>
      </c>
      <c r="D1234" s="33" t="str">
        <f t="shared" si="3"/>
        <v>No Aplica</v>
      </c>
      <c r="E1234" s="2" t="s">
        <v>37</v>
      </c>
      <c r="F1234" s="2">
        <v>435396</v>
      </c>
      <c r="G1234" s="34">
        <v>42703</v>
      </c>
      <c r="H1234" s="35" t="s">
        <v>1851</v>
      </c>
      <c r="I1234" s="2" t="s">
        <v>262</v>
      </c>
      <c r="J1234" s="2" t="s">
        <v>263</v>
      </c>
      <c r="K1234" s="36">
        <v>70544</v>
      </c>
    </row>
    <row r="1235" spans="1:11" ht="15.75" x14ac:dyDescent="0.3">
      <c r="A1235" s="127" t="s">
        <v>2358</v>
      </c>
      <c r="B1235" s="7" t="s">
        <v>33</v>
      </c>
      <c r="C1235" s="32" t="s">
        <v>74</v>
      </c>
      <c r="D1235" s="33" t="str">
        <f t="shared" si="3"/>
        <v>No Aplica</v>
      </c>
      <c r="E1235" s="2" t="s">
        <v>37</v>
      </c>
      <c r="F1235" s="2">
        <v>17396568</v>
      </c>
      <c r="G1235" s="34">
        <v>42703</v>
      </c>
      <c r="H1235" s="35" t="s">
        <v>1852</v>
      </c>
      <c r="I1235" s="2" t="s">
        <v>262</v>
      </c>
      <c r="J1235" s="2" t="s">
        <v>263</v>
      </c>
      <c r="K1235" s="36">
        <v>8719</v>
      </c>
    </row>
    <row r="1236" spans="1:11" ht="15.75" x14ac:dyDescent="0.3">
      <c r="A1236" s="127" t="s">
        <v>2358</v>
      </c>
      <c r="B1236" s="2" t="s">
        <v>24</v>
      </c>
      <c r="C1236" s="1" t="s">
        <v>13</v>
      </c>
      <c r="D1236" s="1" t="s">
        <v>13</v>
      </c>
      <c r="E1236" s="2" t="s">
        <v>37</v>
      </c>
      <c r="F1236" s="7">
        <v>5789520</v>
      </c>
      <c r="G1236" s="34">
        <v>42703</v>
      </c>
      <c r="H1236" s="35" t="s">
        <v>1813</v>
      </c>
      <c r="I1236" s="2" t="s">
        <v>1853</v>
      </c>
      <c r="J1236" s="41" t="s">
        <v>1854</v>
      </c>
      <c r="K1236" s="40">
        <v>117933</v>
      </c>
    </row>
    <row r="1237" spans="1:11" ht="15.75" x14ac:dyDescent="0.3">
      <c r="A1237" s="127" t="s">
        <v>2358</v>
      </c>
      <c r="B1237" s="123" t="s">
        <v>12</v>
      </c>
      <c r="C1237" s="29" t="s">
        <v>74</v>
      </c>
      <c r="D1237" s="30" t="str">
        <f>+IF(C1237="","",IF(C1237="No Aplica","No Aplica","Ingrese Fecha"))</f>
        <v>No Aplica</v>
      </c>
      <c r="E1237" s="126" t="s">
        <v>1723</v>
      </c>
      <c r="F1237" s="126">
        <v>5160170</v>
      </c>
      <c r="G1237" s="173">
        <v>42703</v>
      </c>
      <c r="H1237" s="105" t="s">
        <v>1855</v>
      </c>
      <c r="I1237" s="105" t="s">
        <v>256</v>
      </c>
      <c r="J1237" s="126" t="s">
        <v>257</v>
      </c>
      <c r="K1237" s="174">
        <v>102002</v>
      </c>
    </row>
    <row r="1238" spans="1:11" ht="15.75" x14ac:dyDescent="0.3">
      <c r="A1238" s="127" t="s">
        <v>2358</v>
      </c>
      <c r="B1238" s="123" t="s">
        <v>12</v>
      </c>
      <c r="C1238" s="29" t="s">
        <v>74</v>
      </c>
      <c r="D1238" s="30" t="str">
        <f>+IF(C1238="","",IF(C1238="No Aplica","No Aplica","Ingrese Fecha"))</f>
        <v>No Aplica</v>
      </c>
      <c r="E1238" s="126" t="s">
        <v>1723</v>
      </c>
      <c r="F1238" s="126">
        <v>5160171</v>
      </c>
      <c r="G1238" s="173">
        <v>42704</v>
      </c>
      <c r="H1238" s="105" t="s">
        <v>1856</v>
      </c>
      <c r="I1238" s="105" t="s">
        <v>1843</v>
      </c>
      <c r="J1238" s="126" t="s">
        <v>1844</v>
      </c>
      <c r="K1238" s="174">
        <v>886312</v>
      </c>
    </row>
    <row r="1239" spans="1:11" ht="27" x14ac:dyDescent="0.25">
      <c r="A1239" s="2" t="s">
        <v>388</v>
      </c>
      <c r="B1239" s="54" t="s">
        <v>2192</v>
      </c>
      <c r="C1239" s="1" t="s">
        <v>389</v>
      </c>
      <c r="D1239" s="6">
        <v>42327</v>
      </c>
      <c r="E1239" s="54" t="s">
        <v>25</v>
      </c>
      <c r="F1239" s="42">
        <v>17160949</v>
      </c>
      <c r="G1239" s="9">
        <v>42676</v>
      </c>
      <c r="H1239" s="43" t="s">
        <v>1857</v>
      </c>
      <c r="I1239" s="1" t="s">
        <v>330</v>
      </c>
      <c r="J1239" s="1" t="s">
        <v>104</v>
      </c>
      <c r="K1239" s="44">
        <v>201458</v>
      </c>
    </row>
    <row r="1240" spans="1:11" ht="40.5" x14ac:dyDescent="0.25">
      <c r="A1240" s="2" t="s">
        <v>388</v>
      </c>
      <c r="B1240" s="54" t="s">
        <v>2192</v>
      </c>
      <c r="C1240" s="1" t="s">
        <v>389</v>
      </c>
      <c r="D1240" s="6">
        <v>42327</v>
      </c>
      <c r="E1240" s="54" t="s">
        <v>25</v>
      </c>
      <c r="F1240" s="42">
        <v>17160950</v>
      </c>
      <c r="G1240" s="9">
        <v>42676</v>
      </c>
      <c r="H1240" s="43" t="s">
        <v>1858</v>
      </c>
      <c r="I1240" s="1" t="s">
        <v>330</v>
      </c>
      <c r="J1240" s="1" t="s">
        <v>104</v>
      </c>
      <c r="K1240" s="44">
        <v>11660</v>
      </c>
    </row>
    <row r="1241" spans="1:11" x14ac:dyDescent="0.25">
      <c r="A1241" s="2" t="s">
        <v>388</v>
      </c>
      <c r="B1241" s="2" t="s">
        <v>24</v>
      </c>
      <c r="C1241" s="1" t="s">
        <v>13</v>
      </c>
      <c r="D1241" s="1" t="s">
        <v>13</v>
      </c>
      <c r="E1241" s="7" t="s">
        <v>14</v>
      </c>
      <c r="F1241" s="42">
        <v>17160268</v>
      </c>
      <c r="G1241" s="9">
        <v>42676</v>
      </c>
      <c r="H1241" s="43" t="s">
        <v>1859</v>
      </c>
      <c r="I1241" s="1" t="s">
        <v>1860</v>
      </c>
      <c r="J1241" s="1" t="s">
        <v>1861</v>
      </c>
      <c r="K1241" s="44">
        <v>1725500</v>
      </c>
    </row>
    <row r="1242" spans="1:11" ht="40.5" x14ac:dyDescent="0.25">
      <c r="A1242" s="2" t="s">
        <v>388</v>
      </c>
      <c r="B1242" s="2" t="s">
        <v>24</v>
      </c>
      <c r="C1242" s="1" t="s">
        <v>13</v>
      </c>
      <c r="D1242" s="1" t="s">
        <v>13</v>
      </c>
      <c r="E1242" s="7" t="s">
        <v>14</v>
      </c>
      <c r="F1242" s="42">
        <v>17160269</v>
      </c>
      <c r="G1242" s="9">
        <v>42676</v>
      </c>
      <c r="H1242" s="43" t="s">
        <v>1862</v>
      </c>
      <c r="I1242" s="1" t="s">
        <v>1863</v>
      </c>
      <c r="J1242" s="1" t="s">
        <v>1864</v>
      </c>
      <c r="K1242" s="44">
        <v>582505</v>
      </c>
    </row>
    <row r="1243" spans="1:11" ht="27" x14ac:dyDescent="0.25">
      <c r="A1243" s="2" t="s">
        <v>388</v>
      </c>
      <c r="B1243" s="2" t="s">
        <v>24</v>
      </c>
      <c r="C1243" s="1" t="s">
        <v>13</v>
      </c>
      <c r="D1243" s="1" t="s">
        <v>13</v>
      </c>
      <c r="E1243" s="7" t="s">
        <v>14</v>
      </c>
      <c r="F1243" s="42">
        <v>17160270</v>
      </c>
      <c r="G1243" s="9">
        <v>42676</v>
      </c>
      <c r="H1243" s="43" t="s">
        <v>1865</v>
      </c>
      <c r="I1243" s="1" t="s">
        <v>1866</v>
      </c>
      <c r="J1243" s="1" t="s">
        <v>1867</v>
      </c>
      <c r="K1243" s="44">
        <v>751485</v>
      </c>
    </row>
    <row r="1244" spans="1:11" ht="27" x14ac:dyDescent="0.25">
      <c r="A1244" s="2" t="s">
        <v>388</v>
      </c>
      <c r="B1244" s="2" t="s">
        <v>148</v>
      </c>
      <c r="C1244" s="1" t="s">
        <v>390</v>
      </c>
      <c r="D1244" s="6">
        <v>42460</v>
      </c>
      <c r="E1244" s="7" t="s">
        <v>25</v>
      </c>
      <c r="F1244" s="42">
        <v>17160954</v>
      </c>
      <c r="G1244" s="9">
        <v>42677</v>
      </c>
      <c r="H1244" s="43" t="s">
        <v>1868</v>
      </c>
      <c r="I1244" s="1" t="s">
        <v>1869</v>
      </c>
      <c r="J1244" s="1" t="s">
        <v>1870</v>
      </c>
      <c r="K1244" s="44">
        <v>111265</v>
      </c>
    </row>
    <row r="1245" spans="1:11" ht="27" x14ac:dyDescent="0.25">
      <c r="A1245" s="2" t="s">
        <v>388</v>
      </c>
      <c r="B1245" s="54" t="s">
        <v>2192</v>
      </c>
      <c r="C1245" s="1" t="s">
        <v>389</v>
      </c>
      <c r="D1245" s="6">
        <v>42327</v>
      </c>
      <c r="E1245" s="54" t="s">
        <v>25</v>
      </c>
      <c r="F1245" s="42">
        <v>17160957</v>
      </c>
      <c r="G1245" s="9">
        <v>42677</v>
      </c>
      <c r="H1245" s="43" t="s">
        <v>1871</v>
      </c>
      <c r="I1245" s="1" t="s">
        <v>330</v>
      </c>
      <c r="J1245" s="1" t="s">
        <v>104</v>
      </c>
      <c r="K1245" s="44">
        <v>131296</v>
      </c>
    </row>
    <row r="1246" spans="1:11" ht="40.5" x14ac:dyDescent="0.25">
      <c r="A1246" s="2" t="s">
        <v>388</v>
      </c>
      <c r="B1246" s="54" t="s">
        <v>2192</v>
      </c>
      <c r="C1246" s="1" t="s">
        <v>389</v>
      </c>
      <c r="D1246" s="6">
        <v>42327</v>
      </c>
      <c r="E1246" s="54" t="s">
        <v>25</v>
      </c>
      <c r="F1246" s="42">
        <v>17160965</v>
      </c>
      <c r="G1246" s="9">
        <v>42681</v>
      </c>
      <c r="H1246" s="43" t="s">
        <v>1874</v>
      </c>
      <c r="I1246" s="1" t="s">
        <v>330</v>
      </c>
      <c r="J1246" s="1" t="s">
        <v>104</v>
      </c>
      <c r="K1246" s="44">
        <v>248780</v>
      </c>
    </row>
    <row r="1247" spans="1:11" ht="27" x14ac:dyDescent="0.25">
      <c r="A1247" s="2" t="s">
        <v>388</v>
      </c>
      <c r="B1247" s="54" t="s">
        <v>2192</v>
      </c>
      <c r="C1247" s="1" t="s">
        <v>389</v>
      </c>
      <c r="D1247" s="6">
        <v>42327</v>
      </c>
      <c r="E1247" s="54" t="s">
        <v>25</v>
      </c>
      <c r="F1247" s="42">
        <v>17160966</v>
      </c>
      <c r="G1247" s="9">
        <v>42681</v>
      </c>
      <c r="H1247" s="43" t="s">
        <v>1875</v>
      </c>
      <c r="I1247" s="1" t="s">
        <v>330</v>
      </c>
      <c r="J1247" s="1" t="s">
        <v>104</v>
      </c>
      <c r="K1247" s="44">
        <v>252331</v>
      </c>
    </row>
    <row r="1248" spans="1:11" ht="27" x14ac:dyDescent="0.25">
      <c r="A1248" s="2" t="s">
        <v>388</v>
      </c>
      <c r="B1248" s="2" t="s">
        <v>148</v>
      </c>
      <c r="C1248" s="1" t="s">
        <v>390</v>
      </c>
      <c r="D1248" s="6">
        <v>42460</v>
      </c>
      <c r="E1248" s="7" t="s">
        <v>25</v>
      </c>
      <c r="F1248" s="42">
        <v>17160991</v>
      </c>
      <c r="G1248" s="9">
        <v>42682</v>
      </c>
      <c r="H1248" s="43" t="s">
        <v>1876</v>
      </c>
      <c r="I1248" s="1" t="s">
        <v>1877</v>
      </c>
      <c r="J1248" s="1" t="s">
        <v>810</v>
      </c>
      <c r="K1248" s="44">
        <v>116280</v>
      </c>
    </row>
    <row r="1249" spans="1:11" ht="40.5" x14ac:dyDescent="0.25">
      <c r="A1249" s="2" t="s">
        <v>388</v>
      </c>
      <c r="B1249" s="2" t="s">
        <v>24</v>
      </c>
      <c r="C1249" s="1" t="s">
        <v>13</v>
      </c>
      <c r="D1249" s="1" t="s">
        <v>13</v>
      </c>
      <c r="E1249" s="7" t="s">
        <v>25</v>
      </c>
      <c r="F1249" s="42">
        <v>17160969</v>
      </c>
      <c r="G1249" s="45">
        <v>42682</v>
      </c>
      <c r="H1249" s="46" t="s">
        <v>1878</v>
      </c>
      <c r="I1249" s="1" t="s">
        <v>1879</v>
      </c>
      <c r="J1249" s="47" t="s">
        <v>1880</v>
      </c>
      <c r="K1249" s="44">
        <v>240000</v>
      </c>
    </row>
    <row r="1250" spans="1:11" ht="27" x14ac:dyDescent="0.25">
      <c r="A1250" s="2" t="s">
        <v>388</v>
      </c>
      <c r="B1250" s="2" t="s">
        <v>24</v>
      </c>
      <c r="C1250" s="1" t="s">
        <v>13</v>
      </c>
      <c r="D1250" s="1" t="s">
        <v>13</v>
      </c>
      <c r="E1250" s="7" t="s">
        <v>25</v>
      </c>
      <c r="F1250" s="42">
        <v>17160970</v>
      </c>
      <c r="G1250" s="9">
        <v>42682</v>
      </c>
      <c r="H1250" s="43" t="s">
        <v>1881</v>
      </c>
      <c r="I1250" s="1" t="s">
        <v>1882</v>
      </c>
      <c r="J1250" s="1" t="s">
        <v>1883</v>
      </c>
      <c r="K1250" s="44">
        <v>240000</v>
      </c>
    </row>
    <row r="1251" spans="1:11" ht="40.5" x14ac:dyDescent="0.25">
      <c r="A1251" s="2" t="s">
        <v>388</v>
      </c>
      <c r="B1251" s="54" t="s">
        <v>2192</v>
      </c>
      <c r="C1251" s="1" t="s">
        <v>389</v>
      </c>
      <c r="D1251" s="6">
        <v>42327</v>
      </c>
      <c r="E1251" s="54" t="s">
        <v>25</v>
      </c>
      <c r="F1251" s="42">
        <v>17160968</v>
      </c>
      <c r="G1251" s="9">
        <v>42682</v>
      </c>
      <c r="H1251" s="43" t="s">
        <v>1884</v>
      </c>
      <c r="I1251" s="1" t="s">
        <v>330</v>
      </c>
      <c r="J1251" s="1" t="s">
        <v>104</v>
      </c>
      <c r="K1251" s="44">
        <v>285696</v>
      </c>
    </row>
    <row r="1252" spans="1:11" ht="54" x14ac:dyDescent="0.25">
      <c r="A1252" s="2" t="s">
        <v>388</v>
      </c>
      <c r="B1252" s="2" t="s">
        <v>148</v>
      </c>
      <c r="C1252" s="1" t="s">
        <v>390</v>
      </c>
      <c r="D1252" s="6">
        <v>42460</v>
      </c>
      <c r="E1252" s="7" t="s">
        <v>25</v>
      </c>
      <c r="F1252" s="42">
        <v>17160971</v>
      </c>
      <c r="G1252" s="9">
        <v>42682</v>
      </c>
      <c r="H1252" s="46" t="s">
        <v>1885</v>
      </c>
      <c r="I1252" s="1" t="s">
        <v>1877</v>
      </c>
      <c r="J1252" s="1" t="s">
        <v>810</v>
      </c>
      <c r="K1252" s="44">
        <v>472388</v>
      </c>
    </row>
    <row r="1253" spans="1:11" ht="27" x14ac:dyDescent="0.25">
      <c r="A1253" s="2" t="s">
        <v>388</v>
      </c>
      <c r="B1253" s="7" t="s">
        <v>12</v>
      </c>
      <c r="C1253" s="1" t="s">
        <v>13</v>
      </c>
      <c r="D1253" s="6" t="s">
        <v>13</v>
      </c>
      <c r="E1253" s="7" t="s">
        <v>14</v>
      </c>
      <c r="F1253" s="42">
        <v>17160273</v>
      </c>
      <c r="G1253" s="9">
        <v>42682</v>
      </c>
      <c r="H1253" s="43" t="s">
        <v>1886</v>
      </c>
      <c r="I1253" s="1" t="s">
        <v>397</v>
      </c>
      <c r="J1253" s="1" t="s">
        <v>398</v>
      </c>
      <c r="K1253" s="44">
        <v>29631</v>
      </c>
    </row>
    <row r="1254" spans="1:11" ht="27" x14ac:dyDescent="0.25">
      <c r="A1254" s="2" t="s">
        <v>388</v>
      </c>
      <c r="B1254" s="7" t="s">
        <v>12</v>
      </c>
      <c r="C1254" s="1" t="s">
        <v>13</v>
      </c>
      <c r="D1254" s="6" t="s">
        <v>13</v>
      </c>
      <c r="E1254" s="7" t="s">
        <v>14</v>
      </c>
      <c r="F1254" s="42" t="s">
        <v>1887</v>
      </c>
      <c r="G1254" s="9">
        <v>42683</v>
      </c>
      <c r="H1254" s="43" t="s">
        <v>1888</v>
      </c>
      <c r="I1254" s="1" t="s">
        <v>1889</v>
      </c>
      <c r="J1254" s="1" t="s">
        <v>1890</v>
      </c>
      <c r="K1254" s="44">
        <v>35224</v>
      </c>
    </row>
    <row r="1255" spans="1:11" ht="40.5" x14ac:dyDescent="0.25">
      <c r="A1255" s="2" t="s">
        <v>388</v>
      </c>
      <c r="B1255" s="2" t="s">
        <v>148</v>
      </c>
      <c r="C1255" s="1" t="s">
        <v>390</v>
      </c>
      <c r="D1255" s="6">
        <v>42460</v>
      </c>
      <c r="E1255" s="7" t="s">
        <v>25</v>
      </c>
      <c r="F1255" s="42">
        <v>17160973</v>
      </c>
      <c r="G1255" s="45">
        <v>42683</v>
      </c>
      <c r="H1255" s="46" t="s">
        <v>1891</v>
      </c>
      <c r="I1255" s="1" t="s">
        <v>1869</v>
      </c>
      <c r="J1255" s="1" t="s">
        <v>1870</v>
      </c>
      <c r="K1255" s="44">
        <v>29232</v>
      </c>
    </row>
    <row r="1256" spans="1:11" ht="54" x14ac:dyDescent="0.25">
      <c r="A1256" s="2" t="s">
        <v>388</v>
      </c>
      <c r="B1256" s="2" t="s">
        <v>148</v>
      </c>
      <c r="C1256" s="1" t="s">
        <v>390</v>
      </c>
      <c r="D1256" s="6">
        <v>42460</v>
      </c>
      <c r="E1256" s="7" t="s">
        <v>25</v>
      </c>
      <c r="F1256" s="42">
        <v>17160975</v>
      </c>
      <c r="G1256" s="45">
        <v>42683</v>
      </c>
      <c r="H1256" s="43" t="s">
        <v>1892</v>
      </c>
      <c r="I1256" s="1" t="s">
        <v>1893</v>
      </c>
      <c r="J1256" s="1" t="s">
        <v>1894</v>
      </c>
      <c r="K1256" s="44">
        <v>39246</v>
      </c>
    </row>
    <row r="1257" spans="1:11" ht="40.5" x14ac:dyDescent="0.25">
      <c r="A1257" s="2" t="s">
        <v>388</v>
      </c>
      <c r="B1257" s="54" t="s">
        <v>2192</v>
      </c>
      <c r="C1257" s="1" t="s">
        <v>389</v>
      </c>
      <c r="D1257" s="6">
        <v>42327</v>
      </c>
      <c r="E1257" s="54" t="s">
        <v>25</v>
      </c>
      <c r="F1257" s="42">
        <v>17160976</v>
      </c>
      <c r="G1257" s="45">
        <v>42683</v>
      </c>
      <c r="H1257" s="43" t="s">
        <v>1895</v>
      </c>
      <c r="I1257" s="1" t="s">
        <v>330</v>
      </c>
      <c r="J1257" s="1" t="s">
        <v>104</v>
      </c>
      <c r="K1257" s="44">
        <v>182331</v>
      </c>
    </row>
    <row r="1258" spans="1:11" ht="54" x14ac:dyDescent="0.25">
      <c r="A1258" s="2" t="s">
        <v>388</v>
      </c>
      <c r="B1258" s="2" t="s">
        <v>148</v>
      </c>
      <c r="C1258" s="1" t="s">
        <v>390</v>
      </c>
      <c r="D1258" s="6">
        <v>42460</v>
      </c>
      <c r="E1258" s="7" t="s">
        <v>25</v>
      </c>
      <c r="F1258" s="42">
        <v>17160977</v>
      </c>
      <c r="G1258" s="45">
        <v>42683</v>
      </c>
      <c r="H1258" s="46" t="s">
        <v>1896</v>
      </c>
      <c r="I1258" s="1" t="s">
        <v>1893</v>
      </c>
      <c r="J1258" s="1" t="s">
        <v>1894</v>
      </c>
      <c r="K1258" s="44">
        <v>174347</v>
      </c>
    </row>
    <row r="1259" spans="1:11" ht="27" x14ac:dyDescent="0.25">
      <c r="A1259" s="2" t="s">
        <v>388</v>
      </c>
      <c r="B1259" s="2" t="s">
        <v>24</v>
      </c>
      <c r="C1259" s="1" t="s">
        <v>13</v>
      </c>
      <c r="D1259" s="1" t="s">
        <v>13</v>
      </c>
      <c r="E1259" s="7" t="s">
        <v>25</v>
      </c>
      <c r="F1259" s="42">
        <v>17160979</v>
      </c>
      <c r="G1259" s="45">
        <v>42684</v>
      </c>
      <c r="H1259" s="43" t="s">
        <v>1897</v>
      </c>
      <c r="I1259" s="1" t="s">
        <v>1898</v>
      </c>
      <c r="J1259" s="1" t="s">
        <v>1899</v>
      </c>
      <c r="K1259" s="44">
        <v>120000</v>
      </c>
    </row>
    <row r="1260" spans="1:11" ht="27" x14ac:dyDescent="0.25">
      <c r="A1260" s="2" t="s">
        <v>388</v>
      </c>
      <c r="B1260" s="7" t="s">
        <v>12</v>
      </c>
      <c r="C1260" s="1" t="s">
        <v>13</v>
      </c>
      <c r="D1260" s="6" t="s">
        <v>13</v>
      </c>
      <c r="E1260" s="7" t="s">
        <v>25</v>
      </c>
      <c r="F1260" s="42">
        <v>17160967</v>
      </c>
      <c r="G1260" s="45">
        <v>42684</v>
      </c>
      <c r="H1260" s="43" t="s">
        <v>1900</v>
      </c>
      <c r="I1260" s="1" t="s">
        <v>1901</v>
      </c>
      <c r="J1260" s="1" t="s">
        <v>1902</v>
      </c>
      <c r="K1260" s="44">
        <v>900000</v>
      </c>
    </row>
    <row r="1261" spans="1:11" ht="27" x14ac:dyDescent="0.25">
      <c r="A1261" s="2" t="s">
        <v>388</v>
      </c>
      <c r="B1261" s="27" t="s">
        <v>18</v>
      </c>
      <c r="C1261" s="1" t="s">
        <v>1903</v>
      </c>
      <c r="D1261" s="6">
        <v>42509</v>
      </c>
      <c r="E1261" s="7" t="s">
        <v>25</v>
      </c>
      <c r="F1261" s="42">
        <v>17160980</v>
      </c>
      <c r="G1261" s="45">
        <v>42684</v>
      </c>
      <c r="H1261" s="43" t="s">
        <v>1904</v>
      </c>
      <c r="I1261" s="1" t="s">
        <v>1905</v>
      </c>
      <c r="J1261" s="1" t="s">
        <v>294</v>
      </c>
      <c r="K1261" s="44">
        <v>240000</v>
      </c>
    </row>
    <row r="1262" spans="1:11" ht="40.5" x14ac:dyDescent="0.25">
      <c r="A1262" s="2" t="s">
        <v>388</v>
      </c>
      <c r="B1262" s="7" t="s">
        <v>12</v>
      </c>
      <c r="C1262" s="1" t="s">
        <v>13</v>
      </c>
      <c r="D1262" s="6" t="s">
        <v>13</v>
      </c>
      <c r="E1262" s="7" t="s">
        <v>14</v>
      </c>
      <c r="F1262" s="42">
        <v>17160275</v>
      </c>
      <c r="G1262" s="45">
        <v>42685</v>
      </c>
      <c r="H1262" s="43" t="s">
        <v>1906</v>
      </c>
      <c r="I1262" s="1" t="s">
        <v>1907</v>
      </c>
      <c r="J1262" s="1" t="s">
        <v>221</v>
      </c>
      <c r="K1262" s="44">
        <v>1005372</v>
      </c>
    </row>
    <row r="1263" spans="1:11" ht="27" x14ac:dyDescent="0.25">
      <c r="A1263" s="2" t="s">
        <v>388</v>
      </c>
      <c r="B1263" s="54" t="s">
        <v>2192</v>
      </c>
      <c r="C1263" s="1" t="s">
        <v>389</v>
      </c>
      <c r="D1263" s="6">
        <v>42327</v>
      </c>
      <c r="E1263" s="54" t="s">
        <v>25</v>
      </c>
      <c r="F1263" s="42">
        <v>17160981</v>
      </c>
      <c r="G1263" s="47">
        <v>42685</v>
      </c>
      <c r="H1263" s="43" t="s">
        <v>1908</v>
      </c>
      <c r="I1263" s="1" t="s">
        <v>330</v>
      </c>
      <c r="J1263" s="1" t="s">
        <v>104</v>
      </c>
      <c r="K1263" s="44">
        <v>120821</v>
      </c>
    </row>
    <row r="1264" spans="1:11" ht="27" x14ac:dyDescent="0.25">
      <c r="A1264" s="2" t="s">
        <v>388</v>
      </c>
      <c r="B1264" s="54" t="s">
        <v>2192</v>
      </c>
      <c r="C1264" s="1" t="s">
        <v>389</v>
      </c>
      <c r="D1264" s="6">
        <v>42327</v>
      </c>
      <c r="E1264" s="54" t="s">
        <v>25</v>
      </c>
      <c r="F1264" s="42">
        <v>17160982</v>
      </c>
      <c r="G1264" s="45">
        <v>42685</v>
      </c>
      <c r="H1264" s="43" t="s">
        <v>1909</v>
      </c>
      <c r="I1264" s="1" t="s">
        <v>330</v>
      </c>
      <c r="J1264" s="1" t="s">
        <v>104</v>
      </c>
      <c r="K1264" s="44">
        <v>72584</v>
      </c>
    </row>
    <row r="1265" spans="1:11" ht="27" x14ac:dyDescent="0.25">
      <c r="A1265" s="2" t="s">
        <v>388</v>
      </c>
      <c r="B1265" s="54" t="s">
        <v>2192</v>
      </c>
      <c r="C1265" s="1" t="s">
        <v>389</v>
      </c>
      <c r="D1265" s="6">
        <v>42327</v>
      </c>
      <c r="E1265" s="54" t="s">
        <v>25</v>
      </c>
      <c r="F1265" s="42">
        <v>17160983</v>
      </c>
      <c r="G1265" s="45">
        <v>42685</v>
      </c>
      <c r="H1265" s="43" t="s">
        <v>1910</v>
      </c>
      <c r="I1265" s="1" t="s">
        <v>330</v>
      </c>
      <c r="J1265" s="1" t="s">
        <v>104</v>
      </c>
      <c r="K1265" s="44">
        <v>161134</v>
      </c>
    </row>
    <row r="1266" spans="1:11" ht="27" x14ac:dyDescent="0.25">
      <c r="A1266" s="2" t="s">
        <v>388</v>
      </c>
      <c r="B1266" s="54" t="s">
        <v>2192</v>
      </c>
      <c r="C1266" s="1" t="s">
        <v>389</v>
      </c>
      <c r="D1266" s="6">
        <v>42327</v>
      </c>
      <c r="E1266" s="54" t="s">
        <v>25</v>
      </c>
      <c r="F1266" s="42">
        <v>17160984</v>
      </c>
      <c r="G1266" s="45">
        <v>42685</v>
      </c>
      <c r="H1266" s="43" t="s">
        <v>1911</v>
      </c>
      <c r="I1266" s="1" t="s">
        <v>330</v>
      </c>
      <c r="J1266" s="1" t="s">
        <v>104</v>
      </c>
      <c r="K1266" s="44">
        <v>149252</v>
      </c>
    </row>
    <row r="1267" spans="1:11" ht="27" x14ac:dyDescent="0.25">
      <c r="A1267" s="2" t="s">
        <v>388</v>
      </c>
      <c r="B1267" s="54" t="s">
        <v>2192</v>
      </c>
      <c r="C1267" s="1" t="s">
        <v>389</v>
      </c>
      <c r="D1267" s="6">
        <v>42327</v>
      </c>
      <c r="E1267" s="54" t="s">
        <v>25</v>
      </c>
      <c r="F1267" s="42">
        <v>17160985</v>
      </c>
      <c r="G1267" s="45">
        <v>42685</v>
      </c>
      <c r="H1267" s="43" t="s">
        <v>1912</v>
      </c>
      <c r="I1267" s="1" t="s">
        <v>330</v>
      </c>
      <c r="J1267" s="1" t="s">
        <v>104</v>
      </c>
      <c r="K1267" s="44">
        <v>149252</v>
      </c>
    </row>
    <row r="1268" spans="1:11" ht="27" x14ac:dyDescent="0.25">
      <c r="A1268" s="2" t="s">
        <v>388</v>
      </c>
      <c r="B1268" s="54" t="s">
        <v>2192</v>
      </c>
      <c r="C1268" s="1" t="s">
        <v>389</v>
      </c>
      <c r="D1268" s="6">
        <v>42327</v>
      </c>
      <c r="E1268" s="54" t="s">
        <v>25</v>
      </c>
      <c r="F1268" s="42">
        <v>17160986</v>
      </c>
      <c r="G1268" s="45">
        <v>42685</v>
      </c>
      <c r="H1268" s="43" t="s">
        <v>1913</v>
      </c>
      <c r="I1268" s="1" t="s">
        <v>330</v>
      </c>
      <c r="J1268" s="1" t="s">
        <v>104</v>
      </c>
      <c r="K1268" s="44">
        <v>149252</v>
      </c>
    </row>
    <row r="1269" spans="1:11" ht="27" x14ac:dyDescent="0.25">
      <c r="A1269" s="2" t="s">
        <v>388</v>
      </c>
      <c r="B1269" s="54" t="s">
        <v>2192</v>
      </c>
      <c r="C1269" s="1" t="s">
        <v>389</v>
      </c>
      <c r="D1269" s="6">
        <v>42327</v>
      </c>
      <c r="E1269" s="54" t="s">
        <v>25</v>
      </c>
      <c r="F1269" s="42">
        <v>17160987</v>
      </c>
      <c r="G1269" s="9">
        <v>42685</v>
      </c>
      <c r="H1269" s="43" t="s">
        <v>1914</v>
      </c>
      <c r="I1269" s="1" t="s">
        <v>330</v>
      </c>
      <c r="J1269" s="1" t="s">
        <v>104</v>
      </c>
      <c r="K1269" s="44">
        <v>149252</v>
      </c>
    </row>
    <row r="1270" spans="1:11" ht="27" x14ac:dyDescent="0.25">
      <c r="A1270" s="2" t="s">
        <v>388</v>
      </c>
      <c r="B1270" s="54" t="s">
        <v>2192</v>
      </c>
      <c r="C1270" s="1" t="s">
        <v>389</v>
      </c>
      <c r="D1270" s="6">
        <v>42327</v>
      </c>
      <c r="E1270" s="54" t="s">
        <v>25</v>
      </c>
      <c r="F1270" s="42">
        <v>17160988</v>
      </c>
      <c r="G1270" s="9">
        <v>42685</v>
      </c>
      <c r="H1270" s="43" t="s">
        <v>1915</v>
      </c>
      <c r="I1270" s="1" t="s">
        <v>330</v>
      </c>
      <c r="J1270" s="1" t="s">
        <v>104</v>
      </c>
      <c r="K1270" s="44">
        <v>149252</v>
      </c>
    </row>
    <row r="1271" spans="1:11" ht="27" x14ac:dyDescent="0.25">
      <c r="A1271" s="2" t="s">
        <v>388</v>
      </c>
      <c r="B1271" s="54" t="s">
        <v>2192</v>
      </c>
      <c r="C1271" s="1" t="s">
        <v>389</v>
      </c>
      <c r="D1271" s="6">
        <v>42327</v>
      </c>
      <c r="E1271" s="54" t="s">
        <v>25</v>
      </c>
      <c r="F1271" s="42">
        <v>17160989</v>
      </c>
      <c r="G1271" s="9">
        <v>42685</v>
      </c>
      <c r="H1271" s="43" t="s">
        <v>1916</v>
      </c>
      <c r="I1271" s="1" t="s">
        <v>330</v>
      </c>
      <c r="J1271" s="1" t="s">
        <v>104</v>
      </c>
      <c r="K1271" s="44">
        <v>149252</v>
      </c>
    </row>
    <row r="1272" spans="1:11" ht="27" x14ac:dyDescent="0.25">
      <c r="A1272" s="2" t="s">
        <v>388</v>
      </c>
      <c r="B1272" s="54" t="s">
        <v>2192</v>
      </c>
      <c r="C1272" s="1" t="s">
        <v>389</v>
      </c>
      <c r="D1272" s="6">
        <v>42327</v>
      </c>
      <c r="E1272" s="54" t="s">
        <v>25</v>
      </c>
      <c r="F1272" s="42">
        <v>17160990</v>
      </c>
      <c r="G1272" s="9">
        <v>42685</v>
      </c>
      <c r="H1272" s="43" t="s">
        <v>1917</v>
      </c>
      <c r="I1272" s="1" t="s">
        <v>330</v>
      </c>
      <c r="J1272" s="1" t="s">
        <v>104</v>
      </c>
      <c r="K1272" s="44">
        <v>149252</v>
      </c>
    </row>
    <row r="1273" spans="1:11" ht="27" x14ac:dyDescent="0.25">
      <c r="A1273" s="2" t="s">
        <v>388</v>
      </c>
      <c r="B1273" s="27" t="s">
        <v>18</v>
      </c>
      <c r="C1273" s="1" t="s">
        <v>1918</v>
      </c>
      <c r="D1273" s="6">
        <v>42682</v>
      </c>
      <c r="E1273" s="7" t="s">
        <v>14</v>
      </c>
      <c r="F1273" s="42">
        <v>17160276</v>
      </c>
      <c r="G1273" s="9">
        <v>42688</v>
      </c>
      <c r="H1273" s="43" t="s">
        <v>1919</v>
      </c>
      <c r="I1273" s="1" t="s">
        <v>1920</v>
      </c>
      <c r="J1273" s="1" t="s">
        <v>229</v>
      </c>
      <c r="K1273" s="44">
        <v>2908098</v>
      </c>
    </row>
    <row r="1274" spans="1:11" x14ac:dyDescent="0.25">
      <c r="A1274" s="2" t="s">
        <v>388</v>
      </c>
      <c r="B1274" s="7" t="s">
        <v>12</v>
      </c>
      <c r="C1274" s="1" t="s">
        <v>13</v>
      </c>
      <c r="D1274" s="6" t="s">
        <v>13</v>
      </c>
      <c r="E1274" s="7" t="s">
        <v>25</v>
      </c>
      <c r="F1274" s="42">
        <v>17160992</v>
      </c>
      <c r="G1274" s="9">
        <v>42689</v>
      </c>
      <c r="H1274" s="46" t="s">
        <v>1921</v>
      </c>
      <c r="I1274" s="1" t="s">
        <v>1922</v>
      </c>
      <c r="J1274" s="1" t="s">
        <v>1923</v>
      </c>
      <c r="K1274" s="44">
        <v>267750</v>
      </c>
    </row>
    <row r="1275" spans="1:11" ht="40.5" x14ac:dyDescent="0.25">
      <c r="A1275" s="2" t="s">
        <v>388</v>
      </c>
      <c r="B1275" s="2" t="s">
        <v>148</v>
      </c>
      <c r="C1275" s="1" t="s">
        <v>390</v>
      </c>
      <c r="D1275" s="6">
        <v>42460</v>
      </c>
      <c r="E1275" s="7" t="s">
        <v>14</v>
      </c>
      <c r="F1275" s="42">
        <v>17160277</v>
      </c>
      <c r="G1275" s="9">
        <v>42689</v>
      </c>
      <c r="H1275" s="43" t="s">
        <v>1924</v>
      </c>
      <c r="I1275" s="1" t="s">
        <v>400</v>
      </c>
      <c r="J1275" s="1" t="s">
        <v>401</v>
      </c>
      <c r="K1275" s="44">
        <v>2767593</v>
      </c>
    </row>
    <row r="1276" spans="1:11" ht="67.5" x14ac:dyDescent="0.25">
      <c r="A1276" s="2" t="s">
        <v>388</v>
      </c>
      <c r="B1276" s="2" t="s">
        <v>148</v>
      </c>
      <c r="C1276" s="1" t="s">
        <v>390</v>
      </c>
      <c r="D1276" s="6">
        <v>42460</v>
      </c>
      <c r="E1276" s="7" t="s">
        <v>14</v>
      </c>
      <c r="F1276" s="42">
        <v>17160993</v>
      </c>
      <c r="G1276" s="9">
        <v>42689</v>
      </c>
      <c r="H1276" s="43" t="s">
        <v>1925</v>
      </c>
      <c r="I1276" s="1" t="s">
        <v>1926</v>
      </c>
      <c r="J1276" s="1" t="s">
        <v>410</v>
      </c>
      <c r="K1276" s="44">
        <v>296881</v>
      </c>
    </row>
    <row r="1277" spans="1:11" ht="27" x14ac:dyDescent="0.25">
      <c r="A1277" s="2" t="s">
        <v>388</v>
      </c>
      <c r="B1277" s="54" t="s">
        <v>2192</v>
      </c>
      <c r="C1277" s="1" t="s">
        <v>403</v>
      </c>
      <c r="D1277" s="6">
        <v>40053</v>
      </c>
      <c r="E1277" s="54" t="s">
        <v>25</v>
      </c>
      <c r="F1277" s="42">
        <v>17160994</v>
      </c>
      <c r="G1277" s="9">
        <v>42689</v>
      </c>
      <c r="H1277" s="43" t="s">
        <v>1927</v>
      </c>
      <c r="I1277" s="1" t="s">
        <v>394</v>
      </c>
      <c r="J1277" s="1" t="s">
        <v>395</v>
      </c>
      <c r="K1277" s="44">
        <v>49500</v>
      </c>
    </row>
    <row r="1278" spans="1:11" ht="27" x14ac:dyDescent="0.25">
      <c r="A1278" s="2" t="s">
        <v>388</v>
      </c>
      <c r="B1278" s="54" t="s">
        <v>2192</v>
      </c>
      <c r="C1278" s="1" t="s">
        <v>389</v>
      </c>
      <c r="D1278" s="6">
        <v>42327</v>
      </c>
      <c r="E1278" s="54" t="s">
        <v>25</v>
      </c>
      <c r="F1278" s="42">
        <v>17160995</v>
      </c>
      <c r="G1278" s="9">
        <v>42689</v>
      </c>
      <c r="H1278" s="43" t="s">
        <v>1928</v>
      </c>
      <c r="I1278" s="1" t="s">
        <v>330</v>
      </c>
      <c r="J1278" s="1" t="s">
        <v>104</v>
      </c>
      <c r="K1278" s="44">
        <v>314953</v>
      </c>
    </row>
    <row r="1279" spans="1:11" ht="27" x14ac:dyDescent="0.25">
      <c r="A1279" s="2" t="s">
        <v>388</v>
      </c>
      <c r="B1279" s="54" t="s">
        <v>2192</v>
      </c>
      <c r="C1279" s="1" t="s">
        <v>389</v>
      </c>
      <c r="D1279" s="6">
        <v>42327</v>
      </c>
      <c r="E1279" s="54" t="s">
        <v>25</v>
      </c>
      <c r="F1279" s="42">
        <v>17160996</v>
      </c>
      <c r="G1279" s="9">
        <v>42689</v>
      </c>
      <c r="H1279" s="43" t="s">
        <v>1929</v>
      </c>
      <c r="I1279" s="1" t="s">
        <v>330</v>
      </c>
      <c r="J1279" s="1" t="s">
        <v>104</v>
      </c>
      <c r="K1279" s="44">
        <v>120807</v>
      </c>
    </row>
    <row r="1280" spans="1:11" ht="40.5" x14ac:dyDescent="0.25">
      <c r="A1280" s="2" t="s">
        <v>388</v>
      </c>
      <c r="B1280" s="54" t="s">
        <v>2192</v>
      </c>
      <c r="C1280" s="1" t="s">
        <v>389</v>
      </c>
      <c r="D1280" s="6">
        <v>42327</v>
      </c>
      <c r="E1280" s="54" t="s">
        <v>25</v>
      </c>
      <c r="F1280" s="42">
        <v>17160997</v>
      </c>
      <c r="G1280" s="9">
        <v>42689</v>
      </c>
      <c r="H1280" s="43" t="s">
        <v>1930</v>
      </c>
      <c r="I1280" s="1" t="s">
        <v>330</v>
      </c>
      <c r="J1280" s="1" t="s">
        <v>104</v>
      </c>
      <c r="K1280" s="44">
        <v>498305</v>
      </c>
    </row>
    <row r="1281" spans="1:11" ht="40.5" x14ac:dyDescent="0.25">
      <c r="A1281" s="2" t="s">
        <v>388</v>
      </c>
      <c r="B1281" s="54" t="s">
        <v>2192</v>
      </c>
      <c r="C1281" s="1" t="s">
        <v>389</v>
      </c>
      <c r="D1281" s="6">
        <v>42327</v>
      </c>
      <c r="E1281" s="54" t="s">
        <v>25</v>
      </c>
      <c r="F1281" s="42">
        <v>17160998</v>
      </c>
      <c r="G1281" s="9">
        <v>42689</v>
      </c>
      <c r="H1281" s="43" t="s">
        <v>1931</v>
      </c>
      <c r="I1281" s="1" t="s">
        <v>330</v>
      </c>
      <c r="J1281" s="1" t="s">
        <v>104</v>
      </c>
      <c r="K1281" s="44">
        <v>376445</v>
      </c>
    </row>
    <row r="1282" spans="1:11" ht="40.5" x14ac:dyDescent="0.25">
      <c r="A1282" s="2" t="s">
        <v>388</v>
      </c>
      <c r="B1282" s="54" t="s">
        <v>2192</v>
      </c>
      <c r="C1282" s="1" t="s">
        <v>389</v>
      </c>
      <c r="D1282" s="6">
        <v>42327</v>
      </c>
      <c r="E1282" s="54" t="s">
        <v>25</v>
      </c>
      <c r="F1282" s="42">
        <v>17160999</v>
      </c>
      <c r="G1282" s="9">
        <v>42689</v>
      </c>
      <c r="H1282" s="43" t="s">
        <v>1932</v>
      </c>
      <c r="I1282" s="1" t="s">
        <v>330</v>
      </c>
      <c r="J1282" s="1" t="s">
        <v>104</v>
      </c>
      <c r="K1282" s="44">
        <v>376445</v>
      </c>
    </row>
    <row r="1283" spans="1:11" ht="27" x14ac:dyDescent="0.25">
      <c r="A1283" s="2" t="s">
        <v>388</v>
      </c>
      <c r="B1283" s="54" t="s">
        <v>2192</v>
      </c>
      <c r="C1283" s="1" t="s">
        <v>389</v>
      </c>
      <c r="D1283" s="6">
        <v>42327</v>
      </c>
      <c r="E1283" s="54" t="s">
        <v>25</v>
      </c>
      <c r="F1283" s="48">
        <v>17161000</v>
      </c>
      <c r="G1283" s="9">
        <v>42689</v>
      </c>
      <c r="H1283" s="43" t="s">
        <v>1933</v>
      </c>
      <c r="I1283" s="1" t="s">
        <v>330</v>
      </c>
      <c r="J1283" s="1" t="s">
        <v>104</v>
      </c>
      <c r="K1283" s="44">
        <v>177349</v>
      </c>
    </row>
    <row r="1284" spans="1:11" ht="67.5" x14ac:dyDescent="0.25">
      <c r="A1284" s="2" t="s">
        <v>388</v>
      </c>
      <c r="B1284" s="2" t="s">
        <v>148</v>
      </c>
      <c r="C1284" s="1" t="s">
        <v>390</v>
      </c>
      <c r="D1284" s="6">
        <v>42460</v>
      </c>
      <c r="E1284" s="7" t="s">
        <v>25</v>
      </c>
      <c r="F1284" s="42">
        <v>171601001</v>
      </c>
      <c r="G1284" s="9">
        <v>42690</v>
      </c>
      <c r="H1284" s="43" t="s">
        <v>1934</v>
      </c>
      <c r="I1284" s="1" t="s">
        <v>1935</v>
      </c>
      <c r="J1284" s="1" t="s">
        <v>1936</v>
      </c>
      <c r="K1284" s="44">
        <v>1618456</v>
      </c>
    </row>
    <row r="1285" spans="1:11" ht="27" x14ac:dyDescent="0.25">
      <c r="A1285" s="2" t="s">
        <v>388</v>
      </c>
      <c r="B1285" s="2" t="s">
        <v>148</v>
      </c>
      <c r="C1285" s="1" t="s">
        <v>390</v>
      </c>
      <c r="D1285" s="6">
        <v>42460</v>
      </c>
      <c r="E1285" s="7" t="s">
        <v>25</v>
      </c>
      <c r="F1285" s="42">
        <v>17161003</v>
      </c>
      <c r="G1285" s="9">
        <v>42690</v>
      </c>
      <c r="H1285" s="43" t="s">
        <v>1937</v>
      </c>
      <c r="I1285" s="1" t="s">
        <v>1877</v>
      </c>
      <c r="J1285" s="1" t="s">
        <v>810</v>
      </c>
      <c r="K1285" s="44">
        <v>94478</v>
      </c>
    </row>
    <row r="1286" spans="1:11" ht="27" x14ac:dyDescent="0.25">
      <c r="A1286" s="2" t="s">
        <v>388</v>
      </c>
      <c r="B1286" s="2" t="s">
        <v>148</v>
      </c>
      <c r="C1286" s="1" t="s">
        <v>390</v>
      </c>
      <c r="D1286" s="6">
        <v>42460</v>
      </c>
      <c r="E1286" s="7" t="s">
        <v>25</v>
      </c>
      <c r="F1286" s="42">
        <v>17161002</v>
      </c>
      <c r="G1286" s="9">
        <v>42690</v>
      </c>
      <c r="H1286" s="43" t="s">
        <v>1938</v>
      </c>
      <c r="I1286" s="1" t="s">
        <v>1877</v>
      </c>
      <c r="J1286" s="1" t="s">
        <v>810</v>
      </c>
      <c r="K1286" s="49">
        <v>116280</v>
      </c>
    </row>
    <row r="1287" spans="1:11" ht="67.5" x14ac:dyDescent="0.25">
      <c r="A1287" s="2" t="s">
        <v>388</v>
      </c>
      <c r="B1287" s="2" t="s">
        <v>148</v>
      </c>
      <c r="C1287" s="1" t="s">
        <v>1939</v>
      </c>
      <c r="D1287" s="6">
        <v>42404</v>
      </c>
      <c r="E1287" s="7" t="s">
        <v>25</v>
      </c>
      <c r="F1287" s="42">
        <v>17161004</v>
      </c>
      <c r="G1287" s="9">
        <v>42690</v>
      </c>
      <c r="H1287" s="43" t="s">
        <v>1940</v>
      </c>
      <c r="I1287" s="1" t="s">
        <v>1893</v>
      </c>
      <c r="J1287" s="1" t="s">
        <v>1894</v>
      </c>
      <c r="K1287" s="44">
        <v>1997578</v>
      </c>
    </row>
    <row r="1288" spans="1:11" ht="67.5" x14ac:dyDescent="0.25">
      <c r="A1288" s="2" t="s">
        <v>388</v>
      </c>
      <c r="B1288" s="2" t="s">
        <v>148</v>
      </c>
      <c r="C1288" s="1" t="s">
        <v>1939</v>
      </c>
      <c r="D1288" s="6">
        <v>42404</v>
      </c>
      <c r="E1288" s="7" t="s">
        <v>25</v>
      </c>
      <c r="F1288" s="42">
        <v>17161005</v>
      </c>
      <c r="G1288" s="9">
        <v>42690</v>
      </c>
      <c r="H1288" s="43" t="s">
        <v>1941</v>
      </c>
      <c r="I1288" s="1" t="s">
        <v>1942</v>
      </c>
      <c r="J1288" s="1" t="s">
        <v>1943</v>
      </c>
      <c r="K1288" s="44">
        <v>1845873</v>
      </c>
    </row>
    <row r="1289" spans="1:11" ht="27" x14ac:dyDescent="0.25">
      <c r="A1289" s="2" t="s">
        <v>388</v>
      </c>
      <c r="B1289" s="27" t="s">
        <v>18</v>
      </c>
      <c r="C1289" s="1" t="s">
        <v>1944</v>
      </c>
      <c r="D1289" s="6">
        <v>42689</v>
      </c>
      <c r="E1289" s="7" t="s">
        <v>25</v>
      </c>
      <c r="F1289" s="42">
        <v>17161008</v>
      </c>
      <c r="G1289" s="9">
        <v>42690</v>
      </c>
      <c r="H1289" s="43" t="s">
        <v>1945</v>
      </c>
      <c r="I1289" s="1" t="s">
        <v>1946</v>
      </c>
      <c r="J1289" s="1" t="s">
        <v>1947</v>
      </c>
      <c r="K1289" s="44">
        <v>214200</v>
      </c>
    </row>
    <row r="1290" spans="1:11" ht="27" x14ac:dyDescent="0.25">
      <c r="A1290" s="2" t="s">
        <v>388</v>
      </c>
      <c r="B1290" s="2" t="s">
        <v>148</v>
      </c>
      <c r="C1290" s="1" t="s">
        <v>390</v>
      </c>
      <c r="D1290" s="6">
        <v>42460</v>
      </c>
      <c r="E1290" s="7" t="s">
        <v>14</v>
      </c>
      <c r="F1290" s="42">
        <v>17160278</v>
      </c>
      <c r="G1290" s="9">
        <v>42690</v>
      </c>
      <c r="H1290" s="43" t="s">
        <v>1948</v>
      </c>
      <c r="I1290" s="1" t="s">
        <v>1907</v>
      </c>
      <c r="J1290" s="1" t="s">
        <v>221</v>
      </c>
      <c r="K1290" s="44">
        <v>517185</v>
      </c>
    </row>
    <row r="1291" spans="1:11" ht="27" x14ac:dyDescent="0.25">
      <c r="A1291" s="2" t="s">
        <v>388</v>
      </c>
      <c r="B1291" s="2" t="s">
        <v>148</v>
      </c>
      <c r="C1291" s="1" t="s">
        <v>390</v>
      </c>
      <c r="D1291" s="6">
        <v>42460</v>
      </c>
      <c r="E1291" s="7" t="s">
        <v>25</v>
      </c>
      <c r="F1291" s="42">
        <v>17161006</v>
      </c>
      <c r="G1291" s="9">
        <v>42691</v>
      </c>
      <c r="H1291" s="43" t="s">
        <v>1949</v>
      </c>
      <c r="I1291" s="1" t="s">
        <v>1950</v>
      </c>
      <c r="J1291" s="1" t="s">
        <v>1951</v>
      </c>
      <c r="K1291" s="44">
        <v>3489255</v>
      </c>
    </row>
    <row r="1292" spans="1:11" ht="40.5" x14ac:dyDescent="0.25">
      <c r="A1292" s="2" t="s">
        <v>388</v>
      </c>
      <c r="B1292" s="7" t="s">
        <v>12</v>
      </c>
      <c r="C1292" s="1" t="s">
        <v>13</v>
      </c>
      <c r="D1292" s="6" t="s">
        <v>13</v>
      </c>
      <c r="E1292" s="7" t="s">
        <v>25</v>
      </c>
      <c r="F1292" s="42">
        <v>17161007</v>
      </c>
      <c r="G1292" s="9">
        <v>42691</v>
      </c>
      <c r="H1292" s="43" t="s">
        <v>1952</v>
      </c>
      <c r="I1292" s="1" t="s">
        <v>392</v>
      </c>
      <c r="J1292" s="1" t="s">
        <v>393</v>
      </c>
      <c r="K1292" s="44">
        <v>329999</v>
      </c>
    </row>
    <row r="1293" spans="1:11" ht="27" x14ac:dyDescent="0.25">
      <c r="A1293" s="2" t="s">
        <v>388</v>
      </c>
      <c r="B1293" s="2" t="s">
        <v>148</v>
      </c>
      <c r="C1293" s="1" t="s">
        <v>390</v>
      </c>
      <c r="D1293" s="6">
        <v>42460</v>
      </c>
      <c r="E1293" s="7" t="s">
        <v>14</v>
      </c>
      <c r="F1293" s="42">
        <v>17160279</v>
      </c>
      <c r="G1293" s="9">
        <v>42691</v>
      </c>
      <c r="H1293" s="43" t="s">
        <v>1953</v>
      </c>
      <c r="I1293" s="1" t="s">
        <v>1954</v>
      </c>
      <c r="J1293" s="1" t="s">
        <v>113</v>
      </c>
      <c r="K1293" s="44">
        <v>2986638</v>
      </c>
    </row>
    <row r="1294" spans="1:11" x14ac:dyDescent="0.25">
      <c r="A1294" s="2" t="s">
        <v>388</v>
      </c>
      <c r="B1294" s="2" t="s">
        <v>148</v>
      </c>
      <c r="C1294" s="1" t="s">
        <v>390</v>
      </c>
      <c r="D1294" s="6">
        <v>42460</v>
      </c>
      <c r="E1294" s="7" t="s">
        <v>14</v>
      </c>
      <c r="F1294" s="42">
        <v>171608280</v>
      </c>
      <c r="G1294" s="9">
        <v>42691</v>
      </c>
      <c r="H1294" s="43" t="s">
        <v>1955</v>
      </c>
      <c r="I1294" s="1" t="s">
        <v>1956</v>
      </c>
      <c r="J1294" s="1" t="s">
        <v>1957</v>
      </c>
      <c r="K1294" s="44">
        <v>57782</v>
      </c>
    </row>
    <row r="1295" spans="1:11" ht="40.5" x14ac:dyDescent="0.25">
      <c r="A1295" s="2" t="s">
        <v>388</v>
      </c>
      <c r="B1295" s="7" t="s">
        <v>12</v>
      </c>
      <c r="C1295" s="1" t="s">
        <v>13</v>
      </c>
      <c r="D1295" s="6" t="s">
        <v>13</v>
      </c>
      <c r="E1295" s="7" t="s">
        <v>25</v>
      </c>
      <c r="F1295" s="42">
        <v>1716009</v>
      </c>
      <c r="G1295" s="9">
        <v>42691</v>
      </c>
      <c r="H1295" s="43" t="s">
        <v>1958</v>
      </c>
      <c r="I1295" s="1" t="s">
        <v>1959</v>
      </c>
      <c r="J1295" s="1" t="s">
        <v>1960</v>
      </c>
      <c r="K1295" s="179">
        <v>2025000</v>
      </c>
    </row>
    <row r="1296" spans="1:11" ht="27" x14ac:dyDescent="0.25">
      <c r="A1296" s="2" t="s">
        <v>388</v>
      </c>
      <c r="B1296" s="27" t="s">
        <v>18</v>
      </c>
      <c r="C1296" s="1" t="s">
        <v>1961</v>
      </c>
      <c r="D1296" s="6">
        <v>42682</v>
      </c>
      <c r="E1296" s="7" t="s">
        <v>25</v>
      </c>
      <c r="F1296" s="42">
        <v>171601010</v>
      </c>
      <c r="G1296" s="9">
        <v>42691</v>
      </c>
      <c r="H1296" s="43" t="s">
        <v>1962</v>
      </c>
      <c r="I1296" s="1" t="s">
        <v>1963</v>
      </c>
      <c r="J1296" s="1" t="s">
        <v>1964</v>
      </c>
      <c r="K1296" s="179">
        <v>2477750</v>
      </c>
    </row>
    <row r="1297" spans="1:11" x14ac:dyDescent="0.25">
      <c r="A1297" s="2" t="s">
        <v>388</v>
      </c>
      <c r="B1297" s="54" t="s">
        <v>2192</v>
      </c>
      <c r="C1297" s="1" t="s">
        <v>404</v>
      </c>
      <c r="D1297" s="6">
        <v>41799</v>
      </c>
      <c r="E1297" s="54" t="s">
        <v>25</v>
      </c>
      <c r="F1297" s="42">
        <v>171601011</v>
      </c>
      <c r="G1297" s="9">
        <v>42691</v>
      </c>
      <c r="H1297" s="43" t="s">
        <v>1965</v>
      </c>
      <c r="I1297" s="1" t="s">
        <v>394</v>
      </c>
      <c r="J1297" s="1" t="s">
        <v>395</v>
      </c>
      <c r="K1297" s="44">
        <v>180000</v>
      </c>
    </row>
    <row r="1298" spans="1:11" ht="27" x14ac:dyDescent="0.25">
      <c r="A1298" s="2" t="s">
        <v>388</v>
      </c>
      <c r="B1298" s="54" t="s">
        <v>2192</v>
      </c>
      <c r="C1298" s="1" t="s">
        <v>404</v>
      </c>
      <c r="D1298" s="6">
        <v>41799</v>
      </c>
      <c r="E1298" s="54" t="s">
        <v>25</v>
      </c>
      <c r="F1298" s="42">
        <v>171601012</v>
      </c>
      <c r="G1298" s="9">
        <v>42691</v>
      </c>
      <c r="H1298" s="43" t="s">
        <v>1966</v>
      </c>
      <c r="I1298" s="1" t="s">
        <v>394</v>
      </c>
      <c r="J1298" s="1" t="s">
        <v>395</v>
      </c>
      <c r="K1298" s="44">
        <v>139095</v>
      </c>
    </row>
    <row r="1299" spans="1:11" ht="27" x14ac:dyDescent="0.25">
      <c r="A1299" s="2" t="s">
        <v>388</v>
      </c>
      <c r="B1299" s="54" t="s">
        <v>2192</v>
      </c>
      <c r="C1299" s="1" t="s">
        <v>404</v>
      </c>
      <c r="D1299" s="6">
        <v>41799</v>
      </c>
      <c r="E1299" s="54" t="s">
        <v>25</v>
      </c>
      <c r="F1299" s="42">
        <v>171601013</v>
      </c>
      <c r="G1299" s="9">
        <v>42691</v>
      </c>
      <c r="H1299" s="43" t="s">
        <v>1967</v>
      </c>
      <c r="I1299" s="1" t="s">
        <v>1968</v>
      </c>
      <c r="J1299" s="1" t="s">
        <v>1969</v>
      </c>
      <c r="K1299" s="44">
        <v>65950</v>
      </c>
    </row>
    <row r="1300" spans="1:11" ht="27" x14ac:dyDescent="0.25">
      <c r="A1300" s="2" t="s">
        <v>388</v>
      </c>
      <c r="B1300" s="54" t="s">
        <v>2192</v>
      </c>
      <c r="C1300" s="1" t="s">
        <v>404</v>
      </c>
      <c r="D1300" s="6">
        <v>41799</v>
      </c>
      <c r="E1300" s="54" t="s">
        <v>25</v>
      </c>
      <c r="F1300" s="42">
        <v>171601014</v>
      </c>
      <c r="G1300" s="9">
        <v>42691</v>
      </c>
      <c r="H1300" s="43" t="s">
        <v>1970</v>
      </c>
      <c r="I1300" s="1" t="s">
        <v>1872</v>
      </c>
      <c r="J1300" s="1" t="s">
        <v>1873</v>
      </c>
      <c r="K1300" s="44">
        <v>190000</v>
      </c>
    </row>
    <row r="1301" spans="1:11" ht="27" x14ac:dyDescent="0.25">
      <c r="A1301" s="2" t="s">
        <v>388</v>
      </c>
      <c r="B1301" s="2" t="s">
        <v>148</v>
      </c>
      <c r="C1301" s="1" t="s">
        <v>390</v>
      </c>
      <c r="D1301" s="6">
        <v>42460</v>
      </c>
      <c r="E1301" s="7" t="s">
        <v>25</v>
      </c>
      <c r="F1301" s="42">
        <v>17161016</v>
      </c>
      <c r="G1301" s="9">
        <v>42695</v>
      </c>
      <c r="H1301" s="43" t="s">
        <v>1971</v>
      </c>
      <c r="I1301" s="1" t="s">
        <v>411</v>
      </c>
      <c r="J1301" s="1" t="s">
        <v>412</v>
      </c>
      <c r="K1301" s="44">
        <v>5366250</v>
      </c>
    </row>
    <row r="1302" spans="1:11" ht="54" x14ac:dyDescent="0.25">
      <c r="A1302" s="2" t="s">
        <v>388</v>
      </c>
      <c r="B1302" s="54" t="s">
        <v>2192</v>
      </c>
      <c r="C1302" s="1" t="s">
        <v>389</v>
      </c>
      <c r="D1302" s="6">
        <v>42327</v>
      </c>
      <c r="E1302" s="54" t="s">
        <v>25</v>
      </c>
      <c r="F1302" s="42">
        <v>17161015</v>
      </c>
      <c r="G1302" s="9">
        <v>42695</v>
      </c>
      <c r="H1302" s="43" t="s">
        <v>1972</v>
      </c>
      <c r="I1302" s="1" t="s">
        <v>330</v>
      </c>
      <c r="J1302" s="1" t="s">
        <v>104</v>
      </c>
      <c r="K1302" s="44">
        <v>1151772</v>
      </c>
    </row>
    <row r="1303" spans="1:11" ht="27" x14ac:dyDescent="0.25">
      <c r="A1303" s="2" t="s">
        <v>388</v>
      </c>
      <c r="B1303" s="2" t="s">
        <v>148</v>
      </c>
      <c r="C1303" s="1" t="s">
        <v>390</v>
      </c>
      <c r="D1303" s="6">
        <v>42460</v>
      </c>
      <c r="E1303" s="7" t="s">
        <v>25</v>
      </c>
      <c r="F1303" s="42">
        <v>17161017</v>
      </c>
      <c r="G1303" s="9">
        <v>42695</v>
      </c>
      <c r="H1303" s="43" t="s">
        <v>1973</v>
      </c>
      <c r="I1303" s="1" t="s">
        <v>1974</v>
      </c>
      <c r="J1303" s="1" t="s">
        <v>1975</v>
      </c>
      <c r="K1303" s="44">
        <v>932800</v>
      </c>
    </row>
    <row r="1304" spans="1:11" ht="40.5" x14ac:dyDescent="0.25">
      <c r="A1304" s="2" t="s">
        <v>388</v>
      </c>
      <c r="B1304" s="7" t="s">
        <v>12</v>
      </c>
      <c r="C1304" s="1" t="s">
        <v>13</v>
      </c>
      <c r="D1304" s="6" t="s">
        <v>13</v>
      </c>
      <c r="E1304" s="7" t="s">
        <v>25</v>
      </c>
      <c r="F1304" s="42">
        <v>17161018</v>
      </c>
      <c r="G1304" s="9">
        <v>42695</v>
      </c>
      <c r="H1304" s="43" t="s">
        <v>1976</v>
      </c>
      <c r="I1304" s="1" t="s">
        <v>1977</v>
      </c>
      <c r="J1304" s="1" t="s">
        <v>1978</v>
      </c>
      <c r="K1304" s="44">
        <v>2300000</v>
      </c>
    </row>
    <row r="1305" spans="1:11" ht="27" x14ac:dyDescent="0.25">
      <c r="A1305" s="2" t="s">
        <v>388</v>
      </c>
      <c r="B1305" s="2" t="s">
        <v>24</v>
      </c>
      <c r="C1305" s="1" t="s">
        <v>13</v>
      </c>
      <c r="D1305" s="1" t="s">
        <v>13</v>
      </c>
      <c r="E1305" s="7" t="s">
        <v>25</v>
      </c>
      <c r="F1305" s="42">
        <v>17161019</v>
      </c>
      <c r="G1305" s="9">
        <v>42695</v>
      </c>
      <c r="H1305" s="43" t="s">
        <v>1979</v>
      </c>
      <c r="I1305" s="1" t="s">
        <v>1980</v>
      </c>
      <c r="J1305" s="1" t="s">
        <v>1981</v>
      </c>
      <c r="K1305" s="44">
        <v>88957</v>
      </c>
    </row>
    <row r="1306" spans="1:11" ht="27" x14ac:dyDescent="0.25">
      <c r="A1306" s="2" t="s">
        <v>388</v>
      </c>
      <c r="B1306" s="54" t="s">
        <v>2192</v>
      </c>
      <c r="C1306" s="1" t="s">
        <v>404</v>
      </c>
      <c r="D1306" s="6">
        <v>41799</v>
      </c>
      <c r="E1306" s="54" t="s">
        <v>25</v>
      </c>
      <c r="F1306" s="42">
        <v>17161020</v>
      </c>
      <c r="G1306" s="9">
        <v>42696</v>
      </c>
      <c r="H1306" s="50" t="s">
        <v>1982</v>
      </c>
      <c r="I1306" s="1" t="s">
        <v>1983</v>
      </c>
      <c r="J1306" s="1" t="s">
        <v>1984</v>
      </c>
      <c r="K1306" s="44">
        <v>868334</v>
      </c>
    </row>
    <row r="1307" spans="1:11" ht="27" x14ac:dyDescent="0.25">
      <c r="A1307" s="2" t="s">
        <v>388</v>
      </c>
      <c r="B1307" s="7" t="s">
        <v>12</v>
      </c>
      <c r="C1307" s="1" t="s">
        <v>13</v>
      </c>
      <c r="D1307" s="6" t="s">
        <v>13</v>
      </c>
      <c r="E1307" s="180" t="s">
        <v>25</v>
      </c>
      <c r="F1307" s="42">
        <v>17161021</v>
      </c>
      <c r="G1307" s="9">
        <v>42696</v>
      </c>
      <c r="H1307" s="43" t="s">
        <v>1985</v>
      </c>
      <c r="I1307" s="1" t="s">
        <v>1986</v>
      </c>
      <c r="J1307" s="1" t="s">
        <v>1987</v>
      </c>
      <c r="K1307" s="44">
        <v>345100</v>
      </c>
    </row>
    <row r="1308" spans="1:11" ht="40.5" x14ac:dyDescent="0.25">
      <c r="A1308" s="2" t="s">
        <v>388</v>
      </c>
      <c r="B1308" s="54" t="s">
        <v>2192</v>
      </c>
      <c r="C1308" s="1" t="s">
        <v>389</v>
      </c>
      <c r="D1308" s="6">
        <v>42327</v>
      </c>
      <c r="E1308" s="54" t="s">
        <v>25</v>
      </c>
      <c r="F1308" s="42">
        <v>17161022</v>
      </c>
      <c r="G1308" s="9">
        <v>42696</v>
      </c>
      <c r="H1308" s="43" t="s">
        <v>1988</v>
      </c>
      <c r="I1308" s="1" t="s">
        <v>330</v>
      </c>
      <c r="J1308" s="1" t="s">
        <v>104</v>
      </c>
      <c r="K1308" s="44">
        <v>302188</v>
      </c>
    </row>
    <row r="1309" spans="1:11" ht="27" x14ac:dyDescent="0.25">
      <c r="A1309" s="2" t="s">
        <v>388</v>
      </c>
      <c r="B1309" s="2" t="s">
        <v>148</v>
      </c>
      <c r="C1309" s="1" t="s">
        <v>1989</v>
      </c>
      <c r="D1309" s="6">
        <v>42688</v>
      </c>
      <c r="E1309" s="7" t="s">
        <v>25</v>
      </c>
      <c r="F1309" s="42">
        <v>17161023</v>
      </c>
      <c r="G1309" s="9">
        <v>42696</v>
      </c>
      <c r="H1309" s="43" t="s">
        <v>1990</v>
      </c>
      <c r="I1309" s="1" t="s">
        <v>1991</v>
      </c>
      <c r="J1309" s="1" t="s">
        <v>1992</v>
      </c>
      <c r="K1309" s="44">
        <v>37171200</v>
      </c>
    </row>
    <row r="1310" spans="1:11" ht="54" x14ac:dyDescent="0.25">
      <c r="A1310" s="2" t="s">
        <v>388</v>
      </c>
      <c r="B1310" s="2" t="s">
        <v>148</v>
      </c>
      <c r="C1310" s="1" t="s">
        <v>390</v>
      </c>
      <c r="D1310" s="6">
        <v>42460</v>
      </c>
      <c r="E1310" s="7" t="s">
        <v>25</v>
      </c>
      <c r="F1310" s="42">
        <v>17161025</v>
      </c>
      <c r="G1310" s="9">
        <v>42697</v>
      </c>
      <c r="H1310" s="43" t="s">
        <v>1993</v>
      </c>
      <c r="I1310" s="1" t="s">
        <v>409</v>
      </c>
      <c r="J1310" s="1" t="s">
        <v>410</v>
      </c>
      <c r="K1310" s="51">
        <v>44769</v>
      </c>
    </row>
    <row r="1311" spans="1:11" ht="40.5" x14ac:dyDescent="0.25">
      <c r="A1311" s="2" t="s">
        <v>388</v>
      </c>
      <c r="B1311" s="7" t="s">
        <v>12</v>
      </c>
      <c r="C1311" s="1" t="s">
        <v>13</v>
      </c>
      <c r="D1311" s="6" t="s">
        <v>13</v>
      </c>
      <c r="E1311" s="7" t="s">
        <v>25</v>
      </c>
      <c r="F1311" s="42">
        <v>17161024</v>
      </c>
      <c r="G1311" s="9">
        <v>42697</v>
      </c>
      <c r="H1311" s="43" t="s">
        <v>1994</v>
      </c>
      <c r="I1311" s="1" t="s">
        <v>392</v>
      </c>
      <c r="J1311" s="1" t="s">
        <v>393</v>
      </c>
      <c r="K1311" s="44">
        <v>72500</v>
      </c>
    </row>
    <row r="1312" spans="1:11" ht="27" x14ac:dyDescent="0.25">
      <c r="A1312" s="2" t="s">
        <v>388</v>
      </c>
      <c r="B1312" s="54" t="s">
        <v>2192</v>
      </c>
      <c r="C1312" s="1" t="s">
        <v>404</v>
      </c>
      <c r="D1312" s="6">
        <v>41799</v>
      </c>
      <c r="E1312" s="54" t="s">
        <v>25</v>
      </c>
      <c r="F1312" s="42">
        <v>17161026</v>
      </c>
      <c r="G1312" s="9">
        <v>42697</v>
      </c>
      <c r="H1312" s="43" t="s">
        <v>1995</v>
      </c>
      <c r="I1312" s="1" t="s">
        <v>394</v>
      </c>
      <c r="J1312" s="1" t="s">
        <v>395</v>
      </c>
      <c r="K1312" s="44">
        <v>41976</v>
      </c>
    </row>
    <row r="1313" spans="1:11" ht="27" x14ac:dyDescent="0.25">
      <c r="A1313" s="2" t="s">
        <v>388</v>
      </c>
      <c r="B1313" s="54" t="s">
        <v>2192</v>
      </c>
      <c r="C1313" s="1" t="s">
        <v>404</v>
      </c>
      <c r="D1313" s="6">
        <v>41799</v>
      </c>
      <c r="E1313" s="54" t="s">
        <v>25</v>
      </c>
      <c r="F1313" s="42">
        <v>17161027</v>
      </c>
      <c r="G1313" s="9">
        <v>42697</v>
      </c>
      <c r="H1313" s="43" t="s">
        <v>1996</v>
      </c>
      <c r="I1313" s="1" t="s">
        <v>394</v>
      </c>
      <c r="J1313" s="1" t="s">
        <v>395</v>
      </c>
      <c r="K1313" s="44">
        <v>36069</v>
      </c>
    </row>
    <row r="1314" spans="1:11" ht="81" x14ac:dyDescent="0.25">
      <c r="A1314" s="2" t="s">
        <v>388</v>
      </c>
      <c r="B1314" s="2" t="s">
        <v>148</v>
      </c>
      <c r="C1314" s="1" t="s">
        <v>390</v>
      </c>
      <c r="D1314" s="6">
        <v>42460</v>
      </c>
      <c r="E1314" s="7" t="s">
        <v>25</v>
      </c>
      <c r="F1314" s="42">
        <v>17161028</v>
      </c>
      <c r="G1314" s="9">
        <v>42697</v>
      </c>
      <c r="H1314" s="43" t="s">
        <v>1997</v>
      </c>
      <c r="I1314" s="1" t="s">
        <v>405</v>
      </c>
      <c r="J1314" s="1" t="s">
        <v>228</v>
      </c>
      <c r="K1314" s="44">
        <v>2587888</v>
      </c>
    </row>
    <row r="1315" spans="1:11" ht="27" x14ac:dyDescent="0.25">
      <c r="A1315" s="2" t="s">
        <v>388</v>
      </c>
      <c r="B1315" s="2" t="s">
        <v>148</v>
      </c>
      <c r="C1315" s="1" t="s">
        <v>390</v>
      </c>
      <c r="D1315" s="6">
        <v>42460</v>
      </c>
      <c r="E1315" s="7" t="s">
        <v>25</v>
      </c>
      <c r="F1315" s="42">
        <v>17161030</v>
      </c>
      <c r="G1315" s="9">
        <v>42698</v>
      </c>
      <c r="H1315" s="43" t="s">
        <v>1998</v>
      </c>
      <c r="I1315" s="1" t="s">
        <v>1999</v>
      </c>
      <c r="J1315" s="1" t="s">
        <v>2000</v>
      </c>
      <c r="K1315" s="44">
        <v>164934</v>
      </c>
    </row>
    <row r="1316" spans="1:11" ht="27" x14ac:dyDescent="0.25">
      <c r="A1316" s="2" t="s">
        <v>388</v>
      </c>
      <c r="B1316" s="2" t="s">
        <v>24</v>
      </c>
      <c r="C1316" s="1" t="s">
        <v>13</v>
      </c>
      <c r="D1316" s="1" t="s">
        <v>13</v>
      </c>
      <c r="E1316" s="7" t="s">
        <v>14</v>
      </c>
      <c r="F1316" s="42">
        <v>17160282</v>
      </c>
      <c r="G1316" s="9">
        <v>42698</v>
      </c>
      <c r="H1316" s="43" t="s">
        <v>2001</v>
      </c>
      <c r="I1316" s="1" t="s">
        <v>2002</v>
      </c>
      <c r="J1316" s="1" t="s">
        <v>47</v>
      </c>
      <c r="K1316" s="44">
        <v>127290</v>
      </c>
    </row>
    <row r="1317" spans="1:11" ht="27" x14ac:dyDescent="0.25">
      <c r="A1317" s="2" t="s">
        <v>388</v>
      </c>
      <c r="B1317" s="2" t="s">
        <v>24</v>
      </c>
      <c r="C1317" s="1" t="s">
        <v>13</v>
      </c>
      <c r="D1317" s="1" t="s">
        <v>13</v>
      </c>
      <c r="E1317" s="7" t="s">
        <v>14</v>
      </c>
      <c r="F1317" s="42">
        <v>17160283</v>
      </c>
      <c r="G1317" s="9">
        <v>42698</v>
      </c>
      <c r="H1317" s="43" t="s">
        <v>2003</v>
      </c>
      <c r="I1317" s="1" t="s">
        <v>2002</v>
      </c>
      <c r="J1317" s="1" t="s">
        <v>47</v>
      </c>
      <c r="K1317" s="44">
        <v>59831</v>
      </c>
    </row>
    <row r="1318" spans="1:11" ht="40.5" x14ac:dyDescent="0.25">
      <c r="A1318" s="2" t="s">
        <v>388</v>
      </c>
      <c r="B1318" s="2" t="s">
        <v>148</v>
      </c>
      <c r="C1318" s="1" t="s">
        <v>250</v>
      </c>
      <c r="D1318" s="6">
        <v>40625</v>
      </c>
      <c r="E1318" s="7" t="s">
        <v>25</v>
      </c>
      <c r="F1318" s="42">
        <v>17161032</v>
      </c>
      <c r="G1318" s="9">
        <v>42699</v>
      </c>
      <c r="H1318" s="43" t="s">
        <v>2004</v>
      </c>
      <c r="I1318" s="1" t="s">
        <v>399</v>
      </c>
      <c r="J1318" s="1" t="s">
        <v>112</v>
      </c>
      <c r="K1318" s="44">
        <v>509420</v>
      </c>
    </row>
    <row r="1319" spans="1:11" ht="40.5" x14ac:dyDescent="0.25">
      <c r="A1319" s="2" t="s">
        <v>388</v>
      </c>
      <c r="B1319" s="2" t="s">
        <v>148</v>
      </c>
      <c r="C1319" s="1" t="s">
        <v>390</v>
      </c>
      <c r="D1319" s="6">
        <v>42460</v>
      </c>
      <c r="E1319" s="7" t="s">
        <v>25</v>
      </c>
      <c r="F1319" s="42">
        <v>17161033</v>
      </c>
      <c r="G1319" s="9">
        <v>42699</v>
      </c>
      <c r="H1319" s="43" t="s">
        <v>2005</v>
      </c>
      <c r="I1319" s="1" t="s">
        <v>399</v>
      </c>
      <c r="J1319" s="1" t="s">
        <v>112</v>
      </c>
      <c r="K1319" s="44">
        <v>3663563</v>
      </c>
    </row>
    <row r="1320" spans="1:11" ht="40.5" x14ac:dyDescent="0.25">
      <c r="A1320" s="2" t="s">
        <v>388</v>
      </c>
      <c r="B1320" s="2" t="s">
        <v>148</v>
      </c>
      <c r="C1320" s="1" t="s">
        <v>390</v>
      </c>
      <c r="D1320" s="6">
        <v>42460</v>
      </c>
      <c r="E1320" s="7" t="s">
        <v>25</v>
      </c>
      <c r="F1320" s="42">
        <v>17161034</v>
      </c>
      <c r="G1320" s="9">
        <v>42699</v>
      </c>
      <c r="H1320" s="43" t="s">
        <v>2006</v>
      </c>
      <c r="I1320" s="1" t="s">
        <v>2007</v>
      </c>
      <c r="J1320" s="1" t="s">
        <v>55</v>
      </c>
      <c r="K1320" s="44">
        <v>1447399</v>
      </c>
    </row>
    <row r="1321" spans="1:11" ht="40.5" x14ac:dyDescent="0.25">
      <c r="A1321" s="2" t="s">
        <v>388</v>
      </c>
      <c r="B1321" s="2" t="s">
        <v>148</v>
      </c>
      <c r="C1321" s="1" t="s">
        <v>390</v>
      </c>
      <c r="D1321" s="6">
        <v>42460</v>
      </c>
      <c r="E1321" s="7" t="s">
        <v>25</v>
      </c>
      <c r="F1321" s="42">
        <v>17161035</v>
      </c>
      <c r="G1321" s="9">
        <v>42699</v>
      </c>
      <c r="H1321" s="43" t="s">
        <v>2008</v>
      </c>
      <c r="I1321" s="1" t="s">
        <v>2009</v>
      </c>
      <c r="J1321" s="1" t="s">
        <v>55</v>
      </c>
      <c r="K1321" s="44">
        <v>989872</v>
      </c>
    </row>
    <row r="1322" spans="1:11" ht="40.5" x14ac:dyDescent="0.25">
      <c r="A1322" s="2" t="s">
        <v>388</v>
      </c>
      <c r="B1322" s="2" t="s">
        <v>148</v>
      </c>
      <c r="C1322" s="1" t="s">
        <v>390</v>
      </c>
      <c r="D1322" s="6">
        <v>42460</v>
      </c>
      <c r="E1322" s="7" t="s">
        <v>25</v>
      </c>
      <c r="F1322" s="42">
        <v>17161036</v>
      </c>
      <c r="G1322" s="9">
        <v>42699</v>
      </c>
      <c r="H1322" s="43" t="s">
        <v>2010</v>
      </c>
      <c r="I1322" s="1" t="s">
        <v>2011</v>
      </c>
      <c r="J1322" s="1" t="s">
        <v>112</v>
      </c>
      <c r="K1322" s="44">
        <v>2387584</v>
      </c>
    </row>
    <row r="1323" spans="1:11" ht="40.5" x14ac:dyDescent="0.25">
      <c r="A1323" s="2" t="s">
        <v>388</v>
      </c>
      <c r="B1323" s="2" t="s">
        <v>148</v>
      </c>
      <c r="C1323" s="1" t="s">
        <v>390</v>
      </c>
      <c r="D1323" s="6">
        <v>42460</v>
      </c>
      <c r="E1323" s="7" t="s">
        <v>25</v>
      </c>
      <c r="F1323" s="42">
        <v>17161037</v>
      </c>
      <c r="G1323" s="9">
        <v>42699</v>
      </c>
      <c r="H1323" s="43" t="s">
        <v>2012</v>
      </c>
      <c r="I1323" s="1" t="s">
        <v>2013</v>
      </c>
      <c r="J1323" s="1" t="s">
        <v>2014</v>
      </c>
      <c r="K1323" s="44">
        <v>615944</v>
      </c>
    </row>
    <row r="1324" spans="1:11" ht="40.5" x14ac:dyDescent="0.25">
      <c r="A1324" s="2" t="s">
        <v>388</v>
      </c>
      <c r="B1324" s="2" t="s">
        <v>148</v>
      </c>
      <c r="C1324" s="1" t="s">
        <v>390</v>
      </c>
      <c r="D1324" s="6">
        <v>42460</v>
      </c>
      <c r="E1324" s="7" t="s">
        <v>25</v>
      </c>
      <c r="F1324" s="42">
        <v>17161038</v>
      </c>
      <c r="G1324" s="9">
        <v>42699</v>
      </c>
      <c r="H1324" s="43" t="s">
        <v>2015</v>
      </c>
      <c r="I1324" s="1" t="s">
        <v>2016</v>
      </c>
      <c r="J1324" s="1" t="s">
        <v>303</v>
      </c>
      <c r="K1324" s="44">
        <v>2116328</v>
      </c>
    </row>
    <row r="1325" spans="1:11" ht="40.5" x14ac:dyDescent="0.25">
      <c r="A1325" s="2" t="s">
        <v>388</v>
      </c>
      <c r="B1325" s="2" t="s">
        <v>148</v>
      </c>
      <c r="C1325" s="1" t="s">
        <v>390</v>
      </c>
      <c r="D1325" s="6">
        <v>42460</v>
      </c>
      <c r="E1325" s="7" t="s">
        <v>25</v>
      </c>
      <c r="F1325" s="42">
        <v>17161040</v>
      </c>
      <c r="G1325" s="9">
        <v>42699</v>
      </c>
      <c r="H1325" s="43" t="s">
        <v>2017</v>
      </c>
      <c r="I1325" s="1" t="s">
        <v>2018</v>
      </c>
      <c r="J1325" s="1" t="s">
        <v>246</v>
      </c>
      <c r="K1325" s="44">
        <v>1480311</v>
      </c>
    </row>
    <row r="1326" spans="1:11" ht="40.5" x14ac:dyDescent="0.25">
      <c r="A1326" s="2" t="s">
        <v>388</v>
      </c>
      <c r="B1326" s="2" t="s">
        <v>148</v>
      </c>
      <c r="C1326" s="1" t="s">
        <v>390</v>
      </c>
      <c r="D1326" s="6">
        <v>42460</v>
      </c>
      <c r="E1326" s="7" t="s">
        <v>25</v>
      </c>
      <c r="F1326" s="42">
        <v>17161041</v>
      </c>
      <c r="G1326" s="9">
        <v>42699</v>
      </c>
      <c r="H1326" s="43" t="s">
        <v>2019</v>
      </c>
      <c r="I1326" s="1" t="s">
        <v>2020</v>
      </c>
      <c r="J1326" s="1" t="s">
        <v>246</v>
      </c>
      <c r="K1326" s="44">
        <v>1043000</v>
      </c>
    </row>
    <row r="1327" spans="1:11" ht="40.5" x14ac:dyDescent="0.25">
      <c r="A1327" s="2" t="s">
        <v>388</v>
      </c>
      <c r="B1327" s="2" t="s">
        <v>148</v>
      </c>
      <c r="C1327" s="1" t="s">
        <v>390</v>
      </c>
      <c r="D1327" s="6">
        <v>42460</v>
      </c>
      <c r="E1327" s="7" t="s">
        <v>25</v>
      </c>
      <c r="F1327" s="42">
        <v>17161042</v>
      </c>
      <c r="G1327" s="9">
        <v>42699</v>
      </c>
      <c r="H1327" s="43" t="s">
        <v>2021</v>
      </c>
      <c r="I1327" s="1" t="s">
        <v>407</v>
      </c>
      <c r="J1327" s="1" t="s">
        <v>408</v>
      </c>
      <c r="K1327" s="44">
        <v>1600123</v>
      </c>
    </row>
    <row r="1328" spans="1:11" ht="40.5" x14ac:dyDescent="0.25">
      <c r="A1328" s="2" t="s">
        <v>388</v>
      </c>
      <c r="B1328" s="2" t="s">
        <v>148</v>
      </c>
      <c r="C1328" s="1" t="s">
        <v>390</v>
      </c>
      <c r="D1328" s="6">
        <v>42460</v>
      </c>
      <c r="E1328" s="7" t="s">
        <v>25</v>
      </c>
      <c r="F1328" s="42">
        <v>17161043</v>
      </c>
      <c r="G1328" s="9">
        <v>42699</v>
      </c>
      <c r="H1328" s="43" t="s">
        <v>2022</v>
      </c>
      <c r="I1328" s="1" t="s">
        <v>2023</v>
      </c>
      <c r="J1328" s="1" t="s">
        <v>423</v>
      </c>
      <c r="K1328" s="44">
        <v>659622</v>
      </c>
    </row>
    <row r="1329" spans="1:11" ht="40.5" x14ac:dyDescent="0.25">
      <c r="A1329" s="2" t="s">
        <v>388</v>
      </c>
      <c r="B1329" s="54" t="s">
        <v>2192</v>
      </c>
      <c r="C1329" s="1" t="s">
        <v>389</v>
      </c>
      <c r="D1329" s="6">
        <v>42327</v>
      </c>
      <c r="E1329" s="54" t="s">
        <v>25</v>
      </c>
      <c r="F1329" s="42">
        <v>17161048</v>
      </c>
      <c r="G1329" s="9">
        <v>42699</v>
      </c>
      <c r="H1329" s="43" t="s">
        <v>2024</v>
      </c>
      <c r="I1329" s="1" t="s">
        <v>330</v>
      </c>
      <c r="J1329" s="1" t="s">
        <v>104</v>
      </c>
      <c r="K1329" s="44">
        <v>228350</v>
      </c>
    </row>
    <row r="1330" spans="1:11" ht="27" x14ac:dyDescent="0.25">
      <c r="A1330" s="2" t="s">
        <v>388</v>
      </c>
      <c r="B1330" s="54" t="s">
        <v>2192</v>
      </c>
      <c r="C1330" s="1" t="s">
        <v>389</v>
      </c>
      <c r="D1330" s="6">
        <v>42327</v>
      </c>
      <c r="E1330" s="54" t="s">
        <v>25</v>
      </c>
      <c r="F1330" s="42">
        <v>17161044</v>
      </c>
      <c r="G1330" s="9">
        <v>42702</v>
      </c>
      <c r="H1330" s="43" t="s">
        <v>2025</v>
      </c>
      <c r="I1330" s="1" t="s">
        <v>330</v>
      </c>
      <c r="J1330" s="1" t="s">
        <v>104</v>
      </c>
      <c r="K1330" s="44">
        <v>269563</v>
      </c>
    </row>
    <row r="1331" spans="1:11" ht="27" x14ac:dyDescent="0.25">
      <c r="A1331" s="2" t="s">
        <v>388</v>
      </c>
      <c r="B1331" s="54" t="s">
        <v>2192</v>
      </c>
      <c r="C1331" s="1" t="s">
        <v>389</v>
      </c>
      <c r="D1331" s="6">
        <v>42327</v>
      </c>
      <c r="E1331" s="54" t="s">
        <v>25</v>
      </c>
      <c r="F1331" s="42">
        <v>17161045</v>
      </c>
      <c r="G1331" s="9">
        <v>42702</v>
      </c>
      <c r="H1331" s="43" t="s">
        <v>2026</v>
      </c>
      <c r="I1331" s="1" t="s">
        <v>330</v>
      </c>
      <c r="J1331" s="1" t="s">
        <v>104</v>
      </c>
      <c r="K1331" s="44">
        <v>269563</v>
      </c>
    </row>
    <row r="1332" spans="1:11" x14ac:dyDescent="0.25">
      <c r="A1332" s="2" t="s">
        <v>388</v>
      </c>
      <c r="B1332" s="27" t="s">
        <v>18</v>
      </c>
      <c r="C1332" s="1" t="s">
        <v>2027</v>
      </c>
      <c r="D1332" s="6">
        <v>42695</v>
      </c>
      <c r="E1332" s="7" t="s">
        <v>14</v>
      </c>
      <c r="F1332" s="42">
        <v>17160285</v>
      </c>
      <c r="G1332" s="9">
        <v>42702</v>
      </c>
      <c r="H1332" s="43" t="s">
        <v>2028</v>
      </c>
      <c r="I1332" s="1" t="s">
        <v>2029</v>
      </c>
      <c r="J1332" s="1" t="s">
        <v>2030</v>
      </c>
      <c r="K1332" s="44">
        <v>717397</v>
      </c>
    </row>
    <row r="1333" spans="1:11" ht="54" x14ac:dyDescent="0.25">
      <c r="A1333" s="2" t="s">
        <v>388</v>
      </c>
      <c r="B1333" s="2" t="s">
        <v>148</v>
      </c>
      <c r="C1333" s="1" t="s">
        <v>390</v>
      </c>
      <c r="D1333" s="6">
        <v>42460</v>
      </c>
      <c r="E1333" s="7" t="s">
        <v>25</v>
      </c>
      <c r="F1333" s="42">
        <v>17161046</v>
      </c>
      <c r="G1333" s="9">
        <v>42702</v>
      </c>
      <c r="H1333" s="43" t="s">
        <v>2031</v>
      </c>
      <c r="I1333" s="1" t="s">
        <v>1893</v>
      </c>
      <c r="J1333" s="1" t="s">
        <v>1894</v>
      </c>
      <c r="K1333" s="44">
        <v>906703</v>
      </c>
    </row>
    <row r="1334" spans="1:11" x14ac:dyDescent="0.25">
      <c r="A1334" s="2" t="s">
        <v>388</v>
      </c>
      <c r="B1334" s="27" t="s">
        <v>18</v>
      </c>
      <c r="C1334" s="1" t="s">
        <v>2032</v>
      </c>
      <c r="D1334" s="6">
        <v>42696</v>
      </c>
      <c r="E1334" s="7" t="s">
        <v>14</v>
      </c>
      <c r="F1334" s="42">
        <v>17160286</v>
      </c>
      <c r="G1334" s="9">
        <v>42702</v>
      </c>
      <c r="H1334" s="43" t="s">
        <v>2033</v>
      </c>
      <c r="I1334" s="1" t="s">
        <v>2029</v>
      </c>
      <c r="J1334" s="1" t="s">
        <v>2030</v>
      </c>
      <c r="K1334" s="44">
        <v>16762238</v>
      </c>
    </row>
    <row r="1335" spans="1:11" ht="27" x14ac:dyDescent="0.25">
      <c r="A1335" s="2" t="s">
        <v>388</v>
      </c>
      <c r="B1335" s="27" t="s">
        <v>18</v>
      </c>
      <c r="C1335" s="1" t="s">
        <v>2034</v>
      </c>
      <c r="D1335" s="6">
        <v>42699</v>
      </c>
      <c r="E1335" s="7" t="s">
        <v>14</v>
      </c>
      <c r="F1335" s="42">
        <v>17160288</v>
      </c>
      <c r="G1335" s="9">
        <v>42702</v>
      </c>
      <c r="H1335" s="43" t="s">
        <v>2035</v>
      </c>
      <c r="I1335" s="1" t="s">
        <v>2036</v>
      </c>
      <c r="J1335" s="1" t="s">
        <v>2037</v>
      </c>
      <c r="K1335" s="44">
        <v>83178200</v>
      </c>
    </row>
    <row r="1336" spans="1:11" ht="54" x14ac:dyDescent="0.25">
      <c r="A1336" s="2" t="s">
        <v>388</v>
      </c>
      <c r="B1336" s="7" t="s">
        <v>33</v>
      </c>
      <c r="C1336" s="1" t="s">
        <v>74</v>
      </c>
      <c r="D1336" s="6" t="s">
        <v>74</v>
      </c>
      <c r="E1336" s="7" t="s">
        <v>414</v>
      </c>
      <c r="F1336" s="42" t="s">
        <v>2084</v>
      </c>
      <c r="G1336" s="9">
        <v>42702</v>
      </c>
      <c r="H1336" s="43" t="s">
        <v>2085</v>
      </c>
      <c r="I1336" s="1" t="s">
        <v>2086</v>
      </c>
      <c r="J1336" s="1" t="s">
        <v>184</v>
      </c>
      <c r="K1336" s="44">
        <v>6700214</v>
      </c>
    </row>
    <row r="1337" spans="1:11" x14ac:dyDescent="0.25">
      <c r="A1337" s="2" t="s">
        <v>388</v>
      </c>
      <c r="B1337" s="2" t="s">
        <v>148</v>
      </c>
      <c r="C1337" s="1" t="s">
        <v>390</v>
      </c>
      <c r="D1337" s="6">
        <v>42460</v>
      </c>
      <c r="E1337" s="7" t="s">
        <v>14</v>
      </c>
      <c r="F1337" s="42">
        <v>17160289</v>
      </c>
      <c r="G1337" s="9">
        <v>42703</v>
      </c>
      <c r="H1337" s="43" t="s">
        <v>2038</v>
      </c>
      <c r="I1337" s="1" t="s">
        <v>2039</v>
      </c>
      <c r="J1337" s="1" t="s">
        <v>626</v>
      </c>
      <c r="K1337" s="44">
        <v>371518</v>
      </c>
    </row>
    <row r="1338" spans="1:11" x14ac:dyDescent="0.25">
      <c r="A1338" s="2" t="s">
        <v>388</v>
      </c>
      <c r="B1338" s="2" t="s">
        <v>148</v>
      </c>
      <c r="C1338" s="1" t="s">
        <v>390</v>
      </c>
      <c r="D1338" s="6">
        <v>42460</v>
      </c>
      <c r="E1338" s="7" t="s">
        <v>14</v>
      </c>
      <c r="F1338" s="42">
        <v>17160290</v>
      </c>
      <c r="G1338" s="9">
        <v>42703</v>
      </c>
      <c r="H1338" s="43" t="s">
        <v>2040</v>
      </c>
      <c r="I1338" s="1" t="s">
        <v>2041</v>
      </c>
      <c r="J1338" s="1" t="s">
        <v>609</v>
      </c>
      <c r="K1338" s="44">
        <v>353650</v>
      </c>
    </row>
    <row r="1339" spans="1:11" ht="40.5" x14ac:dyDescent="0.25">
      <c r="A1339" s="2" t="s">
        <v>388</v>
      </c>
      <c r="B1339" s="2" t="s">
        <v>24</v>
      </c>
      <c r="C1339" s="1" t="s">
        <v>13</v>
      </c>
      <c r="D1339" s="1" t="s">
        <v>13</v>
      </c>
      <c r="E1339" s="7" t="s">
        <v>25</v>
      </c>
      <c r="F1339" s="42">
        <v>17161051</v>
      </c>
      <c r="G1339" s="9">
        <v>42703</v>
      </c>
      <c r="H1339" s="43" t="s">
        <v>2042</v>
      </c>
      <c r="I1339" s="1" t="s">
        <v>2043</v>
      </c>
      <c r="J1339" s="1" t="s">
        <v>1981</v>
      </c>
      <c r="K1339" s="44">
        <v>197683</v>
      </c>
    </row>
    <row r="1340" spans="1:11" ht="40.5" x14ac:dyDescent="0.25">
      <c r="A1340" s="2" t="s">
        <v>388</v>
      </c>
      <c r="B1340" s="2" t="s">
        <v>24</v>
      </c>
      <c r="C1340" s="1" t="s">
        <v>13</v>
      </c>
      <c r="D1340" s="1" t="s">
        <v>13</v>
      </c>
      <c r="E1340" s="7" t="s">
        <v>25</v>
      </c>
      <c r="F1340" s="42">
        <v>17161052</v>
      </c>
      <c r="G1340" s="9">
        <v>42703</v>
      </c>
      <c r="H1340" s="43" t="s">
        <v>2044</v>
      </c>
      <c r="I1340" s="1" t="s">
        <v>1980</v>
      </c>
      <c r="J1340" s="1" t="s">
        <v>1981</v>
      </c>
      <c r="K1340" s="44">
        <v>357000</v>
      </c>
    </row>
    <row r="1341" spans="1:11" ht="27" x14ac:dyDescent="0.25">
      <c r="A1341" s="2" t="s">
        <v>388</v>
      </c>
      <c r="B1341" s="2" t="s">
        <v>24</v>
      </c>
      <c r="C1341" s="1" t="s">
        <v>13</v>
      </c>
      <c r="D1341" s="1" t="s">
        <v>13</v>
      </c>
      <c r="E1341" s="7" t="s">
        <v>25</v>
      </c>
      <c r="F1341" s="42">
        <v>17161053</v>
      </c>
      <c r="G1341" s="9">
        <v>42703</v>
      </c>
      <c r="H1341" s="43" t="s">
        <v>2045</v>
      </c>
      <c r="I1341" s="1" t="s">
        <v>1980</v>
      </c>
      <c r="J1341" s="1" t="s">
        <v>1981</v>
      </c>
      <c r="K1341" s="44">
        <v>357000</v>
      </c>
    </row>
    <row r="1342" spans="1:11" ht="40.5" x14ac:dyDescent="0.25">
      <c r="A1342" s="2" t="s">
        <v>388</v>
      </c>
      <c r="B1342" s="54" t="s">
        <v>2192</v>
      </c>
      <c r="C1342" s="1" t="s">
        <v>389</v>
      </c>
      <c r="D1342" s="6">
        <v>42327</v>
      </c>
      <c r="E1342" s="54" t="s">
        <v>25</v>
      </c>
      <c r="F1342" s="42">
        <v>17161054</v>
      </c>
      <c r="G1342" s="9">
        <v>42703</v>
      </c>
      <c r="H1342" s="43" t="s">
        <v>2046</v>
      </c>
      <c r="I1342" s="1" t="s">
        <v>330</v>
      </c>
      <c r="J1342" s="1" t="s">
        <v>104</v>
      </c>
      <c r="K1342" s="44">
        <v>349063</v>
      </c>
    </row>
    <row r="1343" spans="1:11" ht="40.5" x14ac:dyDescent="0.25">
      <c r="A1343" s="2" t="s">
        <v>388</v>
      </c>
      <c r="B1343" s="54" t="s">
        <v>2192</v>
      </c>
      <c r="C1343" s="1" t="s">
        <v>389</v>
      </c>
      <c r="D1343" s="6">
        <v>42327</v>
      </c>
      <c r="E1343" s="54" t="s">
        <v>25</v>
      </c>
      <c r="F1343" s="42">
        <v>17161055</v>
      </c>
      <c r="G1343" s="9">
        <v>42703</v>
      </c>
      <c r="H1343" s="43" t="s">
        <v>2047</v>
      </c>
      <c r="I1343" s="1" t="s">
        <v>330</v>
      </c>
      <c r="J1343" s="1" t="s">
        <v>104</v>
      </c>
      <c r="K1343" s="44">
        <v>77891</v>
      </c>
    </row>
    <row r="1344" spans="1:11" ht="40.5" x14ac:dyDescent="0.25">
      <c r="A1344" s="2" t="s">
        <v>388</v>
      </c>
      <c r="B1344" s="54" t="s">
        <v>2192</v>
      </c>
      <c r="C1344" s="1" t="s">
        <v>389</v>
      </c>
      <c r="D1344" s="6">
        <v>42327</v>
      </c>
      <c r="E1344" s="54" t="s">
        <v>25</v>
      </c>
      <c r="F1344" s="42">
        <v>17161056</v>
      </c>
      <c r="G1344" s="9">
        <v>42703</v>
      </c>
      <c r="H1344" s="43" t="s">
        <v>2048</v>
      </c>
      <c r="I1344" s="1" t="s">
        <v>330</v>
      </c>
      <c r="J1344" s="1" t="s">
        <v>104</v>
      </c>
      <c r="K1344" s="44">
        <v>202226</v>
      </c>
    </row>
    <row r="1345" spans="1:11" ht="40.5" x14ac:dyDescent="0.25">
      <c r="A1345" s="2" t="s">
        <v>388</v>
      </c>
      <c r="B1345" s="54" t="s">
        <v>2192</v>
      </c>
      <c r="C1345" s="1" t="s">
        <v>389</v>
      </c>
      <c r="D1345" s="6">
        <v>42327</v>
      </c>
      <c r="E1345" s="54" t="s">
        <v>25</v>
      </c>
      <c r="F1345" s="42">
        <v>17161057</v>
      </c>
      <c r="G1345" s="9">
        <v>42703</v>
      </c>
      <c r="H1345" s="43" t="s">
        <v>2049</v>
      </c>
      <c r="I1345" s="1" t="s">
        <v>330</v>
      </c>
      <c r="J1345" s="1" t="s">
        <v>104</v>
      </c>
      <c r="K1345" s="44">
        <v>77891</v>
      </c>
    </row>
    <row r="1346" spans="1:11" ht="40.5" x14ac:dyDescent="0.25">
      <c r="A1346" s="2" t="s">
        <v>388</v>
      </c>
      <c r="B1346" s="54" t="s">
        <v>2192</v>
      </c>
      <c r="C1346" s="1" t="s">
        <v>389</v>
      </c>
      <c r="D1346" s="6">
        <v>42327</v>
      </c>
      <c r="E1346" s="54" t="s">
        <v>25</v>
      </c>
      <c r="F1346" s="42">
        <v>17161058</v>
      </c>
      <c r="G1346" s="9">
        <v>42703</v>
      </c>
      <c r="H1346" s="43" t="s">
        <v>2050</v>
      </c>
      <c r="I1346" s="1" t="s">
        <v>330</v>
      </c>
      <c r="J1346" s="1" t="s">
        <v>104</v>
      </c>
      <c r="K1346" s="44">
        <v>202226</v>
      </c>
    </row>
    <row r="1347" spans="1:11" ht="40.5" x14ac:dyDescent="0.25">
      <c r="A1347" s="2" t="s">
        <v>388</v>
      </c>
      <c r="B1347" s="54" t="s">
        <v>2192</v>
      </c>
      <c r="C1347" s="1" t="s">
        <v>389</v>
      </c>
      <c r="D1347" s="6">
        <v>42327</v>
      </c>
      <c r="E1347" s="54" t="s">
        <v>25</v>
      </c>
      <c r="F1347" s="42">
        <v>17161059</v>
      </c>
      <c r="G1347" s="9">
        <v>42703</v>
      </c>
      <c r="H1347" s="43" t="s">
        <v>2051</v>
      </c>
      <c r="I1347" s="1" t="s">
        <v>330</v>
      </c>
      <c r="J1347" s="1" t="s">
        <v>104</v>
      </c>
      <c r="K1347" s="44">
        <v>272865</v>
      </c>
    </row>
    <row r="1348" spans="1:11" ht="40.5" x14ac:dyDescent="0.25">
      <c r="A1348" s="2" t="s">
        <v>388</v>
      </c>
      <c r="B1348" s="54" t="s">
        <v>2192</v>
      </c>
      <c r="C1348" s="1" t="s">
        <v>389</v>
      </c>
      <c r="D1348" s="6">
        <v>42327</v>
      </c>
      <c r="E1348" s="54" t="s">
        <v>25</v>
      </c>
      <c r="F1348" s="42">
        <v>17161060</v>
      </c>
      <c r="G1348" s="9">
        <v>42703</v>
      </c>
      <c r="H1348" s="43" t="s">
        <v>2052</v>
      </c>
      <c r="I1348" s="1" t="s">
        <v>330</v>
      </c>
      <c r="J1348" s="1" t="s">
        <v>104</v>
      </c>
      <c r="K1348" s="44">
        <v>202226</v>
      </c>
    </row>
    <row r="1349" spans="1:11" ht="40.5" x14ac:dyDescent="0.25">
      <c r="A1349" s="2" t="s">
        <v>388</v>
      </c>
      <c r="B1349" s="54" t="s">
        <v>2192</v>
      </c>
      <c r="C1349" s="1" t="s">
        <v>389</v>
      </c>
      <c r="D1349" s="6">
        <v>42327</v>
      </c>
      <c r="E1349" s="54" t="s">
        <v>25</v>
      </c>
      <c r="F1349" s="42">
        <v>17161061</v>
      </c>
      <c r="G1349" s="9">
        <v>42703</v>
      </c>
      <c r="H1349" s="43" t="s">
        <v>2053</v>
      </c>
      <c r="I1349" s="1" t="s">
        <v>330</v>
      </c>
      <c r="J1349" s="1" t="s">
        <v>104</v>
      </c>
      <c r="K1349" s="44">
        <v>77891</v>
      </c>
    </row>
    <row r="1350" spans="1:11" ht="40.5" x14ac:dyDescent="0.25">
      <c r="A1350" s="2" t="s">
        <v>388</v>
      </c>
      <c r="B1350" s="54" t="s">
        <v>2192</v>
      </c>
      <c r="C1350" s="1" t="s">
        <v>389</v>
      </c>
      <c r="D1350" s="6">
        <v>42327</v>
      </c>
      <c r="E1350" s="54" t="s">
        <v>25</v>
      </c>
      <c r="F1350" s="42">
        <v>17161062</v>
      </c>
      <c r="G1350" s="9">
        <v>42703</v>
      </c>
      <c r="H1350" s="43" t="s">
        <v>2054</v>
      </c>
      <c r="I1350" s="1" t="s">
        <v>330</v>
      </c>
      <c r="J1350" s="1" t="s">
        <v>104</v>
      </c>
      <c r="K1350" s="44">
        <v>272865</v>
      </c>
    </row>
    <row r="1351" spans="1:11" ht="27" x14ac:dyDescent="0.25">
      <c r="A1351" s="2" t="s">
        <v>388</v>
      </c>
      <c r="B1351" s="27" t="s">
        <v>18</v>
      </c>
      <c r="C1351" s="1" t="s">
        <v>2055</v>
      </c>
      <c r="D1351" s="6">
        <v>42695</v>
      </c>
      <c r="E1351" s="7" t="s">
        <v>25</v>
      </c>
      <c r="F1351" s="42">
        <v>17161066</v>
      </c>
      <c r="G1351" s="9">
        <v>42703</v>
      </c>
      <c r="H1351" s="43" t="s">
        <v>2056</v>
      </c>
      <c r="I1351" s="1" t="s">
        <v>2057</v>
      </c>
      <c r="J1351" s="1" t="s">
        <v>2058</v>
      </c>
      <c r="K1351" s="44">
        <v>385560</v>
      </c>
    </row>
    <row r="1352" spans="1:11" ht="40.5" x14ac:dyDescent="0.25">
      <c r="A1352" s="2" t="s">
        <v>388</v>
      </c>
      <c r="B1352" s="27" t="s">
        <v>18</v>
      </c>
      <c r="C1352" s="1" t="s">
        <v>2059</v>
      </c>
      <c r="D1352" s="6">
        <v>42703</v>
      </c>
      <c r="E1352" s="7" t="s">
        <v>25</v>
      </c>
      <c r="F1352" s="42">
        <v>17161063</v>
      </c>
      <c r="G1352" s="9">
        <v>42704</v>
      </c>
      <c r="H1352" s="43" t="s">
        <v>2060</v>
      </c>
      <c r="I1352" s="1" t="s">
        <v>2061</v>
      </c>
      <c r="J1352" s="1" t="s">
        <v>2062</v>
      </c>
      <c r="K1352" s="44">
        <v>722568</v>
      </c>
    </row>
    <row r="1353" spans="1:11" ht="40.5" x14ac:dyDescent="0.25">
      <c r="A1353" s="2" t="s">
        <v>388</v>
      </c>
      <c r="B1353" s="27" t="s">
        <v>18</v>
      </c>
      <c r="C1353" s="1" t="s">
        <v>2059</v>
      </c>
      <c r="D1353" s="6">
        <v>42703</v>
      </c>
      <c r="E1353" s="7" t="s">
        <v>25</v>
      </c>
      <c r="F1353" s="42">
        <v>17161064</v>
      </c>
      <c r="G1353" s="9">
        <v>42704</v>
      </c>
      <c r="H1353" s="43" t="s">
        <v>2063</v>
      </c>
      <c r="I1353" s="1" t="s">
        <v>2064</v>
      </c>
      <c r="J1353" s="1" t="s">
        <v>2065</v>
      </c>
      <c r="K1353" s="44">
        <v>4031016</v>
      </c>
    </row>
    <row r="1354" spans="1:11" ht="27" x14ac:dyDescent="0.25">
      <c r="A1354" s="2" t="s">
        <v>388</v>
      </c>
      <c r="B1354" s="2" t="s">
        <v>148</v>
      </c>
      <c r="C1354" s="1" t="s">
        <v>390</v>
      </c>
      <c r="D1354" s="6">
        <v>42460</v>
      </c>
      <c r="E1354" s="7" t="s">
        <v>25</v>
      </c>
      <c r="F1354" s="42">
        <v>17161065</v>
      </c>
      <c r="G1354" s="9">
        <v>42704</v>
      </c>
      <c r="H1354" s="43" t="s">
        <v>2066</v>
      </c>
      <c r="I1354" s="1" t="s">
        <v>2067</v>
      </c>
      <c r="J1354" s="1" t="s">
        <v>2068</v>
      </c>
      <c r="K1354" s="44">
        <v>1207616</v>
      </c>
    </row>
    <row r="1355" spans="1:11" ht="40.5" x14ac:dyDescent="0.25">
      <c r="A1355" s="2" t="s">
        <v>388</v>
      </c>
      <c r="B1355" s="27" t="s">
        <v>18</v>
      </c>
      <c r="C1355" s="1" t="s">
        <v>2069</v>
      </c>
      <c r="D1355" s="6">
        <v>42699</v>
      </c>
      <c r="E1355" s="7" t="s">
        <v>25</v>
      </c>
      <c r="F1355" s="42">
        <v>17161067</v>
      </c>
      <c r="G1355" s="9">
        <v>42704</v>
      </c>
      <c r="H1355" s="43" t="s">
        <v>2070</v>
      </c>
      <c r="I1355" s="1" t="s">
        <v>2071</v>
      </c>
      <c r="J1355" s="1" t="s">
        <v>2072</v>
      </c>
      <c r="K1355" s="44">
        <v>30127429</v>
      </c>
    </row>
    <row r="1356" spans="1:11" ht="40.5" x14ac:dyDescent="0.25">
      <c r="A1356" s="2" t="s">
        <v>388</v>
      </c>
      <c r="B1356" s="27" t="s">
        <v>18</v>
      </c>
      <c r="C1356" s="1" t="s">
        <v>2069</v>
      </c>
      <c r="D1356" s="6">
        <v>42699</v>
      </c>
      <c r="E1356" s="7" t="s">
        <v>25</v>
      </c>
      <c r="F1356" s="42">
        <v>17161068</v>
      </c>
      <c r="G1356" s="9">
        <v>42704</v>
      </c>
      <c r="H1356" s="43" t="s">
        <v>2073</v>
      </c>
      <c r="I1356" s="1" t="s">
        <v>2071</v>
      </c>
      <c r="J1356" s="1" t="s">
        <v>2072</v>
      </c>
      <c r="K1356" s="44">
        <v>31332526</v>
      </c>
    </row>
    <row r="1357" spans="1:11" ht="54" x14ac:dyDescent="0.25">
      <c r="A1357" s="2" t="s">
        <v>388</v>
      </c>
      <c r="B1357" s="2" t="s">
        <v>24</v>
      </c>
      <c r="C1357" s="1" t="s">
        <v>13</v>
      </c>
      <c r="D1357" s="1" t="s">
        <v>13</v>
      </c>
      <c r="E1357" s="7" t="s">
        <v>25</v>
      </c>
      <c r="F1357" s="42">
        <v>17161069</v>
      </c>
      <c r="G1357" s="9">
        <v>42704</v>
      </c>
      <c r="H1357" s="43" t="s">
        <v>2074</v>
      </c>
      <c r="I1357" s="1" t="s">
        <v>2075</v>
      </c>
      <c r="J1357" s="1" t="s">
        <v>2076</v>
      </c>
      <c r="K1357" s="44">
        <v>240000</v>
      </c>
    </row>
    <row r="1358" spans="1:11" ht="40.5" x14ac:dyDescent="0.25">
      <c r="A1358" s="2" t="s">
        <v>388</v>
      </c>
      <c r="B1358" s="2" t="s">
        <v>24</v>
      </c>
      <c r="C1358" s="1" t="s">
        <v>13</v>
      </c>
      <c r="D1358" s="1" t="s">
        <v>13</v>
      </c>
      <c r="E1358" s="7" t="s">
        <v>25</v>
      </c>
      <c r="F1358" s="42">
        <v>17161070</v>
      </c>
      <c r="G1358" s="9">
        <v>42704</v>
      </c>
      <c r="H1358" s="43" t="s">
        <v>2077</v>
      </c>
      <c r="I1358" s="1" t="s">
        <v>2078</v>
      </c>
      <c r="J1358" s="1" t="s">
        <v>2079</v>
      </c>
      <c r="K1358" s="44">
        <v>180000</v>
      </c>
    </row>
    <row r="1359" spans="1:11" ht="54" x14ac:dyDescent="0.25">
      <c r="A1359" s="2" t="s">
        <v>388</v>
      </c>
      <c r="B1359" s="2" t="s">
        <v>24</v>
      </c>
      <c r="C1359" s="1" t="s">
        <v>13</v>
      </c>
      <c r="D1359" s="1" t="s">
        <v>13</v>
      </c>
      <c r="E1359" s="7" t="s">
        <v>25</v>
      </c>
      <c r="F1359" s="42">
        <v>17161071</v>
      </c>
      <c r="G1359" s="9">
        <v>42704</v>
      </c>
      <c r="H1359" s="43" t="s">
        <v>2080</v>
      </c>
      <c r="I1359" s="1" t="s">
        <v>2081</v>
      </c>
      <c r="J1359" s="1" t="s">
        <v>2082</v>
      </c>
      <c r="K1359" s="44">
        <v>240000</v>
      </c>
    </row>
    <row r="1360" spans="1:11" ht="54" x14ac:dyDescent="0.25">
      <c r="A1360" s="2" t="s">
        <v>388</v>
      </c>
      <c r="B1360" s="54" t="s">
        <v>2192</v>
      </c>
      <c r="C1360" s="1" t="s">
        <v>389</v>
      </c>
      <c r="D1360" s="6">
        <v>42327</v>
      </c>
      <c r="E1360" s="54" t="s">
        <v>25</v>
      </c>
      <c r="F1360" s="42">
        <v>17161072</v>
      </c>
      <c r="G1360" s="9">
        <v>42704</v>
      </c>
      <c r="H1360" s="43" t="s">
        <v>2083</v>
      </c>
      <c r="I1360" s="1" t="s">
        <v>330</v>
      </c>
      <c r="J1360" s="1" t="s">
        <v>104</v>
      </c>
      <c r="K1360" s="44">
        <v>991134</v>
      </c>
    </row>
    <row r="1361" spans="1:11" ht="40.5" x14ac:dyDescent="0.25">
      <c r="A1361" s="2" t="s">
        <v>388</v>
      </c>
      <c r="B1361" s="54" t="s">
        <v>2192</v>
      </c>
      <c r="C1361" s="1" t="s">
        <v>2087</v>
      </c>
      <c r="D1361" s="6">
        <v>42681</v>
      </c>
      <c r="E1361" s="7" t="s">
        <v>60</v>
      </c>
      <c r="F1361" s="42" t="s">
        <v>415</v>
      </c>
      <c r="G1361" s="9" t="s">
        <v>415</v>
      </c>
      <c r="H1361" s="43" t="s">
        <v>2088</v>
      </c>
      <c r="I1361" s="1" t="s">
        <v>2089</v>
      </c>
      <c r="J1361" s="1" t="s">
        <v>2090</v>
      </c>
      <c r="K1361" s="44">
        <v>251497575</v>
      </c>
    </row>
    <row r="1362" spans="1:11" x14ac:dyDescent="0.25">
      <c r="A1362" s="2" t="s">
        <v>388</v>
      </c>
      <c r="B1362" s="27" t="s">
        <v>18</v>
      </c>
      <c r="C1362" s="1" t="s">
        <v>2091</v>
      </c>
      <c r="D1362" s="6">
        <v>42682</v>
      </c>
      <c r="E1362" s="7" t="s">
        <v>60</v>
      </c>
      <c r="F1362" s="42" t="s">
        <v>415</v>
      </c>
      <c r="G1362" s="9" t="s">
        <v>415</v>
      </c>
      <c r="H1362" s="43" t="s">
        <v>2092</v>
      </c>
      <c r="I1362" s="1" t="s">
        <v>1974</v>
      </c>
      <c r="J1362" s="1" t="s">
        <v>1975</v>
      </c>
      <c r="K1362" s="44">
        <v>34084800</v>
      </c>
    </row>
    <row r="1363" spans="1:11" ht="40.5" x14ac:dyDescent="0.25">
      <c r="A1363" s="2" t="s">
        <v>388</v>
      </c>
      <c r="B1363" s="27" t="s">
        <v>18</v>
      </c>
      <c r="C1363" s="1" t="s">
        <v>2093</v>
      </c>
      <c r="D1363" s="6">
        <v>42682</v>
      </c>
      <c r="E1363" s="7" t="s">
        <v>60</v>
      </c>
      <c r="F1363" s="42" t="s">
        <v>415</v>
      </c>
      <c r="G1363" s="9" t="s">
        <v>415</v>
      </c>
      <c r="H1363" s="43" t="s">
        <v>2094</v>
      </c>
      <c r="I1363" s="1" t="s">
        <v>2095</v>
      </c>
      <c r="J1363" s="1" t="s">
        <v>2096</v>
      </c>
      <c r="K1363" s="44" t="s">
        <v>2097</v>
      </c>
    </row>
    <row r="1364" spans="1:11" ht="27" x14ac:dyDescent="0.25">
      <c r="A1364" s="2" t="s">
        <v>388</v>
      </c>
      <c r="B1364" s="54" t="s">
        <v>2192</v>
      </c>
      <c r="C1364" s="1" t="s">
        <v>2098</v>
      </c>
      <c r="D1364" s="6">
        <v>42685</v>
      </c>
      <c r="E1364" s="7" t="s">
        <v>60</v>
      </c>
      <c r="F1364" s="42" t="s">
        <v>415</v>
      </c>
      <c r="G1364" s="9" t="s">
        <v>415</v>
      </c>
      <c r="H1364" s="43" t="s">
        <v>2099</v>
      </c>
      <c r="I1364" s="1" t="s">
        <v>2100</v>
      </c>
      <c r="J1364" s="1" t="s">
        <v>2101</v>
      </c>
      <c r="K1364" s="44">
        <v>120000000</v>
      </c>
    </row>
    <row r="1365" spans="1:11" ht="27" x14ac:dyDescent="0.25">
      <c r="A1365" s="2" t="s">
        <v>388</v>
      </c>
      <c r="B1365" s="27" t="s">
        <v>18</v>
      </c>
      <c r="C1365" s="1" t="s">
        <v>2102</v>
      </c>
      <c r="D1365" s="6">
        <v>42689</v>
      </c>
      <c r="E1365" s="7" t="s">
        <v>60</v>
      </c>
      <c r="F1365" s="42" t="s">
        <v>415</v>
      </c>
      <c r="G1365" s="9" t="s">
        <v>415</v>
      </c>
      <c r="H1365" s="43" t="s">
        <v>2103</v>
      </c>
      <c r="I1365" s="1" t="s">
        <v>2104</v>
      </c>
      <c r="J1365" s="1" t="s">
        <v>413</v>
      </c>
      <c r="K1365" s="44">
        <v>4435703</v>
      </c>
    </row>
    <row r="1366" spans="1:11" ht="27" x14ac:dyDescent="0.25">
      <c r="A1366" s="2" t="s">
        <v>388</v>
      </c>
      <c r="B1366" s="27" t="s">
        <v>18</v>
      </c>
      <c r="C1366" s="1" t="s">
        <v>2105</v>
      </c>
      <c r="D1366" s="6">
        <v>42689</v>
      </c>
      <c r="E1366" s="7" t="s">
        <v>60</v>
      </c>
      <c r="F1366" s="42" t="s">
        <v>415</v>
      </c>
      <c r="G1366" s="9" t="s">
        <v>415</v>
      </c>
      <c r="H1366" s="43" t="s">
        <v>2106</v>
      </c>
      <c r="I1366" s="1" t="s">
        <v>2104</v>
      </c>
      <c r="J1366" s="1" t="s">
        <v>413</v>
      </c>
      <c r="K1366" s="44">
        <v>6950839</v>
      </c>
    </row>
    <row r="1367" spans="1:11" ht="27" x14ac:dyDescent="0.25">
      <c r="A1367" s="2" t="s">
        <v>388</v>
      </c>
      <c r="B1367" s="7" t="s">
        <v>457</v>
      </c>
      <c r="C1367" s="1" t="s">
        <v>2107</v>
      </c>
      <c r="D1367" s="6">
        <v>42704</v>
      </c>
      <c r="E1367" s="7" t="s">
        <v>60</v>
      </c>
      <c r="F1367" s="42" t="s">
        <v>415</v>
      </c>
      <c r="G1367" s="9" t="s">
        <v>415</v>
      </c>
      <c r="H1367" s="43" t="s">
        <v>2108</v>
      </c>
      <c r="I1367" s="1" t="s">
        <v>2109</v>
      </c>
      <c r="J1367" s="1" t="s">
        <v>2110</v>
      </c>
      <c r="K1367" s="44">
        <v>14000000</v>
      </c>
    </row>
  </sheetData>
  <autoFilter ref="A1:K1367">
    <sortState ref="A2:K1367">
      <sortCondition ref="A2:A1367"/>
      <sortCondition ref="G2:G1367"/>
    </sortState>
  </autoFilter>
  <dataValidations count="43">
    <dataValidation type="list" allowBlank="1" showInputMessage="1" showErrorMessage="1" sqref="B613 B611 B618 B663 B615">
      <formula1>$U$6:$U$7</formula1>
    </dataValidation>
    <dataValidation allowBlank="1" showInputMessage="1" showErrorMessage="1" promptTitle="Advertencia" prompt="El archivo pdf asociado a esta Resolución, debe tener el mismo nombre señalado en esta celda, considerando la siguiente estructura: N° de Centro Financiero de su región (con dos dígitos) -Tipo y N° Resolución. Ejemplo: 02-FR N° 348; 08-DER N° 54." sqref="C921:D923 G2:G67 C613:D613 C280:D280 D941:D944 D946 G749 C473:D476 C750:C754 D750:D752 C725:D749 C618:C621 C1161:D1162 C240:D247 C623:C624 D948 J937:J938 J941:J944 J946:J951 C983:D987 C990:C991 C996:D996 C951 C993:C995 I933:J935 C958:D958 I937:I951 C1016:D1016 C1030:D1030 C1006:C1015 C1021:D1021 C1017:C1020 C1022:C1029 C960:D979 D1063 D1250:D1255 D1217 C1259:C1263 C1257:D1258 C478:D611 G379:G430 C627:C634 C1105:C1134 C1142 D1097 C1149 D1144 C1156 D1152:D1153 C1159:D1159 C1165:C1167 C1:C82 D2:D82 C86:D86 C88:D88 C90:D93 C100:D101 C114:D114 C137:D137 C140:D140 C167:D173 C197:D197 D320 D332:D334 D338 D350 C307:C358 D357:D358 C379:D379 C382:D382 C388:D388 C398:D399 C401:D401 C404:D404 C415:D417 C424:D425 C428:D430 C439:D439 C442:D450 C452:D457 C463:D464 C637:C675 D642 C693:D693 C712:D712 C716:D716 C718:D719 C755:D803 C806:D808 C814:D815 C824:D824 C870:D870 C881:D882 C903:D905 D933:D939 C933:C949 D1033 D1038:D1039 D1042 D1054:D1055 D1057:D1061 C1031:C1080 C1083:C1103 C1144:C1145 C1151:C1153 C1169:C1256 D1177 D1261:D1263 C1286:D1298 C1302:D1307 C1311:D1312 C1316:D1316 C1333:D1333 C1360:D1364"/>
    <dataValidation type="list" allowBlank="1" showInputMessage="1" showErrorMessage="1" sqref="B257:B258 B268:B269 B261 B303:B306 B264:B266 B275:B278 B285 B287:B290 B292:B293 B295:B297 B300:B301">
      <formula1>$B$2:$B$7</formula1>
    </dataValidation>
    <dataValidation type="list" allowBlank="1" showInputMessage="1" showErrorMessage="1" sqref="E520:E572 B520:B555 A83:A150">
      <formula1>#REF!</formula1>
    </dataValidation>
    <dataValidation showInputMessage="1" showErrorMessage="1" sqref="C83:D85 C87:D87 C89:D89 C94:D99 C102:D113 C115:D136 C138:D139 C141:D150"/>
    <dataValidation type="list" allowBlank="1" showInputMessage="1" showErrorMessage="1" sqref="E618:E621 E623:E624 E627:E634 E637:E675">
      <formula1>$IN$65081:$IN$65085</formula1>
    </dataValidation>
    <dataValidation type="list" allowBlank="1" showInputMessage="1" showErrorMessage="1" sqref="B638:B640">
      <formula1>$IM$65081:$IM$65091</formula1>
    </dataValidation>
    <dataValidation type="list" allowBlank="1" showInputMessage="1" showErrorMessage="1" sqref="A2:A82">
      <formula1>$W$6:$W$7</formula1>
    </dataValidation>
    <dataValidation type="list" allowBlank="1" showInputMessage="1" showErrorMessage="1" sqref="B2:B18 B20:B51 B1311:B1312 B86 B90:B93 B88 B114 B137 B140 B167:B173 B1180:B1216 B1042 B996:B1033 B925 B151:B159 B332:B334 B770:B779 B793 B789:B790 B767 B320 B291 B338 B350 B357:B382 B388:B390 B398:B399 B404 B401 B415:B417 B438:B439 B428:B430 B441:B450 B452:B457 B462:B464 B473:B476 B280 B597 B642 B712 B671:B693 B725 B806:B808 B814:B815 B824 B870 B197:B199 B903:B905 B921:B923 B936 B734 B958 B960:B974 B1038:B1039 B1054:B1055 B1096:B1098 B1144 B1152:B1153 B1159 B1161:B1162 B1261:B1263 B1057:B1061 B1177 B1286:B1298 B1302:B1307 B1316 B232:B256 B384 B393 B408 B432:B436 B459:B460 B489 B498 B506:B519 B750:B763 B424:B425 B716 B53:B82 B556:B572 B576:B580 B585:B587 B589:B590 B100:B101 B1333:B1367 B592 B718:B719 B795:B801 B1063 B881:B887">
      <formula1>$X$6:$X$7</formula1>
    </dataValidation>
    <dataValidation type="list" allowBlank="1" showInputMessage="1" showErrorMessage="1" sqref="E72:E73 E80:E82 E77:E78">
      <formula1>$HQ$64968:$HQ$64972</formula1>
    </dataValidation>
    <dataValidation type="list" allowBlank="1" showInputMessage="1" showErrorMessage="1" sqref="E79 E74:E76 E2:E71">
      <formula1>$Y$6:$Y$7</formula1>
    </dataValidation>
    <dataValidation type="list" allowBlank="1" showInputMessage="1" sqref="B354:B356 B335:B337 B351:B352 B321:B322 B339:B349 B310:B319 B307 B325:B331">
      <formula1>$IP$54880:$IP$54890</formula1>
    </dataValidation>
    <dataValidation type="list" allowBlank="1" showInputMessage="1" showErrorMessage="1" sqref="E359:E378">
      <formula1>$IQ$54945:$IQ$54950</formula1>
    </dataValidation>
    <dataValidation type="list" allowBlank="1" showInputMessage="1" showErrorMessage="1" sqref="B458 B465:B471 B477 B451">
      <formula1>$Q$6:$Q$18</formula1>
    </dataValidation>
    <dataValidation type="list" allowBlank="1" showInputMessage="1" showErrorMessage="1" sqref="B472 B440 B431 B437">
      <formula1>$Q$6:$Q$17</formula1>
    </dataValidation>
    <dataValidation type="list" allowBlank="1" showInputMessage="1" showErrorMessage="1" sqref="A473 A460:A463">
      <formula1>$P$6:$P$670</formula1>
    </dataValidation>
    <dataValidation type="list" allowBlank="1" showInputMessage="1" showErrorMessage="1" sqref="A459">
      <formula1>$P$6:$P$665</formula1>
    </dataValidation>
    <dataValidation type="list" allowBlank="1" showInputMessage="1" showErrorMessage="1" sqref="A514 A518:A519 A499:A512 A490:A497 A478:A488">
      <formula1>$HK$62288:$HK$65493</formula1>
    </dataValidation>
    <dataValidation type="list" allowBlank="1" showInputMessage="1" showErrorMessage="1" sqref="A498 A489 A513">
      <formula1>$HJ$62289:$HJ$65493</formula1>
    </dataValidation>
    <dataValidation type="list" allowBlank="1" showInputMessage="1" showErrorMessage="1" sqref="A516">
      <formula1>$HJ$62388:$HJ$65493</formula1>
    </dataValidation>
    <dataValidation type="list" allowBlank="1" showInputMessage="1" showErrorMessage="1" sqref="A515 A517">
      <formula1>$HJ$62338:$HJ$65493</formula1>
    </dataValidation>
    <dataValidation type="list" allowBlank="1" showInputMessage="1" showErrorMessage="1" sqref="E573:E610">
      <formula1>$IQ$65363:$IQ$65367</formula1>
    </dataValidation>
    <dataValidation type="list" allowBlank="1" showInputMessage="1" showErrorMessage="1" sqref="B606:B610 B596 B598:B604">
      <formula1>$IP$65363:$IP$65372</formula1>
    </dataValidation>
    <dataValidation type="list" allowBlank="1" showInputMessage="1" showErrorMessage="1" sqref="B573:B575 B595 B581:B584">
      <formula1>$IP$65363:$IP$65371</formula1>
    </dataValidation>
    <dataValidation type="list" allowBlank="1" showInputMessage="1" showErrorMessage="1" sqref="E753:E754">
      <formula1>$II$64974:$II$64978</formula1>
    </dataValidation>
    <dataValidation type="list" allowBlank="1" showInputMessage="1" showErrorMessage="1" sqref="B1109 B1165:B1167 B1145 B1111:B1134 B1156 B1151 B1142 B1149 B1169:B1174">
      <formula1>$IP$65143:$IP$65153</formula1>
    </dataValidation>
    <dataValidation type="list" allowBlank="1" showInputMessage="1" showErrorMessage="1" sqref="E1217:E1261">
      <formula1>$IR$64964:$IR$64969</formula1>
    </dataValidation>
    <dataValidation type="list" allowBlank="1" showInputMessage="1" showErrorMessage="1" sqref="B1217 B1257:B1259 B1250:B1255 B1232 B1230">
      <formula1>$IQ$64964:$IQ$64976</formula1>
    </dataValidation>
    <dataValidation type="list" allowBlank="1" showInputMessage="1" showErrorMessage="1" sqref="E1169:E1216 E1128:E1134 E1118:E1121 E1161:E1162 E1165:E1167">
      <formula1>$IQ$65143:$IQ$65147</formula1>
    </dataValidation>
    <dataValidation type="list" allowBlank="1" showInputMessage="1" showErrorMessage="1" sqref="A468 A466">
      <formula1>$P$6:$P$766</formula1>
    </dataValidation>
    <dataValidation type="list" allowBlank="1" showInputMessage="1" showErrorMessage="1" sqref="A457">
      <formula1>$P$6:$P$770</formula1>
    </dataValidation>
    <dataValidation type="list" allowBlank="1" showInputMessage="1" showErrorMessage="1" sqref="A442 A445">
      <formula1>$P$6:$P$758</formula1>
    </dataValidation>
    <dataValidation type="list" allowBlank="1" showInputMessage="1" showErrorMessage="1" sqref="A432:A433 A443:A444">
      <formula1>$P$6:$P$765</formula1>
    </dataValidation>
    <dataValidation type="list" allowBlank="1" showInputMessage="1" showErrorMessage="1" sqref="A434:A435 A437:A441">
      <formula1>$P$6:$P$767</formula1>
    </dataValidation>
    <dataValidation type="list" allowBlank="1" showInputMessage="1" showErrorMessage="1" sqref="A476:A477">
      <formula1>$P$6:$P$731</formula1>
    </dataValidation>
    <dataValidation type="list" allowBlank="1" showInputMessage="1" showErrorMessage="1" sqref="A472 A470">
      <formula1>$P$6:$P$756</formula1>
    </dataValidation>
    <dataValidation type="list" allowBlank="1" showInputMessage="1" showErrorMessage="1" sqref="A471">
      <formula1>$P$6:$P$748</formula1>
    </dataValidation>
    <dataValidation type="list" allowBlank="1" showInputMessage="1" showErrorMessage="1" sqref="A469 A446 A436">
      <formula1>$P$6:$P$762</formula1>
    </dataValidation>
    <dataValidation type="list" allowBlank="1" showInputMessage="1" showErrorMessage="1" sqref="A447 A431 A465">
      <formula1>$P$6:$P$763</formula1>
    </dataValidation>
    <dataValidation type="list" allowBlank="1" showInputMessage="1" showErrorMessage="1" sqref="A455:A456 A464">
      <formula1>$P$6:$P$761</formula1>
    </dataValidation>
    <dataValidation type="list" allowBlank="1" showInputMessage="1" showErrorMessage="1" sqref="A474:A475 A467 A448:A454">
      <formula1>$P$6:$P$759</formula1>
    </dataValidation>
    <dataValidation type="list" allowBlank="1" showInputMessage="1" showErrorMessage="1" sqref="A458">
      <formula1>$P$6:$P$768</formula1>
    </dataValidation>
    <dataValidation type="list" allowBlank="1" showInputMessage="1" showErrorMessage="1" sqref="E431:E477">
      <formula1>$T$6:$T$16</formula1>
    </dataValidation>
  </dataValidations>
  <printOptions headings="1"/>
  <pageMargins left="0.70866141732283472" right="0.70866141732283472" top="0.74803149606299213" bottom="0.74803149606299213" header="0.31496062992125984" footer="0.31496062992125984"/>
  <pageSetup paperSize="14" scale="55" fitToHeight="0"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Hoja1</vt:lpstr>
      <vt:lpstr>Hoja2</vt:lpstr>
      <vt:lpstr>Hoja1!Área_de_impresión</vt:lpstr>
      <vt:lpstr>Hoja1!Títulos_a_imprimir</vt:lpstr>
    </vt:vector>
  </TitlesOfParts>
  <Company>Ministerio Público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Enrique Parada Gavilán</dc:creator>
  <cp:lastModifiedBy>Sandra Díaz Salazar</cp:lastModifiedBy>
  <cp:lastPrinted>2016-11-02T19:40:52Z</cp:lastPrinted>
  <dcterms:created xsi:type="dcterms:W3CDTF">2016-10-26T20:08:24Z</dcterms:created>
  <dcterms:modified xsi:type="dcterms:W3CDTF">2016-12-29T19:07:53Z</dcterms:modified>
</cp:coreProperties>
</file>