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0" windowWidth="19980" windowHeight="8085"/>
  </bookViews>
  <sheets>
    <sheet name="Hoja1" sheetId="1" r:id="rId1"/>
    <sheet name="Hoja2" sheetId="2" r:id="rId2"/>
    <sheet name="Hoja3" sheetId="3" r:id="rId3"/>
  </sheets>
  <definedNames>
    <definedName name="_xlnm._FilterDatabase" localSheetId="0" hidden="1">Hoja1!$A$5:$K$907</definedName>
    <definedName name="_xlnm.Print_Area" localSheetId="0">Hoja1!$H$183:$K$212</definedName>
  </definedNames>
  <calcPr calcId="124519"/>
</workbook>
</file>

<file path=xl/calcChain.xml><?xml version="1.0" encoding="utf-8"?>
<calcChain xmlns="http://schemas.openxmlformats.org/spreadsheetml/2006/main">
  <c r="K329" i="1"/>
  <c r="K322"/>
  <c r="K318"/>
  <c r="K316"/>
  <c r="K307"/>
  <c r="K40"/>
  <c r="K38"/>
  <c r="K36"/>
  <c r="K31"/>
  <c r="K503"/>
  <c r="K501"/>
  <c r="K500"/>
  <c r="K496"/>
  <c r="K494"/>
  <c r="K492"/>
  <c r="K490"/>
  <c r="K484"/>
  <c r="K483"/>
  <c r="K479"/>
  <c r="K478"/>
  <c r="D478"/>
  <c r="D477"/>
  <c r="K473"/>
  <c r="D206"/>
  <c r="D232"/>
  <c r="D205"/>
  <c r="D238"/>
  <c r="D193"/>
  <c r="D239"/>
  <c r="D242"/>
  <c r="D225"/>
  <c r="D233"/>
  <c r="D234"/>
  <c r="D226"/>
  <c r="D227"/>
  <c r="D228"/>
  <c r="D241"/>
  <c r="D196"/>
  <c r="D222"/>
  <c r="D195"/>
  <c r="D200"/>
  <c r="D214"/>
  <c r="D213"/>
  <c r="D207"/>
  <c r="D208"/>
  <c r="D215"/>
  <c r="D192"/>
  <c r="D199"/>
  <c r="D240"/>
  <c r="D223"/>
  <c r="D194"/>
  <c r="D212"/>
  <c r="D191"/>
  <c r="D190"/>
  <c r="D198"/>
</calcChain>
</file>

<file path=xl/sharedStrings.xml><?xml version="1.0" encoding="utf-8"?>
<sst xmlns="http://schemas.openxmlformats.org/spreadsheetml/2006/main" count="7179" uniqueCount="1765">
  <si>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</si>
  <si>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</si>
  <si>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</si>
  <si>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</si>
  <si>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</si>
  <si>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</si>
  <si>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</si>
  <si>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</si>
  <si>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</si>
  <si>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</si>
  <si>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</si>
  <si>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Boleta</t>
  </si>
  <si>
    <t>COMPAÑÍA NACIONAL DE FUERZA ELECTRICA S.A.</t>
  </si>
  <si>
    <t>91.143.000-2</t>
  </si>
  <si>
    <t>CHILQUINTA ENERGIA S.A.</t>
  </si>
  <si>
    <t>96.813.520-1</t>
  </si>
  <si>
    <t>Factura</t>
  </si>
  <si>
    <t>EMPRESA DE CORREOS DE CHILE</t>
  </si>
  <si>
    <t>60.503.000-9</t>
  </si>
  <si>
    <t>CHILEXPRESS S.A.</t>
  </si>
  <si>
    <t>96.756.430-3</t>
  </si>
  <si>
    <t>ESVAL S.A.</t>
  </si>
  <si>
    <t>Servicio Básico</t>
  </si>
  <si>
    <t>No aplica</t>
  </si>
  <si>
    <t>CIA. DE TELECOMUNICACIONES DE CHILE S.A.</t>
  </si>
  <si>
    <t>90.635.000-9</t>
  </si>
  <si>
    <t>AGRICOLA Y SERVICIOS ISLA DE PASCUA LTDA</t>
  </si>
  <si>
    <t>87.634.600-1</t>
  </si>
  <si>
    <t>76.000.739-0</t>
  </si>
  <si>
    <t>ENERGIA DE CASABLANCA S.A</t>
  </si>
  <si>
    <t>96.766.110-4</t>
  </si>
  <si>
    <t xml:space="preserve">Consumo de agua potable Fiscalia Local Casablanca, periodo de facturación del 16/03/2015 al 15/04/2015 </t>
  </si>
  <si>
    <t>Consumo de electricidad de Fiscalía Local de San Antonio, periodo 24/03/2015 al 21/04/2015</t>
  </si>
  <si>
    <t xml:space="preserve">Consumo de electricidad de Fiscalía Local de La Calera, periodo 20/03/2015 al 20/04/2015. </t>
  </si>
  <si>
    <t>Consumo de agua de Fiscalía Local de Viña del Mar,  periodo 18/03/2015 al 17/04/2015.</t>
  </si>
  <si>
    <t xml:space="preserve">Consumo de Agua de Fiscalía Local de Los Andes, periodo desde 17/03/2015 al 16/04/2015 </t>
  </si>
  <si>
    <t>Consumo de electricidad de Fiscalía Local de Limache, periodo 20/03/2015 al 20/04/2015</t>
  </si>
  <si>
    <t>Consumo de electricidad de Fiscalía Local de Villa Alemana, periodo desde 27/03/2015 al 27/04/2015</t>
  </si>
  <si>
    <t xml:space="preserve">Consumo de electricidad de Fiscalía Local de Los Andes, periodo 20/03/2015 al 20/04/2015. </t>
  </si>
  <si>
    <t xml:space="preserve">Consumo de Agua de Fiscalía Local de Quillota, periodo 25/03/2015 al 24/04/2015 </t>
  </si>
  <si>
    <t>Servicio envío de correspondencia, Fiscalía Local de Los Andes y Fiscalía Regional, Abril 2015.</t>
  </si>
  <si>
    <t>Servicio de correos de Fiscalía Regional y Fiscalías Locales, mes de Abril 2015</t>
  </si>
  <si>
    <t xml:space="preserve">Consumo de luz Fiscalia Local de Casablanca, periodo de facturación del 23/03/2015 al 24/04/2015 </t>
  </si>
  <si>
    <t xml:space="preserve">Consumo de agua potable Fiscalia Local de La Ligua, periodo de facturación del 25/03/2015 al 24/04/2015 </t>
  </si>
  <si>
    <t>Consumo de electricidad de Fiscalía Local de Isla de Pascua, periodo 30/03/2015 al 28/04/2015</t>
  </si>
  <si>
    <t>Consumo de electricidad de Fiscalía Local de Quillota, periodo desde 31/03/2015 al 29/04/2015</t>
  </si>
  <si>
    <t>Consumo electricidad  de Fiscalia Regional y Fiscalía Local de Valparaíso, periodo desde el 01/04/2015 al 04/05/2015</t>
  </si>
  <si>
    <t xml:space="preserve">Consumo de Agua de Fiscalía Local de Quintero, periodo 25/03/2015 al 24/04/2015 </t>
  </si>
  <si>
    <t>Consumo de agua de Fiscalía Local de San Felipe, periodo desde 31/03/2015 al 30/04/2015</t>
  </si>
  <si>
    <t>Consumo de Agua de Fiscalía Local de Valparaiso y Fiscalía Regional, periodo desde 13/04/2014 al 12//05/2015.</t>
  </si>
  <si>
    <t>Consumo de electricidad de Fiscalía Local Viña del Mar, periodo desde 17/04/2015 al 18/05/2015</t>
  </si>
  <si>
    <t>Consumo de agua de Fiscalía Local de Villa Alemana,  periodo desde 13/04/2015 al 12/05/2015.</t>
  </si>
  <si>
    <t xml:space="preserve">Consumo de agua Oficina de Atención Petorca,periodo desde 13/04/2015 al 12/05/2015. </t>
  </si>
  <si>
    <t>Servicio telefonía red fija, Fiscalías Locales  y Fiscalía Regional período 01/04/2015 al 30/04/2015</t>
  </si>
  <si>
    <t>Servicio de RDSI utilizado por U.A.V.T. (para conexión desde Quillota, Los Andes, San Felipe, San Antonio, Viña del Mar y Fiscalia Regional), 01/04/2015 al 30/04/2015</t>
  </si>
  <si>
    <t>Consumo de Agua de Fiscalía Local de Quilpué, periodo desde 15/04/2014 al 14/05/2015.</t>
  </si>
  <si>
    <t xml:space="preserve">Consumo de agua potable Fiscalia Local de Limache, periodo de facturación del 22/04/2015 al 22/05/2015 </t>
  </si>
  <si>
    <t>Consumo de Agua de Fiscalía Local de San Antonio, periodo desde 13/04/2015 al 12/05/2015.</t>
  </si>
  <si>
    <t xml:space="preserve">Consumo de agua potable Fiscalia Local de La Calera, periodo de facturación del 31/03/2015 al 30/04/2015 </t>
  </si>
  <si>
    <t xml:space="preserve">Consumo de electricidad Fiscalia Local de Quilpue.entre el periodo del 07/03/2015 al 07/04/2015, </t>
  </si>
  <si>
    <t>Consumo de electricidad de Fiscalía Local La Ligua, periodo desde 16/04/2015 al 15/05/2015</t>
  </si>
  <si>
    <t>Consumo de electricidad de Fiscalía Local de San Felipe, periodo desde 16/04/2015 al 15/05/2015.</t>
  </si>
  <si>
    <t>Consumo de electricidad de Fiscalía Local de Quintero, periodo 25/03/2015 al 23/04/2015 .</t>
  </si>
  <si>
    <t>Licitación Privada Menor</t>
  </si>
  <si>
    <t>No Aplica</t>
  </si>
  <si>
    <t>Orden de compra</t>
  </si>
  <si>
    <t>LORENA DE LOS ANGELES VON HAUSEN RICE</t>
  </si>
  <si>
    <t>16.921.123-K</t>
  </si>
  <si>
    <t>EMPRESAS LIPIGAS S.A.</t>
  </si>
  <si>
    <t>96.928.510-K</t>
  </si>
  <si>
    <t>Orden de servicio</t>
  </si>
  <si>
    <t>SOCIEDAD CONSTRUCTORA ATSA LIMITADA</t>
  </si>
  <si>
    <t>76.547.190-7</t>
  </si>
  <si>
    <t>PATRICIA EUGENIA PEREIRA AVILA</t>
  </si>
  <si>
    <t>7.988.068-K</t>
  </si>
  <si>
    <t>GIOVANNA CAROLINA ARANCIBIA PARRA</t>
  </si>
  <si>
    <t>9.639.027-0</t>
  </si>
  <si>
    <t>EMPRESA EL MERCURIO DE VALPARAISO S.A.P.</t>
  </si>
  <si>
    <t>96.705.640-5</t>
  </si>
  <si>
    <t>CORDILLERA DEL NORTE SPA</t>
  </si>
  <si>
    <t>76.234.435-1</t>
  </si>
  <si>
    <t>GASTRONOMICA VISIONARIO LTDA.</t>
  </si>
  <si>
    <t>76.237.533-1</t>
  </si>
  <si>
    <t>LORETO SOLANGE STAPLEFIELD SEPULVEDA</t>
  </si>
  <si>
    <t>11.722.103-2</t>
  </si>
  <si>
    <t>GLORIA PAOLA SANCHEZ UBILLO</t>
  </si>
  <si>
    <t>10.327.459-1</t>
  </si>
  <si>
    <t>EMPRESA EL MERCURIO S.A.P.</t>
  </si>
  <si>
    <t>90.193.000-7</t>
  </si>
  <si>
    <t>AS. IND. Y PROD. DE LIMP. FABIOLA RIQUELME EIRL</t>
  </si>
  <si>
    <t>76.149.122-9</t>
  </si>
  <si>
    <t>SODIMAC S. A.</t>
  </si>
  <si>
    <t>96.792.430-K</t>
  </si>
  <si>
    <t>KAREN JORQUERA APABLAZA</t>
  </si>
  <si>
    <t>12.850.488-5</t>
  </si>
  <si>
    <t>JOSE LUIS MARTINEZ GARRIDO</t>
  </si>
  <si>
    <t>15.206.246-K</t>
  </si>
  <si>
    <t>PROVEEDORES INTEGRALES PRISA S.A.</t>
  </si>
  <si>
    <t>96.556.940-5</t>
  </si>
  <si>
    <t>ANDREA ESTHER ZAMORA FERNANDEZ</t>
  </si>
  <si>
    <t>11.620.458-4</t>
  </si>
  <si>
    <t>Contratación Directa</t>
  </si>
  <si>
    <t>SISTEMAS DE CIELOS METALICOS LIMITADA</t>
  </si>
  <si>
    <t>79.649.310-0</t>
  </si>
  <si>
    <t>LUIS ALBERTO MOLINA FRITZ</t>
  </si>
  <si>
    <t>8.261.586-5</t>
  </si>
  <si>
    <t>ANA MARIA BACIGALUPO FALCON</t>
  </si>
  <si>
    <t>14.282.636-3</t>
  </si>
  <si>
    <t>VERONICA DEL C. PARDO CISTERNAS</t>
  </si>
  <si>
    <t>12.024.614-3</t>
  </si>
  <si>
    <t>Servicio de cambio de bateria y revisión eléctrica de vehiculo Fiscal Regional</t>
  </si>
  <si>
    <t>COMERCIAL A Y R MOTORS LIMITADA</t>
  </si>
  <si>
    <t>79.917.760-9</t>
  </si>
  <si>
    <t>PABLO GUERRERO CUTIÑO</t>
  </si>
  <si>
    <t>15.293.573-0</t>
  </si>
  <si>
    <t>ROSA ELIZABETH BARAHONA CALDERON</t>
  </si>
  <si>
    <t>13.362.304-3</t>
  </si>
  <si>
    <t>Evaluación pericial psicológica</t>
  </si>
  <si>
    <t>05-FR N°45</t>
  </si>
  <si>
    <t xml:space="preserve">Contrato </t>
  </si>
  <si>
    <t>Contratación de servicio de lavado y desinfección de estaque de acumulación de agua potable - Edificio Fiscalía Regional y Local de Valparaíso</t>
  </si>
  <si>
    <t>INSTALACIONES HIDRÁULICAS HIDROCINCO LTDA.</t>
  </si>
  <si>
    <t>86.853.800-7</t>
  </si>
  <si>
    <t>05-FR N° 48</t>
  </si>
  <si>
    <t>Contratación de servicio de reparación de cortinas metálicas de aluminio y provisión de control remoto en la Fiscalía Local de San Felipe</t>
  </si>
  <si>
    <t>Publicación de llamado a concurso público</t>
  </si>
  <si>
    <t>Adquisición de bandera Chilena en tela trevira (medidas 3x4,5) para edificio que albnerga a la Fiscalía Regional y Local de Valparaíso</t>
  </si>
  <si>
    <t>Adquisición de cupones de gas licuado para las Fiscalías Locales</t>
  </si>
  <si>
    <t>Adquisición de materiales de aseo: compra de papel higiénico y toalla de papel para Fiscalías Locales y Fiscalía Regional</t>
  </si>
  <si>
    <t>Adquisición de materiales de oficina: compra de timbre foleador para Fiscalía Regional.</t>
  </si>
  <si>
    <t>Contratación de servicio de mantención del inmueble que alberga a la Fiscalía Regional de Valparaíso</t>
  </si>
  <si>
    <t>Adquisición de materiales de oficina: compra de timbre fechador para Unidad de Drogas</t>
  </si>
  <si>
    <t>Contratación de servicio de desratizado en Fiscalías Locales de Viña del Mar, Limache y Valparaíso</t>
  </si>
  <si>
    <t>Adquisición de materiales para mantención: compra de materiales para reparación de repisas en la Fiscalía Local de San Felipe</t>
  </si>
  <si>
    <t>Contratación de servicio de pintado de oficinas en la Fiscalía Local de Viña del Mar</t>
  </si>
  <si>
    <t>Programa de Capacitación: contratación de servicio de coffe break "Curso de profundización de delitos sexuales"</t>
  </si>
  <si>
    <t>Programa de capacitación SIAU: contratación de servicio de coffe break para 25 personas (2 jornadas) am/pm.</t>
  </si>
  <si>
    <t>Adquisición de materiales para confección de repisas en sector bodega de la Fiscalía Regional</t>
  </si>
  <si>
    <t>Contratación de servicio de mantención del inmueble que alberga a la Fiscalía Local de Quintero</t>
  </si>
  <si>
    <t>Contratación de servicio de reparación de portón de la Fiscalía Local de Limache</t>
  </si>
  <si>
    <t>Contratación de servicio de mantención de equipos de aire acondicionado de las Fiscalías Locales de Casablanca, Quillota,Quilpué, Villa Alemana y Fiscalía Regional</t>
  </si>
  <si>
    <t>Adquisición de insumos: compra de toner para impresora asignada a la Fiscalía Local de Viña del Mar</t>
  </si>
  <si>
    <t>Programa de Capacitación Regional: Contratación de servicio de coffe break para 20 personas (jornada aM/pM) en Fiscalía Local de Los Andes</t>
  </si>
  <si>
    <t>INFORME MENSUAL DE COMPRAS Y CONTRATACIONES (LEY DE TRANSPARENCIA) MINISTERIO PÚBLICO - MAYO DE 2015</t>
  </si>
  <si>
    <t>05 Valparaíso</t>
  </si>
  <si>
    <t>Contratación Directa (Excepotuada Aplic. Regl. Compras)</t>
  </si>
  <si>
    <t>Contratación de servicio de arriendo de salón y coffe break para 22 personas - Jornada de Trabajo de Equipo Directivo y Administradores de Fiscalías Locales</t>
  </si>
  <si>
    <t>Programa de prevención de drogas 2015: Contratación Servicio de masajes descontracturantes para Fiscalías Locales y Fiscalía Regional</t>
  </si>
  <si>
    <t>Contratación de servicio de mantención de equipos de aire acondicionado de Fiscalías Locales de Los Andes, San Felipe, La Ligua, La Calera y Oficina Atención de Petorca</t>
  </si>
  <si>
    <t>01 Tarapacá</t>
  </si>
  <si>
    <t>Contratación Directa (Exceptuada Aplicación Regl. Compras)</t>
  </si>
  <si>
    <t>No Hay</t>
  </si>
  <si>
    <t>Orden de Servicio XXX</t>
  </si>
  <si>
    <t>1 pasaje aéreo nacional gestionado durante la 2da quincena de Abril de 2015</t>
  </si>
  <si>
    <t>SKY AIRLINE S.A.</t>
  </si>
  <si>
    <t>88.417.000-1</t>
  </si>
  <si>
    <t>7 pasajes aéreos nacionales gestionados durante la 2da quincena de Marzo de 2015</t>
  </si>
  <si>
    <t>LATAM AIRLINES S.A.</t>
  </si>
  <si>
    <t>89.862.200-2</t>
  </si>
  <si>
    <t>Otro</t>
  </si>
  <si>
    <t>Consumo de agua potable Fiscalía Regional</t>
  </si>
  <si>
    <t>AGUAS DEL ALTIPLANO S.A.</t>
  </si>
  <si>
    <t>99.561.010-8</t>
  </si>
  <si>
    <t>Consumo de agua potable URAVIT</t>
  </si>
  <si>
    <t>Consumo de agua potable Fiscalía Local de Iquique</t>
  </si>
  <si>
    <t>Consumo de agua potable Fiscalía Local de Pozo Almonte</t>
  </si>
  <si>
    <t>Consumo de electricidad Fiscalía Regional</t>
  </si>
  <si>
    <t>ELIQSA</t>
  </si>
  <si>
    <t>96.541.870-9</t>
  </si>
  <si>
    <t>Consumo de electricidad URAVIT</t>
  </si>
  <si>
    <t xml:space="preserve">Consumo de electricidad Fiscalía Local de Iquique </t>
  </si>
  <si>
    <t>Consumo de electricidad Fiscalía Local de Alto Hospicio</t>
  </si>
  <si>
    <t>Consumo de electricidad Fiscalía Local de Pozo Almonte</t>
  </si>
  <si>
    <t>6 pasajes aéreos nacionales gestionados durante la 2da quincena de Abril de 2015</t>
  </si>
  <si>
    <t xml:space="preserve">Traslado ciudad aeropuerto para funcionarios de la Fiscalía Nacional </t>
  </si>
  <si>
    <t>FERNANDO HUMBERTO MELIS MENESES</t>
  </si>
  <si>
    <t>4.935.752-4</t>
  </si>
  <si>
    <t>Orden de Compra XXX</t>
  </si>
  <si>
    <t xml:space="preserve">3000 carpetas colgantes con logo institucional </t>
  </si>
  <si>
    <t>TALLERES GRÁFICOS SMIRNOW S.A.</t>
  </si>
  <si>
    <t>93.002.000-1</t>
  </si>
  <si>
    <t xml:space="preserve">Arriendo de salón y servicio de coffee break para 40 personas para jornada de capacitación. </t>
  </si>
  <si>
    <t xml:space="preserve">HOTELERA Y TURISMO OCÉANO LTDA. </t>
  </si>
  <si>
    <t>78.512.450-2</t>
  </si>
  <si>
    <t>Franqueo convenido Fiscalía Regional</t>
  </si>
  <si>
    <t xml:space="preserve">Material de oficina para Fiscalía Regional </t>
  </si>
  <si>
    <t xml:space="preserve">DISTRIBUIDORA NENE LTDA. </t>
  </si>
  <si>
    <t>76.067.436-2</t>
  </si>
  <si>
    <t>Material de oficina para Jornada de Capacitación</t>
  </si>
  <si>
    <t xml:space="preserve">Reparación de motor de sistema centralizado de climatización Fiscalía Local de Iquique </t>
  </si>
  <si>
    <t>CARLOS ALFARO MUÑOZ</t>
  </si>
  <si>
    <t>9.062.083-5</t>
  </si>
  <si>
    <t>Consumo de agua potable Fiscalía Local de Alto Hospicio</t>
  </si>
  <si>
    <t xml:space="preserve">Publicación de aviso de llamado a licitación pública para el servicio de guardias en Diario La Estrella de Iquique </t>
  </si>
  <si>
    <t>EMPRESA PERIODISTICA EL NORTE S.A.</t>
  </si>
  <si>
    <t>84.295.700-1</t>
  </si>
  <si>
    <t>Publicación de aviso de llamado a licitación pública para el servicio de guardias en Diario El Mercurio</t>
  </si>
  <si>
    <t>90.193.00-7</t>
  </si>
  <si>
    <t>Papel de fotocopia para Fiscalía Regional</t>
  </si>
  <si>
    <t>Material de aseo para Fiscalía Regional</t>
  </si>
  <si>
    <t xml:space="preserve">ANDRO LAFUENTE FERNANDEZ </t>
  </si>
  <si>
    <t>9.454.737-7</t>
  </si>
  <si>
    <t>10 Los Lagos</t>
  </si>
  <si>
    <t>no aplica</t>
  </si>
  <si>
    <t>Orden de Compra</t>
  </si>
  <si>
    <t>Grabadora de voz digital</t>
  </si>
  <si>
    <t>Falabella Retail S.A.</t>
  </si>
  <si>
    <t>77.261.280-K</t>
  </si>
  <si>
    <t>Recarga, mantención de extintores</t>
  </si>
  <si>
    <t>Mario Fuentes Gutiérrez</t>
  </si>
  <si>
    <t>5.590.422-7</t>
  </si>
  <si>
    <t>4 Paragueros FL Osorno</t>
  </si>
  <si>
    <t>Easy S.A.</t>
  </si>
  <si>
    <t>96.671.750-5</t>
  </si>
  <si>
    <t>20 bitácoras para vehículos</t>
  </si>
  <si>
    <t>Comercial Redoffice Sur Ltda.</t>
  </si>
  <si>
    <t>77.806.000-0</t>
  </si>
  <si>
    <t>Confección e instalación de 2 muebles</t>
  </si>
  <si>
    <t>Comercial El Alamo Ltda.</t>
  </si>
  <si>
    <t>77.566.140-2</t>
  </si>
  <si>
    <t>Compra de agorex, molduras , brochas</t>
  </si>
  <si>
    <t>3000 kilos de pellets para calefacción FL Osorno</t>
  </si>
  <si>
    <t>Eq.de Cal.Fernando Retamal E.I.R.L.</t>
  </si>
  <si>
    <t>76.301.066-K</t>
  </si>
  <si>
    <t>3 Letreros institucionales acrílico 150x90</t>
  </si>
  <si>
    <t>Genial Diseño y Publicidad Ltda.</t>
  </si>
  <si>
    <t>78.252.700-2</t>
  </si>
  <si>
    <t>Orden de Servicio</t>
  </si>
  <si>
    <t>Servicio coffe break Actividad Jurídica</t>
  </si>
  <si>
    <t>Jaime Bahamonde Oyarzo</t>
  </si>
  <si>
    <t>9.869.717-9</t>
  </si>
  <si>
    <t>Arriendo de salón, servicio coffe break, alojamiento relator</t>
  </si>
  <si>
    <t>Hotel Bellavista Ltda.</t>
  </si>
  <si>
    <t>78.451.360-2</t>
  </si>
  <si>
    <t>Licitación Pública</t>
  </si>
  <si>
    <t>Pasaje áereo P.Montt-Santiago-P.Montt del 13-05 al 17-0-2015</t>
  </si>
  <si>
    <t>Turismo Cocha S.A.</t>
  </si>
  <si>
    <t>81.821.100-7</t>
  </si>
  <si>
    <t>Pasaje aéreo P.Montt-Santiago-P.Montt del 13-05 al 16-05-2015</t>
  </si>
  <si>
    <t>Pasaje aéreo P.Montt-Santiago-P.Montt del 10-05 al 14-05-2015</t>
  </si>
  <si>
    <t>Pasaje aéreo Santiago-P.Montt-Santiago del 14-05 al 17-05-2015</t>
  </si>
  <si>
    <t>2 pasajes aéreos P.Montt-Santiago-P.Montt del 11-05 al 12-05-15</t>
  </si>
  <si>
    <t>Pago de multa cambio de pasaje</t>
  </si>
  <si>
    <t>Servicio de amplificación</t>
  </si>
  <si>
    <t>Licitación Privada Mayor</t>
  </si>
  <si>
    <t>10-DER Nº010</t>
  </si>
  <si>
    <t>Mejoramiento y reparación antigua FL Osorno</t>
  </si>
  <si>
    <t>Juan Carlos Opitz Gallardo</t>
  </si>
  <si>
    <t>13.405.690-8</t>
  </si>
  <si>
    <t>Pasaje P.Montt-Santiago-P.Montt del 27-05 al 30-05-2015</t>
  </si>
  <si>
    <t>Pasaje aéreo P.Montt-Santiago-P.Montt del 27-05 al 30-05-2015</t>
  </si>
  <si>
    <t>Pasaje aéreo P.Montt-Santiago-P.Montt del 23-05 al 28-05-2015</t>
  </si>
  <si>
    <t>Pasaje aéreo P.Montt-Santiago-P.Montt del 10-06 al 13-06-2015</t>
  </si>
  <si>
    <t>Servicio de aseo patio exterior FL Quellón</t>
  </si>
  <si>
    <t>Mauricio Olave Riffo</t>
  </si>
  <si>
    <t>13.398.652-9</t>
  </si>
  <si>
    <t>Pasaje aéreo P.Montt-Santiago-P.Montt del 24-05 al 29-05-2015</t>
  </si>
  <si>
    <t>Pasaje aéreo P.Montt-Santiago-P.Montt del 10-06 al 16-06-2015</t>
  </si>
  <si>
    <t>Pasaje aéreo P.Montt-Santiago-P.Montt del 25-05 al 28-05-2015</t>
  </si>
  <si>
    <t>Pasaje aéreo P.Montt-Santiago-P.Montt del 26-05 al 28-05-2015</t>
  </si>
  <si>
    <t>Pasaje aéreo P.Montt-Santiago-P.Montt del 10-06 al 14-06-2015</t>
  </si>
  <si>
    <t>Pasaje aéreo P.Montt-Santiago-P.Montt del 24-05 al 26-05-2015</t>
  </si>
  <si>
    <t>Pasaje aéreo P.Montt-Santiago-P.Montt del 24-06 al 27-06-2015</t>
  </si>
  <si>
    <t>3 Pasajes aéreos P.Montt-Santiago-P.Montt del 10-06 al 12-06-2015</t>
  </si>
  <si>
    <t>Instalación de televisores, 2 brazos hidráulicos, inst.de cuadros en oficina FL Osorno</t>
  </si>
  <si>
    <t>Andrés Salazar Rauque</t>
  </si>
  <si>
    <t>12.996.440-5</t>
  </si>
  <si>
    <t>Reparaciones varias FL Osorno</t>
  </si>
  <si>
    <t>10-FR Nº 030</t>
  </si>
  <si>
    <t>Contrato</t>
  </si>
  <si>
    <t>Curso Delitos Ambientales</t>
  </si>
  <si>
    <t>Jean Pierre Matus Acuña</t>
  </si>
  <si>
    <t>10.866.403-7</t>
  </si>
  <si>
    <t>Consumo de electricidad FL Maullín</t>
  </si>
  <si>
    <t>Sociedad Austral de Electricidad S.A.</t>
  </si>
  <si>
    <t>76.073.162-5</t>
  </si>
  <si>
    <t>Consumo de electricidad FL Chaitén</t>
  </si>
  <si>
    <t>Edelaysen S.A.</t>
  </si>
  <si>
    <t>88.272.600-2</t>
  </si>
  <si>
    <t>Consumo de electricidad FL Quellón</t>
  </si>
  <si>
    <t>Consumo de electricidad FL Futaleufú</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</si>
  <si>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</si>
  <si>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</si>
  <si>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</si>
  <si>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</si>
  <si>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</si>
  <si>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</si>
  <si>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</si>
  <si>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</si>
  <si>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Hualaihué</t>
  </si>
  <si>
    <t>Consumo de electricidad FL Castro</t>
  </si>
  <si>
    <t>Consumo de electricidad FL Los Muermos</t>
  </si>
  <si>
    <t>Consumo de agua FL Castro</t>
  </si>
  <si>
    <t>Empresa de Servicios Sanitarios de Los Lagos S.A.</t>
  </si>
  <si>
    <t>96.579.800-5</t>
  </si>
  <si>
    <t>Consumo de agua FL Ancud</t>
  </si>
  <si>
    <t>Consumo de agua FL P.Montt</t>
  </si>
  <si>
    <t>Consumo de agua FL R.Negro</t>
  </si>
  <si>
    <t>Consumo de agua FL Hualaihué</t>
  </si>
  <si>
    <t>Comité Agua Potable Rural Río Negro</t>
  </si>
  <si>
    <t>71.385.700-9</t>
  </si>
  <si>
    <t>Consumo de agua FL Futalefú</t>
  </si>
  <si>
    <t>Consumo de agua FL Osorno</t>
  </si>
  <si>
    <t>Consumo de agua FL Maullín</t>
  </si>
  <si>
    <t>Consumo de agua FL Calbuco</t>
  </si>
  <si>
    <t>Consumo de agua FL Quellón</t>
  </si>
  <si>
    <t>Consumo de agua FL Quinchao</t>
  </si>
  <si>
    <t>Consumo de agua FL Chaitén</t>
  </si>
  <si>
    <t>Consumo de agua FL P.Varas</t>
  </si>
  <si>
    <t>Consumo de agua F.Regional</t>
  </si>
  <si>
    <t>Consumo de gas FL P.Varas</t>
  </si>
  <si>
    <t>Abastible S.A.</t>
  </si>
  <si>
    <t>91.806.000-6</t>
  </si>
  <si>
    <t>Consumo de gas FL Castro</t>
  </si>
  <si>
    <t>Consumo de gas FL Ancud</t>
  </si>
  <si>
    <t>Consumo de gas FL Maullín</t>
  </si>
  <si>
    <t>Consumo de gas FL Quinchao</t>
  </si>
  <si>
    <t>Consumo de gas FL R.Negro</t>
  </si>
  <si>
    <t xml:space="preserve">Solicitud N° </t>
  </si>
  <si>
    <t>Gasto en Telefonía Fija de FL de Vicuña, consumo mes de Marzo 2015.</t>
  </si>
  <si>
    <t>TELEFÓNICA CHILE S.A.</t>
  </si>
  <si>
    <t>Gasto en Telefonía Fija de FL de Andacollo, consumo mes de Abril 2015.</t>
  </si>
  <si>
    <t>Gasto en Telefonía Fija de FL de Combarbalá, consumo mes de Abril 2015.</t>
  </si>
  <si>
    <t>Gasto en Telefonía Fija de Tribunal y FR, consumo mes de Abril 2015.</t>
  </si>
  <si>
    <t>Gasto en Telefonía Fija de FL de Coquimbo, consumo mes de Abril 2015.</t>
  </si>
  <si>
    <t>Gasto en Telefonía Fija de FL de Ovalle y Tribunal, consumo mes de Abril 2015.</t>
  </si>
  <si>
    <t>Gasto en Telefonía Fija de FL de Los Vilos, consumo mes de Abril 2015.</t>
  </si>
  <si>
    <t>Gasto en Electricidad, consumo del 02/04/2015 al 04/05/2015 de FLCombarbalá.</t>
  </si>
  <si>
    <t>CIA.NACIONAL DE FUERZA ELÉCTRICA S.A.</t>
  </si>
  <si>
    <t>Gasto en Agua Potable, consumo del 25/03/2015 al 24/04/2015 de FL Andacollo.</t>
  </si>
  <si>
    <t>AGUAS DEL VALLE S.A.</t>
  </si>
  <si>
    <t>99.541.380-9</t>
  </si>
  <si>
    <t>Gasto en Agua Potable, consumo del 25/03/2015 al 24/04/2015 de FL Coquimbo.</t>
  </si>
  <si>
    <t>Gasto en Agua Potable, consumo del 27/03/2015 al 28/04/2015 de Fiscalía Regional.</t>
  </si>
  <si>
    <t>Gasto en Agua Potable, consumo del 26/03/2015 al 27/04/2015 de FL Vicuña.</t>
  </si>
  <si>
    <t>Servicio de Banda Ancha, Consumo del Mes de Abril 2015 Fiscalía Regional.</t>
  </si>
  <si>
    <t>ENTEL PCS TELECOMUNICACIONES S.A.</t>
  </si>
  <si>
    <t>96.806.980-2</t>
  </si>
  <si>
    <t>Gasto en Agua Potable, consumo del 30/03/2015 al 29/04/2015 de FL Ovalle.</t>
  </si>
  <si>
    <t>Gasto en Agua Potable, consumo del 07/04/2015 al 06/05/2015 de FL Combarbalá.</t>
  </si>
  <si>
    <t>Gasto en Agua Potable, consumo del 02/04/2015 al 04/05/2015 de FL Illapel.</t>
  </si>
  <si>
    <t>Gasto en Agua Potable, consumo del 10/04/2015 al 11/05/2015 de FL Los Vilos.</t>
  </si>
  <si>
    <t>O/Servicio</t>
  </si>
  <si>
    <t>Provisión e Instalación de Tabique divisorio en estación de trabajo de RR.HH.</t>
  </si>
  <si>
    <t>JAVIER ROJAS LEYTON</t>
  </si>
  <si>
    <t>6.959.294-5</t>
  </si>
  <si>
    <t>Servicio de Coffe Break para actividad en Ovalle, sobre levantamiento de Información de Necesidades de Apoyo y Oportunidades de Mejora en el marco de las metas 2015.-</t>
  </si>
  <si>
    <t>GASTRONOMIA MARIA I. HERNANDEZ LEYTON E.I.R.L</t>
  </si>
  <si>
    <t>76.085.934-6</t>
  </si>
  <si>
    <t>Contratación directa</t>
  </si>
  <si>
    <t>17-FN Nº 1491</t>
  </si>
  <si>
    <t>Revisión Sistema de Pulsadores en Fiscalía Local de Coquimbo.</t>
  </si>
  <si>
    <t>VIGIL LIMITADA</t>
  </si>
  <si>
    <t>78.188.340-9</t>
  </si>
  <si>
    <t>04-DER Nº 250</t>
  </si>
  <si>
    <t>Servicio de Radiotaxi hasta el 27/04/2015, Fiscalía Local de Ovalle.</t>
  </si>
  <si>
    <t>OSCAR ALFREDO OLATE OLATE</t>
  </si>
  <si>
    <t>7.922.238-0</t>
  </si>
  <si>
    <t>O/Compra</t>
  </si>
  <si>
    <t>Compra de cajas plásticas para Fiscalía Regional de Copiapo.</t>
  </si>
  <si>
    <t>SODIMAC S.A.</t>
  </si>
  <si>
    <t>Compra de Alfombras Orilladas Multicarpet para la Fiscalía Regional y Local de Illapel. (Cambio de Orden de Compra N° 4150000017 del 29/04/2015, por cambio en Razón Social).</t>
  </si>
  <si>
    <t>DECORA HOGAR SPA</t>
  </si>
  <si>
    <t>76.392.153-0</t>
  </si>
  <si>
    <t>Servicio de correspondencia del mes de Abril de 2015, de las Fiscalías de la IV Región.</t>
  </si>
  <si>
    <t>60.503.300-9</t>
  </si>
  <si>
    <t>Compra de Materiales de Oficina para stock de las Fiscalías de la IV Región.</t>
  </si>
  <si>
    <t>DIMERC S.A.</t>
  </si>
  <si>
    <t>96.670.840-9</t>
  </si>
  <si>
    <t>COMERCIAL RED OFFICE LIMITADA</t>
  </si>
  <si>
    <t>77.012.870-6</t>
  </si>
  <si>
    <t>Contratación Directa (Exceptuada del Regl. Compras)</t>
  </si>
  <si>
    <t>Compra de Pasajes La Serena - Santiago - La Serena, para Asesora Jurídica quien asiste a Capacitación de Lavado de Dineros.</t>
  </si>
  <si>
    <t>LATAM AIRLINES GROUP S.A.</t>
  </si>
  <si>
    <t>Compra de Pasajes La Serena - Santiago - La Serena, para Asesor Comunicacional, quien asiste a Jornada Nacional de Asesores Comunicacionales.</t>
  </si>
  <si>
    <t>Compra de Pasajes La Serena - Santiago - La Serena, para Director Ejecutivo Regional quien asiste a Jornada de Infraestructura.</t>
  </si>
  <si>
    <t>04-FR Nº 320</t>
  </si>
  <si>
    <t>Servicio de Coffee Break para actividad en La Serena, sobre levantamiento de Información de Necesidades de Apoyo y Oportunidades de Mejora en el marco de las metas 2015.</t>
  </si>
  <si>
    <t>SOCIEDAD COMERCIAL NAPOLEON LIMITADA</t>
  </si>
  <si>
    <t>78.449.260-5</t>
  </si>
  <si>
    <t>Servicio de Coffee Break para actividad en Coquimbo,  sobre levantamiento de Información de Necesidades de Apoyo y Oportunidades de Mejora en el marco de las metas 2015.</t>
  </si>
  <si>
    <t>ELIZABETH CAMPILLAY ALVAREZ</t>
  </si>
  <si>
    <t>6.733.506-6</t>
  </si>
  <si>
    <t>Servicio de alojamiento para relator del curso "Delincuencia Informática".</t>
  </si>
  <si>
    <t>C.C.A.F DE LOS ANDES</t>
  </si>
  <si>
    <t>81.826.800-9</t>
  </si>
  <si>
    <t>Envío de encomiendas del mes de Abril 2015.</t>
  </si>
  <si>
    <t>04-FR Nº 281</t>
  </si>
  <si>
    <t>Relatoría "Delincuencia Informática" a realizarse los días 15 y 16 de mayo.</t>
  </si>
  <si>
    <t>GUSTAVO BALMACEDA HOYOS SERV.JUR. E.I.R.L.</t>
  </si>
  <si>
    <t>76.305.487-K</t>
  </si>
  <si>
    <t>04-FR Nº 301</t>
  </si>
  <si>
    <t>Reparación de instalación eléctrica en Fiscalía Regional.</t>
  </si>
  <si>
    <t>JUAN ROBLEDO CASTILLO</t>
  </si>
  <si>
    <t>10.535.616-1</t>
  </si>
  <si>
    <t>04-FR Nº 321</t>
  </si>
  <si>
    <t>Servicio de Coffe Break curso de capacitación "Delincuencia Informática".</t>
  </si>
  <si>
    <t>Suministro e Instalación de brazo de soporte articulado en sala de reuniones del segundo piso de la Fiscalía Regional.</t>
  </si>
  <si>
    <t>ASISTEL LIMITADA</t>
  </si>
  <si>
    <t>76.071.269-8</t>
  </si>
  <si>
    <t>17-FN Nº 1506</t>
  </si>
  <si>
    <t>Ratificación de Informe en Juicio Oral, Fiscalía Local de Ovalle.</t>
  </si>
  <si>
    <t>PABLO OBREGÓN MONTOYA</t>
  </si>
  <si>
    <t>12.263.186-9</t>
  </si>
  <si>
    <t>Ratificación de Informe en Juicio Oral, Fiscalía Local de Coquimbo.</t>
  </si>
  <si>
    <t>Reembolso de Gastos por entrevistas para informe pericial, Fiscalía Local de La Serena.</t>
  </si>
  <si>
    <t>Pintura de fachada para Fiscalía Local de Andacollo.</t>
  </si>
  <si>
    <t>Compra de Vales de Gas Catalítico de 5 y 15 Kilos, para las Fiscalías Locales y Regional.</t>
  </si>
  <si>
    <t>Servicio de Radiotaxi hasta el 11/05/2015 en Fiscalía Local de Ovalle.</t>
  </si>
  <si>
    <t>Informe Pericial Psicológico, Fiscalía Local de Coquimbo.</t>
  </si>
  <si>
    <t>Informe Pericial Psicológico, Fiscalía Local de Los Vilos.</t>
  </si>
  <si>
    <t>04-FR Nº 594</t>
  </si>
  <si>
    <t>MARÍA ALEJANDRA MENARES</t>
  </si>
  <si>
    <t>12.487.072-0</t>
  </si>
  <si>
    <t>Informe Pericial Psicológico, Fiscalía Local de La Serena.</t>
  </si>
  <si>
    <t>Informe Pericial Psicológico, Fiscalía Local de Ovalle.</t>
  </si>
  <si>
    <t>Informe Pericial Psicológico, Fiscalía Local de Illapel.</t>
  </si>
  <si>
    <t>Compra de 2 grabadores externos de Blue Ray para Fiscalía Regional y Fiscalía Local de Coquimbo.</t>
  </si>
  <si>
    <t>SERVICIOS COMPUTACIONALES RUIZ LIMITADA</t>
  </si>
  <si>
    <t>78.419.170-2</t>
  </si>
  <si>
    <t>Compra de Pasajes La Serena - Santiago - La Serena, para Funcionaria de la Fiscalía Local de Coquimbo, quien asiste a Jornada de Capacitación para Recepcionistas.</t>
  </si>
  <si>
    <t>Compra de Pasajes La Serena - Santiago - La Serena, para Técnico UGI, quien asiste a 2° parte de curso de Litigación.</t>
  </si>
  <si>
    <t>Compra de Pasajes La Serena - Santiago - La Serena para Técnico Estadístico, quien asiste a 2° parte de curso de Litigación.</t>
  </si>
  <si>
    <t>Compra de Pasajes La Serena - Santiago - La Serena, para Jefe UGI, quien asiste a Capacitación SIAU.</t>
  </si>
  <si>
    <t>Compra de Pasajes La Serena - Santiago - La Serena, para Psicóloga Uravit, quien asiste a Capacitación SIAU.</t>
  </si>
  <si>
    <t>Compra de Pasajes La Serena - Santiago - La Serena, para Jefa de Uravit, quien asiste a Capacitación SIAU.</t>
  </si>
  <si>
    <t>Servicio de Transporte de Valija Fiscalía Regional del mes de Mayo 2015.</t>
  </si>
  <si>
    <t>SOC. DISTRIB. CANJE Y MENSAJERÍA LIMITADA</t>
  </si>
  <si>
    <t>77.262.170-1</t>
  </si>
  <si>
    <t>Servicio de Radiotaxi hasta el 25/05/2015 para la Fiscalía Local de Ovalle.</t>
  </si>
  <si>
    <t>Reembolso de Gastos por entrevistas para informe pericial, y asistencia a juicio oral, Fiscalía Local de La Serena, Coquimbo y Los Vilos.</t>
  </si>
  <si>
    <t>Compra de zapatos de seguridad para Arquitecto de la Fiscalía Regional.</t>
  </si>
  <si>
    <t>Convenio Marco (Chilecompra)</t>
  </si>
  <si>
    <t>Compra de carpetas para stock de las Fiscalías Locales y Regional.</t>
  </si>
  <si>
    <t>Compra de Insumos para coffees break para actividades Capacitación Regional y Atención de Autoridades.</t>
  </si>
  <si>
    <t>Compra de Pasajes La Serena - Santiago - La Serena, para Arquitecto UGI, quien asiste a Jornada de Capacitación SIAU.</t>
  </si>
  <si>
    <t>Compra de Pasajes La Serena - Santiago - La Serena, para Profesional UGI, quien asiste a Jornada de Capacitación SIAU.</t>
  </si>
  <si>
    <t>Compra de Pasajes La Serena - Santiago - La Serena, para Profesional Abogado UGI, quien asiste a Jornada de Capacitación SIAU.</t>
  </si>
  <si>
    <t>Compra de Pasajes La Serena - Santiago - La Serena, para Técnico UGI, quien asiste a 3° Parte de curso de Análisis Criminal.</t>
  </si>
  <si>
    <t>04 Coquimbo</t>
  </si>
  <si>
    <t>Servicio cafetería jornada UCIEX UE 205</t>
  </si>
  <si>
    <t>ELISA SOLEDAD HANSHING ANTEQUERA</t>
  </si>
  <si>
    <t>8.326.412-8</t>
  </si>
  <si>
    <t>Arriendo de salón y servicio cafetería para capacitación</t>
  </si>
  <si>
    <t>HOTELERA DIEGO DE ALMAGRO LTDA.</t>
  </si>
  <si>
    <t>77.663.150-7</t>
  </si>
  <si>
    <t>NEVENKA MARLA SANDOVAL RESTOVIC</t>
  </si>
  <si>
    <t>15.695.173-0</t>
  </si>
  <si>
    <t>Material oficina, resmas papel</t>
  </si>
  <si>
    <t>Compra resma oficio para FL Taltal</t>
  </si>
  <si>
    <t>Compra material de aseo y oficina para FL Antofagasta</t>
  </si>
  <si>
    <t>Adquisición de textos jurídicos</t>
  </si>
  <si>
    <t>LIBRERÍA ANTÁRTICA LTDA.</t>
  </si>
  <si>
    <t>88.679.500-9</t>
  </si>
  <si>
    <t>Recarga y mantención de extintores Fiscalía Regional y Locales de Antofagasta y Taltal</t>
  </si>
  <si>
    <t>MIGUEL  ANGEL LÓPEZ E.I .R.L</t>
  </si>
  <si>
    <t>76.351.080-9</t>
  </si>
  <si>
    <t>Mantención y recarga de extintores Oficinas Fiscales</t>
  </si>
  <si>
    <t>Mantención preventiva y correctiva del acceso automatizado Fiscalias Local Antofagasta y Calama</t>
  </si>
  <si>
    <t>CARLOS IGNACIO VALENZUELA PIZARRO</t>
  </si>
  <si>
    <t>19.951.238-8</t>
  </si>
  <si>
    <t>Pasaje aéreo para funcionarios en comisión de servicio</t>
  </si>
  <si>
    <t xml:space="preserve">Flete vertedero municipal de Mejillones para destrucción de especies </t>
  </si>
  <si>
    <t>JULIA ZAMBRANA RODRÍGUEZ</t>
  </si>
  <si>
    <t>3.298.763-K</t>
  </si>
  <si>
    <t xml:space="preserve">Alojamiento para relator externo </t>
  </si>
  <si>
    <t>ROYAL SANTIAGO HOTEL S.A..</t>
  </si>
  <si>
    <t>99.544.140-3</t>
  </si>
  <si>
    <t xml:space="preserve">Alojamiento para capacitador externo </t>
  </si>
  <si>
    <t>Talleres de atención a usuarios y autocuidado</t>
  </si>
  <si>
    <t>SOC. ASESOR E INV. JUAN PUCHEU MORIS</t>
  </si>
  <si>
    <t>76.119.042-3</t>
  </si>
  <si>
    <t>Boleta Honorario</t>
  </si>
  <si>
    <t>Servicio de traducción</t>
  </si>
  <si>
    <t>IRENE DE MARCHI ZAHARIJA</t>
  </si>
  <si>
    <t>7.190.721-K</t>
  </si>
  <si>
    <t>GUILLERMO RETAMAL SOLIS</t>
  </si>
  <si>
    <t>10.843.366-3</t>
  </si>
  <si>
    <t>Licitación Publica</t>
  </si>
  <si>
    <t>FN Nº 1506/2012</t>
  </si>
  <si>
    <t>Pericia psicológica - Victima</t>
  </si>
  <si>
    <t>SANDRA SANDOVAL PASTEN</t>
  </si>
  <si>
    <t>11.376.468-6</t>
  </si>
  <si>
    <t>NORMA MARÍA  MONSERRAT MOLINA MARTÍNEZ</t>
  </si>
  <si>
    <t>13.633.044-6</t>
  </si>
  <si>
    <t>JAIME RIVERA RIVAS</t>
  </si>
  <si>
    <t>10.571.666-4</t>
  </si>
  <si>
    <t>Provisión e instalación de aire acondicionado</t>
  </si>
  <si>
    <t>ELECTROFRIO LTDA</t>
  </si>
  <si>
    <t>77.651.850-6</t>
  </si>
  <si>
    <t>Servicios Básicos</t>
  </si>
  <si>
    <t>Servicio eléctrico periodo Mayo 2015  - Fiscalía Regional, Local Antofagasta y Calama</t>
  </si>
  <si>
    <t>EMPRESA ELÉCTRICA DE ANTOFAGASTA S.A..</t>
  </si>
  <si>
    <t>96.541.920-9</t>
  </si>
  <si>
    <t>Consumo agua potable Mayo 2015 - Fiscalía Regional y Locales de Antofagasta, Calama, Tocopilla y Taltal</t>
  </si>
  <si>
    <t>AGUAS DE ANTOFAGASTA S.A.</t>
  </si>
  <si>
    <t>99.540.870-8</t>
  </si>
  <si>
    <t>02 Antofagasta</t>
  </si>
  <si>
    <t>Servicio de cafetería, capacitación "Atención de Usuarios"</t>
  </si>
  <si>
    <t>Nº Servicio 4251999</t>
  </si>
  <si>
    <t>Servicio Eléctrico Oficina Auxiliar Litueche consumo mes de MAYO</t>
  </si>
  <si>
    <t>CGE DISTRIBUCIÓN S.A.</t>
  </si>
  <si>
    <t>99.513.400-4</t>
  </si>
  <si>
    <t>Nº Servicio 3207778</t>
  </si>
  <si>
    <t>Servicio Eléctrico Oficina Auxiliar Peralillo consumo mes de MAYO</t>
  </si>
  <si>
    <t>Nº Servicio  1508102, 2786411, 1508114, 2769232, 1508079, 2767337.</t>
  </si>
  <si>
    <t>Servicio Eléctrico Edificio Fiscalía Regional y Local Rancagua consumo mes de  ABRIL Y MAYO</t>
  </si>
  <si>
    <t>Nº Servicio 2787429</t>
  </si>
  <si>
    <t>Servicio Eléctrico Edificio Fiscalía Local San Fernando consumo mes de  ABRIL</t>
  </si>
  <si>
    <t>Nº Servicio</t>
  </si>
  <si>
    <t>Servicio Eléctrico Edificio Fiscalía Local Santa Cruz consumo mes de  ABRIL</t>
  </si>
  <si>
    <t>Nº Servicio 2784519</t>
  </si>
  <si>
    <t>Servicio Eléctrico Fiscalía Local  Graneros consumo mes de ABRIL</t>
  </si>
  <si>
    <t>Nº Servicio 2000392-8</t>
  </si>
  <si>
    <t>Servicio de Agua Potable Fiscalía Local de Rengo Consumo mes de  ABRIL</t>
  </si>
  <si>
    <t>EMPRESA SERVICIOS SANITARIOS ESSBIO S.A</t>
  </si>
  <si>
    <t>76.833.300-9</t>
  </si>
  <si>
    <t>Nº Servicio 60112765-2</t>
  </si>
  <si>
    <t>Servicio de Agua Potable Fiscalía Local de Pichilemu Consumo mes de ABRIL</t>
  </si>
  <si>
    <t>Nº Servicio 4264495-1 
4264502-8 1160294-0</t>
  </si>
  <si>
    <t>Servicio de Agua Potable Fiscalía Local de San Vicente Consumo mes de ABRIL</t>
  </si>
  <si>
    <t>Nº Servicio 5841369</t>
  </si>
  <si>
    <t>Servicio Eléctrico Fiscalía Local  Pichilemu consumo mes de MAYO</t>
  </si>
  <si>
    <t xml:space="preserve">Nº Servicio 1492514-7 </t>
  </si>
  <si>
    <t>Servicio de Agua Potable Fiscalía Local de San Fernando Consumo mes de ABRIL</t>
  </si>
  <si>
    <t>Nº Servicio 1565957</t>
  </si>
  <si>
    <t>Servicio Eléctrico Edificio Fiscalía Local San Vicente consumo mes de  ABRIL</t>
  </si>
  <si>
    <t xml:space="preserve">Nº Servicio 1367613-5; 1367620-8; 1367627-5; 1367655-0; 1367662-3; 1367669-0; 1367676-3; 1367606-2; 1367634-8; 1367641-0; 1367648-8; </t>
  </si>
  <si>
    <t>Servicio de Agua Potable Fiscalía Regional y Fiscalía Local de Rancagua Consumo mes de  ABRIL</t>
  </si>
  <si>
    <t>Nº Servicio 1500452-5</t>
  </si>
  <si>
    <t>Servicio de Agua Potable Fiscalía Local de Santa Cruz Consumo mes de ABRIL</t>
  </si>
  <si>
    <t>Nº Servicio 2784989, 2785018, 2785024, 2785030, 2785000, 2785006, 2784994, 2785012,
2784983</t>
  </si>
  <si>
    <t>Servicio Eléctrico Fiscalía Local Rengo consumo mes de  ABRIL</t>
  </si>
  <si>
    <t>Nº Servicio 2136766-4</t>
  </si>
  <si>
    <t>Servicio de Agua Potable  Fiscalía Local de Graneros Consumo mes de ABRIL</t>
  </si>
  <si>
    <t>Nº Servicio 1942551-7</t>
  </si>
  <si>
    <t>Servicio de Agua Potable  Oficina Auxiliar de Peralillo Consumo mes de MAYO</t>
  </si>
  <si>
    <t>Servicio de coffee break (actividades de capacitación).</t>
  </si>
  <si>
    <t>COMERCIAL DOLCENUS LTDA.</t>
  </si>
  <si>
    <t>76.356.772-9</t>
  </si>
  <si>
    <t>Contratación Directa (Exceptuado Aplicación Regl. Compras)</t>
  </si>
  <si>
    <t>Adquisición de resmas de papel. Compra realizada a través de Mercado público OC 697057-14-CM15.</t>
  </si>
  <si>
    <t>DIST. DE PAPELES INDUSTRIALES  S.A.</t>
  </si>
  <si>
    <t>93.558.000-5</t>
  </si>
  <si>
    <t>06-FR Nº 45/2015</t>
  </si>
  <si>
    <t>Servicio de reparación aire acondicionado oficina FL San Vicente.</t>
  </si>
  <si>
    <t>JORGE HERMINIO DROGUETT URTUBIA</t>
  </si>
  <si>
    <t>15.738.655-7</t>
  </si>
  <si>
    <t>Servicio de coffee break.</t>
  </si>
  <si>
    <t>JOSEFA CONEJEROS BANQUETERIA LTDA</t>
  </si>
  <si>
    <t>76.378.732-K</t>
  </si>
  <si>
    <t>Adquisición de Sofás 3 cuerpos.</t>
  </si>
  <si>
    <t>COMERCIAL ECCSA S.A.</t>
  </si>
  <si>
    <t>83.382.700-6</t>
  </si>
  <si>
    <t>Adquisición de discos duro externo.</t>
  </si>
  <si>
    <t>COMERCIALIZADORA SP DIGITAL LTDA.</t>
  </si>
  <si>
    <t>76.799.430-3</t>
  </si>
  <si>
    <t>Publicación aviso licitación pública de cortinas roller domingo 10/05/15, generales modelo 3x2. Compra realizada a través de mercado público 697057-13-CM15.</t>
  </si>
  <si>
    <t>Cambio de itinerario pasaje aéreo regreso Santiago - Asunción.</t>
  </si>
  <si>
    <t>TURISMO COCHA S.A.</t>
  </si>
  <si>
    <t>Adquisición de pasajes aéreos  regreso Asunción - Santiago.</t>
  </si>
  <si>
    <t>Cambio de itinerario pasajes aéreos.</t>
  </si>
  <si>
    <t>Adquisición de discos duro internos.</t>
  </si>
  <si>
    <t>06-FR Nº 46/2015</t>
  </si>
  <si>
    <t>Adquisición de tarjetas de proximidad para funcionarios de la Fiscalía Regional de O'Higgins.</t>
  </si>
  <si>
    <t>IND. ELECTRICAS HESS MAY S.A.</t>
  </si>
  <si>
    <t>92.033.000-2</t>
  </si>
  <si>
    <t>Adquisición de adaptadores de disco duro.</t>
  </si>
  <si>
    <t>USACOMPRASEXPRESS LTDA.</t>
  </si>
  <si>
    <t>76.120.687-7</t>
  </si>
  <si>
    <t>Provisión e instalación de data show en sala de reuniones FL San Fernando.</t>
  </si>
  <si>
    <t>SOCIEDAD CHC ELECTRICIDAD CUBILLOS LTDA.</t>
  </si>
  <si>
    <t>76.405.926-3</t>
  </si>
  <si>
    <t>Adquisición de iPhone 6 plus.</t>
  </si>
  <si>
    <t>FN/MP N° 1506/2012</t>
  </si>
  <si>
    <t xml:space="preserve">Pericia psicológica ruc 1401001XXX-X  Fiscalía Local Rancagua. </t>
  </si>
  <si>
    <t>MACARENA ANDREA DUARTE ARRIAGADA</t>
  </si>
  <si>
    <t>15.447.054-9</t>
  </si>
  <si>
    <t>Pasajes aéreos ida y regreso Santiago - La Serena.</t>
  </si>
  <si>
    <t>Pasajes aéreos ida y regreso Santiago - Puerto Montt.</t>
  </si>
  <si>
    <t xml:space="preserve">Pericia psicológica ruc 1500296XXX-X  Fiscalía Local Rancagua. </t>
  </si>
  <si>
    <t>Servicio desratización edificio Fiscalía Regional de O'Higgins</t>
  </si>
  <si>
    <t>PRODUCTOS Y SERVICIOS AREA LIMITADA</t>
  </si>
  <si>
    <t>76.104.593-8</t>
  </si>
  <si>
    <t>Servicio de capacitación atención de usuarios (3 talleres de 8 horas) Manejo y prevención de estrés.</t>
  </si>
  <si>
    <t>GUILLERMO ABALOS BARROS</t>
  </si>
  <si>
    <t>10.581.849-1</t>
  </si>
  <si>
    <t>06-FR Nº 52/2015</t>
  </si>
  <si>
    <t>Pericia psicológica ruc 1400823XXX-X Fiscalía Local Rancagua.</t>
  </si>
  <si>
    <t>VERONICA LILIANA ALIAGA LATORRE</t>
  </si>
  <si>
    <t>15.806.999-7</t>
  </si>
  <si>
    <t>06 Libertador Bernardo O'Higgins</t>
  </si>
  <si>
    <t>COMPARECENCIA A JUICIO ORAL</t>
  </si>
  <si>
    <t>IVANNA BATTAGLIA ALJARO</t>
  </si>
  <si>
    <t>10.676.258-9</t>
  </si>
  <si>
    <t>LISSETTE BELLO BAEZA</t>
  </si>
  <si>
    <t>14.154.967-7</t>
  </si>
  <si>
    <t>Mantencion vehiculo institucional 230.000 Kms, F. Regional</t>
  </si>
  <si>
    <t>COM. Y AUTOM. CAVAL LTDA.</t>
  </si>
  <si>
    <t>79640960-6</t>
  </si>
  <si>
    <t>Servicio de desratizacion focalizada, F.L. Linares</t>
  </si>
  <si>
    <t>FUMIAGRO LTDA.</t>
  </si>
  <si>
    <t>77793660-3</t>
  </si>
  <si>
    <t>Cables de red electrica, F. Regional</t>
  </si>
  <si>
    <t>JAVIER CARDENAS LOAIZA E.I.R.L.</t>
  </si>
  <si>
    <t>76387768-K</t>
  </si>
  <si>
    <t>Publicacion llamado a Licitacion publica, seleccion inmueble FL Constitucion 17/05/2015</t>
  </si>
  <si>
    <t>EMPRESA EL MERCURIO SAP</t>
  </si>
  <si>
    <t>90193000-7</t>
  </si>
  <si>
    <t>EDITORA EL CENTRO S.A.</t>
  </si>
  <si>
    <t>76923040-8</t>
  </si>
  <si>
    <t>Publicacion llamado a concurso 17/05/2015, F. Regional</t>
  </si>
  <si>
    <t>Leña para calefaccion, F.L. Cauquenes</t>
  </si>
  <si>
    <t>HERNAN REYES ARAVENA</t>
  </si>
  <si>
    <t>6643938-0</t>
  </si>
  <si>
    <t>Reparacion equipo de iluminacion, F.L. Talca</t>
  </si>
  <si>
    <t>CRIATIAN CARREÑO RIVERA E.IR.L.</t>
  </si>
  <si>
    <t>76373561-3</t>
  </si>
  <si>
    <t>Pericia Privada Veracidad de Relato y Daño Emocional, Delito Violacion RUC 150072441-0 FL Talca Fisc</t>
  </si>
  <si>
    <t>Pericia Privada Veracidad de Relato y Daño Emocional, Delito Abuso Sexual RUC 1400446533-5  FL Talca</t>
  </si>
  <si>
    <t>Pericia Privada Social, Delito Violacion RUC 1500272441-0  FL Talca Fiscal Ivan Vidal</t>
  </si>
  <si>
    <t>MARIA OYARZUN FARIAS</t>
  </si>
  <si>
    <t>13077929-8</t>
  </si>
  <si>
    <t>Contratacion Directa</t>
  </si>
  <si>
    <t>FR N° 62/2015</t>
  </si>
  <si>
    <t>Reparacion calefactor ambiental, F. Regional</t>
  </si>
  <si>
    <t>HUMBERTO ABARZA RODRIGUEZ</t>
  </si>
  <si>
    <t>9692349-K</t>
  </si>
  <si>
    <t>Reparacion proyector multimedia, F. Regional</t>
  </si>
  <si>
    <t>COMPUSERVICE LTDA.</t>
  </si>
  <si>
    <t>76039328-2</t>
  </si>
  <si>
    <t>Evaluaciones sicolaborales, F. Regional</t>
  </si>
  <si>
    <t>INVERSIONES EN LINEA LTDA.</t>
  </si>
  <si>
    <t>76015173-4</t>
  </si>
  <si>
    <t>Relatoria curso capacitacion "Presentacion Personal", F. Regional</t>
  </si>
  <si>
    <t>MARCELA GUTIERREZ ROJAS</t>
  </si>
  <si>
    <t>10739809-0</t>
  </si>
  <si>
    <t>Relatoria curso capacitacion "Prevencion de enfermedades profesionales", F. Regional</t>
  </si>
  <si>
    <t>VELENTINA DIAZ FLORIT</t>
  </si>
  <si>
    <t>16607379-0</t>
  </si>
  <si>
    <t>Suministro e instalacion de citofono, F.L. Curico</t>
  </si>
  <si>
    <t>Publicacion llamado a concurso 31/05/2015, F. Regional</t>
  </si>
  <si>
    <t>EMP. PERIODITICA CURICO LTDA.</t>
  </si>
  <si>
    <t>81535500-8</t>
  </si>
  <si>
    <t>Recepcion de especies para destruccion, F. Regional</t>
  </si>
  <si>
    <t>RESAM S.A.</t>
  </si>
  <si>
    <t>99.537.670-9</t>
  </si>
  <si>
    <t>Consumo de energia electrica Abril 2015, F. L. Linares</t>
  </si>
  <si>
    <t>CGE DISTRIBUCION S.A.</t>
  </si>
  <si>
    <t>Consumo agua Potable Abril 2015, F. L. Curico</t>
  </si>
  <si>
    <t>AGUAS NUEVO SUR MAULE</t>
  </si>
  <si>
    <t>96.963.440-6</t>
  </si>
  <si>
    <t>Consumo agua Potable Abril 2015, F. L. Constitucion</t>
  </si>
  <si>
    <t>Consumo agua Potable Abril 2015, F. L. Molina</t>
  </si>
  <si>
    <t>Consumo de energia electrica Abril 2015, F.L. Constitucion</t>
  </si>
  <si>
    <t>Consumo de energia electrica Abril 2015, F. L. Molina</t>
  </si>
  <si>
    <t>Consumo de energia electrica Abril 2015, F.L. Cauquenes</t>
  </si>
  <si>
    <t>Consumo de energia electrica Abril 2015, F.L. Licanten</t>
  </si>
  <si>
    <t>Consumo agua Potable Abril 2015, F. L. Licanten</t>
  </si>
  <si>
    <t>Consumo agua Potable Abril 2015, F. L. Linares</t>
  </si>
  <si>
    <t>Consumo de energia electrica Abril 2015, F. Regional</t>
  </si>
  <si>
    <t>Consumo de energia electrica Abril 2015, F. L. Talca</t>
  </si>
  <si>
    <t>Impuesto verde a las fuentes contaminantes, F. Regional</t>
  </si>
  <si>
    <t>TESORERIA GENERAL DE LA REPUBLICA</t>
  </si>
  <si>
    <t>60.805.000-0</t>
  </si>
  <si>
    <t>Primera inscripcion automovil institucional, F. Regional</t>
  </si>
  <si>
    <t>SERVICIO REGISTRO CIVIL E IDENTIFICACION</t>
  </si>
  <si>
    <t>61.002.000-3</t>
  </si>
  <si>
    <t>Consumo de energia electrica Abril 2015, F. L. Curico</t>
  </si>
  <si>
    <t>Consumo agua Potable Abril 2015, F. L. Talca</t>
  </si>
  <si>
    <t>Consumo agua Potable Abril 2015, F. L. Parral</t>
  </si>
  <si>
    <t>Consumo agua Potable Abril 2015, F. Regional</t>
  </si>
  <si>
    <t>Consumo agua Potable Abril 2015, F. L. Cauquenes</t>
  </si>
  <si>
    <t>Permiso de circulacion vehiculo institucional, F. Regional</t>
  </si>
  <si>
    <t>ILUSTRE MUNICIPALIDAD DE TALCA</t>
  </si>
  <si>
    <t>69.110.400-1</t>
  </si>
  <si>
    <t>Consumo agua Potable Abril 2015, F. L. San Javier</t>
  </si>
  <si>
    <t>Consumo de energia electrica Abril 2015, F. L. San Javier</t>
  </si>
  <si>
    <t>Consumo de energia electrica Abril 2015, F.L. Parral</t>
  </si>
  <si>
    <t>07 Maule</t>
  </si>
  <si>
    <t>Orden Compra 8150000021</t>
  </si>
  <si>
    <t>RICARDO LIZANDRO FIERRO AYALA</t>
  </si>
  <si>
    <t>5.614.694-6</t>
  </si>
  <si>
    <t>Orden Servicio 8150000048</t>
  </si>
  <si>
    <t>Instalación y Provisión de vidrio cristal para sala  recepción Fiscalia Concepción</t>
  </si>
  <si>
    <t>FELIX HUMBERTO ARRIAGADA RUIZ</t>
  </si>
  <si>
    <t>8.374.714-5</t>
  </si>
  <si>
    <t>Orden Servicio 8150000046</t>
  </si>
  <si>
    <t>Servicio de coffe para fiscales participantes a capacitación autónoma de: Alegatos en la Corte.</t>
  </si>
  <si>
    <t>BEATRIZ AGUILERA HAFNER</t>
  </si>
  <si>
    <t>8.604.954-6</t>
  </si>
  <si>
    <t>Orden Servicio 8150000053</t>
  </si>
  <si>
    <t>Orden Servicio 8150000032</t>
  </si>
  <si>
    <t>Reparación y mantención de dos termos calderas eléctricas Fiscalia Concepción</t>
  </si>
  <si>
    <t>ALEXIS EDUARDO GONNELLI ALVAREZ</t>
  </si>
  <si>
    <t>14.352.636-4</t>
  </si>
  <si>
    <t>Orden Servicio 8150000054</t>
  </si>
  <si>
    <t>Evaluación Psicológica para auxiliar Fiscalia Concepción</t>
  </si>
  <si>
    <t>ASOCIACION CHILENA DE SEGURIDAD</t>
  </si>
  <si>
    <t>70.360.100-6</t>
  </si>
  <si>
    <t>Res. DER N° 05</t>
  </si>
  <si>
    <t>Orden Servicio 8150000051</t>
  </si>
  <si>
    <t>Adjudica Licitación Privada Mayor  para la adquisición e instalación de circuito cerrado de tv, para Fiscalia Chillán</t>
  </si>
  <si>
    <t>XCOM S.P.A.</t>
  </si>
  <si>
    <t>76.092.526-8</t>
  </si>
  <si>
    <t>Orden Compra 8150000019</t>
  </si>
  <si>
    <t>Compra de materiales de oficina para funcionamiento Fiscalias Locales 1° semestre 2015</t>
  </si>
  <si>
    <t>COMERCIAL DARIO FABBRI LIMITADA</t>
  </si>
  <si>
    <t>76.176.425-K</t>
  </si>
  <si>
    <t>Orden Servicio 8150000052</t>
  </si>
  <si>
    <t>Provisión e Instalación de letrero institucional para nuevo  Edificio Fiscalia Chillán.</t>
  </si>
  <si>
    <t>BUENAMANO ARQUITECTURA Y DISENO LTDA.</t>
  </si>
  <si>
    <t>76.762.970-2</t>
  </si>
  <si>
    <t>Orden Compra 8150000030</t>
  </si>
  <si>
    <t>Compra de materiales y madera  para muebles top Fiscalia Concepción.</t>
  </si>
  <si>
    <t>IMPERIAL S.A.</t>
  </si>
  <si>
    <t>76.821.330-5</t>
  </si>
  <si>
    <t>Orden Compra 8150000028</t>
  </si>
  <si>
    <t>Compra de Resmas Cartas y Oficio , para consumo en las Fiscalias Locales Región del Bio Bio.</t>
  </si>
  <si>
    <t>LIBRERIA ATLANTIK LIMITADA</t>
  </si>
  <si>
    <t>76.943.080-6</t>
  </si>
  <si>
    <t>Orden Compra 8150000020</t>
  </si>
  <si>
    <t>Compra de corchetera semi industrial eléctrica y corchetes para Unidad Carpetas Fiscalia Concepción</t>
  </si>
  <si>
    <t>COMERCIAL E IMPORTADORA VIEYOR LIMITADA</t>
  </si>
  <si>
    <t>77.180.230-3</t>
  </si>
  <si>
    <t>Orden Compra 8150000031</t>
  </si>
  <si>
    <t>Compra de  dos Televisores Led 32 " para top Fiscalia Concepción</t>
  </si>
  <si>
    <t>CENCOSUD RETAIL S.A.</t>
  </si>
  <si>
    <t>81.201.000-K</t>
  </si>
  <si>
    <t>Orden Compra 8150000018</t>
  </si>
  <si>
    <t>Compra de etiquetas semi brillo verde, cintas de transferencia para Inventario Fiscalias Locales Región del Bio Bio.</t>
  </si>
  <si>
    <t>DIB, ECHEVERRIA Y COMPANIA LIMITADA</t>
  </si>
  <si>
    <t>85.262.900-2</t>
  </si>
  <si>
    <t>Orden Compra 8150000025</t>
  </si>
  <si>
    <t>Compra de Cd y Dvd para funcionamiento Fiscalias Locales</t>
  </si>
  <si>
    <t>CRECIC S.A.</t>
  </si>
  <si>
    <t>87.019.000-K</t>
  </si>
  <si>
    <t xml:space="preserve">Contratación Directa </t>
  </si>
  <si>
    <t>Compra 500 litros de gas granel para calefacción Fiscalia Yumbel</t>
  </si>
  <si>
    <t>ABASTIBLE S.A.</t>
  </si>
  <si>
    <t>Servicio de franqueo mes de Mayo Fiscalia Concepción</t>
  </si>
  <si>
    <t>Orden Compra 8150000029</t>
  </si>
  <si>
    <t>Compra de madera  para confencción de dos mesas para soporte de LED en Top. Fiscalia Concepción</t>
  </si>
  <si>
    <t>Servicio envíos de Franqueos normales y certificados  mes de Abril Fiscalia Regional y Fiscalias Locales Región del Bio Bio.</t>
  </si>
  <si>
    <t>Servicio de Courier , Valija mes de  Abril  Fiscalias Locales y Fiscalia Regional</t>
  </si>
  <si>
    <t>23192846,2970050,23206215,2974519,2977254,23256235,23314109,23330293,2979043,23331564,23444451,2985889,2989330</t>
  </si>
  <si>
    <t>Servicio de consumo energía mes de Marzo/ Abril   Fiscalias Locales y Oficinas Atención Ministerio Público - Región del Bio Bio.</t>
  </si>
  <si>
    <t>EMPRESA ELECTRICA DE LA FRONTERA S.A.</t>
  </si>
  <si>
    <t>76.073.164-1</t>
  </si>
  <si>
    <t>9974145,9990999,10031974,10063515,10063476,10093738,10093743,10116618,371529,373720,374516,10148567,10148568,10396679,10322347,10322593,10442145,10480052,10643522,76833300,385175</t>
  </si>
  <si>
    <t>Servicio de consumo agua mes de  Abril Fiscalias Locales y Oficinas Atención Ministerio Público -Región del Bio Bio.</t>
  </si>
  <si>
    <t>Consumo de gas Fiscalia Local  Concepción mes Abril</t>
  </si>
  <si>
    <t>GAS SUR</t>
  </si>
  <si>
    <t>96.853.490-4</t>
  </si>
  <si>
    <t>4190001,106885976,125510458,126251894,126862517,119908843,119908844,123161357,127316572,4194101,5187768,5923404</t>
  </si>
  <si>
    <t>Servicio de consumo energía mes de Abril Fiscalias Locales y Oficinas Atención Ministerio Público - Región del Bio Bio.</t>
  </si>
  <si>
    <t>Res. FR.N° 333</t>
  </si>
  <si>
    <t>Renueva contrato de Arriendo Fiscalia Local de Lebu. Por tres años a contar del 01 de Agosto 2015</t>
  </si>
  <si>
    <t>MARIELA SAAVEDRA VARGAS</t>
  </si>
  <si>
    <t>4.415.613-K</t>
  </si>
  <si>
    <t>18  UF</t>
  </si>
  <si>
    <t>Res. FR.N° 398</t>
  </si>
  <si>
    <t>25/15/2015</t>
  </si>
  <si>
    <t>Renueva contrato de Arriendo Oficina Atención Santa Barbara. Por  doce meses  a contar del 01 de Septiembre 2015</t>
  </si>
  <si>
    <t>FELICIA DE LA CRUZ CASTRO GANGAS</t>
  </si>
  <si>
    <t>6.091.663-2</t>
  </si>
  <si>
    <t>16 UF</t>
  </si>
  <si>
    <t>Res. FR.N° 399</t>
  </si>
  <si>
    <t>25/15/2016</t>
  </si>
  <si>
    <t>Renueva contrato de Arriendo Oficina Atención Coelemu. Por  doce meses  a contar del 01 de Septiembre 2015</t>
  </si>
  <si>
    <t>BERTA ROSA BENVENUTO MORA</t>
  </si>
  <si>
    <t>9.292.096-8</t>
  </si>
  <si>
    <t>Res. FR.N° 400</t>
  </si>
  <si>
    <t>25/15/2017</t>
  </si>
  <si>
    <t>Renueva contrato de Arriendo Fiscalia Local San Carlos. Por  doce meses  a contar del 01 de Septiembre 2015</t>
  </si>
  <si>
    <t>NAIM DAGACH IRARRAZABAL</t>
  </si>
  <si>
    <t>10.326.118-K</t>
  </si>
  <si>
    <t>40 UF</t>
  </si>
  <si>
    <t>08 Bío Bío</t>
  </si>
  <si>
    <t>Compra de insumos coffe break atención de autoridades Fiscalia Regional</t>
  </si>
  <si>
    <t>Servicio de coffe para participantes capacitación autónoma de : Persecución Penal de Calidad.</t>
  </si>
  <si>
    <t>Servicio de coffe break para actividad de lanzamiento del proyecto "Violencia Intrafamiliar"</t>
  </si>
  <si>
    <t>Iris Vidal Venegas</t>
  </si>
  <si>
    <t>10.909.311-4</t>
  </si>
  <si>
    <t>Diferencia por cambio de pasaje aéreo para funcionario en comisión de servicio, trayecto Temuco-Stgo.-Temuco</t>
  </si>
  <si>
    <t>Latam Airlines Group S.A.</t>
  </si>
  <si>
    <t>Peritaje para causa de la Fiscalía Local de Collipulli</t>
  </si>
  <si>
    <t>Evelyn Sepúlveda Martínez</t>
  </si>
  <si>
    <t>10.854.761-8</t>
  </si>
  <si>
    <t>Mantención anual de extintores para las fiscalías de la región</t>
  </si>
  <si>
    <t>Ecav y Compañía Ltda.</t>
  </si>
  <si>
    <t>76.232.127-0</t>
  </si>
  <si>
    <t>Pasaje aéreo para funcionario en comisión de servicio, trayecto Stgo.-Temuco</t>
  </si>
  <si>
    <t>Pasaje aéreo para fiscal en comisión de servicio, trayecto Temuco-Stgo.-Temuco</t>
  </si>
  <si>
    <t>Pasaje aéreo para funcionaria en comisión de servicio, trayecto Temuco-Stgo.-Temuco</t>
  </si>
  <si>
    <t>Pasaje aéreo para funcionario en comisión de servicio, trayecto Temuco-Stgo.-Temuco</t>
  </si>
  <si>
    <t>Pasaje aéreo para relator de jornada de capacitación, trayecto Stgo.-Temuco-Stgo.</t>
  </si>
  <si>
    <t>Servicio de coffe break para reunión de planificación del proyecto de buenas prácticas</t>
  </si>
  <si>
    <t>Servicio de coffe break para reunión de trabajo del Equipo Directivo y Administradores de Fiscalía</t>
  </si>
  <si>
    <t xml:space="preserve">Certificados del inmueble de la Fiscalía Local de Angol obtenidos en el Conservador de Bienes Raíces </t>
  </si>
  <si>
    <t>Eleodoro Salgado Delgado</t>
  </si>
  <si>
    <t>4.984.736-k</t>
  </si>
  <si>
    <t>Servicio de coffe break para jornada de capacitación UCIEX</t>
  </si>
  <si>
    <t>Servicio de coffe break para jornada de capacitación Media Training</t>
  </si>
  <si>
    <t>Pasaje aéreo para funcionarios en comisión de servicio, trayecto Temuco-Stgo.-Temuco</t>
  </si>
  <si>
    <t>Ratificación de informe pericial en audiencia de Juicio Oral</t>
  </si>
  <si>
    <t>FN/MP N° 767</t>
  </si>
  <si>
    <t>Provisión e instalación de variador de frecuencia para ascensor de la Fiscalía Local de Temuco</t>
  </si>
  <si>
    <t>Thyssenkrupp Elevadores S.A.</t>
  </si>
  <si>
    <t>96.726.480-6</t>
  </si>
  <si>
    <t>Limpieza de cañones para estufas de la Fiscalía Local de Traiguén</t>
  </si>
  <si>
    <t>Jorge Berton Muñoz</t>
  </si>
  <si>
    <t>9.534.834-3</t>
  </si>
  <si>
    <t>Limpieza de cañones para estufa de la Fiscalía Local de Curacautín</t>
  </si>
  <si>
    <t>Juan Medina Maturana</t>
  </si>
  <si>
    <t>5.444.220-3</t>
  </si>
  <si>
    <t>FN/MP N° 410</t>
  </si>
  <si>
    <t>Resmas de papel tamaño carta y oficio para las fiscalías de la región</t>
  </si>
  <si>
    <t>Abastecedora del Comercio Ltda.</t>
  </si>
  <si>
    <t>84.348.700-9</t>
  </si>
  <si>
    <t>Materiales de aseo para las fiscalías de la región</t>
  </si>
  <si>
    <t>Distribuidora y Comercial Dimak Ltda.</t>
  </si>
  <si>
    <t>78.809.560-0</t>
  </si>
  <si>
    <t>Comercial Muñoz y Compañía Ltda.</t>
  </si>
  <si>
    <t>78.906.980-8</t>
  </si>
  <si>
    <t>Tubos fluorescentes para la Fiscalía Regional</t>
  </si>
  <si>
    <t>Figueroa y Salazar Ltda.</t>
  </si>
  <si>
    <t>85.479.600-3</t>
  </si>
  <si>
    <t>FR Nº 153</t>
  </si>
  <si>
    <t>Renovación contrato de guardias PPI, periodo 04-07-2015 al 04-07-2016</t>
  </si>
  <si>
    <t>Abel Rojas Sánchez</t>
  </si>
  <si>
    <t>6.611.090-7</t>
  </si>
  <si>
    <t>$40.000 y $70.000            (valor diario)</t>
  </si>
  <si>
    <t>otro</t>
  </si>
  <si>
    <t>Consumo energía eléctrica Fiscalía Local de Carahue, periodo 20/03/2015 al 22/04/2015</t>
  </si>
  <si>
    <t>Empresa Eléctrica de la Frontera S.A.</t>
  </si>
  <si>
    <t>Servicio de courier para la Fiscalía Regional, mes de abril 2015</t>
  </si>
  <si>
    <t>Empresa de Correos de Chile</t>
  </si>
  <si>
    <t>Consumo energía eléctrica Fiscalía Local de Temuco y Fiscalía Regional, periodo 31/03/2015 al  29/04/2015</t>
  </si>
  <si>
    <t>CGE Distribución S.A.</t>
  </si>
  <si>
    <t>Recarga de gas para calefacción de la Fiscalía Local de Villarrica</t>
  </si>
  <si>
    <t>Empresas Lipigas S.A.</t>
  </si>
  <si>
    <t>96.928.510-k</t>
  </si>
  <si>
    <t>Consumo agua potable Fiscalía Local de Collipulli, periodo del 28/03/2015 al 29/04/2015</t>
  </si>
  <si>
    <t>Aguas Araucanía S.A.</t>
  </si>
  <si>
    <t>76.215.637-7</t>
  </si>
  <si>
    <t>Consumo agua potable Fiscalía Local de Temuco y Fiscalía Regional, periodo del 07/04/2015 al 07/05/2015</t>
  </si>
  <si>
    <t>Consumo agua potable Fiscalía Local de Victoria, periodo del 28/03/2015 al 29/04/2015</t>
  </si>
  <si>
    <t>Consumo agua potable Fiscalía Local de Villarrica, periodo del 26/03/2015 al 27/04/2015</t>
  </si>
  <si>
    <t>Consumo agua potable Fiscalía Local de Carahue, periodo del 02/04/2015 al 04/05/2015</t>
  </si>
  <si>
    <t>Consumo energía eléctrica Fiscalía Local de Collipulli, periodo 06/04/2015 al 05/05/2015</t>
  </si>
  <si>
    <t>Consumo energía eléctrica Fiscalía Local de Curacautín, periodo 08/04/2015 al 07/05/2015</t>
  </si>
  <si>
    <t>Consumo energía eléctrica Fiscalía Local de Nueva Imperial, periodo 08/04/2015 al 07/05/2015</t>
  </si>
  <si>
    <t>Consumo energía eléctrica Fiscalía Local de Victoria, periodo 02/04/2015 al 04/05/2015</t>
  </si>
  <si>
    <t>Consumo energía eléctrica Fiscalía Local de Villarrica, periodo del 01/04/2015 al 30/04/2015</t>
  </si>
  <si>
    <t>Consumo energía eléctrica Fiscalía Local de Pitrufquén, periodo del 02/04/2015 al 04/05/2015</t>
  </si>
  <si>
    <t>Recarga de gas para calefacción de la Fiscalía Local de Curacautín</t>
  </si>
  <si>
    <t>Consumo agua potable Fiscalía Local de Nueva Imperial, periodo del 09/04/2015 al 11/05/2015</t>
  </si>
  <si>
    <t>Consumo agua potable Fiscalía Local de Loncoche, periodo del 06/04/2015 al 06/05/2015</t>
  </si>
  <si>
    <t>Consumo agua potable Fiscalía Local de Traiguén, periodo del 07/04/2015 al 07/05/2015</t>
  </si>
  <si>
    <t>Consumo agua potable Fiscalía Local de Angol, periodo del 27/03/2015 al 28/04/2015</t>
  </si>
  <si>
    <t>Consumo agua potable Fiscalía Local de Purén, periodo del 06/04/2015 al 06/05/2015</t>
  </si>
  <si>
    <t>Consumo energía eléctrica Fiscalía Local de Angol, periodo 31/03/2015 al 30/04/2015</t>
  </si>
  <si>
    <t>Consumo energía eléctrica Fiscalía Local de Purén, periodo 10/04/2015 al 11/05/2015</t>
  </si>
  <si>
    <t>Servicio telefónico línea correspondiente a la Fiscalía Local de Temuco, mes de abril 2015</t>
  </si>
  <si>
    <t>Telefónica Chile S.A.</t>
  </si>
  <si>
    <t>Servicio telefónico línea correspondiente a la Fiscalía Local de Villarrica, mes de abril 2015</t>
  </si>
  <si>
    <t>Servicio telefónico línea correspondiente a la Fiscalía Regional, mes de abril 2015</t>
  </si>
  <si>
    <t>Servicio telefónico correspondiente a líneas de las alarmas de las Fiscalías de la Región, mes de abril 2015</t>
  </si>
  <si>
    <t>Consumo agua potable Fiscalía Local de Curacautín, periodo del 10/04/2015 al 12/05/2015</t>
  </si>
  <si>
    <t>Consumo energía eléctrica Fiscalía Local de Traiguén, periodo 15/04/2015 al 14/05/2015</t>
  </si>
  <si>
    <t>Consumo energía eléctrica Fiscalía Local de Victoria, periodo 17/04/2015 al 18/05/2015</t>
  </si>
  <si>
    <t>Consumo agua potable Fiscalía Local de Pitrufquén, periodo del 13/04/2015 al 13/05/2015</t>
  </si>
  <si>
    <t>Servicio de courier para las Fiscalías de la Región, mes de abril 2015</t>
  </si>
  <si>
    <t>Servicio de franqueo convenido para la Fiscalía Local de Temuco, mes de abril 2015</t>
  </si>
  <si>
    <t>Servicio de franqueo convenido para las Fiscalías de la Región, mes de abril 2015</t>
  </si>
  <si>
    <t>Servicio de courier para la Fiscalía Local de Collipulli, mes de abril 2015</t>
  </si>
  <si>
    <t>Servicio de courier para la Fiscalía Local de Temuco, mes de abril 2015</t>
  </si>
  <si>
    <t>Consumo energía eléctrica Fiscalía Local de Loncoche, periodo 22-04-15 al 22/05/2015</t>
  </si>
  <si>
    <t>Consumo agua potable Fiscalía Local de Loncoche, periodo del 16/04/2015 al 18/05/2015</t>
  </si>
  <si>
    <t>09 Araucanía</t>
  </si>
  <si>
    <t>EMELAT S.A.</t>
  </si>
  <si>
    <t>87.601.500-5</t>
  </si>
  <si>
    <t>ENTEL TELEFONÍA LOCAL S.A.</t>
  </si>
  <si>
    <t>96.697.410-9</t>
  </si>
  <si>
    <t>Servicio telefónico fijo ubicado en el Tribunal Oral en lo penal, Nº de teléfono 52-2214789, cliente 739879500, periodo Abril - Mayo 2015.</t>
  </si>
  <si>
    <t>TELEFONICA CHILE S.A.</t>
  </si>
  <si>
    <t>AGUAS CHAÑAR S.A..</t>
  </si>
  <si>
    <t>99.542.570-K</t>
  </si>
  <si>
    <t>Estanques plásticos para agua 220 litros, para Fiscalía Local de Diego de Almagro, por desastre natural ocurrido en la región de Atacama.</t>
  </si>
  <si>
    <t>Insumo de materiales de oficina para la Fiscalía Local de Chañaral.</t>
  </si>
  <si>
    <t>PROVEEDORES INTEGRALES PRISA S.A</t>
  </si>
  <si>
    <t>Materiales de oficina y aseo para la fiscalía local de Copiapó, periodo Mayo - Junio 2015.</t>
  </si>
  <si>
    <t>Materiales de oficina y aseo para la Fiscalía Local de Vallenar, para el periodo Mayo - Junio 2015.</t>
  </si>
  <si>
    <t>Insumos de aseo para la Fiscalía Regional y CD-R para la Fiscalía Local de Vallenar.</t>
  </si>
  <si>
    <t>Materiales de oficina para URAVIT, periodo mayo -  junio 2015.</t>
  </si>
  <si>
    <t>Materiales de oficina y aseo para la Fiscalía Local de Freirina, periodo Mayo -  Junio - Julio y Agosto.</t>
  </si>
  <si>
    <t>Material de oficina , Mercado Publico.</t>
  </si>
  <si>
    <t xml:space="preserve">Orden de Servicio </t>
  </si>
  <si>
    <t>Jesica Muñoz, participación en jornada "Encargados de Programas Preventivos de Drogas" a realizada los días 28 y 29 de Mayo en Bucalemu V región.</t>
  </si>
  <si>
    <t>ÁNGELA GISELA KUHNOW FAJARDO</t>
  </si>
  <si>
    <t>5.044.709-K</t>
  </si>
  <si>
    <t>Jaime Tapia, participación en capacitación "Análisis Criminal" realizada entre los días 25 al 29 de Mayo, nivel medio. En la ciudad de Santiago. (UE395)</t>
  </si>
  <si>
    <t>Nilton Araya, participación en "Jornada Anual de Asesores de Comunicación" realizada entre los días 26 y 27 de mayo, en la localidad de Pichilemu sexta región.</t>
  </si>
  <si>
    <t>Nestor Gomez, pasaje aéreo por participación en reuniones de trabajo con las divisiones de la Fiscalía Nacional, entre los días 14 y 17 mayo, en la ciudad de Santiago.</t>
  </si>
  <si>
    <t>Patricia Contrras, Alejandra Cortés, Rosa Robles, Marcia Acosta y Patricia Paredes, para participar en Jornada Nacional de Capacitación SIAU, a realizarse en la ciudad de Santiago los días 11 y 12 de junio.UE 394.</t>
  </si>
  <si>
    <t>Lourdes Vallejos, participación en jornada de "Encargados de Programa Preventivos de Drogas" realizado los días 28 y 29 de mayo en la V región en el sector del Quisco.</t>
  </si>
  <si>
    <t>Gasto por pasajes aéreos de Héctor Mella participación en Cj Gral de Fiscales realizado en Abril en la ciudad de Valdivia, pasaje fue reemitido en mas de una ocasión por cambio de fecha del Cj y por la erupción del Volcán Villarrica.</t>
  </si>
  <si>
    <t>Marcelo Torres, pasaje aéreo participación en "Jornada de Trabajo Unidad de Infraestructura" realizada los días 27 y 28 de Mayo en la ciudad de Santiago.</t>
  </si>
  <si>
    <t>Eva Rojas, Patricio Rojas y Nelson Campusano, participación en "Jornadas de Administración y Finanzas" realizada los días 11, 12 y 13 de mayo en la ciudad de Santiago.</t>
  </si>
  <si>
    <t>Paulina Varas y Yolanda Maturana, participación en Jornada de Capacitación de Recepcionistas de las FLs (Funcionamiento SIAU)  efectudo los días 26 y 27 de mayo - 24 y 25 de junio en la ciudad de San Felipe. 395</t>
  </si>
  <si>
    <t>Servicio pericial BH 122, Fiscalía Local de Copiapó, Fiscal Christian González C.</t>
  </si>
  <si>
    <t>KATIA MARABOLI GALLMEYER</t>
  </si>
  <si>
    <t>15.830.232-2</t>
  </si>
  <si>
    <t>03 Atacama</t>
  </si>
  <si>
    <t>Contratación Directa (Exceptuada Aplic. Regl. Compras)</t>
  </si>
  <si>
    <t>Energía eléctrica periodo 13/04/2015 al 12/05/2015, Nº de Cliente 3838367 correspondiente a Fiscalía Local de Freirina (709 KWT)</t>
  </si>
  <si>
    <t>Energía eléctrica periodo 18/03/2015 al 20/04/2015, Nº de Cliente 4304467, correspondiente a Fiscalía Local de Caldera (1.435 KWT)</t>
  </si>
  <si>
    <t>Energía eléctrica periodo 30/03/2015 al 27/04/2015, Nº de Cliente 4320534, correspondiente a Fiscalía Local de Vallenar (2584 KWT)</t>
  </si>
  <si>
    <t>Rentas mensuales enlaces de telecomunicaciones Abril 2015, Contrato de plataforma integral de comunicaciones del Ministerio Publico</t>
  </si>
  <si>
    <t>Agua Potable 1/03/2015 al 30/04/2015, Nº de Servicio 609623-9 correspondiente a la Fiscalía Local de Caldera (14 M3).</t>
  </si>
  <si>
    <t>Agua Potable periodo 08/04/2015 al 08/05/2015, Nº de Servicio 129472-5 correspondiente a la Fiscalía Local de Vallenar (17 M3)</t>
  </si>
  <si>
    <t>Agua Potable periodo 02/04/2015 al 04/05/2015, Nº de Servicio 151767-8 correspondiente a la Fiscalía Local de Freirina (15 M3)</t>
  </si>
  <si>
    <t>Agua Potable periodo 06/04/2015 al 06/05/2015, Nº de Servicio 182525-9 correspondiente a la Fiscalía Regional de Atacama (13 M3)</t>
  </si>
  <si>
    <t>Agua Potable periodo 15/04/2015 (1862 m3) al 14/05/2015 (1867 m3), Nº de Servicio 318353-K correspondiente a la Fiscalía Local de Chañaral (5 M3)</t>
  </si>
  <si>
    <t>Agua Potable periodo 07/04/2015 al 07/05/2015, Nº de Servicio 58128 correspondiente a la Fiscalía Local de Copiapó (42 M3)</t>
  </si>
  <si>
    <t>Valija Comercial y Franqueo convenido para la Fiscalía Regional y Fiscalias Locales, mes de Abril de 2015, Resol. Nº 4 y Nº 185 del 19/01/2001 y 13/08/2001. (11 cartas )</t>
  </si>
  <si>
    <t>Valija Comercial y Franqueo convenido para la Fiscalía Local de Caldera, mes de Abril 2015,  (7 Courrier Nacional), Resol. Nº 4 y Nº 185 del 19/01/2001 y 13/08/2001.</t>
  </si>
  <si>
    <t>Valija Comercial y Franqueo convenido para la Fiscalía Local de Chañaral,  Abril 2015, (01 Courrier Nacional) , Resol. Nº 4 y Nº 185 del 19/01/2001 y 13/08/2001.</t>
  </si>
  <si>
    <t>Valija Comercial y Franqueo convenido para la Fiscalía Regional y Fiscalias Locales, mes de Abril de 2015, Resol. Nº 4 y Nº 185 del 19/01/2001 y 13/08/2001. (85 courrier)</t>
  </si>
  <si>
    <t>Valija Comercial y Franqueo convenido para la Fiscalía Local de Diego de Almagro, mes de Abril de 2015, (01 Courrier) , Resol. Nº 4 y Nº 185 del 19/01/2001 y 13/08/2001.</t>
  </si>
  <si>
    <t>Valija Comercial y Franqueo convenido para la Fiscalía Local de Freirina, Abril 2015, (8 valijas) , Resol. Nº 4 y Nº 185 del 19/01/2001 y 13/08/2001</t>
  </si>
  <si>
    <t>Valija Comercial y Franqueo convenido para la Fiscalía Local de Caldera, Abril 2015, (150 cartas) , Resol. Nº 4 y Nº 185 del 19/01/2001 y 13/08/2001.</t>
  </si>
  <si>
    <t>Valija Comercial y Franqueo convenido para la Fiscalía Regional y Fiscalias Locales, mes de Abril de 2014, Resol. Nº 4 y Nº 185 del 19/01/2001 y 13/08/2001. (09 piezas)</t>
  </si>
  <si>
    <t>Valija Comercial y Franqueo convenido para la Fiscalía Local de Copiapó, mes de Abril de 2015,  (243 cartas) , Resol. Nº 4 y Nº 185 del 19/01/2001 y 13/08/2001.</t>
  </si>
  <si>
    <t>Valija Comercial y Franqueo convenido para la Fiscalía Local de Freirina, Abril 2015, (29 cartas) , Resol. Nº 4 y Nº 185 del 19/01/2001 y 13/08/2001</t>
  </si>
  <si>
    <t>Valija Comercial y Franqueo convenido para la Fiscalía Local de Vallenar, mes de Abril de 2015,  (158 cartas) , Resol. Nº 4 y Nº 185 del 19/01/2001 y 13/08/2001.</t>
  </si>
  <si>
    <t>Corte de pasto y mantención jardín Fiscalía Regional de Aysén y Fiscalía Local de Coyhaique.</t>
  </si>
  <si>
    <t>Arnaldo Fabián Tobar Ramírez</t>
  </si>
  <si>
    <t>13.504.547-0</t>
  </si>
  <si>
    <t>Franqueo convenido,  consumo mes de abril 2015</t>
  </si>
  <si>
    <t>Empresa de Correos de Chile S.A.</t>
  </si>
  <si>
    <t>Petróleo para vehículo institucional</t>
  </si>
  <si>
    <t>Jaime René Carrillo Vera</t>
  </si>
  <si>
    <t>5.084.436-6</t>
  </si>
  <si>
    <t xml:space="preserve">Orden de Compra </t>
  </si>
  <si>
    <t>Por línea telefónica para videoconferencia Fiscalía Regional de Aysén, período mayo 2015</t>
  </si>
  <si>
    <t>Por línea telefónica para videoconferencia Fiscalía Regional de Aysén, período mayo 2016</t>
  </si>
  <si>
    <t>Agua potable y alcantarillado Fiscalía Región de Aysén y Fiscalía Local  Coyhaique, periodo 23.03.15 al 21.04.15</t>
  </si>
  <si>
    <t>Aguas Patagonia de Aysén S.A.</t>
  </si>
  <si>
    <t>99.501.280-4</t>
  </si>
  <si>
    <t>Agua potable y alcantarillado Fiscalía Local  de Cisnes, periodo 23.03.15 al 24.04.15</t>
  </si>
  <si>
    <t>Agua potable y alcantarillado Fiscalía Local  de Cochrane, periodo 24.03.15 al 25.04.15</t>
  </si>
  <si>
    <t>Transbordo vehículo y pasajes barcaza para Fiscal Adjunto Fiscalía Local de Coyhaique y Asesor Comunicacional. Capacitación Atención Usuarios MIV para funcionarios Fiscalías Locales de Chile Chico y Cochrane.</t>
  </si>
  <si>
    <t>Sotramín S.A.</t>
  </si>
  <si>
    <t>77.396.680-K</t>
  </si>
  <si>
    <t>Materiales de aseo para Fiscalía Regional y Fiscalías Locales de la Región de Aysén.</t>
  </si>
  <si>
    <t>Comercial Sotocopias Ltda.</t>
  </si>
  <si>
    <t>76.025.795-8</t>
  </si>
  <si>
    <t>Agua potable (cargo fijo) Fiscalía Local  de Chile Chico, periodo 25.03.15 al 26.04.15</t>
  </si>
  <si>
    <t>Agua potable y alcantarillado Fiscalía Local  de Chile Chico, periodo 25.03.15 al 26.04.15</t>
  </si>
  <si>
    <t xml:space="preserve">Pasajes aéreos a Santiago para Director Ejecutivo Regional y Abogado Asesor. Diligencias Investigación Administrativa en Fiscalía Nacional.  </t>
  </si>
  <si>
    <t>Servicio de coffee break para capacitación atención de usuarios MIV para funcionarios de Fiscalías Locales de Chile Chico y Cochrane</t>
  </si>
  <si>
    <t>Loreto Jacqueline Vargas Reyes</t>
  </si>
  <si>
    <t>17.445.848-0</t>
  </si>
  <si>
    <t>Pasajes aéreos vía Sky a Santiago para Administradora Fiscalía Local de Coyhaique. Reunión Plan Piloto en San Fernando.</t>
  </si>
  <si>
    <t>Pasajes aéreos a Santiago vía Sky, para Directivo. Reunión Plan Piloto en San Fernando</t>
  </si>
  <si>
    <t>Pasajes aéreos a Santiago vía Sky para Fiscal Adjunto Jefe Fiscalía Local de Coyhaique. Reunión Plan Piloto en San Fernando</t>
  </si>
  <si>
    <t>Consumo energía eléctrica Fiscalía Regional y Fiscalía Local de Coyhaique, periodo 07/04/15 al 06/05/15.</t>
  </si>
  <si>
    <t>Empresa Eléctrica de Aysén S.A.</t>
  </si>
  <si>
    <t>Agua potable y alcantarillado Fiscalía Local  de Aysén, periodo 30.03.15 al 28.04.15</t>
  </si>
  <si>
    <t xml:space="preserve">Diferencia por cambio de tramos y fechas para Directivo Fiscalía Regional de Aysén. </t>
  </si>
  <si>
    <t>Pasajes aéreos a Santiago para Auxiliar Recepcionista Fiscalía Local de Chile Chico. Jornada Auxiliares Recepcionistas en San Felipe.</t>
  </si>
  <si>
    <t>Pasajes aéreos a Santiago para Administradora Fiscalía Local de Coyhaique. Capacitación SIAU.</t>
  </si>
  <si>
    <t>Pasajes aéreos a Santiago para Profesional Unidad de Gestión Fiscalía Regional de Aysén. Capacitación SIAU.</t>
  </si>
  <si>
    <t>Pasajes aéreos a Santiago para Jefe Unidad de Atención a Víctimas y Testigos Fiscalía Regional de Aysén. Capacitación SIAU.</t>
  </si>
  <si>
    <t>Pasajes aéreos a Santiago para Técnico Unidad de Gestión Fiscalía Regional de Aysén. Capacitación SIAU.</t>
  </si>
  <si>
    <t>Pasajes aéreos a Santiago para Administrativa Recepcionista Fiscalía Local de Coyhaique. Jornada Auxiliares Recepcionistas en San Felipe.</t>
  </si>
  <si>
    <t>Pasajes aéreos a Santiago para Directivo Fiscalía Regional de Aysén. Capacitación SIAU.</t>
  </si>
  <si>
    <t>Pasajes a Santiago para Fiscal Adjunto Jefe de Fiscalía Local de Aysén; Capacitación BUD Operativo.</t>
  </si>
  <si>
    <t>Servicio de alojamiento y almuerzo para Perito.</t>
  </si>
  <si>
    <t>Comercial Successo Ltda.</t>
  </si>
  <si>
    <t>79.605.490-5</t>
  </si>
  <si>
    <t>Petróleo para caldera de Fiscalía Regional de Aysén y Fiscalía Local de Coyhaique.</t>
  </si>
  <si>
    <t>Petróleo para generador de Fiscalía Regional de Aysén y Fiscalía Local de Coyhaique.</t>
  </si>
  <si>
    <t>Consumo energía eléctrica (cargo fijo) Fiscalía Local de Chile Chico, periodo 18/03/15 al 19/05/15.</t>
  </si>
  <si>
    <t>Consumo energía eléctrica Fiscalía Local de Chile Chico, periodo 18/03/15 al 19/05/15.</t>
  </si>
  <si>
    <t>Transbordo vehículo y pasajes barcaza Ibáñez - Chile Chico, para Director Ejecutivo Regional y Directivo. Visita Fiscalías Locales de Cochrane y Chile Chico.</t>
  </si>
  <si>
    <t>Servicio de arriendo de salón y coffee break para Taller de Trabajo en Equipo, para funcionarios de Fiscalías Locales de Aysén y Cisnes</t>
  </si>
  <si>
    <t>María Victoria Villegas Almonacid</t>
  </si>
  <si>
    <t>13.824.143-2</t>
  </si>
  <si>
    <t>Consumo energía eléctrica Fiscalía  Local de Aysén, periodo 22/04/15 al 22/05/15.</t>
  </si>
  <si>
    <t>Servicio de traslados para Perito.</t>
  </si>
  <si>
    <t>Juan Fernando García Mansilla</t>
  </si>
  <si>
    <t>7.927.278-7</t>
  </si>
  <si>
    <t>Servicio de relatoría de Taller Trabajo en Equipo para funcionarios de Fiscalías Locales de Aysén y Cisnes.</t>
  </si>
  <si>
    <t>Carolina Gilda Ahumada Santander</t>
  </si>
  <si>
    <t>10.519.781-0</t>
  </si>
  <si>
    <t>Servicios para la modificación oficina y reubicación de mampara en 2do. piso  Fiscalía Regional de Aysén</t>
  </si>
  <si>
    <t>Cydest Ltda.</t>
  </si>
  <si>
    <t>78.813.180-1</t>
  </si>
  <si>
    <t>Diferencia por 13 servicios de coffee break para taller de trabajo en equipo para funcionarios Fiscalías Locales de Aysén y Cisnes</t>
  </si>
  <si>
    <t>DER N° 05</t>
  </si>
  <si>
    <t>Remodelación de oficinas ubicadas en 3er. Piso de la Fiscalía Regional de Aysén</t>
  </si>
  <si>
    <t>Rodrigo Victoriano Rozas Ovando</t>
  </si>
  <si>
    <t>15.758.104-K</t>
  </si>
  <si>
    <t>Pasajes aéreos a Santiago para Sr. Fiscal Regional, Seminario El Derecho Penal y la Protección del Medio Ambiente.</t>
  </si>
  <si>
    <t>Materiales de aseo para Fiscalía Regional de Aysén. O/C N° 697209-9-CM15 de fecha 25/05/2015 Chilecompra</t>
  </si>
  <si>
    <t>11 Aysén</t>
  </si>
  <si>
    <t>Conevio Marco (ChileCompra)</t>
  </si>
  <si>
    <t>21 Codigo Penal y 21 Cod. Procesal Penal para funcionarios y fiscales</t>
  </si>
  <si>
    <t>Guillermo Jara D.</t>
  </si>
  <si>
    <t>11.781.892-6</t>
  </si>
  <si>
    <t>2 Discos Duros Extrenos de 2 TB  para Asesora Comunicacional</t>
  </si>
  <si>
    <t>Soc.Com.Abacomp Ltda.</t>
  </si>
  <si>
    <t>76.059.327-3</t>
  </si>
  <si>
    <t>Cajas archivo para FL P.Arenas</t>
  </si>
  <si>
    <t>Ingeniería del Estrecho y Cia.Ltda.</t>
  </si>
  <si>
    <t>84.626.200-8</t>
  </si>
  <si>
    <t>Tarjetas presentación DER</t>
  </si>
  <si>
    <t>Impresos Vanic Ltda.</t>
  </si>
  <si>
    <t>89.202.400-6</t>
  </si>
  <si>
    <t>Timbre delegada Bienestar</t>
  </si>
  <si>
    <t>Comercial Triple B Ltda.</t>
  </si>
  <si>
    <t>76.241.564-K</t>
  </si>
  <si>
    <t>Aromatizadores para Fiscalía Regional</t>
  </si>
  <si>
    <t>Rosa Jimena Barría López</t>
  </si>
  <si>
    <t>7.341.606-k</t>
  </si>
  <si>
    <t>Tarjetas presentación Delegada Bienestar</t>
  </si>
  <si>
    <t>Papel higiénico para URAVIT</t>
  </si>
  <si>
    <t>Com.Redoffice Magallanes Ltda.</t>
  </si>
  <si>
    <t>78.307.990-9</t>
  </si>
  <si>
    <t>Pasaje Pta.Arenas/Santiago/Pta.Arenas días 06 y 18/05/15 por comisión de servicio</t>
  </si>
  <si>
    <t>Pasaje Pta.Arenas/Santiago/Pta.Arenas días 26 y 31/05/15 por comisión de servicio</t>
  </si>
  <si>
    <t>Pasaje Pta.Arenas/Santiago/Pta.Arenas días 01 y 04/06/15 por comisión de servicio</t>
  </si>
  <si>
    <t>Sky Airline S.A.</t>
  </si>
  <si>
    <t>Pasaje maritimo Porvenir/P.Arenas 07/05/15  por comisión de servicio</t>
  </si>
  <si>
    <t>Transbordadora Austral Broom S.A.</t>
  </si>
  <si>
    <t>82.074.900-6</t>
  </si>
  <si>
    <t>12-FR Nº 162</t>
  </si>
  <si>
    <t>Pasaje maritimo P.Arenas / Porvenir  08/05/15 por comisión de servicio</t>
  </si>
  <si>
    <t>Lavado manteles fiscalía local Punta Arenas</t>
  </si>
  <si>
    <t>Juana de Lourdes Cabero Huinao</t>
  </si>
  <si>
    <t>9.874.389-8</t>
  </si>
  <si>
    <t>Pintura de 30 mt reja exterior FL P.Arenas con atioxido negro y esmalte negro</t>
  </si>
  <si>
    <t>Mauricio Gutierrez Alderete</t>
  </si>
  <si>
    <t>8.745.426-6</t>
  </si>
  <si>
    <t>Pasaje Pta.Arenas/Santiago/Pta.Arenas días 27 y 29/05/15 por comisión de servicio</t>
  </si>
  <si>
    <t>Pasaje Pta.Arenas/Santiago/Pta.Arenas días 26 y 30/05/15 por comisión de servicio</t>
  </si>
  <si>
    <t>Pasaje Pta.Arenas/Santiago/Pta.Arenas días 16 y 19/05/15 por comisión de servicio</t>
  </si>
  <si>
    <t>Pasaje Pta.Arenas/Santiago/Pta.Arenas días 15 y 24/05/15 por comisión de servicio</t>
  </si>
  <si>
    <t>Confección e instalación roller black out en oficina Fiscal Regional</t>
  </si>
  <si>
    <t>Víctor Ivan Godoy Flores</t>
  </si>
  <si>
    <t>8.351.695-k</t>
  </si>
  <si>
    <t>Pasaje Pta.Arenas/Santiago/Pta.Arenas días 23 y 28/06/15 por comisión de servicio</t>
  </si>
  <si>
    <t>Pasaje Pta.Arenas/Santiago/Pta.Arenas días 24 y 31/05/15 por comisión de servicio</t>
  </si>
  <si>
    <t>Pasaje Pta.Arenas/Pto.Natales días 24 y 29/05/2015  por comisión de servicio</t>
  </si>
  <si>
    <t>Trans.de pasajerosAquilino Silva y Cia.Ltda.</t>
  </si>
  <si>
    <t>76.496.700-3</t>
  </si>
  <si>
    <t>Publicación día 27/05/15 de aviso Licitación Pública servicio aseo para Fiscalía Regional y Fiscalías Locales</t>
  </si>
  <si>
    <t>Patagonica Publicaciones S.A.</t>
  </si>
  <si>
    <t>76.000.759-5</t>
  </si>
  <si>
    <t>Instalación 02 fuentes de poder 20 amp.para FLPta.Arenas.Incluye materiales y mano de obra</t>
  </si>
  <si>
    <t>Héctor Aravena Martinovic</t>
  </si>
  <si>
    <t>12.542.071-0</t>
  </si>
  <si>
    <t>La Prensa Austral Ltda.</t>
  </si>
  <si>
    <t>85.732.200-2</t>
  </si>
  <si>
    <t>Pasaje Stgo./Pta.Arenas/Stgo. días 23 y 24/06/15, usuario URAVIT</t>
  </si>
  <si>
    <t>Pasaje Pto.Montt/Pta.Arenas/Pto.Montt días 01 y 03/06/15, usuario URAVIT</t>
  </si>
  <si>
    <t>Publicación día 28/05/15 de aviso Licitación Pública servicio aseo para Fiscalía Regional y Fiscalías Locales</t>
  </si>
  <si>
    <t>Pasaje Temuco/Pta.Arenas/Temuco días 15 y 20/06/15, usuario URAVIT</t>
  </si>
  <si>
    <t>Pasaje Pta.Arenas/Santiago/Pta.Arenas días 11 y 13/06 y 24 y 29/06/15 por comisión de servicio (2 funcionarios)</t>
  </si>
  <si>
    <t>Mantención equipos aire acondicionado de FR y FLPA.</t>
  </si>
  <si>
    <t>Rolindo Andrade Andrade</t>
  </si>
  <si>
    <t>5.975.122-0</t>
  </si>
  <si>
    <t>Consumo electricidad Fiscalía Regional desde el 30/03/15 al 29/04/15</t>
  </si>
  <si>
    <t>Edelmag S.A.</t>
  </si>
  <si>
    <t>88.221.200-9</t>
  </si>
  <si>
    <t>Consumo electricidad Fiscalía Local Pta.Arenas y URAVIT desde el 30/03/15 al 29/04/15</t>
  </si>
  <si>
    <t>Consumo electricidad Fiscalía Local Puerto Natales  desde el  06/04/15 al 05/05/15</t>
  </si>
  <si>
    <t>Consumo electricidad Fiscalía Local Porvenir  desde el  09/04/15 al 08/05/15</t>
  </si>
  <si>
    <t>Servicio franqueo convenido  Fiscalía Regional y Fiscalía Local Pta.Arenas Abril   2015</t>
  </si>
  <si>
    <t>Servicio franqueo convenido  Fiscalía Regional y Fiscalía Local Pta.Arenas Abril  2015</t>
  </si>
  <si>
    <t>Consumo agua potable  Fiscalía Regional desde el  07/04/15 al 07/05/15</t>
  </si>
  <si>
    <t>Aguas Magallanes S.A.</t>
  </si>
  <si>
    <t>76.215.628-8</t>
  </si>
  <si>
    <t>Consumo agua potable  Fiscalía Local Punta Arenas  desde el  10/04/15 al 12/05/15</t>
  </si>
  <si>
    <t>Consumo agua potable  Fiscalía Local Porvenir   desde el   10/04/15 al 12/05/15</t>
  </si>
  <si>
    <t>Consumo agua potable Fiscalía Local Pto.Natales desde el  16/04/15 al 18/05/15</t>
  </si>
  <si>
    <t>Servicio telefónico Fiscalía Regional, fono 2245679</t>
  </si>
  <si>
    <t>Telefonica Chile S.A.</t>
  </si>
  <si>
    <t>Servicio telefónico Fiscalía Local Punta Arenas, fono 2224852</t>
  </si>
  <si>
    <t>Servicio telefónico Fiscalía Local Punta Arenas, fono 2235926</t>
  </si>
  <si>
    <t>Servicio telefónico Fiscalía Local Porvenir, fono 2581563</t>
  </si>
  <si>
    <t>Consumo gas Fiscalía Local Porvenir  desde el  06/04/15 al 04/05/15</t>
  </si>
  <si>
    <t>Gasco S.A.</t>
  </si>
  <si>
    <t>90.310.000-1</t>
  </si>
  <si>
    <t>Consumo gas Fiscalía Local Pto.Natales  desde el  05/04/15 al 05/05/15</t>
  </si>
  <si>
    <t xml:space="preserve">Consumo gas Fiscalía Local Pta.Arenas </t>
  </si>
  <si>
    <t>Servicio televisión por cable abril,fiscalía regional</t>
  </si>
  <si>
    <t>TV RED.S.A.</t>
  </si>
  <si>
    <t>79.882.520-8</t>
  </si>
  <si>
    <t>12-FR Nº 420</t>
  </si>
  <si>
    <t>Res.autoriza renovación arriendo inmueble F.L.Porvenir entre 01/09/15 al 31/08/16.Valor mensual UF 11. UF al 29/05/15 $ 24.895,14</t>
  </si>
  <si>
    <t>Soc.Com.Vadear Ltda.</t>
  </si>
  <si>
    <t>78.968.270-4</t>
  </si>
  <si>
    <t>12 Magallanes</t>
  </si>
  <si>
    <t>13 Metropolitana Centro Norte</t>
  </si>
  <si>
    <t>FN/MP N°1506</t>
  </si>
  <si>
    <t>Informe Pericial Causa RUC 1400816591-3</t>
  </si>
  <si>
    <t>ANDREA RUIZ HERRERA</t>
  </si>
  <si>
    <t>11.730.167-2</t>
  </si>
  <si>
    <t>Servicio de Interpretación en lengua de señas para causa RUC 1500160937-5</t>
  </si>
  <si>
    <t>FUNDACIÓN SORDOS CHILENOS</t>
  </si>
  <si>
    <t>65.061.762-2</t>
  </si>
  <si>
    <t>Servicio de Interpretación en lengua de señas para causa RUC 1200101170-5 Y 1500107025-5</t>
  </si>
  <si>
    <t>JUANITA GONZÁLEZ VERGARA</t>
  </si>
  <si>
    <t>9.617.206-0</t>
  </si>
  <si>
    <t>Servicio de Flete por Destrucción de Especies</t>
  </si>
  <si>
    <t>PEDRO VEGA LARA</t>
  </si>
  <si>
    <t>8.636.391-7</t>
  </si>
  <si>
    <t>Adquisición de materiales para Caracterizaciones de Víctimas y Testigos</t>
  </si>
  <si>
    <t>COSMETICA DE AVANZADA LIMITADA</t>
  </si>
  <si>
    <t>79.503.240-1</t>
  </si>
  <si>
    <t>PAMELA ALEJANDRA HULTAZO LAVÍN</t>
  </si>
  <si>
    <t>8.533.472-7</t>
  </si>
  <si>
    <t>Producción y Edición de Video Institucional</t>
  </si>
  <si>
    <t>FACTORIA AUDIOVISUAL E.I.R.L.</t>
  </si>
  <si>
    <t>76.194.802-4</t>
  </si>
  <si>
    <t>FR N° 035</t>
  </si>
  <si>
    <t>Servicio de Reparación de Persianas en el CJS</t>
  </si>
  <si>
    <t>HUGO BALBOA CHAMORRO</t>
  </si>
  <si>
    <t>5.311.953-0</t>
  </si>
  <si>
    <t>FR N° 036</t>
  </si>
  <si>
    <t>Arriendo de Telón, Datashow,Amplificación,Notebook para evento del Ministerio Público</t>
  </si>
  <si>
    <t>ALFACOM INGENIERÍA LIMITADA</t>
  </si>
  <si>
    <t>78.573.960-4</t>
  </si>
  <si>
    <t>Adquisición de (1) Cintillo Telefónico para funcionaria de la FL Stgo Norte</t>
  </si>
  <si>
    <t>COMERCIAL ADAPTOR CHILE LIMITADA</t>
  </si>
  <si>
    <t>77.954.140-1</t>
  </si>
  <si>
    <t>Adquisición de (40) Resmas de Papel Fotocopia Color</t>
  </si>
  <si>
    <t>DISTRIBUIDORA DIAZOL S.A.</t>
  </si>
  <si>
    <t>96.800.440-9</t>
  </si>
  <si>
    <t>Contratación Directa (exceptuado Aplic. Regl. Compras)</t>
  </si>
  <si>
    <t>Suscripción Anual a Revista RH Management</t>
  </si>
  <si>
    <t>PATRICIO ALEJANDRO RIFO PERALTA</t>
  </si>
  <si>
    <t>7.931.534-6</t>
  </si>
  <si>
    <t>Adquisición de (75) Afiches Institucionales</t>
  </si>
  <si>
    <t>IMPRESOS MARIO DE LUCA MIRANDA E.I.R.L.</t>
  </si>
  <si>
    <t>76.059.223-4</t>
  </si>
  <si>
    <t>Informe Pericial Causa RUC 1500384783-4</t>
  </si>
  <si>
    <t>Servicio de Interpretación Chino-Español para Causa RUC 1401225004-6</t>
  </si>
  <si>
    <t>REPRESENTACIONES TURÍSTICAS Y COMERCIALES ASIA REPS LIMITADA</t>
  </si>
  <si>
    <t>77.600.970-9</t>
  </si>
  <si>
    <t>Adquisición de (720) Cintas de Embalaje Impresas</t>
  </si>
  <si>
    <t>COMERCIAL VERSLUYS LIMITADA</t>
  </si>
  <si>
    <t>79.993.310-1</t>
  </si>
  <si>
    <t>FR N° 037</t>
  </si>
  <si>
    <t xml:space="preserve">Adquisición de (40) Botellones de Agua </t>
  </si>
  <si>
    <t>MANANTIAL S.A.</t>
  </si>
  <si>
    <t>96.711.590-8</t>
  </si>
  <si>
    <t>Servicio de Interpretación Chino-Español para Causa RUC 1300833623-1</t>
  </si>
  <si>
    <t>KINESIOTERAPIA ZERO STRESS LIMITADA</t>
  </si>
  <si>
    <t>76.507.770-2</t>
  </si>
  <si>
    <t>Adquisición de (2) Fuentes de Poder para Servidor</t>
  </si>
  <si>
    <t>CCIEXPRESS S.P.A.</t>
  </si>
  <si>
    <t>76.104.326-9</t>
  </si>
  <si>
    <t xml:space="preserve">Adquisición de (1) Disco Duro Interno </t>
  </si>
  <si>
    <t>PETA.CL S.P.A.</t>
  </si>
  <si>
    <t>76.124.329-2</t>
  </si>
  <si>
    <t>Provisión y Confección de (150) Credenciales de Identificación</t>
  </si>
  <si>
    <t>JAIME BISQUERTT PEÑALOZA</t>
  </si>
  <si>
    <t>4.524.024-K</t>
  </si>
  <si>
    <t>Adquisición de (200) Portacredenciales Rígidas Dúo</t>
  </si>
  <si>
    <t>MICROCONTROL CHILE S.A.</t>
  </si>
  <si>
    <t>99.591.380-1</t>
  </si>
  <si>
    <t>NIBALDO REINOSO VARGAS</t>
  </si>
  <si>
    <t>7.936.078-3</t>
  </si>
  <si>
    <t>Adquisición de Materiales para la Mantención Eléctrica de la FL de Chacabuco</t>
  </si>
  <si>
    <t>SOC VALE INGENIERIA ELÉCTRICA LIMITADA</t>
  </si>
  <si>
    <t>77.418.890-8</t>
  </si>
  <si>
    <t xml:space="preserve">Otro </t>
  </si>
  <si>
    <t>Servicio de electricidad FL Colina - del 28/04/2015 al 28/05/2015</t>
  </si>
  <si>
    <t>EMPRESA ELÉCTRICA DE COLINA LTDA.</t>
  </si>
  <si>
    <t>96.783.910-8</t>
  </si>
  <si>
    <t>Servicio de agua potable CJS Periodo 25/02/2015 al 28/04/2015</t>
  </si>
  <si>
    <t>AGUAS ANDINAS</t>
  </si>
  <si>
    <t>61.808.000-5</t>
  </si>
  <si>
    <t>Servicio de agua potable Zona se Seguridad de Tránsito del CJS Periodo 25/02/2015 al 28/04/2015</t>
  </si>
  <si>
    <t>Servicio de agua potable FL Colina Periodo 15/04/2015 al 14/05/2015</t>
  </si>
  <si>
    <t>SEMBCORP AGUAS CHACABUCO S.A.</t>
  </si>
  <si>
    <t>86.915.400-8</t>
  </si>
  <si>
    <t>64621 - 65127 - 68165</t>
  </si>
  <si>
    <t>Servicio de correspondencia período Abril 2015</t>
  </si>
  <si>
    <t>Servicio de Renta Mensual por Telefonía Fija Período Marzo 2015</t>
  </si>
  <si>
    <t>Adquisición de presentes (400) institucionales conmemorativos 10 años Reforma Procesal Penal</t>
  </si>
  <si>
    <t>Flete por adquisición de presentes (400) institucionales conmemorativos 10 años Reforma Procesal Penal</t>
  </si>
  <si>
    <t>588 sesiones en técnicas de relajación (Programa Prevención de Drogas)</t>
  </si>
  <si>
    <t>Adquisición de doce tarjetas de proximidad para los distintos edificios.</t>
  </si>
  <si>
    <t>SOC DE SERV Y CAP EN SEG. INTEGRAL LTDA</t>
  </si>
  <si>
    <t>77.165.540-8</t>
  </si>
  <si>
    <t>Convenio</t>
  </si>
  <si>
    <t>Res. DER 015-2015</t>
  </si>
  <si>
    <t>Reparación e Instalación de piso de porcelanato en sector hall cuarto piso Fiscalía Regiona.</t>
  </si>
  <si>
    <t>LUIS RUBIO QUINTANILLA</t>
  </si>
  <si>
    <t>10.265.615-6</t>
  </si>
  <si>
    <t>Servicio de traducción de documentos (correos electrónicos) de causa Fiscalía de Alta Complejidad</t>
  </si>
  <si>
    <t>GAEL VAHHAB MASROUR-HAMADANI</t>
  </si>
  <si>
    <t>14.608.688-8</t>
  </si>
  <si>
    <t>Servicio de arriendo de caja de seguridad en Banco Estado.</t>
  </si>
  <si>
    <t>BANCO DEL ESTADO DE CHILE</t>
  </si>
  <si>
    <t>97.030.000-7</t>
  </si>
  <si>
    <t>Compra de 3 basureros contenedores para reponer los que estan en mal estado en edificio Vespucio.</t>
  </si>
  <si>
    <t>DISTRIBUIDORA Y COMERCIAL MEIK LIMITADA</t>
  </si>
  <si>
    <t>76.287.661-2</t>
  </si>
  <si>
    <t>Publicación aviso concurso público, en Diario El Mercurio domingo 10 de mayo.</t>
  </si>
  <si>
    <t>Servicio de reparación de piso porcelanato en segundo piso de la Fiscalía Local de Las Condes.</t>
  </si>
  <si>
    <t>Adquisición de 657 block de Formularios para Audiencia Control de Detención.</t>
  </si>
  <si>
    <t>ARTEGRAF IMPRESORES LIMITADA</t>
  </si>
  <si>
    <t>76.145.280-0</t>
  </si>
  <si>
    <t>Res. FR 016-2015</t>
  </si>
  <si>
    <t>Compra de materiales de oficina, pedido N° 1 a empresa licitada.</t>
  </si>
  <si>
    <t>INGEN S.A.</t>
  </si>
  <si>
    <t>89.807.500-1</t>
  </si>
  <si>
    <t>Compra de materiales de oficina, pedido N° 2 a empresa licitada.</t>
  </si>
  <si>
    <t>BARBARA CAROLINA GUERRERO MALDONADO</t>
  </si>
  <si>
    <t>16.646.491-9</t>
  </si>
  <si>
    <t>COMERCIAL DECOSTORE LTDA.</t>
  </si>
  <si>
    <t>78.569.940-8</t>
  </si>
  <si>
    <t>Recambio de fuente de alimentación para Central de Incendio del edificio de La Florida.</t>
  </si>
  <si>
    <t>Servicio de reparaciones menores en edificio Los Militares, según detalle.</t>
  </si>
  <si>
    <t>ALEX REYES VARGAS</t>
  </si>
  <si>
    <t>13.081.903-6</t>
  </si>
  <si>
    <t>Servicio de destrucción de especies de FL Las Condes, el día 29 de mayo en KDM Quilicura.</t>
  </si>
  <si>
    <t>KDM S.A.</t>
  </si>
  <si>
    <t>96.754.450-7</t>
  </si>
  <si>
    <t>RES FR Nº 27 - 2012</t>
  </si>
  <si>
    <t>Servicios de transportes de especies para destrucción en KDM Quilicura el día 29 de mayo y para remate en Dicrep el día 2 de junio</t>
  </si>
  <si>
    <t>NELSON ENRIQUE FUENTES GONZALEZ</t>
  </si>
  <si>
    <t>5.718.987-8</t>
  </si>
  <si>
    <t>Servicio de Internet Banda Ancha de 40 MB instalado en domicilio particular de funcionaria para realización de trabajo a distancia.</t>
  </si>
  <si>
    <t>Servicio de destrucción de especies de FL Ñuñoa, el día 29 de mayo en KDM Til Til.</t>
  </si>
  <si>
    <t>Renovación suscripción hasta el 31 de diciembre, de Diario El Mercurio para F. Alta Complejidad.</t>
  </si>
  <si>
    <t>Servicio de publicación de aviso de concurso público en Diario El Mercurio, el día domingo 31 de mayo</t>
  </si>
  <si>
    <t>Agua Potable Edificio Vespucio, 09/04 al 09/05</t>
  </si>
  <si>
    <t>AGUAS ANDINA S.A.</t>
  </si>
  <si>
    <t>Agua Potable Edificio Irarrázabal, 30/03 al 29/04</t>
  </si>
  <si>
    <t>Energía eléctrica Edificio San Jorge  22/04 al 25/05</t>
  </si>
  <si>
    <t>CHILECTRA S.A.</t>
  </si>
  <si>
    <t>96.800.570-7</t>
  </si>
  <si>
    <t>Energía eléctrica Edificio Los Militares 16/04 al 18/05</t>
  </si>
  <si>
    <t>Energía eléctrica Edificio Vespucio 16/04 al 18/05</t>
  </si>
  <si>
    <t>Servicio de Correos abril Fiscalía Regional</t>
  </si>
  <si>
    <t>Servicio de Correos abril FL Las Condes</t>
  </si>
  <si>
    <t>Servicio de Correos abril FL Ñuñoa</t>
  </si>
  <si>
    <t>Servicio de Correos abril FL Peñalolen Macul</t>
  </si>
  <si>
    <t>Servicio de Correos abril FL La Florida</t>
  </si>
  <si>
    <t>Servicio de Correo Privado abril FL Las Condes</t>
  </si>
  <si>
    <t>CHILEPOST S.A.</t>
  </si>
  <si>
    <t>96.950.080-9</t>
  </si>
  <si>
    <t>Servicio de Correo Privado abril  FL Ñuñoa</t>
  </si>
  <si>
    <t>Servicio de Correo Privado abril  FL Peñalolen Macul</t>
  </si>
  <si>
    <t>Servicio de Correo Privado abril  FL La Florida</t>
  </si>
  <si>
    <t>RES DER N°012-2015</t>
  </si>
  <si>
    <t xml:space="preserve">1 Informe Pericial </t>
  </si>
  <si>
    <t>FRANCISCO JAVIER ALVAREZ BELLO</t>
  </si>
  <si>
    <t>12053365-7</t>
  </si>
  <si>
    <t>RES DE N°21-2015</t>
  </si>
  <si>
    <t>Exámenes Periciales en Clínica Santa María.</t>
  </si>
  <si>
    <t>CLINICA SANTA MARIA S.A.</t>
  </si>
  <si>
    <t>90753000-0</t>
  </si>
  <si>
    <t>Res FN/MP 1506-2012</t>
  </si>
  <si>
    <t>Ratificación de Informe Pericial en Juicio Oral</t>
  </si>
  <si>
    <t xml:space="preserve">GABRIELA MARIA BUCAREY BRUNA </t>
  </si>
  <si>
    <t>13676540-K</t>
  </si>
  <si>
    <t>14 Metropolitana Oriente</t>
  </si>
  <si>
    <t>Actividades recreativas  para funcionarios edificio La Florida, en el marco de Programa de Prevención de Drogas</t>
  </si>
  <si>
    <t>Adquisición de 7 alfombras para oficinas Fiscalía Regional FR (3), DER (1), RRHH (1) y UAF (2), medidas 80 x 150 cms.</t>
  </si>
  <si>
    <t>Servicio de reparación de cinco baños en inmueble Gran Avenida.</t>
  </si>
  <si>
    <t>EMPRESA CONSTRUCTORA LOS CASTORES DOS LTDA</t>
  </si>
  <si>
    <t>76.470.780-k</t>
  </si>
  <si>
    <t>Servicio de peritaje psicológico licitado en causa RUC 1400671908-3.-</t>
  </si>
  <si>
    <t>DANIA MONTENEGRO VICENCIO</t>
  </si>
  <si>
    <t>9.307.206-5</t>
  </si>
  <si>
    <t>Servicio de peritaje psicológico licitado en causa RUC 1300597929-8.-</t>
  </si>
  <si>
    <t>PAULINA PAZ SANCHEZ ALIAGA</t>
  </si>
  <si>
    <t>15.315.925-4</t>
  </si>
  <si>
    <t>17-FN Nº 1001</t>
  </si>
  <si>
    <t>Servicio de evaluación psicolaboral a estamento AUXILIAR (x3).</t>
  </si>
  <si>
    <t>BGM CONSULTORES ASOCIADOS LTDA</t>
  </si>
  <si>
    <t>77.277.220-3</t>
  </si>
  <si>
    <t>Compra timbres y suministros para Equipo Caso Bombas, FL TCMC, y FL VIF y Sexuales.</t>
  </si>
  <si>
    <t>LIBRERÍA Y TIMBRES CHILE SPA</t>
  </si>
  <si>
    <t>76.125.128-7</t>
  </si>
  <si>
    <t xml:space="preserve">Servicio de peritaje privado para determinación de elementos por expectrometría de masas con plasma </t>
  </si>
  <si>
    <t>PONTIFICIA UNIVERSIDAD CATOLICA DE CHILE</t>
  </si>
  <si>
    <t>81.698.900-0</t>
  </si>
  <si>
    <t>17-FN Nº 614</t>
  </si>
  <si>
    <t>Servicio de mantenimiento puntual de jardines en inmueble Pirámide.</t>
  </si>
  <si>
    <t>MAS ASEO S.A.</t>
  </si>
  <si>
    <t>76.320.590-8</t>
  </si>
  <si>
    <t>Servicio de interpretación de señas para audiencia en causa RUC 1500411532-2.-</t>
  </si>
  <si>
    <t>ANDREA FABIANA GONZALEZ VERGARA</t>
  </si>
  <si>
    <t>9.829.233-0</t>
  </si>
  <si>
    <t>ELIZABETH DEL CARMEN INOSTROZA DAVILA</t>
  </si>
  <si>
    <t>9.153.241-7</t>
  </si>
  <si>
    <t>Servicio de peritaje psicológico licitado en causa RUC 1401060466-5.-</t>
  </si>
  <si>
    <t>Servicio de peritaje psicológico privado en causa RUC 1500098247-1.-</t>
  </si>
  <si>
    <t>12.053.365-7</t>
  </si>
  <si>
    <t>17-FN N° 1672</t>
  </si>
  <si>
    <t>Servicio técnico para reparación de equipo dispensador de agua purificada.</t>
  </si>
  <si>
    <t>ZEAL CHILE S.A.</t>
  </si>
  <si>
    <t>96.841.390-2</t>
  </si>
  <si>
    <t>17-FN Nº 748</t>
  </si>
  <si>
    <t>Compra de materiales de oficina para FL Violentos. Chilecompra 696212-37-CM15.-</t>
  </si>
  <si>
    <t>Servicio de evaluación psicolaboral para estamento AUXILIAR (x3).</t>
  </si>
  <si>
    <t>EVALUACIONES &amp; DESARROLLO ORGANIZACIONAL</t>
  </si>
  <si>
    <t>76.588.490-K</t>
  </si>
  <si>
    <t>Compra de materiales de oficina para USAG San Miguel. Chilecompra 696212-40-CM15.-</t>
  </si>
  <si>
    <t>Compra de materiales de oficina para FL Puente Alto. Chilecompra 696212-41-CM15.-</t>
  </si>
  <si>
    <t>Servicio de traslado de especies a DICREP para remate. Solicitado por Custodia de San Miguel.</t>
  </si>
  <si>
    <t>Servicio de reparación de enchufe en inmueble Pirámide.</t>
  </si>
  <si>
    <t>LUIS PATRICIO ORELLANA VELASQUEZ</t>
  </si>
  <si>
    <t>10.339.134-2</t>
  </si>
  <si>
    <t>Compra de visores portaleyenda para fiscalias y unidades de San Miguel y Puente Alto.</t>
  </si>
  <si>
    <t>Compra de cinco pares de zapatos de seguridad para custodios de San Miguel.</t>
  </si>
  <si>
    <t xml:space="preserve">MANUFACTURAS RAC LIMITADA </t>
  </si>
  <si>
    <t>77.676.860-K</t>
  </si>
  <si>
    <t>Compra de pizarra acrílica para coordinador de FL VIF y Sexuales.</t>
  </si>
  <si>
    <t>PEATRICIO RENAN GALAZ CORREA</t>
  </si>
  <si>
    <t>76.350.764-5</t>
  </si>
  <si>
    <t>17-FN Nº 1726</t>
  </si>
  <si>
    <t>Compra de 140 cajas storbox para fiscalías y unidades de San Miguel.</t>
  </si>
  <si>
    <t>STORBOX S.A.</t>
  </si>
  <si>
    <t>96.700.620-3</t>
  </si>
  <si>
    <t>Servicio de peritaje psicológico licitado para causa RUC 1301230624-K.</t>
  </si>
  <si>
    <t>DIEGO QUIJADA SAPIAIN</t>
  </si>
  <si>
    <t>14.123.522-2</t>
  </si>
  <si>
    <t>SOC DE PLASTICOS Y FITTINGS INDUSTRIALES LIMITADA</t>
  </si>
  <si>
    <t>79.881.570-9</t>
  </si>
  <si>
    <t>Reparación de persianas en inmueble Pirámide.</t>
  </si>
  <si>
    <t>EMPRESAS RUBEL Y COMPANIA LIMITADA</t>
  </si>
  <si>
    <t>86.380.800-6</t>
  </si>
  <si>
    <t>TRANSPORTES HERNAN CORTES E.I.R.L.</t>
  </si>
  <si>
    <t>76.498.886-8</t>
  </si>
  <si>
    <t>Compra de 3 discos duros para ser utilizados en causa RUC 1400674179-8 (Bombas). Chilecompra 696212-</t>
  </si>
  <si>
    <t xml:space="preserve">IMPORTACIONES Y EXPORTACIONES TECNODATA </t>
  </si>
  <si>
    <t>96.504.550-3</t>
  </si>
  <si>
    <t>Servicio de destrucción de especies a KDM TIL TIL para destrucción. Servicio solicitado por Custodia</t>
  </si>
  <si>
    <t>K D M S.A.</t>
  </si>
  <si>
    <t>Servicio de evaluación psicolaboral para estamento PROFESIONAL (x3).</t>
  </si>
  <si>
    <t>MARKETING Y PROMOCIONES S.A.</t>
  </si>
  <si>
    <t>79.777.010-8</t>
  </si>
  <si>
    <t>MARIA DEL CARMEN PAIS ARAVENA</t>
  </si>
  <si>
    <t>4.010.476-3</t>
  </si>
  <si>
    <t>Compra de insumos de encuadernación para inmueble Gran Avenida.</t>
  </si>
  <si>
    <t>Orden de servicio complementaria a OS N° 1515000057-63-76, por 9,18 toneladas adicionales.</t>
  </si>
  <si>
    <t>Servicio de evaluación psicolaboral para estamento PROFESIONAL (x7).</t>
  </si>
  <si>
    <t>Servicio de Interprete de Chino Mandarín en causa RUC 1401185404-5</t>
  </si>
  <si>
    <t>REPR. TURISTICAS Y COM. ASIA REPS LTDA.</t>
  </si>
  <si>
    <t>Servicio de avisaje en El Mercurio (Generales) domingo 31/05/2015. Llamado a licitación pública. Chi</t>
  </si>
  <si>
    <t>Compra de materiales de oficina para FLRobos. Chilecompra 696212-43-CM15.</t>
  </si>
  <si>
    <t>Compra de materiales de oficina para URAVIT. Chilecompra 696212-44-CM15.-</t>
  </si>
  <si>
    <t>Pago de Servicios Básicos</t>
  </si>
  <si>
    <t>Electricidad Gran Avenida 3814 - Mes de Mayo</t>
  </si>
  <si>
    <t>Electricidad Gran Avenida 3840 - Mes de Mayo</t>
  </si>
  <si>
    <t>Electricidad Pirámide - Mes de Mayo</t>
  </si>
  <si>
    <t>Electricidad Puente Alto - Mes de Mayo</t>
  </si>
  <si>
    <t>EMPRESA ELECTRICA PUENTE ALTO LIMITADA</t>
  </si>
  <si>
    <t>80.313.300-K</t>
  </si>
  <si>
    <t>Agua Gran Avenida 3814 - Mes de Mayo</t>
  </si>
  <si>
    <t>AGUAS ANDINAS S.A.</t>
  </si>
  <si>
    <t>Agua Gran Avenida 3840 - Mes de Mayo</t>
  </si>
  <si>
    <t>Agua Pirámide - Mes de Mayo</t>
  </si>
  <si>
    <t>Agua Puente Alto - Mes de Mayo</t>
  </si>
  <si>
    <t>15 Metropolitana Sur</t>
  </si>
  <si>
    <t>Compra de 4 rollos de manga plástica para Unidades de Custidia de Especies de San Miguel y Puente Alto</t>
  </si>
  <si>
    <t>Servicio de traslado de especies a KDM TIL TIL para destrucción. Servicio solicitado por Custodia</t>
  </si>
  <si>
    <t>Servicio de traslado de especies a DICREP para remate. Servicio solicitado por Custodia de San Miguel</t>
  </si>
  <si>
    <t>16 Metropolitana Occidente</t>
  </si>
  <si>
    <t>Res. FN N°748/2012</t>
  </si>
  <si>
    <t>25.05.2012</t>
  </si>
  <si>
    <t>Res. FN/MP N°1506/2012</t>
  </si>
  <si>
    <t>01.10.2012</t>
  </si>
  <si>
    <t>Peritaje, de la F.L. de San Bernardo.</t>
  </si>
  <si>
    <t>Destrucción de carpetas de la F.L. de Maipú.</t>
  </si>
  <si>
    <t>JACQUELINE DEL CARMEN MAIRA ARRIAGADA</t>
  </si>
  <si>
    <t>12.857.936-2</t>
  </si>
  <si>
    <t>Flete camión para destrucción de carpetas de la F.L. de San Bernardo.</t>
  </si>
  <si>
    <t>Capacitación: "Mejoras de Versiones  Microsoft Office 2003 y 2010". Para 30 personas.</t>
  </si>
  <si>
    <t>ACAI CAPACITACIONES LTDA.</t>
  </si>
  <si>
    <t>76.290.795-K</t>
  </si>
  <si>
    <t>Aviso "Concurso Público", cargo Auxiliares, para la Fiscalia Regional Metropolitana Occidente, según compra autorizada por Res. FN Nº 748 de 25.05.2012. Convenio Marco del sistema Chilecompra.</t>
  </si>
  <si>
    <t>Publicación llamado a Concurso Público.</t>
  </si>
  <si>
    <t>Aviso "Licitación Pública, Proyecto "Remodelación de la Fiscalía Local de San Bernardo". según compra autorizada por Res. FN Nº 748 de 25.05.2012. Convenio Marco del sistema Chilecompra.</t>
  </si>
  <si>
    <t>Documento de Compra y N°</t>
  </si>
  <si>
    <t>Consumo de agua potable de la F.L. de Curacavi del periodo del 26.02.2015 al 28.04.2015.</t>
  </si>
  <si>
    <t>Compra de 4 Discos Duros Externos de 1 TB para causa KDM.</t>
  </si>
  <si>
    <t>ROLAND VORWERK Y COMPAÑIA LIMITADA</t>
  </si>
  <si>
    <t>78.178.530-K</t>
  </si>
  <si>
    <t>Pasajes aereos de Luis Oguin de Stgo/Copiapo/Stgo, prestar apoyo a la F.R. de Atacama del 25.05.2015 al 09.07.2015.</t>
  </si>
  <si>
    <t>Servicio de TV Cable correspondiente al periodo 10.05.2015 al 09.06.2015 de Edificio Bandera 655.</t>
  </si>
  <si>
    <t>DIRECTV CHILE TELEVISION LTDA</t>
  </si>
  <si>
    <t>87.161.100-9</t>
  </si>
  <si>
    <t>Consumo de electricidad de edificio Bandera 655 del periodo del 28.04.2015 al 29.05.2015, Nº cliente 856170-2.</t>
  </si>
  <si>
    <t>Consumo de electricidad de edificio Bandera 655 del periodo del 28.04.2015 al 29.05.2015, Nº cliente 2940337-6.</t>
  </si>
  <si>
    <t>Consumo de Electricidad de la F.L. de Curacavi del periodo del 01.04.2015 al 30.04.2015.</t>
  </si>
  <si>
    <t>Consumo de electricidad de la F.L. de San Bernardo del periodo del 01.04.2015 al 30.04.2015.</t>
  </si>
  <si>
    <t>Consumo de Electricidad de la F.L. de Talagante del periodo del 31.03.2015 al 29.04.2015.</t>
  </si>
  <si>
    <t>Consumo de agua potable de edificio Bandera 655 del periodo del 25.03.2015 al 24.04.2015.</t>
  </si>
  <si>
    <t>Consumo de agua potable de la F.L. de San Bernardo del periodo del 09.04.2015 al 13.05.2015.</t>
  </si>
  <si>
    <t>Consumo de agua potable de la F.L. de Melipilla del periodo del 15.04.2015 al 14.05.2015.</t>
  </si>
  <si>
    <t>Consumo de agua potable de edificio Tte. Cruz 770 del periodo del 15.04.2015 al 15.05.2015.</t>
  </si>
  <si>
    <t>Consumo de Electricidad de la F.L. de Melipilla del periodo del 28.03.2015 al 28.04.2015, Nº Cliente 4062501.</t>
  </si>
  <si>
    <t>Consumo de Electricidad de la F.L. de Melipilla del periodo del 02.04.2015 al 04.05.2015, Nº Cliente 3003443.</t>
  </si>
  <si>
    <t>Servicio de coffee break para reunión de Fiscal Regional, Carabineros (60 persomas) de fecha  07/05/2015.</t>
  </si>
  <si>
    <t>Servicio de coffee break para 70 personas solicitado para reunión de Fiscal Regional y autoridades de las policías</t>
  </si>
  <si>
    <t>Compra de insumos para capacitación "Derecho Administrativo", Unidad de Recursos Humanos. Compra Convenio Marco.</t>
  </si>
  <si>
    <t>Compra de insumos cafetería para servicios de coffe break</t>
  </si>
  <si>
    <t>FN/MP Nº 410</t>
  </si>
  <si>
    <t>Adquisición de 500 tubos fluorescente Philips TDL luz día 18W/54 corto y 10 hervidores Somela eléctrico 1,7 lts.</t>
  </si>
  <si>
    <t>Sodimac S.A.</t>
  </si>
  <si>
    <t>Adquisición de 100 pendrives Kingston DTIG4/8GB USB 3.0</t>
  </si>
  <si>
    <t>Ingesmart S.A.</t>
  </si>
  <si>
    <t>96.858.370-0</t>
  </si>
  <si>
    <t>Surti Ventas S.A.</t>
  </si>
  <si>
    <t>76.462.500-5</t>
  </si>
  <si>
    <t>Comercial 3-Aries Ltda.</t>
  </si>
  <si>
    <t>76.061.008-9</t>
  </si>
  <si>
    <t>Proveedores Integrales Prisa S.A.</t>
  </si>
  <si>
    <t>Comercial Red Office Ltda.</t>
  </si>
  <si>
    <t>Asesorías e Inversiones Fox Ltda.</t>
  </si>
  <si>
    <t>76.080.861-K</t>
  </si>
  <si>
    <t>Dimerc S.A.</t>
  </si>
  <si>
    <t>FN/MP N° 658</t>
  </si>
  <si>
    <t>Contratación  de 02 cupos para curso de "Gestión de riesgos en los servicios públicos". Participantes: Fabiola Droguett y Guillermo Venegas Tassara y 01 cupo para curso "Gestión de riesgos en los servicios públicos".  Participante: Nelson Negrete.  Fecha:  Desde el 05 al 16 de mayo del 2015.</t>
  </si>
  <si>
    <t>Universidad de Chile   (Instituto de Asuntos Públicos)</t>
  </si>
  <si>
    <t>60.910.000-1</t>
  </si>
  <si>
    <t>Adquisición de 200 resmas de papel fotocopia Equalit carta láser.</t>
  </si>
  <si>
    <t>Edipac S.A.</t>
  </si>
  <si>
    <t>88.566.900-K</t>
  </si>
  <si>
    <t>FN/MP Nº 111</t>
  </si>
  <si>
    <t>Pasaje aéreo nacional para el Fiscal Nacional Sr. Sabas Chahuán Sarrás. Santiago/Balmaceda/Santiago. 13 al 15 de mayo de 2015. (Cambio de vuelo)</t>
  </si>
  <si>
    <t>Pasaje aéreo nacional para el Sr. Juan Olivares Pérez. Santiago/Balmaceda/Santiago. 13 al 15 de mayo de 2015. (Cambio de vuelo)</t>
  </si>
  <si>
    <t>Andrés Bustos Díaz</t>
  </si>
  <si>
    <t>7.982.659-6</t>
  </si>
  <si>
    <t>Contratación de 08 servicios adicionales de coffee break AM; 2 servicios adicionales de complemento de servicios de coffee break AM; 8 servicios adicionales de coffee break PM. Jornada de Trabajo de la División de Administración y Finanzas.  Actividad a realizarse los días 12 y 13 de mayo del 2015. (Complementa Orden de Servicio Nº 1715000246 enviada con fecha 21 de abril del 2015).</t>
  </si>
  <si>
    <t>Hotel TorreMayor S.A.</t>
  </si>
  <si>
    <t>99.502.730-5</t>
  </si>
  <si>
    <t>Contratación Directa (Exceptuada del Reglamento de Compras)</t>
  </si>
  <si>
    <t>Contratación  de 01 cupo para "Curso Introductorio + Workshop con ACL".  Participante: Asher Hasson Díaz.  Fecha: 11 al 15 de mayo del 2015.</t>
  </si>
  <si>
    <t>Interop Chile Ltda.</t>
  </si>
  <si>
    <t>77.770.860-0</t>
  </si>
  <si>
    <t>Traslado en bus para 45 pasajeros con equipaje desde la FN a Ex Fundo Encon Palomar en San Felipe para Jornada Nacional SIAU para Recepcionistas, los días 26 y 27 de mayo respectivamente.</t>
  </si>
  <si>
    <t>Transportes Transiberica Ltda.</t>
  </si>
  <si>
    <t>78.973.230-2</t>
  </si>
  <si>
    <t>Traslado en bus para 45 pasajeros con equipaje desde la FN a Ex Fundo Encon Palomar en San Felipe para Jornada Nacional SIAU para Recepcionistas, los días 24 y 25 de junio respectivamente.</t>
  </si>
  <si>
    <t>Traslado en bus para 45 pasajeros con equipaje desde la FN a Ex Fundo Encon Palomar en San Felipe para Jornada Nacional SIAU para Recepcionistas, los días 26 y 27 de agosto respectivamente.</t>
  </si>
  <si>
    <t>Adquisición de 500 resmas de papel fotocopia Equalit oficio láser.</t>
  </si>
  <si>
    <t>Contratación de 01 charla sobre Ley Nº 20.770 Ley Emilia.  Charla para profesionales de Asesoría Jurídica.  Fecha: 06 de Mayo del 2015.</t>
  </si>
  <si>
    <t>Inscripción de contrato de arrendamiento de oficina en el inmueble ubicado en Teatinos Nº 61 piso 7, Santiago.</t>
  </si>
  <si>
    <t>Conservador de Bienes Raíces de Santiago.</t>
  </si>
  <si>
    <t>60.306.045-8</t>
  </si>
  <si>
    <t>Contratación de 20 servicios de coffee break AM y 20 servicios de coffee break PM.  Taller de Trabajo en Equipo de la División de Víctimas y Testigos.  Actividad a realizarse los días  15 y 29 de mayo del 2015.</t>
  </si>
  <si>
    <t>FN/MP Nº 589</t>
  </si>
  <si>
    <t xml:space="preserve">Contratación de arriendo de salón; 120 servicio de coffee break y equipos: datashow y telón.  Jornada Encuentro Anual de Asesores de Comunicaciones de la Fiscalía de Chile.  Actividad a realizarse los días 26 y 27 de mayo del 2015. </t>
  </si>
  <si>
    <t>Soc. Comercial Turismo Lomas de Pinares Ltda.</t>
  </si>
  <si>
    <t>76.032.715-8</t>
  </si>
  <si>
    <t>Contratación de 25 servicios de coffee break PM.  Reunión con Director Ejecutivo Nacional y Representantes Legales de 11 empresas victimas de robo.  Actividad a realizarse el día 08 de mayo del 2015.</t>
  </si>
  <si>
    <t>Tobar y Bachler Ltda.</t>
  </si>
  <si>
    <t>78.433.850-9</t>
  </si>
  <si>
    <t>Adquisición de 01 horno microondas Somela Mirage 1700DM.  Para uso de fiscales ubicados en oficina de Teatinos.</t>
  </si>
  <si>
    <t>Ingrid del Carmen Riquelme Tobar</t>
  </si>
  <si>
    <t>8.758.031-8</t>
  </si>
  <si>
    <t xml:space="preserve">Pasaje aéreo internacional para el Sr. Fernando Dobson Soto. Santiago/Santa Cruz de la Sierra-Bolivia/Santiago. 16 al 23 de mayo de 2015. </t>
  </si>
  <si>
    <t>Impresión de afiches de carta derechos de los usuarios.</t>
  </si>
  <si>
    <t>Soc. de Comunicación Simple Ltda.</t>
  </si>
  <si>
    <t>76.981.620-8</t>
  </si>
  <si>
    <t xml:space="preserve">Pasaje aéreo nacional para la Sra. Carolina Cruzat Vega. Santiago/Arica - Antofagasta/Santiago. 08 al 12 de junio de 2015. </t>
  </si>
  <si>
    <t xml:space="preserve">Pasaje aéreo nacional para la Sra. Carolina Cruzat Vega. Arica - Antofagasta. 10 de junio de 2015. </t>
  </si>
  <si>
    <t xml:space="preserve">Contratación de 03 talleres de relatoría para Jornadas Nacionales SIAU para recepcionistas.  Actividad a realizarse en las siguientes fechas: 26 de mayo; 24 de junio y 26 de agosto del 2015. </t>
  </si>
  <si>
    <t>Consultora Juan Fernando Guzmán Cuevas EIRL</t>
  </si>
  <si>
    <t>76.093.815-7</t>
  </si>
  <si>
    <t xml:space="preserve">Orden de Compra        </t>
  </si>
  <si>
    <t>Compra de 02 pares de zapatos de vestir para varón. modelo T500 Financial marca Cardinale. color negro tallas 40 y 42.</t>
  </si>
  <si>
    <t>Comercial Milan Ltda.  (Cardinale)</t>
  </si>
  <si>
    <t>83.160.600-2</t>
  </si>
  <si>
    <t>Adquisición de 14 pares de zapato de vestir para varón. modelo Nº 30714. color negro. tallas desde 38 a 43.  Marca Guante.</t>
  </si>
  <si>
    <t>Distribuidora G&amp;G Ltda.</t>
  </si>
  <si>
    <t>77.565.000-1</t>
  </si>
  <si>
    <t xml:space="preserve">Adquisición de 240 rollos de toalla de papel Elite Jumbo 300 metros blanca. </t>
  </si>
  <si>
    <t>Comercializadora de Productos y Servicios Arcalauq</t>
  </si>
  <si>
    <t>77.315.780-4</t>
  </si>
  <si>
    <t>Adquisición de 01 timbre Automatik 911 de 14,5 x 37 mm; 01 timbre Automatik 912 18,5 x 47 mm y 01 timbre Shiny S-538 38 mm.  Para uso de Contabilidad, Gabinete y Dirección Ejecutiva Nacional.</t>
  </si>
  <si>
    <t>Humberto Garetto e Hijos Limitada</t>
  </si>
  <si>
    <t>81.771.100-6</t>
  </si>
  <si>
    <t>Compra de Gasolina 95 Octanos. carga de "Cupón Electrónico COPEC" para uso en vehículos institucionales placas patentes YK - 7108 y CK CY -96</t>
  </si>
  <si>
    <t>Compañía de Petróleos de Chile COPEC S.A.</t>
  </si>
  <si>
    <t>99.520.000-7</t>
  </si>
  <si>
    <t>Compra de Petróleo Diésel. carga de "Cupón Electrónico COPEC" para uso en vehículo institucional placa patente DB XP - 48</t>
  </si>
  <si>
    <t>Taller y manejo de las reacciones emocionales en el ámbito personal, parental y laboral. Jornada Nacional de Comité de Drogas.  Fecha: 29 de mayo del 2015.  Actividad Preventivas-Bienestar.</t>
  </si>
  <si>
    <t>Marcela Mitsuko Matsumoto Muñoz</t>
  </si>
  <si>
    <t>11.863.325-3</t>
  </si>
  <si>
    <t>Adquisición de 02 cartridge HP 980 cyan X55 X585 6600 pág; 02 cartridge magenta X555 X585 6600 pág; 02 cartridge 980 yellow X555 X585 6600 pág y 02 cartridge HP 980 negro X555 X585.  Para uso de multifuncional HP color X585F ubicada en Gabinete del Fiscal Nacional.</t>
  </si>
  <si>
    <t>Ingeniería y Construcción Ricardo Rodriguez y Cía. Ltda.</t>
  </si>
  <si>
    <t>89.912.300-K</t>
  </si>
  <si>
    <t>Adquisición de 06 cartridge CS310, CS410 Lexmark black starter; 06 cartridge CS310, CS410 Lexmark magenta stander; 06 cartridge CS310, CS410 Lexmark cyan stanter y 06 cartridge CS310, CS410 Lexmark yellow stanter.</t>
  </si>
  <si>
    <t>SP Digital Ltda.</t>
  </si>
  <si>
    <t>Orden de Compra                 Orden de Servicio</t>
  </si>
  <si>
    <t>1715000096                 1715000292</t>
  </si>
  <si>
    <t>Adquisición de estanterías metálicas, construidas con ángulos y bandejas metálicas.  Despacho e instalación.</t>
  </si>
  <si>
    <t>Remi Sttamer y Cía. Ltda.</t>
  </si>
  <si>
    <t>76.862.290-6</t>
  </si>
  <si>
    <t xml:space="preserve">Contratación de servicios hoteleros; 02 arriendo de salón conferencias entre 51 a 100 personas tipo auditorio jornada completa; 160 servicios de coffee break opción 22; 02 días servicios de arriendo: datashow, telón, notebook y amplificación.  Taller de perspectiva de género, a realizarse los días 04 y 05 de agosto del 2015.  </t>
  </si>
  <si>
    <t>Comercial Succeso Ltda.</t>
  </si>
  <si>
    <t>Contratación Directa Exceptuada Reglamento de Compras</t>
  </si>
  <si>
    <t>Publicación Decreto Exento N° 586 que autoriza la circulación en días sábados en la tarde, domingos y festivos a vehículo tomado en arriendo por el Ministerio Público y asignado a la Fiscalía Regional Metropolitana Sur y Fiscalías Locales en el Diario Oficial de la República.</t>
  </si>
  <si>
    <t>Subsecretaria del Interior                                       (Diario Oficial)</t>
  </si>
  <si>
    <t>60.501.000-8</t>
  </si>
  <si>
    <t>Publicación Decreto Exento N° 7.297 que autoriza la circulación en días sábados en la tarde, domingos y festivos a vehículo tomado en arriendo por el Ministerio Público y asignado a la Fiscalía Regional y Fiscalías Locales de la Región de Coquimbo en el Diario Oficial de la República.</t>
  </si>
  <si>
    <t>Contratación de 04 servicios de servicios de coffee break AM opción C; 04 servicios complemento de servicios de coffee break PM opción A.  Jornada de Trabajo de la Unidad de Infraestructura.  Actividad a realizarse el día 27 de mayo del 2015.  (Complementa Orden de Servicio Nº 1715000258 enviada con fecha 05 de mayo del 2015).</t>
  </si>
  <si>
    <t>Comercial Icom Ltda.  (Hotel Plaza Bosque)</t>
  </si>
  <si>
    <t>78.018.550-3</t>
  </si>
  <si>
    <t>Contratación de 04 servicios de coffee break adicional.  Jornada de Trabajo de la Unidad de Infraestructura.  Actividad a realizarse el día 28 de mayo del 2015 en el auditorio de la Fiscalía Nacional.  (Complementa Orden de Servicio Nº 1715000259 enviada con fecha 05 de mayo del 2015).</t>
  </si>
  <si>
    <t>Arriendo de 02 días de notebook. Jornada de Trabajo.  Actividad a realizarse los días 14 y 15 de mayo del 2015.  (Complementa Orden de Servicio Nº 1715000232, envida con fecha 14 de abril del 2015).</t>
  </si>
  <si>
    <t>Hotelera Y Turismo S.A.</t>
  </si>
  <si>
    <t>96.511.350-9</t>
  </si>
  <si>
    <t>1715000097                      1715000360</t>
  </si>
  <si>
    <t>Adquisición de 04 minipersianas de 25mm col 28 y contratación de servicio de instalación.  Para ser instalación en sala ex cafetería del 4º piso de la Fiscalía Nacional.</t>
  </si>
  <si>
    <t>Izurieta y Cía. Ltda.</t>
  </si>
  <si>
    <t>77.279.060-0</t>
  </si>
  <si>
    <t>Adquisición de 120 banderitas resaltadora de texto 5 colores, Isofit; 36 marcador plumón CD/DVD negro y 36 paquetes de galletas Champaña 140 grs.</t>
  </si>
  <si>
    <t>Hotelera San Francisco S.A.</t>
  </si>
  <si>
    <t>99.511.100-4</t>
  </si>
  <si>
    <t>Publicación 2 avisos de Licitación Pública "REGISTRO NACIONAL DE PERITOS PSICÓLOGOS EXTERNOS" y Licitación Pública "REGISTRO NACIONAL DE PERITOS MÉDICO PSIQUIATRAS EXTERNOS"; el domingo 24 de mayo de 2015, en Diario El Mercurio, cuerpo E par, MOD 2x2.</t>
  </si>
  <si>
    <t>Empresa El Mercurio S.A.P.</t>
  </si>
  <si>
    <t>Publicación 2 avisos de Licitación Pública "REGISTRO NACIONAL DE PERITOS PSICÓLOGOS EXTERNOS" y Licitación Pública "REGISTRO NACIONAL DE PERITOS MÉDICO PSIQUIATRAS EXTERNOS"; el domingo 24 de mayo de 2015, en Diario La Estrella de Arica, cuerpo Generales, MOD 4x2.</t>
  </si>
  <si>
    <t>Empresa Periodística El Norte S.A.</t>
  </si>
  <si>
    <t>Publicación 2 avisos de Licitación Pública "REGISTRO NACIONAL DE PERITOS PSICÓLOGOS EXTERNOS" y Licitación Pública "REGISTRO NACIONAL DE PERITOS MÉDICO PSIQUIATRAS EXTERNOS"; el domingo 24 de mayo de 2015, en Diario La Estrella de Iquique, cuerpo Generales, MOD 4x2.</t>
  </si>
  <si>
    <t>Publicación 2 avisos de Licitación Pública "REGISTRO NACIONAL DE PERITOS PSICÓLOGOS EXTERNOS" y Licitación Pública "REGISTRO NACIONAL DE PERITOS MÉDICO PSIQUIATRAS EXTERNOS"; el domingo 24 de mayo de 2015, en Diario El Mercurio de Antofagasta, cuerpo Generales, MOD 4x2.</t>
  </si>
  <si>
    <t>Publicación 2 avisos de Licitación Pública "REGISTRO NACIONAL DE PERITOS PSICÓLOGOS EXTERNOS" y Licitación Pública "REGISTRO NACIONAL DE PERITOS MÉDICO PSIQUIATRAS EXTERNOS"; el domingo 24 de mayo de 2015, en El Diario de Atacama de Copiapó, cuerpo Generales, MOD 4x2.</t>
  </si>
  <si>
    <t>Publicación 2 avisos de Licitación Pública "REGISTRO NACIONAL DE PERITOS PSICÓLOGOS EXTERNOS" y Licitación Pública "REGISTRO NACIONAL DE PERITOS MÉDICO PSIQUIATRAS EXTERNOS"; el domingo 24 de mayo de 2015, en Diario El Llanquihue de Puerto Montt, cuerpo Generales, MOD 4x2.</t>
  </si>
  <si>
    <t>Sociedad Periodística Araucanía S.A.</t>
  </si>
  <si>
    <t>87.778.800-8</t>
  </si>
  <si>
    <t>Publicación 2 avisos de Licitación Pública "REGISTRO NACIONAL DE PERITOS PSICÓLOGOS EXTERNOS" y Licitación Pública "REGISTRO NACIONAL DE PERITOS MÉDICO PSIQUIATRAS EXTERNOS"; el domingo 24 de mayo de 2015, en Diario La Prensa Austral de Punta Arenas, cuerpo Generales, MOD 4x2.</t>
  </si>
  <si>
    <t>Empresa de Publicaciones La Prensa Austral</t>
  </si>
  <si>
    <t>Publicación 2 avisos de Licitación Pública "REGISTRO NACIONAL DE PERITOS PSICÓLOGOS EXTERNOS" y Licitación Pública "REGISTRO NACIONAL DE PERITOS MÉDICO PSIQUIATRAS EXTERNOS"; el lunes 25 de mayo de 2015, en Diario Aysén de Coyhaique, cuerpo Generales, MOD 9x2.</t>
  </si>
  <si>
    <t>Empresa Periodística El Diario de Aysén S.A.</t>
  </si>
  <si>
    <t>96.843.890-5</t>
  </si>
  <si>
    <t>FN/MP Nº 93</t>
  </si>
  <si>
    <t>Servicio de mantención y reparación de puertas de acceso del 3º y 4º piso de la Fiscalía Nacional.</t>
  </si>
  <si>
    <t>Electrónica GM Ltda.</t>
  </si>
  <si>
    <t>76.033.679-3</t>
  </si>
  <si>
    <t xml:space="preserve">Pasaje aéreo nacional para el Sr.  Rodrigo Altamirano Ramírez  Santiago/Valdivia/Santiago. 22 al 23 de julio de 2015. </t>
  </si>
  <si>
    <t xml:space="preserve">Pasaje aéreo nacional para el Sr. Marco Pacheco Verón  Santiago/Balmaceda/Santiago. 09 al 10 de julio de 2015. </t>
  </si>
  <si>
    <t>FN/MP Nº 761                                 FN/MP Nº 887</t>
  </si>
  <si>
    <t>18/05/2014                                  03/06/2015</t>
  </si>
  <si>
    <t>Curso "Aseguramiento de calidad (QA) de software".  Participantes: Franklin Fuentes y Enrique Anriquez.  Desde el 25 de mayo al 02 de junio del 2015.</t>
  </si>
  <si>
    <t>Coala Group Centro de Capacitación Ltda.</t>
  </si>
  <si>
    <t>76.247.026-8</t>
  </si>
  <si>
    <t xml:space="preserve">Pasaje aéreo internacional para el Fiscal Nacional Sr. Sabas Chahuán Sarrás.  Santiago/Ouro Preto-Brasil/Santiago. 10 al 13 de junio de 2015. </t>
  </si>
  <si>
    <t>Contratación de servicios hoteleros; 01 arriendo de salón A+B jornada completa; 01 arriendo de salón A+B medio día media jornada; 150 servicios de coffee break alternativa 2;  02 servicios de arriendo notebook; datashow, telón y amplificación sin costo.  Jornada de responsabilidad penal médica.  Actividad a realizarse los días 16 y 17 de junio de 2015.</t>
  </si>
  <si>
    <t>Talbot Hotels S.A.</t>
  </si>
  <si>
    <t>96.685.690-4</t>
  </si>
  <si>
    <t>Adquisición de 01 podium institucional base inferior madera fina raulí de 60 x 38 cms. de altura de 3,5 cms. sostenido por un tubo de acero inoxidable de 83 cms., base superior igual madera, placa central con logo institucional circular sobre relieve cromado de 13,5 cms. espacio para vaso y conexión de micrófono.  Base superior 59,5 x 43,5 cms. altura frontis 30 cms.  Para uso del Fiscal nacional.</t>
  </si>
  <si>
    <t>Iván Painemal Chicahual</t>
  </si>
  <si>
    <t>14.270.505-2</t>
  </si>
  <si>
    <t xml:space="preserve">Pasaje aéreo internacional para el Sr. Ian Badiola Heresmann.  Santiago/ Ouro Preto-Brasil/Santiago. 10 al 13 de junio de 2015. </t>
  </si>
  <si>
    <t xml:space="preserve">Pasaje aéreo nacional para el Sr. Luis Quiroga Escobar.  Santiago/Iquique/Santiago. 26 al 27 de junio de 2015. </t>
  </si>
  <si>
    <t xml:space="preserve">Pasaje aéreo nacional para el Sr. Rodrigo Altamirano Ramírez.  Santiago/Arica/Santiago. 17 de junio de 2015. </t>
  </si>
  <si>
    <t xml:space="preserve">Pasaje aéreo internacional para el Sr. Eduardo Picand Albonico.  Santiago/ Ouro Preto-Brasil/Santiago. 08 al 13 de junio de 2015. </t>
  </si>
  <si>
    <t xml:space="preserve">Pasaje aéreo internacional para el Sr. Eduardo Picand Albonico.  Santiago/ Madrid-España/Santiago. 27 de junio al 22 de julio de 2015. </t>
  </si>
  <si>
    <t xml:space="preserve">Pasaje aéreo internacional para el Sr. Rodrigo Ríos Álvarez.  Santiago/ Madrid-España/Santiago. 27 de junio al 22 de julio de 2015. </t>
  </si>
  <si>
    <t xml:space="preserve">Pasaje aéreo internacional para el Fiscal Nacional Sr. Sabas Chahuán Sarrás.  Santiago/Washington/Santiago. 05 al 09 de julio de 2015. </t>
  </si>
  <si>
    <t>Adquisición de 02 cintillos Plantronics Blackwire C310 USB.  Para uso de agentes del call center.</t>
  </si>
  <si>
    <t>Movil Telecom Ltda.</t>
  </si>
  <si>
    <t>76.583.790-1</t>
  </si>
  <si>
    <t>Publicación aviso llamado a 3º Concurso Público 2015 para Fiscales Adjuntos de la III, V y VI regiones y Fiscalía Regional Metropolitana Sur. El domingo 31 de mayo y lunes 01 de junio del 2015 en el Diario El Mercurio de Valparaíso. Generales MOD 5x3.</t>
  </si>
  <si>
    <t>Empresa El Mercurio de Valparaíso S.A.P.</t>
  </si>
  <si>
    <t>Publicación aviso llamado a 3º Concurso Público 2015 para Fiscales Adjuntos de la III, V y VI regiones y Fiscalía Regional Metropolitana Sur. El domingo 31 de mayo y lunes 01 de junio del 2015 en el Diario: El Diario de Atacama. Generales MOD 5x3.</t>
  </si>
  <si>
    <t>Empresa Periodística El Norte S.A.                      (El Diario de Atacama)</t>
  </si>
  <si>
    <t>Publicación aviso llamado a 3º Concurso Público 2015 para Fiscales Adjuntos de la III, V y VI regiones y Fiscalía Regional Metropolitana Sur. El lunes 01 de junio del 2015 en el Diario: La Tercera. Generales MOD 3x3.</t>
  </si>
  <si>
    <t>Copesa S.A.                             (La Tercera)</t>
  </si>
  <si>
    <t>76.170.725-6</t>
  </si>
  <si>
    <t>Publicación aviso llamado a 3º Concurso Público 2015 para Fiscales Adjuntos de la III, V y VI regiones y Fiscalía Regional Metropolitana Sur. El domingo 31 de mayo del 2015 en el Diario: El Mercurio. Cuerpo E, Página Par MOD 4x2.</t>
  </si>
  <si>
    <t>Publicación aviso llamado a 3º Concurso Público 2015 para Fiscales Adjuntos de la III, V y VI regiones y Fiscalía Regional Metropolitana Sur. El domingo 31 de mayo y lunes 01 de junio del 2015 en el Diario: El Rancagüino. Generales MOD 11x3.</t>
  </si>
  <si>
    <t>Soc. Informativa Regional S.A.                             (El Rancagüino)</t>
  </si>
  <si>
    <t>96.852.720-7</t>
  </si>
  <si>
    <t>FN/MP Nº 821</t>
  </si>
  <si>
    <t>Adquisición de 18 unidades de almacenamiento externo D-Link 320LDisco Nas 6 Terabytes red 10/100/1000, Raid.</t>
  </si>
  <si>
    <t>JMO Internacional Ltda.</t>
  </si>
  <si>
    <t>79.778.630-6</t>
  </si>
  <si>
    <t>Convenio de Colaboración Internacional</t>
  </si>
  <si>
    <t xml:space="preserve">Contratación de 45 becas para asistentes de Ministerio Público, al Diplomado "Los derechos de los niños, niñas y adolescentes víctimas de delitos sexuales y el sistema judicial.".  Fecha: 29 de mayo al 07 de noviembre del 2015. </t>
  </si>
  <si>
    <t>Pontificia Universidad Católica de Chile</t>
  </si>
  <si>
    <t>FN/MP Nº 842</t>
  </si>
  <si>
    <t>Contratación de arriendo de camioneta Chevrolet D-Max 4x4 2.5 diésel AC. por el periodo del 06 de mayo al 06 de julio del 2015, para uso en la Región de Atacama.</t>
  </si>
  <si>
    <t>Automotriz R y R  Ltda.</t>
  </si>
  <si>
    <t>77.951.690-3</t>
  </si>
  <si>
    <t>Charla sobre "El principio del interés superior del niño".  Para profesionales de Delitos Sexuales y Violentos.  Fecha: 08 de junio del 2015.</t>
  </si>
  <si>
    <t>Miguel Cillero Bruñol</t>
  </si>
  <si>
    <t>6.973.961-K</t>
  </si>
  <si>
    <t>FN/MP Nº 683</t>
  </si>
  <si>
    <t>-</t>
  </si>
  <si>
    <t>Adjudica Licitación Pública para la contratación de un estudio para evaluar el Plan Estratégico 2009-2015 del Ministerio Público.</t>
  </si>
  <si>
    <t>Cliodinámica Asesorías Consultorías e Ingeniería Limitada</t>
  </si>
  <si>
    <t>76.049.958-7</t>
  </si>
  <si>
    <t>FN/MP Nº 710</t>
  </si>
  <si>
    <t>Autoriza contratación directa para prestar los servicios de mantención evolutiva del Sistema Informático OPA-MAPVT y del Sistema Informático SIAU.</t>
  </si>
  <si>
    <t>Integración e Innovación Tecnológica Xintec Limitada</t>
  </si>
  <si>
    <t>76.017.995-7</t>
  </si>
  <si>
    <t>FN/MP Nº 762</t>
  </si>
  <si>
    <t>Autoriza contratación directa para prestar los servicios de desarrollo, implementación y soporte operacional del Sistema Informático SAGUE, por un periodo de tres meses.</t>
  </si>
  <si>
    <t>Inovabiz SPA</t>
  </si>
  <si>
    <t>76.214.708-4</t>
  </si>
  <si>
    <t>FN/MP Nº 763</t>
  </si>
  <si>
    <t>Autoriza contratación directa para prestar los servicios de asesoría en el diseño, ejecución, control y evaluación de proyectos de las Divisiones de Informática y de Estudios, Evaluación, Control y Desarrollo de la Gestión del Ministerio Público, entre los meses de mayo y diciembre de 2015.</t>
  </si>
  <si>
    <t>Trilogía Consultores SPA</t>
  </si>
  <si>
    <t>76.189.396-3</t>
  </si>
  <si>
    <t>FN/MP Nº 846</t>
  </si>
  <si>
    <t>Autoriza contratación directa para prestar los servicios de configuración de los equipos de comunicación arrendados a Entel Telefonía Local S.A.</t>
  </si>
  <si>
    <t>ENTEL Telefonía Local S.A.</t>
  </si>
  <si>
    <t>17 Fiscalía Nacional</t>
  </si>
  <si>
    <t xml:space="preserve">Varias facturas </t>
  </si>
  <si>
    <t>13813238-3239-3240-3241-3242-3243-3244-3245-3246-3247-3248-3249 y 3255</t>
  </si>
  <si>
    <t>Gasto en electricidad para la Fiscalía Nacional, correspondiente a las dependencias de General Mackenna 1369, Pisos 2, 3 y 4, Santiago, para el período comprendido entre el 13 de Mayo al 11 de Junio de 2015.</t>
  </si>
  <si>
    <t>Chilectra S.A.</t>
  </si>
  <si>
    <t>13752989-13753025-3026-3027-3028-3029-3030-3031-3032-3033-3041 y 3042</t>
  </si>
  <si>
    <t>Gasto en electricidad para la Fiscalía Nacional, correspondiente a las dependencias Agustinas 1.070, Piso 5, Santiago, para el período comprendido entre el 28 de Abril al 29 de Mayo de 2015.</t>
  </si>
  <si>
    <t>1641882-881-879-877-875-873-869-866-864-862-859 y 1642553</t>
  </si>
  <si>
    <t>Gasto en agua potable y alcantarillado para la Fiscalía Nacional, correspondiente a las dependencias de General Mackenna 1369, Pisos 2, 3 y 4, Santiago, para el período comprendido entre el 24 de Abril al 25 de Mayo de 2015.</t>
  </si>
  <si>
    <t>Aguas Andinas S.A.</t>
  </si>
  <si>
    <t xml:space="preserve">Facturas </t>
  </si>
  <si>
    <t>35622477-35622458</t>
  </si>
  <si>
    <t>Servicio telefónico correspondiente a tráfico de larga distancia nacional, internacional, líneas de respaldo y líneas RDSI para la Fiscalía Nacional, instaladas en General Mackenna 1369, para el período de Mayo de 2015.</t>
  </si>
  <si>
    <t>Adquisición de insumos para servicios de coffe breaks.</t>
  </si>
  <si>
    <t>Adquisición de materiales de oficina e insumos de cafetería.</t>
  </si>
  <si>
    <t>Adquisición de materiales de oficina.</t>
  </si>
  <si>
    <t xml:space="preserve">Hospedaje relatores Sílvia Cappelli y Blas Matías Michienzi que participaran en el Seminario DMA el cual se realizara el día 25 de junio del 2015. 
 </t>
  </si>
  <si>
    <t>Contratación de 45 servicios de coffee break AM y 45 servicios de coffee break PM.  Jornada actualización NIC-SP de DAF.  Actividad a realizarse el día 11 de mayo del 2015).</t>
  </si>
  <si>
    <t>18 Arica y Parinacota</t>
  </si>
  <si>
    <t>Ximena Salazar Alvarez</t>
  </si>
  <si>
    <t>13210822-6</t>
  </si>
  <si>
    <t>Latam Airlines Group</t>
  </si>
  <si>
    <t>89862200-2</t>
  </si>
  <si>
    <t>SKY Airline SA</t>
  </si>
  <si>
    <t>88417000-0</t>
  </si>
  <si>
    <t>RECICLADORA ARICA S.A.</t>
  </si>
  <si>
    <t>76083275-8</t>
  </si>
  <si>
    <t xml:space="preserve">Claudio Boza Vasquez </t>
  </si>
  <si>
    <t>11592001-4</t>
  </si>
  <si>
    <t>Latam Airlines Group</t>
    <phoneticPr fontId="0" type="noConversion"/>
  </si>
  <si>
    <t>Arriendo de Salon para capacitacion Desarrollo de Herramientas de de liderazgo</t>
  </si>
  <si>
    <t>Comercial Sucesso</t>
  </si>
  <si>
    <t>Construccion e instalacion de 1 ventana panel fijo en perfiles de aluminio color titanio para nuevos</t>
  </si>
  <si>
    <t>Cofa EIRL</t>
  </si>
  <si>
    <t>76.178.044-1</t>
  </si>
  <si>
    <t>Fabricacion de dos estaciones de trabajo para la Fiscalia Regional Arica y Parinacota</t>
  </si>
  <si>
    <t>Hector Enrique Cea</t>
  </si>
  <si>
    <t>6567485-8</t>
  </si>
  <si>
    <t>INSTALACION DE 4 PUNTO DE RED, 1 PUNTO ELECTRICO, INSTALACION DE ENCHUFES ELECTRICOS</t>
  </si>
  <si>
    <t>Innova Systems</t>
  </si>
  <si>
    <t>76117815-6</t>
  </si>
  <si>
    <t>Servicio de traslado Arica - Putre de Sra. Graciela Mamani el día miercoles 10 de junio</t>
  </si>
  <si>
    <t>Ignacio Alvarado</t>
  </si>
  <si>
    <t>5454795-1</t>
  </si>
  <si>
    <t>Daniela Focacci</t>
  </si>
  <si>
    <t>15008621-3</t>
  </si>
  <si>
    <t>Distribuidora Nene</t>
  </si>
  <si>
    <t>76067436-2</t>
  </si>
  <si>
    <t>Favacom</t>
  </si>
  <si>
    <t>99559050-6</t>
  </si>
  <si>
    <t>Compañía de Petroleos de Chile</t>
  </si>
  <si>
    <t>99520000-7</t>
  </si>
  <si>
    <t>Sodimac</t>
  </si>
  <si>
    <t>96792430-K</t>
  </si>
  <si>
    <t>Jose Cerda Zpata</t>
  </si>
  <si>
    <t>6612273-5</t>
  </si>
  <si>
    <t>Confecciones Chavez</t>
  </si>
  <si>
    <t>5538188-7</t>
  </si>
  <si>
    <t>COMPRA DE 1 PAR DE BOTOTOS DE SEGURIDAD MODELO VFLEX-V17 CODIGO 7-01-043-GN-T43, TALLA 43</t>
  </si>
  <si>
    <t>TRECK</t>
  </si>
  <si>
    <t>96542490-3</t>
  </si>
  <si>
    <t>Capacitacion de 8 horas de "Herramientas para el Desempeño"</t>
  </si>
  <si>
    <t>Relatoría del Taller de Prevención del Estrés</t>
  </si>
  <si>
    <t xml:space="preserve">CONFECCION DE 2 PANTALONES CARGO EN TELA GABARDINA COLOR AZUL MARINO </t>
  </si>
  <si>
    <t>CONFECCION DE 4 POLERAS PIQUE DE ALGODON MANGA CORTA COLOR AZUL M</t>
  </si>
  <si>
    <t>Compra de pasaje aereo para FGD con motivo de asistencia a Cur</t>
  </si>
  <si>
    <t>Compra de pasaje aereo para RDRL con motivo de asistencia a Re</t>
  </si>
  <si>
    <t>Compra de pasaje aereo para AS con motivo de asistencia a J.O, a  RUC 140083</t>
  </si>
  <si>
    <t>Servicio de destruccion de especies de la Fiscalia Local de Ar</t>
  </si>
  <si>
    <t>Compra de pasaje aereo a Claudio Boza, con motivo de realizar curso</t>
  </si>
  <si>
    <t>Compra de pasaje ARI/STGO/ARI para FGD con motivo de asistencia a Seminario</t>
  </si>
  <si>
    <t>Compra de pasaje ARI/STGO/ARI para ERK con motivo de asistencia a Seminario</t>
  </si>
  <si>
    <t>Compra de pasaje ARI/STGO/ARI para CMS con motivo de asistencia a Capacitación</t>
  </si>
  <si>
    <t>Compra de pasaje ARI/STGO/ARI para LGN con motivo de asistencia a Capacitación</t>
  </si>
  <si>
    <t>Compra de pasaje ARI/STGO/ARI para FCV con motivo de asistencia a Capacitación</t>
  </si>
  <si>
    <t>Compra de pasaje ARI/STGO/ARI para JMM con motivo de asistencia a Capacitación</t>
  </si>
  <si>
    <t>Compra de pasaje ARI/STGO/ARI para LMA con motivo de asistencia a Capacitación</t>
  </si>
  <si>
    <t>Servicio de 2 coffe break para 12 personas cada uno, para actividad de Capacitacion</t>
  </si>
  <si>
    <t>Arriendo de salon en Hotel Diego de Almagro en la ciudad de Arica, con el objetivo de realizar Taller</t>
  </si>
  <si>
    <t>Servicio de coffe break para 25 personas en Hotel Diego de Almagro Arica, para realizar Taller</t>
  </si>
  <si>
    <t>Compra de resmas tamaño oficio para stock</t>
  </si>
  <si>
    <t>Compra de etiquetas autoadhesivas para inventario de bienes</t>
  </si>
  <si>
    <t>Compra de combustible Gasolina 97,  para vehiculo institucional</t>
  </si>
  <si>
    <t>Compra de materiales de oficina para stock FR XV Región.</t>
  </si>
  <si>
    <t>Compra de estante para oficina FR XV.</t>
  </si>
  <si>
    <t>Compra de pasaje aereo a JCD para asistencia a Jornada de Drogas</t>
  </si>
  <si>
    <t xml:space="preserve">Compra de pasaje aereo a RTH para asistencia a Capacitacion SIAU. </t>
  </si>
  <si>
    <t>Informe psicologico en causa RUC 1500</t>
  </si>
  <si>
    <t>Consumo de electricidad de la Fiscalía Local de Rio Bueno</t>
  </si>
  <si>
    <t>SOCIEDAD AUSTRAL DE ELECTRICIDAD</t>
  </si>
  <si>
    <t>Consumo de electricidad de la Fiscalía Regional de los Rios</t>
  </si>
  <si>
    <t>3668374,3668375,3668376,3668377,3668378,3668379,3668381,3668381</t>
  </si>
  <si>
    <t>Consumo de electricidad de la Fiscalia Local de Los Lagos</t>
  </si>
  <si>
    <t>Franqueo convenido mes de abril  2015 Fiscalía Region de los Ríos.</t>
  </si>
  <si>
    <t>Consumo telefónico de banda ancha y telefonia fija del mes de abril  de la Fiscalía Regional</t>
  </si>
  <si>
    <t>TELEFONICA DEL SUR S.A.</t>
  </si>
  <si>
    <t>90.299.000-3</t>
  </si>
  <si>
    <t>FR Nº11</t>
  </si>
  <si>
    <t>Servicio de evaluaciones psicologicas para XIV Region del proceso reglutamiento para el año 2015</t>
  </si>
  <si>
    <t>ASSESSOR CONSULTORES ASOCIADOS LTDA.</t>
  </si>
  <si>
    <t>78.074.130-9</t>
  </si>
  <si>
    <t>Adquisición de pasaje aéreo para comisión de servicio de funcionario XIV Región</t>
  </si>
  <si>
    <t>Consumo de Agua  de la Fiscalía Regional de los Ríos</t>
  </si>
  <si>
    <t>AGUAS DECIMAS</t>
  </si>
  <si>
    <t>96.703.230-1</t>
  </si>
  <si>
    <t>Servicio de mantencion de los 30.000 km de vehiculo institucional.</t>
  </si>
  <si>
    <t>AUTOMOTORES GILDEMAITER S.A.</t>
  </si>
  <si>
    <t>79.649.140-K</t>
  </si>
  <si>
    <t>Adquisición de insumos varias de cafeteria  para la Fiscalia Regional de los Rios</t>
  </si>
  <si>
    <t>DISREVAL LTDA.</t>
  </si>
  <si>
    <t>79.542.000-2</t>
  </si>
  <si>
    <t>Consumo de electricidad de la Fiscalía Local de  San Jose</t>
  </si>
  <si>
    <t>Adquisición de  cajas de storbox  para Fiscalia Regional de los Rios</t>
  </si>
  <si>
    <t>Adquisición de resmas de oficio y carta para la Fiscalia Regional de los Rios</t>
  </si>
  <si>
    <t>JAIME VILLARROEL BELTRAN</t>
  </si>
  <si>
    <t>9.015.462-1</t>
  </si>
  <si>
    <t>Servicio de arriendo de salón y coffe break por capacitacion juridica Ulddeco</t>
  </si>
  <si>
    <t>TURISMO VILLA DEL RIO S.A.</t>
  </si>
  <si>
    <t>85.499.400-K</t>
  </si>
  <si>
    <t>Consumo de electricidad de la Fiscalía Local de Paillaco</t>
  </si>
  <si>
    <t>Consumo de Agua  de la Fiscalía Local de Valdivia</t>
  </si>
  <si>
    <t>3684475,3685473,3685474,3700674</t>
  </si>
  <si>
    <t>Consumo de electricidad de la Fiscalía Local de Panguipulli</t>
  </si>
  <si>
    <t>Consumo de electricidad de la Fiscalía Local de Valdivia.</t>
  </si>
  <si>
    <t>Adquisición de estufas oleoelectricas y dos estufas a gas para la Fiscalia Local de San José Mariquina</t>
  </si>
  <si>
    <t>COMERCIAL NUSS HERMANOS LTDA.</t>
  </si>
  <si>
    <t>76.087.252-0</t>
  </si>
  <si>
    <t>Adqusición de timbre de recepción para la Fiscalia Regional de los Rios</t>
  </si>
  <si>
    <t>MARIA TERESA BUSTOS GATICA</t>
  </si>
  <si>
    <t>9.544.311-7</t>
  </si>
  <si>
    <t>Adquisición de gasolina de 95 para vehiculos  de la Fiscalia Regional de los Rios</t>
  </si>
  <si>
    <t>COMPAÑÍA DE PETROLEOS DE CHILE COPEC S.A.</t>
  </si>
  <si>
    <t>Consumo de gas de la Fiscalia  Local de San José</t>
  </si>
  <si>
    <t>Adquisición de estufa a gas para la Fiscalia Local de San Jose de la Mariquina</t>
  </si>
  <si>
    <t>FALABELLA RETAIL S.A.</t>
  </si>
  <si>
    <t>Taller de "Gestion del Tiempo" a realizarse el 06 de Julio en Valdiiva por programa de Capacitación</t>
  </si>
  <si>
    <t>CONSULTORA SERH LIMITADA</t>
  </si>
  <si>
    <t>76.053.147-2</t>
  </si>
  <si>
    <t>Servicio de arriendo de salón y coffe break por capacitacion UCIEX el 25.06.2015</t>
  </si>
  <si>
    <t>Servicio de destrucción de tragamonedas incautadas en causa por la Fiscalia Local de Valdivia.</t>
  </si>
  <si>
    <t>MAX FERNANDO RODRIGUEZ GOMEZ</t>
  </si>
  <si>
    <t>9.281.443-2</t>
  </si>
  <si>
    <t>19 Los Ríos</t>
  </si>
</sst>
</file>

<file path=xl/styles.xml><?xml version="1.0" encoding="utf-8"?>
<styleSheet xmlns="http://schemas.openxmlformats.org/spreadsheetml/2006/main">
  <numFmts count="5">
    <numFmt numFmtId="164" formatCode="dd/mm/yy;@"/>
    <numFmt numFmtId="165" formatCode="dd\-mm\-yy;@"/>
    <numFmt numFmtId="166" formatCode="[$$-340A]\ #,##0"/>
    <numFmt numFmtId="167" formatCode="[$$-340A]\ #,##0;\-[$$-340A]\ #,##0"/>
    <numFmt numFmtId="170" formatCode="&quot;$&quot;\ #,##0"/>
  </numFmts>
  <fonts count="9">
    <font>
      <sz val="10"/>
      <name val="Arial"/>
    </font>
    <font>
      <b/>
      <sz val="8"/>
      <name val="Trebuchet MS"/>
      <family val="2"/>
    </font>
    <font>
      <sz val="8"/>
      <name val="Trebuchet MS"/>
      <family val="2"/>
    </font>
    <font>
      <sz val="8"/>
      <name val="Arial"/>
      <family val="2"/>
    </font>
    <font>
      <b/>
      <sz val="10"/>
      <name val="Trebuchet MS"/>
      <family val="2"/>
    </font>
    <font>
      <sz val="10"/>
      <name val="Trebuchet MS"/>
      <family val="2"/>
    </font>
    <font>
      <sz val="8"/>
      <color indexed="30"/>
      <name val="Trebuchet MS"/>
      <family val="2"/>
    </font>
    <font>
      <b/>
      <sz val="12"/>
      <name val="Trebuchet MS"/>
      <family val="2"/>
    </font>
    <font>
      <sz val="1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8" fillId="0" borderId="0"/>
    <xf numFmtId="170" fontId="8" fillId="0" borderId="0" applyFont="0" applyFill="0" applyBorder="0" applyAlignment="0" applyProtection="0"/>
    <xf numFmtId="0" fontId="8" fillId="0" borderId="0"/>
  </cellStyleXfs>
  <cellXfs count="36">
    <xf numFmtId="0" fontId="0" fillId="0" borderId="0" xfId="0"/>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0" borderId="1" xfId="0" applyFont="1" applyBorder="1" applyAlignment="1">
      <alignment horizontal="center" vertical="top" wrapText="1"/>
    </xf>
    <xf numFmtId="165" fontId="1" fillId="0" borderId="2" xfId="0" applyNumberFormat="1" applyFont="1" applyBorder="1" applyAlignment="1">
      <alignment horizontal="center" vertical="top" wrapText="1"/>
    </xf>
    <xf numFmtId="0" fontId="2" fillId="0" borderId="0" xfId="0" applyFont="1"/>
    <xf numFmtId="0" fontId="1" fillId="0" borderId="0" xfId="0" applyFont="1" applyBorder="1" applyAlignment="1">
      <alignment horizontal="center"/>
    </xf>
    <xf numFmtId="0" fontId="1" fillId="0" borderId="0" xfId="0" applyFont="1" applyBorder="1" applyAlignment="1">
      <alignment horizontal="left"/>
    </xf>
    <xf numFmtId="0" fontId="2" fillId="0" borderId="0" xfId="0" applyFont="1" applyAlignment="1">
      <alignment horizontal="left"/>
    </xf>
    <xf numFmtId="0" fontId="1" fillId="0" borderId="1" xfId="0" applyFont="1" applyBorder="1" applyAlignment="1">
      <alignment horizontal="left" vertical="top" wrapText="1"/>
    </xf>
    <xf numFmtId="2" fontId="1" fillId="0" borderId="0" xfId="0" applyNumberFormat="1" applyFont="1" applyBorder="1" applyAlignment="1">
      <alignment horizontal="left" vertical="top" wrapText="1"/>
    </xf>
    <xf numFmtId="2" fontId="2" fillId="0" borderId="0" xfId="0" applyNumberFormat="1" applyFont="1" applyAlignment="1">
      <alignment horizontal="left" vertical="top" wrapText="1"/>
    </xf>
    <xf numFmtId="2" fontId="4" fillId="0" borderId="2" xfId="0" applyNumberFormat="1" applyFont="1" applyBorder="1" applyAlignment="1">
      <alignment horizontal="left" vertical="top" wrapText="1"/>
    </xf>
    <xf numFmtId="0" fontId="1" fillId="0" borderId="0" xfId="0" applyFont="1" applyBorder="1" applyAlignment="1"/>
    <xf numFmtId="0" fontId="2" fillId="0" borderId="0" xfId="0" applyFont="1" applyAlignment="1"/>
    <xf numFmtId="0" fontId="1" fillId="2" borderId="2" xfId="0" applyFont="1" applyFill="1" applyBorder="1" applyAlignment="1">
      <alignment vertical="top" wrapText="1"/>
    </xf>
    <xf numFmtId="0" fontId="1" fillId="2" borderId="1" xfId="0" applyFont="1" applyFill="1" applyBorder="1" applyAlignment="1">
      <alignment horizontal="left" vertical="top" wrapText="1"/>
    </xf>
    <xf numFmtId="0" fontId="2" fillId="0" borderId="0" xfId="0" applyFont="1" applyAlignment="1">
      <alignment horizontal="center"/>
    </xf>
    <xf numFmtId="167" fontId="2" fillId="0" borderId="4" xfId="0" applyNumberFormat="1" applyFont="1" applyBorder="1" applyAlignment="1"/>
    <xf numFmtId="167" fontId="2" fillId="0" borderId="0" xfId="0" applyNumberFormat="1" applyFont="1" applyAlignment="1"/>
    <xf numFmtId="167" fontId="1" fillId="0" borderId="5" xfId="0" applyNumberFormat="1" applyFont="1" applyBorder="1" applyAlignment="1">
      <alignment vertical="top" wrapText="1"/>
    </xf>
    <xf numFmtId="164" fontId="2" fillId="0" borderId="0" xfId="0" applyNumberFormat="1" applyFont="1" applyAlignment="1">
      <alignment horizontal="center"/>
    </xf>
    <xf numFmtId="164" fontId="1" fillId="0" borderId="1" xfId="0" applyNumberFormat="1" applyFont="1" applyBorder="1" applyAlignment="1">
      <alignment horizontal="center" vertical="top" wrapText="1"/>
    </xf>
    <xf numFmtId="0" fontId="5" fillId="0" borderId="6" xfId="0" applyFont="1" applyFill="1" applyBorder="1" applyAlignment="1">
      <alignment horizontal="justify" vertical="top" wrapText="1"/>
    </xf>
    <xf numFmtId="0" fontId="5" fillId="0" borderId="3" xfId="0" applyFont="1" applyFill="1" applyBorder="1" applyAlignment="1">
      <alignment horizontal="justify" vertical="top" wrapText="1"/>
    </xf>
    <xf numFmtId="14" fontId="5" fillId="0" borderId="3" xfId="0" applyNumberFormat="1" applyFont="1" applyFill="1" applyBorder="1" applyAlignment="1">
      <alignment horizontal="center" vertical="top" wrapText="1"/>
    </xf>
    <xf numFmtId="0" fontId="5" fillId="0" borderId="6" xfId="0" applyFont="1" applyBorder="1" applyAlignment="1">
      <alignment horizontal="justify" vertical="top" wrapText="1"/>
    </xf>
    <xf numFmtId="1" fontId="5" fillId="0" borderId="3" xfId="0" applyNumberFormat="1" applyFont="1" applyBorder="1" applyAlignment="1">
      <alignment horizontal="right" vertical="top" indent="1"/>
    </xf>
    <xf numFmtId="14" fontId="5" fillId="0" borderId="3" xfId="0" applyNumberFormat="1" applyFont="1" applyBorder="1" applyAlignment="1">
      <alignment horizontal="center" vertical="top"/>
    </xf>
    <xf numFmtId="0" fontId="5" fillId="0" borderId="3" xfId="0" applyFont="1" applyBorder="1" applyAlignment="1">
      <alignment horizontal="justify" vertical="top" wrapText="1"/>
    </xf>
    <xf numFmtId="0" fontId="5" fillId="0" borderId="7" xfId="0" applyFont="1" applyBorder="1" applyAlignment="1">
      <alignment horizontal="justify" vertical="top"/>
    </xf>
    <xf numFmtId="0" fontId="5" fillId="0" borderId="3" xfId="0" applyFont="1" applyBorder="1" applyAlignment="1">
      <alignment horizontal="right" vertical="top" indent="1"/>
    </xf>
    <xf numFmtId="166" fontId="5" fillId="0" borderId="3" xfId="0" applyNumberFormat="1" applyFont="1" applyBorder="1" applyAlignment="1">
      <alignment horizontal="right" vertical="top" wrapText="1" indent="1"/>
    </xf>
    <xf numFmtId="0" fontId="6" fillId="0" borderId="0" xfId="0" applyFont="1" applyBorder="1" applyAlignment="1">
      <alignment horizontal="center" vertical="top" wrapText="1"/>
    </xf>
    <xf numFmtId="0" fontId="5" fillId="0" borderId="0" xfId="0" applyFont="1" applyFill="1" applyBorder="1" applyAlignment="1">
      <alignment horizontal="justify" vertical="top" wrapText="1"/>
    </xf>
    <xf numFmtId="0" fontId="7" fillId="0" borderId="4" xfId="0" applyFont="1" applyBorder="1" applyAlignment="1">
      <alignment horizontal="center"/>
    </xf>
  </cellXfs>
  <cellStyles count="4">
    <cellStyle name="Moneda 2" xfId="2"/>
    <cellStyle name="Normal" xfId="0" builtinId="0"/>
    <cellStyle name="Normal 2" xfId="1"/>
    <cellStyle name="Normal 3"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907"/>
  <sheetViews>
    <sheetView tabSelected="1" zoomScale="80" zoomScaleNormal="80" workbookViewId="0">
      <pane xSplit="1" ySplit="5" topLeftCell="B6" activePane="bottomRight" state="frozen"/>
      <selection pane="topRight" activeCell="B1" sqref="B1"/>
      <selection pane="bottomLeft" activeCell="A6" sqref="A6"/>
      <selection pane="bottomRight" activeCell="E17" sqref="E17"/>
    </sheetView>
  </sheetViews>
  <sheetFormatPr baseColWidth="10" defaultRowHeight="13.5"/>
  <cols>
    <col min="1" max="1" width="18.7109375" style="8" customWidth="1"/>
    <col min="2" max="2" width="31.85546875" style="14" customWidth="1"/>
    <col min="3" max="4" width="12.7109375" style="5" customWidth="1"/>
    <col min="5" max="5" width="14.7109375" style="5" customWidth="1"/>
    <col min="6" max="6" width="14.7109375" style="17" customWidth="1"/>
    <col min="7" max="7" width="12.7109375" style="17" customWidth="1"/>
    <col min="8" max="8" width="56.7109375" style="11" customWidth="1"/>
    <col min="9" max="9" width="28.7109375" style="8" customWidth="1"/>
    <col min="10" max="10" width="16.140625" style="8" customWidth="1"/>
    <col min="11" max="11" width="17.140625" style="19" customWidth="1"/>
    <col min="12" max="16384" width="11.42578125" style="5"/>
  </cols>
  <sheetData>
    <row r="1" spans="1:11" ht="15">
      <c r="A1" s="34"/>
      <c r="B1" s="34"/>
    </row>
    <row r="2" spans="1:11" ht="18.75" thickBot="1">
      <c r="A2" s="35" t="s">
        <v>143</v>
      </c>
      <c r="B2" s="35"/>
      <c r="C2" s="35"/>
      <c r="D2" s="35"/>
      <c r="E2" s="35"/>
      <c r="F2" s="35"/>
      <c r="G2" s="35"/>
      <c r="H2" s="35"/>
      <c r="I2" s="35"/>
      <c r="J2" s="35"/>
      <c r="K2" s="18"/>
    </row>
    <row r="3" spans="1:11">
      <c r="A3" s="7"/>
      <c r="B3" s="13"/>
      <c r="C3" s="6"/>
      <c r="D3" s="6"/>
      <c r="E3" s="6"/>
      <c r="F3" s="6"/>
      <c r="G3" s="6"/>
      <c r="H3" s="10"/>
      <c r="I3" s="7"/>
      <c r="J3" s="7"/>
    </row>
    <row r="4" spans="1:11" ht="14.25" thickBot="1">
      <c r="G4" s="21"/>
    </row>
    <row r="5" spans="1:11" ht="68.25" thickBot="1">
      <c r="A5" s="16" t="s">
        <v>0</v>
      </c>
      <c r="B5" s="15" t="s">
        <v>1</v>
      </c>
      <c r="C5" s="3" t="s">
        <v>2</v>
      </c>
      <c r="D5" s="4" t="s">
        <v>3</v>
      </c>
      <c r="E5" s="1" t="s">
        <v>4</v>
      </c>
      <c r="F5" s="2" t="s">
        <v>5</v>
      </c>
      <c r="G5" s="22" t="s">
        <v>6</v>
      </c>
      <c r="H5" s="12" t="s">
        <v>7</v>
      </c>
      <c r="I5" s="9" t="s">
        <v>8</v>
      </c>
      <c r="J5" s="9" t="s">
        <v>9</v>
      </c>
      <c r="K5" s="20" t="s">
        <v>10</v>
      </c>
    </row>
    <row r="6" spans="1:11" s="33" customFormat="1" ht="30">
      <c r="A6" s="23" t="s">
        <v>149</v>
      </c>
      <c r="B6" s="23" t="s">
        <v>150</v>
      </c>
      <c r="C6" s="24" t="s">
        <v>151</v>
      </c>
      <c r="D6" s="25" t="s">
        <v>151</v>
      </c>
      <c r="E6" s="26" t="s">
        <v>152</v>
      </c>
      <c r="F6" s="27">
        <v>1150000034</v>
      </c>
      <c r="G6" s="28">
        <v>42128</v>
      </c>
      <c r="H6" s="29" t="s">
        <v>153</v>
      </c>
      <c r="I6" s="30" t="s">
        <v>154</v>
      </c>
      <c r="J6" s="31" t="s">
        <v>155</v>
      </c>
      <c r="K6" s="32">
        <v>63818</v>
      </c>
    </row>
    <row r="7" spans="1:11" s="33" customFormat="1" ht="30">
      <c r="A7" s="23" t="s">
        <v>149</v>
      </c>
      <c r="B7" s="23" t="s">
        <v>150</v>
      </c>
      <c r="C7" s="24" t="s">
        <v>151</v>
      </c>
      <c r="D7" s="25" t="s">
        <v>151</v>
      </c>
      <c r="E7" s="26" t="s">
        <v>152</v>
      </c>
      <c r="F7" s="27">
        <v>1150000035</v>
      </c>
      <c r="G7" s="28">
        <v>42128</v>
      </c>
      <c r="H7" s="29" t="s">
        <v>156</v>
      </c>
      <c r="I7" s="30" t="s">
        <v>157</v>
      </c>
      <c r="J7" s="31" t="s">
        <v>158</v>
      </c>
      <c r="K7" s="32">
        <v>1396442</v>
      </c>
    </row>
    <row r="8" spans="1:11" s="33" customFormat="1" ht="15">
      <c r="A8" s="23" t="s">
        <v>149</v>
      </c>
      <c r="B8" s="23" t="s">
        <v>22</v>
      </c>
      <c r="C8" s="24" t="s">
        <v>151</v>
      </c>
      <c r="D8" s="25" t="s">
        <v>151</v>
      </c>
      <c r="E8" s="26" t="s">
        <v>159</v>
      </c>
      <c r="F8" s="27">
        <v>300</v>
      </c>
      <c r="G8" s="28">
        <v>42132</v>
      </c>
      <c r="H8" s="29" t="s">
        <v>160</v>
      </c>
      <c r="I8" s="30" t="s">
        <v>161</v>
      </c>
      <c r="J8" s="31" t="s">
        <v>162</v>
      </c>
      <c r="K8" s="32">
        <v>49750</v>
      </c>
    </row>
    <row r="9" spans="1:11" s="33" customFormat="1" ht="15">
      <c r="A9" s="23" t="s">
        <v>149</v>
      </c>
      <c r="B9" s="23" t="s">
        <v>22</v>
      </c>
      <c r="C9" s="24" t="s">
        <v>151</v>
      </c>
      <c r="D9" s="25" t="s">
        <v>151</v>
      </c>
      <c r="E9" s="26" t="s">
        <v>159</v>
      </c>
      <c r="F9" s="27">
        <v>300</v>
      </c>
      <c r="G9" s="28">
        <v>42132</v>
      </c>
      <c r="H9" s="29" t="s">
        <v>163</v>
      </c>
      <c r="I9" s="30" t="s">
        <v>161</v>
      </c>
      <c r="J9" s="31" t="s">
        <v>162</v>
      </c>
      <c r="K9" s="32">
        <v>20300</v>
      </c>
    </row>
    <row r="10" spans="1:11" s="33" customFormat="1" ht="15">
      <c r="A10" s="23" t="s">
        <v>149</v>
      </c>
      <c r="B10" s="23" t="s">
        <v>22</v>
      </c>
      <c r="C10" s="24" t="s">
        <v>151</v>
      </c>
      <c r="D10" s="25" t="s">
        <v>151</v>
      </c>
      <c r="E10" s="26" t="s">
        <v>159</v>
      </c>
      <c r="F10" s="27">
        <v>300</v>
      </c>
      <c r="G10" s="28">
        <v>42132</v>
      </c>
      <c r="H10" s="29" t="s">
        <v>164</v>
      </c>
      <c r="I10" s="30" t="s">
        <v>161</v>
      </c>
      <c r="J10" s="31" t="s">
        <v>162</v>
      </c>
      <c r="K10" s="32">
        <v>81050</v>
      </c>
    </row>
    <row r="11" spans="1:11" s="33" customFormat="1" ht="15">
      <c r="A11" s="23" t="s">
        <v>149</v>
      </c>
      <c r="B11" s="23" t="s">
        <v>22</v>
      </c>
      <c r="C11" s="24" t="s">
        <v>151</v>
      </c>
      <c r="D11" s="25" t="s">
        <v>151</v>
      </c>
      <c r="E11" s="26" t="s">
        <v>159</v>
      </c>
      <c r="F11" s="27">
        <v>300</v>
      </c>
      <c r="G11" s="28">
        <v>42132</v>
      </c>
      <c r="H11" s="29" t="s">
        <v>165</v>
      </c>
      <c r="I11" s="30" t="s">
        <v>161</v>
      </c>
      <c r="J11" s="31" t="s">
        <v>162</v>
      </c>
      <c r="K11" s="32">
        <v>55200</v>
      </c>
    </row>
    <row r="12" spans="1:11" s="33" customFormat="1" ht="15">
      <c r="A12" s="23" t="s">
        <v>149</v>
      </c>
      <c r="B12" s="23" t="s">
        <v>22</v>
      </c>
      <c r="C12" s="24" t="s">
        <v>151</v>
      </c>
      <c r="D12" s="25" t="s">
        <v>151</v>
      </c>
      <c r="E12" s="26" t="s">
        <v>159</v>
      </c>
      <c r="F12" s="27">
        <v>301</v>
      </c>
      <c r="G12" s="28">
        <v>42132</v>
      </c>
      <c r="H12" s="29" t="s">
        <v>166</v>
      </c>
      <c r="I12" s="30" t="s">
        <v>167</v>
      </c>
      <c r="J12" s="31" t="s">
        <v>168</v>
      </c>
      <c r="K12" s="32">
        <v>1056300</v>
      </c>
    </row>
    <row r="13" spans="1:11" s="33" customFormat="1" ht="15">
      <c r="A13" s="23" t="s">
        <v>149</v>
      </c>
      <c r="B13" s="23" t="s">
        <v>22</v>
      </c>
      <c r="C13" s="24" t="s">
        <v>151</v>
      </c>
      <c r="D13" s="25" t="s">
        <v>151</v>
      </c>
      <c r="E13" s="26" t="s">
        <v>159</v>
      </c>
      <c r="F13" s="27">
        <v>301</v>
      </c>
      <c r="G13" s="28">
        <v>42132</v>
      </c>
      <c r="H13" s="29" t="s">
        <v>169</v>
      </c>
      <c r="I13" s="30" t="s">
        <v>167</v>
      </c>
      <c r="J13" s="31" t="s">
        <v>168</v>
      </c>
      <c r="K13" s="32">
        <v>291900</v>
      </c>
    </row>
    <row r="14" spans="1:11" s="33" customFormat="1" ht="15">
      <c r="A14" s="23" t="s">
        <v>149</v>
      </c>
      <c r="B14" s="23" t="s">
        <v>22</v>
      </c>
      <c r="C14" s="24" t="s">
        <v>151</v>
      </c>
      <c r="D14" s="25" t="s">
        <v>151</v>
      </c>
      <c r="E14" s="26" t="s">
        <v>159</v>
      </c>
      <c r="F14" s="27">
        <v>301</v>
      </c>
      <c r="G14" s="28">
        <v>42132</v>
      </c>
      <c r="H14" s="29" t="s">
        <v>170</v>
      </c>
      <c r="I14" s="30" t="s">
        <v>167</v>
      </c>
      <c r="J14" s="31" t="s">
        <v>168</v>
      </c>
      <c r="K14" s="32">
        <v>1211400</v>
      </c>
    </row>
    <row r="15" spans="1:11" s="33" customFormat="1" ht="15">
      <c r="A15" s="23" t="s">
        <v>149</v>
      </c>
      <c r="B15" s="23" t="s">
        <v>22</v>
      </c>
      <c r="C15" s="24" t="s">
        <v>151</v>
      </c>
      <c r="D15" s="25" t="s">
        <v>151</v>
      </c>
      <c r="E15" s="26" t="s">
        <v>159</v>
      </c>
      <c r="F15" s="27">
        <v>301</v>
      </c>
      <c r="G15" s="28">
        <v>42132</v>
      </c>
      <c r="H15" s="29" t="s">
        <v>171</v>
      </c>
      <c r="I15" s="30" t="s">
        <v>167</v>
      </c>
      <c r="J15" s="31" t="s">
        <v>168</v>
      </c>
      <c r="K15" s="32">
        <v>412600</v>
      </c>
    </row>
    <row r="16" spans="1:11" s="33" customFormat="1" ht="15">
      <c r="A16" s="23" t="s">
        <v>149</v>
      </c>
      <c r="B16" s="23" t="s">
        <v>22</v>
      </c>
      <c r="C16" s="24" t="s">
        <v>151</v>
      </c>
      <c r="D16" s="25" t="s">
        <v>151</v>
      </c>
      <c r="E16" s="26" t="s">
        <v>159</v>
      </c>
      <c r="F16" s="27">
        <v>301</v>
      </c>
      <c r="G16" s="28">
        <v>42132</v>
      </c>
      <c r="H16" s="29" t="s">
        <v>172</v>
      </c>
      <c r="I16" s="30" t="s">
        <v>167</v>
      </c>
      <c r="J16" s="31" t="s">
        <v>168</v>
      </c>
      <c r="K16" s="32">
        <v>218400</v>
      </c>
    </row>
    <row r="17" spans="1:11" s="33" customFormat="1" ht="30">
      <c r="A17" s="23" t="s">
        <v>149</v>
      </c>
      <c r="B17" s="23" t="s">
        <v>150</v>
      </c>
      <c r="C17" s="24" t="s">
        <v>151</v>
      </c>
      <c r="D17" s="25" t="s">
        <v>151</v>
      </c>
      <c r="E17" s="26" t="s">
        <v>152</v>
      </c>
      <c r="F17" s="27">
        <v>1150000036</v>
      </c>
      <c r="G17" s="28">
        <v>42135</v>
      </c>
      <c r="H17" s="29" t="s">
        <v>173</v>
      </c>
      <c r="I17" s="30" t="s">
        <v>157</v>
      </c>
      <c r="J17" s="31" t="s">
        <v>158</v>
      </c>
      <c r="K17" s="32">
        <v>957408</v>
      </c>
    </row>
    <row r="18" spans="1:11" s="33" customFormat="1" ht="30">
      <c r="A18" s="23" t="s">
        <v>149</v>
      </c>
      <c r="B18" s="23" t="s">
        <v>150</v>
      </c>
      <c r="C18" s="24" t="s">
        <v>151</v>
      </c>
      <c r="D18" s="25" t="s">
        <v>151</v>
      </c>
      <c r="E18" s="26" t="s">
        <v>152</v>
      </c>
      <c r="F18" s="27">
        <v>1150000037</v>
      </c>
      <c r="G18" s="28">
        <v>42138</v>
      </c>
      <c r="H18" s="29" t="s">
        <v>174</v>
      </c>
      <c r="I18" s="30" t="s">
        <v>175</v>
      </c>
      <c r="J18" s="31" t="s">
        <v>176</v>
      </c>
      <c r="K18" s="32">
        <v>18000</v>
      </c>
    </row>
    <row r="19" spans="1:11" s="33" customFormat="1" ht="30">
      <c r="A19" s="23" t="s">
        <v>149</v>
      </c>
      <c r="B19" s="23" t="s">
        <v>63</v>
      </c>
      <c r="C19" s="24" t="s">
        <v>151</v>
      </c>
      <c r="D19" s="25" t="s">
        <v>151</v>
      </c>
      <c r="E19" s="26" t="s">
        <v>177</v>
      </c>
      <c r="F19" s="27">
        <v>1150000024</v>
      </c>
      <c r="G19" s="28">
        <v>42142</v>
      </c>
      <c r="H19" s="29" t="s">
        <v>178</v>
      </c>
      <c r="I19" s="30" t="s">
        <v>179</v>
      </c>
      <c r="J19" s="31" t="s">
        <v>180</v>
      </c>
      <c r="K19" s="32">
        <v>1249500</v>
      </c>
    </row>
    <row r="20" spans="1:11" s="33" customFormat="1" ht="30">
      <c r="A20" s="23" t="s">
        <v>149</v>
      </c>
      <c r="B20" s="23" t="s">
        <v>63</v>
      </c>
      <c r="C20" s="24" t="s">
        <v>151</v>
      </c>
      <c r="D20" s="25" t="s">
        <v>151</v>
      </c>
      <c r="E20" s="26" t="s">
        <v>152</v>
      </c>
      <c r="F20" s="27">
        <v>1150000038</v>
      </c>
      <c r="G20" s="28">
        <v>42143</v>
      </c>
      <c r="H20" s="29" t="s">
        <v>181</v>
      </c>
      <c r="I20" s="30" t="s">
        <v>182</v>
      </c>
      <c r="J20" s="31" t="s">
        <v>183</v>
      </c>
      <c r="K20" s="32">
        <v>405910</v>
      </c>
    </row>
    <row r="21" spans="1:11" s="33" customFormat="1" ht="30">
      <c r="A21" s="23" t="s">
        <v>149</v>
      </c>
      <c r="B21" s="23" t="s">
        <v>22</v>
      </c>
      <c r="C21" s="24" t="s">
        <v>151</v>
      </c>
      <c r="D21" s="25" t="s">
        <v>151</v>
      </c>
      <c r="E21" s="26" t="s">
        <v>159</v>
      </c>
      <c r="F21" s="27">
        <v>336</v>
      </c>
      <c r="G21" s="28">
        <v>42144</v>
      </c>
      <c r="H21" s="29" t="s">
        <v>184</v>
      </c>
      <c r="I21" s="30" t="s">
        <v>17</v>
      </c>
      <c r="J21" s="31" t="s">
        <v>18</v>
      </c>
      <c r="K21" s="32">
        <v>21995</v>
      </c>
    </row>
    <row r="22" spans="1:11" s="33" customFormat="1" ht="30">
      <c r="A22" s="23" t="s">
        <v>149</v>
      </c>
      <c r="B22" s="23" t="s">
        <v>63</v>
      </c>
      <c r="C22" s="24" t="s">
        <v>151</v>
      </c>
      <c r="D22" s="25" t="s">
        <v>151</v>
      </c>
      <c r="E22" s="26" t="s">
        <v>177</v>
      </c>
      <c r="F22" s="27">
        <v>1150000025</v>
      </c>
      <c r="G22" s="28">
        <v>42144</v>
      </c>
      <c r="H22" s="29" t="s">
        <v>185</v>
      </c>
      <c r="I22" s="30" t="s">
        <v>186</v>
      </c>
      <c r="J22" s="31" t="s">
        <v>187</v>
      </c>
      <c r="K22" s="32">
        <v>315755</v>
      </c>
    </row>
    <row r="23" spans="1:11" s="33" customFormat="1" ht="30">
      <c r="A23" s="23" t="s">
        <v>149</v>
      </c>
      <c r="B23" s="23" t="s">
        <v>63</v>
      </c>
      <c r="C23" s="24" t="s">
        <v>151</v>
      </c>
      <c r="D23" s="25" t="s">
        <v>151</v>
      </c>
      <c r="E23" s="26" t="s">
        <v>177</v>
      </c>
      <c r="F23" s="27">
        <v>1150000026</v>
      </c>
      <c r="G23" s="28">
        <v>42144</v>
      </c>
      <c r="H23" s="29" t="s">
        <v>188</v>
      </c>
      <c r="I23" s="30" t="s">
        <v>186</v>
      </c>
      <c r="J23" s="31" t="s">
        <v>187</v>
      </c>
      <c r="K23" s="32">
        <v>32487</v>
      </c>
    </row>
    <row r="24" spans="1:11" s="33" customFormat="1" ht="30">
      <c r="A24" s="23" t="s">
        <v>149</v>
      </c>
      <c r="B24" s="23" t="s">
        <v>63</v>
      </c>
      <c r="C24" s="24" t="s">
        <v>151</v>
      </c>
      <c r="D24" s="25" t="s">
        <v>151</v>
      </c>
      <c r="E24" s="26" t="s">
        <v>152</v>
      </c>
      <c r="F24" s="27">
        <v>1150000039</v>
      </c>
      <c r="G24" s="28">
        <v>42144</v>
      </c>
      <c r="H24" s="29" t="s">
        <v>189</v>
      </c>
      <c r="I24" s="30" t="s">
        <v>190</v>
      </c>
      <c r="J24" s="31" t="s">
        <v>191</v>
      </c>
      <c r="K24" s="32">
        <v>178500</v>
      </c>
    </row>
    <row r="25" spans="1:11" s="33" customFormat="1" ht="15">
      <c r="A25" s="23" t="s">
        <v>149</v>
      </c>
      <c r="B25" s="23" t="s">
        <v>22</v>
      </c>
      <c r="C25" s="24" t="s">
        <v>151</v>
      </c>
      <c r="D25" s="25" t="s">
        <v>151</v>
      </c>
      <c r="E25" s="26" t="s">
        <v>159</v>
      </c>
      <c r="F25" s="27">
        <v>345</v>
      </c>
      <c r="G25" s="28">
        <v>42150</v>
      </c>
      <c r="H25" s="29" t="s">
        <v>192</v>
      </c>
      <c r="I25" s="30" t="s">
        <v>161</v>
      </c>
      <c r="J25" s="31" t="s">
        <v>162</v>
      </c>
      <c r="K25" s="32">
        <v>52950</v>
      </c>
    </row>
    <row r="26" spans="1:11" s="33" customFormat="1" ht="30">
      <c r="A26" s="23" t="s">
        <v>149</v>
      </c>
      <c r="B26" s="23" t="s">
        <v>150</v>
      </c>
      <c r="C26" s="24" t="s">
        <v>151</v>
      </c>
      <c r="D26" s="25" t="s">
        <v>151</v>
      </c>
      <c r="E26" s="26" t="s">
        <v>152</v>
      </c>
      <c r="F26" s="27">
        <v>1150000040</v>
      </c>
      <c r="G26" s="28">
        <v>42151</v>
      </c>
      <c r="H26" s="29" t="s">
        <v>193</v>
      </c>
      <c r="I26" s="30" t="s">
        <v>194</v>
      </c>
      <c r="J26" s="31" t="s">
        <v>195</v>
      </c>
      <c r="K26" s="32">
        <v>441591</v>
      </c>
    </row>
    <row r="27" spans="1:11" s="33" customFormat="1" ht="30">
      <c r="A27" s="23" t="s">
        <v>149</v>
      </c>
      <c r="B27" s="23" t="s">
        <v>150</v>
      </c>
      <c r="C27" s="24" t="s">
        <v>151</v>
      </c>
      <c r="D27" s="25" t="s">
        <v>151</v>
      </c>
      <c r="E27" s="26" t="s">
        <v>152</v>
      </c>
      <c r="F27" s="27">
        <v>1150000042</v>
      </c>
      <c r="G27" s="28">
        <v>42151</v>
      </c>
      <c r="H27" s="29" t="s">
        <v>196</v>
      </c>
      <c r="I27" s="30" t="s">
        <v>87</v>
      </c>
      <c r="J27" s="31" t="s">
        <v>197</v>
      </c>
      <c r="K27" s="32">
        <v>792740</v>
      </c>
    </row>
    <row r="28" spans="1:11" s="33" customFormat="1" ht="30">
      <c r="A28" s="23" t="s">
        <v>149</v>
      </c>
      <c r="B28" s="23" t="s">
        <v>63</v>
      </c>
      <c r="C28" s="24" t="s">
        <v>151</v>
      </c>
      <c r="D28" s="25" t="s">
        <v>151</v>
      </c>
      <c r="E28" s="26" t="s">
        <v>177</v>
      </c>
      <c r="F28" s="27">
        <v>1150000027</v>
      </c>
      <c r="G28" s="28">
        <v>42151</v>
      </c>
      <c r="H28" s="29" t="s">
        <v>198</v>
      </c>
      <c r="I28" s="30" t="s">
        <v>186</v>
      </c>
      <c r="J28" s="31" t="s">
        <v>187</v>
      </c>
      <c r="K28" s="32">
        <v>953904</v>
      </c>
    </row>
    <row r="29" spans="1:11" s="33" customFormat="1" ht="30">
      <c r="A29" s="23" t="s">
        <v>149</v>
      </c>
      <c r="B29" s="23" t="s">
        <v>63</v>
      </c>
      <c r="C29" s="24" t="s">
        <v>151</v>
      </c>
      <c r="D29" s="25" t="s">
        <v>151</v>
      </c>
      <c r="E29" s="26" t="s">
        <v>152</v>
      </c>
      <c r="F29" s="27">
        <v>1150000071</v>
      </c>
      <c r="G29" s="28">
        <v>42151</v>
      </c>
      <c r="H29" s="29" t="s">
        <v>199</v>
      </c>
      <c r="I29" s="30" t="s">
        <v>200</v>
      </c>
      <c r="J29" s="31" t="s">
        <v>201</v>
      </c>
      <c r="K29" s="32">
        <v>321038</v>
      </c>
    </row>
    <row r="30" spans="1:11" s="33" customFormat="1" ht="30">
      <c r="A30" s="23" t="s">
        <v>497</v>
      </c>
      <c r="B30" s="23" t="s">
        <v>63</v>
      </c>
      <c r="C30" s="24" t="s">
        <v>64</v>
      </c>
      <c r="D30" s="25" t="s">
        <v>64</v>
      </c>
      <c r="E30" s="26" t="s">
        <v>227</v>
      </c>
      <c r="F30" s="27">
        <v>2150000123</v>
      </c>
      <c r="G30" s="28">
        <v>42137</v>
      </c>
      <c r="H30" s="29" t="s">
        <v>440</v>
      </c>
      <c r="I30" s="30" t="s">
        <v>441</v>
      </c>
      <c r="J30" s="31" t="s">
        <v>442</v>
      </c>
      <c r="K30" s="32">
        <v>65340</v>
      </c>
    </row>
    <row r="31" spans="1:11" s="33" customFormat="1" ht="30">
      <c r="A31" s="23" t="s">
        <v>497</v>
      </c>
      <c r="B31" s="23" t="s">
        <v>63</v>
      </c>
      <c r="C31" s="24" t="s">
        <v>64</v>
      </c>
      <c r="D31" s="25" t="s">
        <v>64</v>
      </c>
      <c r="E31" s="26" t="s">
        <v>227</v>
      </c>
      <c r="F31" s="27">
        <v>2150000140</v>
      </c>
      <c r="G31" s="28">
        <v>42146</v>
      </c>
      <c r="H31" s="29" t="s">
        <v>443</v>
      </c>
      <c r="I31" s="30" t="s">
        <v>444</v>
      </c>
      <c r="J31" s="31" t="s">
        <v>445</v>
      </c>
      <c r="K31" s="32">
        <f>283815+164220</f>
        <v>448035</v>
      </c>
    </row>
    <row r="32" spans="1:11" s="33" customFormat="1" ht="30">
      <c r="A32" s="23" t="s">
        <v>497</v>
      </c>
      <c r="B32" s="23" t="s">
        <v>63</v>
      </c>
      <c r="C32" s="24" t="s">
        <v>64</v>
      </c>
      <c r="D32" s="25" t="s">
        <v>64</v>
      </c>
      <c r="E32" s="26" t="s">
        <v>227</v>
      </c>
      <c r="F32" s="27">
        <v>2150000143</v>
      </c>
      <c r="G32" s="28">
        <v>42150</v>
      </c>
      <c r="H32" s="29" t="s">
        <v>498</v>
      </c>
      <c r="I32" s="30" t="s">
        <v>446</v>
      </c>
      <c r="J32" s="31" t="s">
        <v>447</v>
      </c>
      <c r="K32" s="32">
        <v>385000</v>
      </c>
    </row>
    <row r="33" spans="1:11" s="33" customFormat="1" ht="30">
      <c r="A33" s="23" t="s">
        <v>497</v>
      </c>
      <c r="B33" s="23" t="s">
        <v>63</v>
      </c>
      <c r="C33" s="24" t="s">
        <v>64</v>
      </c>
      <c r="D33" s="25" t="s">
        <v>64</v>
      </c>
      <c r="E33" s="26" t="s">
        <v>204</v>
      </c>
      <c r="F33" s="27">
        <v>2150000023</v>
      </c>
      <c r="G33" s="28">
        <v>42135</v>
      </c>
      <c r="H33" s="29" t="s">
        <v>448</v>
      </c>
      <c r="I33" s="30" t="s">
        <v>97</v>
      </c>
      <c r="J33" s="31" t="s">
        <v>98</v>
      </c>
      <c r="K33" s="32">
        <v>1340089</v>
      </c>
    </row>
    <row r="34" spans="1:11" s="33" customFormat="1" ht="30">
      <c r="A34" s="23" t="s">
        <v>497</v>
      </c>
      <c r="B34" s="23" t="s">
        <v>63</v>
      </c>
      <c r="C34" s="24" t="s">
        <v>64</v>
      </c>
      <c r="D34" s="25" t="s">
        <v>64</v>
      </c>
      <c r="E34" s="26" t="s">
        <v>204</v>
      </c>
      <c r="F34" s="27">
        <v>2150000024</v>
      </c>
      <c r="G34" s="28">
        <v>42135</v>
      </c>
      <c r="H34" s="29" t="s">
        <v>448</v>
      </c>
      <c r="I34" s="30" t="s">
        <v>97</v>
      </c>
      <c r="J34" s="31" t="s">
        <v>98</v>
      </c>
      <c r="K34" s="32">
        <v>401982</v>
      </c>
    </row>
    <row r="35" spans="1:11" s="33" customFormat="1" ht="30">
      <c r="A35" s="23" t="s">
        <v>497</v>
      </c>
      <c r="B35" s="23" t="s">
        <v>63</v>
      </c>
      <c r="C35" s="24" t="s">
        <v>64</v>
      </c>
      <c r="D35" s="25" t="s">
        <v>64</v>
      </c>
      <c r="E35" s="26" t="s">
        <v>204</v>
      </c>
      <c r="F35" s="27">
        <v>2150000028</v>
      </c>
      <c r="G35" s="28">
        <v>42144</v>
      </c>
      <c r="H35" s="29" t="s">
        <v>449</v>
      </c>
      <c r="I35" s="30" t="s">
        <v>97</v>
      </c>
      <c r="J35" s="31" t="s">
        <v>98</v>
      </c>
      <c r="K35" s="32">
        <v>118143</v>
      </c>
    </row>
    <row r="36" spans="1:11" s="33" customFormat="1" ht="30">
      <c r="A36" s="23" t="s">
        <v>497</v>
      </c>
      <c r="B36" s="23" t="s">
        <v>63</v>
      </c>
      <c r="C36" s="24" t="s">
        <v>64</v>
      </c>
      <c r="D36" s="25" t="s">
        <v>64</v>
      </c>
      <c r="E36" s="26" t="s">
        <v>204</v>
      </c>
      <c r="F36" s="27">
        <v>2150000029</v>
      </c>
      <c r="G36" s="28">
        <v>42150</v>
      </c>
      <c r="H36" s="29" t="s">
        <v>450</v>
      </c>
      <c r="I36" s="30" t="s">
        <v>97</v>
      </c>
      <c r="J36" s="31" t="s">
        <v>98</v>
      </c>
      <c r="K36" s="32">
        <f>112953+419140</f>
        <v>532093</v>
      </c>
    </row>
    <row r="37" spans="1:11" s="33" customFormat="1" ht="30">
      <c r="A37" s="23" t="s">
        <v>497</v>
      </c>
      <c r="B37" s="23" t="s">
        <v>63</v>
      </c>
      <c r="C37" s="24" t="s">
        <v>64</v>
      </c>
      <c r="D37" s="25" t="s">
        <v>64</v>
      </c>
      <c r="E37" s="26" t="s">
        <v>204</v>
      </c>
      <c r="F37" s="27">
        <v>2150000026</v>
      </c>
      <c r="G37" s="28">
        <v>42138</v>
      </c>
      <c r="H37" s="29" t="s">
        <v>451</v>
      </c>
      <c r="I37" s="30" t="s">
        <v>452</v>
      </c>
      <c r="J37" s="31" t="s">
        <v>453</v>
      </c>
      <c r="K37" s="32">
        <v>99001</v>
      </c>
    </row>
    <row r="38" spans="1:11" s="33" customFormat="1" ht="30">
      <c r="A38" s="23" t="s">
        <v>497</v>
      </c>
      <c r="B38" s="23" t="s">
        <v>63</v>
      </c>
      <c r="C38" s="24" t="s">
        <v>64</v>
      </c>
      <c r="D38" s="25" t="s">
        <v>64</v>
      </c>
      <c r="E38" s="26" t="s">
        <v>227</v>
      </c>
      <c r="F38" s="27">
        <v>2150000120</v>
      </c>
      <c r="G38" s="28">
        <v>42138</v>
      </c>
      <c r="H38" s="29" t="s">
        <v>454</v>
      </c>
      <c r="I38" s="30" t="s">
        <v>455</v>
      </c>
      <c r="J38" s="31" t="s">
        <v>456</v>
      </c>
      <c r="K38" s="32">
        <f>61880+121975+119000</f>
        <v>302855</v>
      </c>
    </row>
    <row r="39" spans="1:11" s="33" customFormat="1" ht="30">
      <c r="A39" s="23" t="s">
        <v>497</v>
      </c>
      <c r="B39" s="23" t="s">
        <v>63</v>
      </c>
      <c r="C39" s="24" t="s">
        <v>64</v>
      </c>
      <c r="D39" s="25" t="s">
        <v>64</v>
      </c>
      <c r="E39" s="26" t="s">
        <v>227</v>
      </c>
      <c r="F39" s="27">
        <v>2150000144</v>
      </c>
      <c r="G39" s="28">
        <v>42150</v>
      </c>
      <c r="H39" s="29" t="s">
        <v>457</v>
      </c>
      <c r="I39" s="30" t="s">
        <v>455</v>
      </c>
      <c r="J39" s="31" t="s">
        <v>456</v>
      </c>
      <c r="K39" s="32">
        <v>46410</v>
      </c>
    </row>
    <row r="40" spans="1:11" s="33" customFormat="1" ht="30">
      <c r="A40" s="23" t="s">
        <v>497</v>
      </c>
      <c r="B40" s="23" t="s">
        <v>63</v>
      </c>
      <c r="C40" s="24" t="s">
        <v>64</v>
      </c>
      <c r="D40" s="25" t="s">
        <v>64</v>
      </c>
      <c r="E40" s="26" t="s">
        <v>227</v>
      </c>
      <c r="F40" s="27">
        <v>2150000138</v>
      </c>
      <c r="G40" s="28">
        <v>42144</v>
      </c>
      <c r="H40" s="29" t="s">
        <v>458</v>
      </c>
      <c r="I40" s="30" t="s">
        <v>459</v>
      </c>
      <c r="J40" s="31" t="s">
        <v>460</v>
      </c>
      <c r="K40" s="32">
        <f>236094+298223</f>
        <v>534317</v>
      </c>
    </row>
    <row r="41" spans="1:11" s="33" customFormat="1" ht="30">
      <c r="A41" s="23" t="s">
        <v>497</v>
      </c>
      <c r="B41" s="23" t="s">
        <v>63</v>
      </c>
      <c r="C41" s="24" t="s">
        <v>64</v>
      </c>
      <c r="D41" s="25" t="s">
        <v>64</v>
      </c>
      <c r="E41" s="26" t="s">
        <v>227</v>
      </c>
      <c r="F41" s="27">
        <v>2150000027</v>
      </c>
      <c r="G41" s="28">
        <v>42138</v>
      </c>
      <c r="H41" s="29" t="s">
        <v>461</v>
      </c>
      <c r="I41" s="30" t="s">
        <v>373</v>
      </c>
      <c r="J41" s="31" t="s">
        <v>158</v>
      </c>
      <c r="K41" s="32">
        <v>139818</v>
      </c>
    </row>
    <row r="42" spans="1:11" s="33" customFormat="1" ht="30">
      <c r="A42" s="23" t="s">
        <v>497</v>
      </c>
      <c r="B42" s="23" t="s">
        <v>63</v>
      </c>
      <c r="C42" s="24" t="s">
        <v>64</v>
      </c>
      <c r="D42" s="25" t="s">
        <v>64</v>
      </c>
      <c r="E42" s="26" t="s">
        <v>227</v>
      </c>
      <c r="F42" s="27">
        <v>2150000111</v>
      </c>
      <c r="G42" s="28">
        <v>42135</v>
      </c>
      <c r="H42" s="29" t="s">
        <v>461</v>
      </c>
      <c r="I42" s="30" t="s">
        <v>373</v>
      </c>
      <c r="J42" s="31" t="s">
        <v>158</v>
      </c>
      <c r="K42" s="32">
        <v>277818</v>
      </c>
    </row>
    <row r="43" spans="1:11" s="33" customFormat="1" ht="30">
      <c r="A43" s="23" t="s">
        <v>497</v>
      </c>
      <c r="B43" s="23" t="s">
        <v>63</v>
      </c>
      <c r="C43" s="24" t="s">
        <v>64</v>
      </c>
      <c r="D43" s="25" t="s">
        <v>64</v>
      </c>
      <c r="E43" s="26" t="s">
        <v>227</v>
      </c>
      <c r="F43" s="27">
        <v>2150000112</v>
      </c>
      <c r="G43" s="28">
        <v>42135</v>
      </c>
      <c r="H43" s="29" t="s">
        <v>461</v>
      </c>
      <c r="I43" s="30" t="s">
        <v>373</v>
      </c>
      <c r="J43" s="31" t="s">
        <v>158</v>
      </c>
      <c r="K43" s="32">
        <v>179318</v>
      </c>
    </row>
    <row r="44" spans="1:11" s="33" customFormat="1" ht="30">
      <c r="A44" s="23" t="s">
        <v>497</v>
      </c>
      <c r="B44" s="23" t="s">
        <v>63</v>
      </c>
      <c r="C44" s="24" t="s">
        <v>64</v>
      </c>
      <c r="D44" s="25" t="s">
        <v>64</v>
      </c>
      <c r="E44" s="26" t="s">
        <v>227</v>
      </c>
      <c r="F44" s="27">
        <v>2150000113</v>
      </c>
      <c r="G44" s="28">
        <v>42135</v>
      </c>
      <c r="H44" s="29" t="s">
        <v>461</v>
      </c>
      <c r="I44" s="30" t="s">
        <v>373</v>
      </c>
      <c r="J44" s="31" t="s">
        <v>158</v>
      </c>
      <c r="K44" s="32">
        <v>139818</v>
      </c>
    </row>
    <row r="45" spans="1:11" s="33" customFormat="1" ht="30">
      <c r="A45" s="23" t="s">
        <v>497</v>
      </c>
      <c r="B45" s="23" t="s">
        <v>63</v>
      </c>
      <c r="C45" s="24" t="s">
        <v>64</v>
      </c>
      <c r="D45" s="25" t="s">
        <v>64</v>
      </c>
      <c r="E45" s="26" t="s">
        <v>227</v>
      </c>
      <c r="F45" s="27">
        <v>2150000116</v>
      </c>
      <c r="G45" s="28">
        <v>42135</v>
      </c>
      <c r="H45" s="29" t="s">
        <v>461</v>
      </c>
      <c r="I45" s="30" t="s">
        <v>373</v>
      </c>
      <c r="J45" s="31" t="s">
        <v>158</v>
      </c>
      <c r="K45" s="32">
        <v>255818</v>
      </c>
    </row>
    <row r="46" spans="1:11" s="33" customFormat="1" ht="30">
      <c r="A46" s="23" t="s">
        <v>497</v>
      </c>
      <c r="B46" s="23" t="s">
        <v>63</v>
      </c>
      <c r="C46" s="24" t="s">
        <v>64</v>
      </c>
      <c r="D46" s="25" t="s">
        <v>64</v>
      </c>
      <c r="E46" s="26" t="s">
        <v>227</v>
      </c>
      <c r="F46" s="27">
        <v>2150000121</v>
      </c>
      <c r="G46" s="28">
        <v>42137</v>
      </c>
      <c r="H46" s="29" t="s">
        <v>461</v>
      </c>
      <c r="I46" s="30" t="s">
        <v>373</v>
      </c>
      <c r="J46" s="31" t="s">
        <v>158</v>
      </c>
      <c r="K46" s="32">
        <v>157318</v>
      </c>
    </row>
    <row r="47" spans="1:11" s="33" customFormat="1" ht="30">
      <c r="A47" s="23" t="s">
        <v>497</v>
      </c>
      <c r="B47" s="23" t="s">
        <v>63</v>
      </c>
      <c r="C47" s="24" t="s">
        <v>64</v>
      </c>
      <c r="D47" s="25" t="s">
        <v>64</v>
      </c>
      <c r="E47" s="26" t="s">
        <v>227</v>
      </c>
      <c r="F47" s="27">
        <v>2150000131</v>
      </c>
      <c r="G47" s="28">
        <v>42139</v>
      </c>
      <c r="H47" s="29" t="s">
        <v>461</v>
      </c>
      <c r="I47" s="30" t="s">
        <v>373</v>
      </c>
      <c r="J47" s="31" t="s">
        <v>158</v>
      </c>
      <c r="K47" s="32">
        <v>308318</v>
      </c>
    </row>
    <row r="48" spans="1:11" s="33" customFormat="1" ht="30">
      <c r="A48" s="23" t="s">
        <v>497</v>
      </c>
      <c r="B48" s="23" t="s">
        <v>63</v>
      </c>
      <c r="C48" s="24" t="s">
        <v>64</v>
      </c>
      <c r="D48" s="25" t="s">
        <v>64</v>
      </c>
      <c r="E48" s="26" t="s">
        <v>227</v>
      </c>
      <c r="F48" s="27">
        <v>2150000135</v>
      </c>
      <c r="G48" s="28">
        <v>42142</v>
      </c>
      <c r="H48" s="29" t="s">
        <v>461</v>
      </c>
      <c r="I48" s="30" t="s">
        <v>373</v>
      </c>
      <c r="J48" s="31" t="s">
        <v>158</v>
      </c>
      <c r="K48" s="32">
        <v>139818</v>
      </c>
    </row>
    <row r="49" spans="1:11" s="33" customFormat="1" ht="30">
      <c r="A49" s="23" t="s">
        <v>497</v>
      </c>
      <c r="B49" s="23" t="s">
        <v>63</v>
      </c>
      <c r="C49" s="24" t="s">
        <v>64</v>
      </c>
      <c r="D49" s="25" t="s">
        <v>64</v>
      </c>
      <c r="E49" s="26" t="s">
        <v>227</v>
      </c>
      <c r="F49" s="27">
        <v>2150000136</v>
      </c>
      <c r="G49" s="28">
        <v>42142</v>
      </c>
      <c r="H49" s="29" t="s">
        <v>461</v>
      </c>
      <c r="I49" s="30" t="s">
        <v>373</v>
      </c>
      <c r="J49" s="31" t="s">
        <v>158</v>
      </c>
      <c r="K49" s="32">
        <v>419454</v>
      </c>
    </row>
    <row r="50" spans="1:11" s="33" customFormat="1" ht="30">
      <c r="A50" s="23" t="s">
        <v>497</v>
      </c>
      <c r="B50" s="23" t="s">
        <v>63</v>
      </c>
      <c r="C50" s="24" t="s">
        <v>64</v>
      </c>
      <c r="D50" s="25" t="s">
        <v>64</v>
      </c>
      <c r="E50" s="26" t="s">
        <v>227</v>
      </c>
      <c r="F50" s="27">
        <v>2150000137</v>
      </c>
      <c r="G50" s="28">
        <v>42144</v>
      </c>
      <c r="H50" s="29" t="s">
        <v>461</v>
      </c>
      <c r="I50" s="30" t="s">
        <v>373</v>
      </c>
      <c r="J50" s="31" t="s">
        <v>158</v>
      </c>
      <c r="K50" s="32">
        <v>179318</v>
      </c>
    </row>
    <row r="51" spans="1:11" s="33" customFormat="1" ht="30">
      <c r="A51" s="23" t="s">
        <v>497</v>
      </c>
      <c r="B51" s="23" t="s">
        <v>63</v>
      </c>
      <c r="C51" s="24" t="s">
        <v>64</v>
      </c>
      <c r="D51" s="25" t="s">
        <v>64</v>
      </c>
      <c r="E51" s="26" t="s">
        <v>227</v>
      </c>
      <c r="F51" s="27">
        <v>2150000145</v>
      </c>
      <c r="G51" s="28">
        <v>42151</v>
      </c>
      <c r="H51" s="29" t="s">
        <v>462</v>
      </c>
      <c r="I51" s="30" t="s">
        <v>463</v>
      </c>
      <c r="J51" s="31" t="s">
        <v>464</v>
      </c>
      <c r="K51" s="32">
        <v>154700</v>
      </c>
    </row>
    <row r="52" spans="1:11" s="33" customFormat="1" ht="30">
      <c r="A52" s="23" t="s">
        <v>497</v>
      </c>
      <c r="B52" s="23" t="s">
        <v>63</v>
      </c>
      <c r="C52" s="24" t="s">
        <v>64</v>
      </c>
      <c r="D52" s="25" t="s">
        <v>64</v>
      </c>
      <c r="E52" s="26" t="s">
        <v>227</v>
      </c>
      <c r="F52" s="27">
        <v>2150000122</v>
      </c>
      <c r="G52" s="28">
        <v>42137</v>
      </c>
      <c r="H52" s="29" t="s">
        <v>465</v>
      </c>
      <c r="I52" s="30" t="s">
        <v>466</v>
      </c>
      <c r="J52" s="31" t="s">
        <v>467</v>
      </c>
      <c r="K52" s="32">
        <v>173502</v>
      </c>
    </row>
    <row r="53" spans="1:11" s="33" customFormat="1" ht="30">
      <c r="A53" s="23" t="s">
        <v>497</v>
      </c>
      <c r="B53" s="23" t="s">
        <v>63</v>
      </c>
      <c r="C53" s="24" t="s">
        <v>64</v>
      </c>
      <c r="D53" s="25" t="s">
        <v>64</v>
      </c>
      <c r="E53" s="26" t="s">
        <v>227</v>
      </c>
      <c r="F53" s="27">
        <v>2150000141</v>
      </c>
      <c r="G53" s="28">
        <v>42146</v>
      </c>
      <c r="H53" s="29" t="s">
        <v>468</v>
      </c>
      <c r="I53" s="30" t="s">
        <v>444</v>
      </c>
      <c r="J53" s="31" t="s">
        <v>445</v>
      </c>
      <c r="K53" s="32">
        <v>79868</v>
      </c>
    </row>
    <row r="54" spans="1:11" s="33" customFormat="1" ht="30">
      <c r="A54" s="23" t="s">
        <v>497</v>
      </c>
      <c r="B54" s="23" t="s">
        <v>63</v>
      </c>
      <c r="C54" s="24" t="s">
        <v>64</v>
      </c>
      <c r="D54" s="25" t="s">
        <v>64</v>
      </c>
      <c r="E54" s="26" t="s">
        <v>227</v>
      </c>
      <c r="F54" s="27">
        <v>2150000115</v>
      </c>
      <c r="G54" s="28">
        <v>42135</v>
      </c>
      <c r="H54" s="29" t="s">
        <v>469</v>
      </c>
      <c r="I54" s="30" t="s">
        <v>470</v>
      </c>
      <c r="J54" s="31" t="s">
        <v>471</v>
      </c>
      <c r="K54" s="32">
        <v>1500000</v>
      </c>
    </row>
    <row r="55" spans="1:11" s="33" customFormat="1" ht="30">
      <c r="A55" s="23" t="s">
        <v>497</v>
      </c>
      <c r="B55" s="23" t="s">
        <v>63</v>
      </c>
      <c r="C55" s="24" t="s">
        <v>64</v>
      </c>
      <c r="D55" s="25" t="s">
        <v>64</v>
      </c>
      <c r="E55" s="26" t="s">
        <v>472</v>
      </c>
      <c r="F55" s="27">
        <v>405</v>
      </c>
      <c r="G55" s="28">
        <v>42152</v>
      </c>
      <c r="H55" s="29" t="s">
        <v>473</v>
      </c>
      <c r="I55" s="30" t="s">
        <v>474</v>
      </c>
      <c r="J55" s="31" t="s">
        <v>475</v>
      </c>
      <c r="K55" s="32">
        <v>11111</v>
      </c>
    </row>
    <row r="56" spans="1:11" s="33" customFormat="1" ht="30">
      <c r="A56" s="23" t="s">
        <v>497</v>
      </c>
      <c r="B56" s="23" t="s">
        <v>63</v>
      </c>
      <c r="C56" s="24" t="s">
        <v>64</v>
      </c>
      <c r="D56" s="25" t="s">
        <v>64</v>
      </c>
      <c r="E56" s="26" t="s">
        <v>227</v>
      </c>
      <c r="F56" s="27">
        <v>2150000119</v>
      </c>
      <c r="G56" s="28">
        <v>42153</v>
      </c>
      <c r="H56" s="29" t="s">
        <v>469</v>
      </c>
      <c r="I56" s="30" t="s">
        <v>476</v>
      </c>
      <c r="J56" s="31" t="s">
        <v>477</v>
      </c>
      <c r="K56" s="32">
        <v>66665</v>
      </c>
    </row>
    <row r="57" spans="1:11" s="33" customFormat="1" ht="30">
      <c r="A57" s="23" t="s">
        <v>497</v>
      </c>
      <c r="B57" s="23" t="s">
        <v>478</v>
      </c>
      <c r="C57" s="24" t="s">
        <v>479</v>
      </c>
      <c r="D57" s="25">
        <v>41183</v>
      </c>
      <c r="E57" s="26" t="s">
        <v>227</v>
      </c>
      <c r="F57" s="27">
        <v>2150000125</v>
      </c>
      <c r="G57" s="28">
        <v>42137</v>
      </c>
      <c r="H57" s="29" t="s">
        <v>480</v>
      </c>
      <c r="I57" s="30" t="s">
        <v>481</v>
      </c>
      <c r="J57" s="31" t="s">
        <v>482</v>
      </c>
      <c r="K57" s="32">
        <v>148910</v>
      </c>
    </row>
    <row r="58" spans="1:11" s="33" customFormat="1" ht="30">
      <c r="A58" s="23" t="s">
        <v>497</v>
      </c>
      <c r="B58" s="23" t="s">
        <v>478</v>
      </c>
      <c r="C58" s="24" t="s">
        <v>479</v>
      </c>
      <c r="D58" s="25">
        <v>41183</v>
      </c>
      <c r="E58" s="26" t="s">
        <v>227</v>
      </c>
      <c r="F58" s="27">
        <v>2150000127</v>
      </c>
      <c r="G58" s="28">
        <v>42137</v>
      </c>
      <c r="H58" s="29" t="s">
        <v>480</v>
      </c>
      <c r="I58" s="30" t="s">
        <v>483</v>
      </c>
      <c r="J58" s="31" t="s">
        <v>484</v>
      </c>
      <c r="K58" s="32">
        <v>148910</v>
      </c>
    </row>
    <row r="59" spans="1:11" s="33" customFormat="1" ht="30">
      <c r="A59" s="23" t="s">
        <v>497</v>
      </c>
      <c r="B59" s="23" t="s">
        <v>478</v>
      </c>
      <c r="C59" s="24" t="s">
        <v>479</v>
      </c>
      <c r="D59" s="25">
        <v>41183</v>
      </c>
      <c r="E59" s="26" t="s">
        <v>227</v>
      </c>
      <c r="F59" s="27">
        <v>2150000128</v>
      </c>
      <c r="G59" s="28">
        <v>42137</v>
      </c>
      <c r="H59" s="29" t="s">
        <v>480</v>
      </c>
      <c r="I59" s="30" t="s">
        <v>485</v>
      </c>
      <c r="J59" s="31" t="s">
        <v>486</v>
      </c>
      <c r="K59" s="32">
        <v>148910</v>
      </c>
    </row>
    <row r="60" spans="1:11" s="33" customFormat="1" ht="30">
      <c r="A60" s="23" t="s">
        <v>497</v>
      </c>
      <c r="B60" s="23" t="s">
        <v>478</v>
      </c>
      <c r="C60" s="24" t="s">
        <v>479</v>
      </c>
      <c r="D60" s="25">
        <v>41183</v>
      </c>
      <c r="E60" s="26" t="s">
        <v>227</v>
      </c>
      <c r="F60" s="27">
        <v>2150000129</v>
      </c>
      <c r="G60" s="28">
        <v>42137</v>
      </c>
      <c r="H60" s="29" t="s">
        <v>480</v>
      </c>
      <c r="I60" s="30" t="s">
        <v>481</v>
      </c>
      <c r="J60" s="31" t="s">
        <v>482</v>
      </c>
      <c r="K60" s="32">
        <v>148910</v>
      </c>
    </row>
    <row r="61" spans="1:11" s="33" customFormat="1" ht="30">
      <c r="A61" s="23" t="s">
        <v>497</v>
      </c>
      <c r="B61" s="23" t="s">
        <v>478</v>
      </c>
      <c r="C61" s="24" t="s">
        <v>479</v>
      </c>
      <c r="D61" s="25">
        <v>41183</v>
      </c>
      <c r="E61" s="26" t="s">
        <v>227</v>
      </c>
      <c r="F61" s="27">
        <v>2150000130</v>
      </c>
      <c r="G61" s="28">
        <v>42142</v>
      </c>
      <c r="H61" s="29" t="s">
        <v>480</v>
      </c>
      <c r="I61" s="30" t="s">
        <v>483</v>
      </c>
      <c r="J61" s="31" t="s">
        <v>484</v>
      </c>
      <c r="K61" s="32">
        <v>148939</v>
      </c>
    </row>
    <row r="62" spans="1:11" s="33" customFormat="1" ht="30">
      <c r="A62" s="23" t="s">
        <v>497</v>
      </c>
      <c r="B62" s="23" t="s">
        <v>478</v>
      </c>
      <c r="C62" s="24" t="s">
        <v>479</v>
      </c>
      <c r="D62" s="25">
        <v>41183</v>
      </c>
      <c r="E62" s="26" t="s">
        <v>227</v>
      </c>
      <c r="F62" s="27">
        <v>2150000132</v>
      </c>
      <c r="G62" s="28">
        <v>42139</v>
      </c>
      <c r="H62" s="29" t="s">
        <v>480</v>
      </c>
      <c r="I62" s="30" t="s">
        <v>481</v>
      </c>
      <c r="J62" s="31" t="s">
        <v>482</v>
      </c>
      <c r="K62" s="32">
        <v>148968</v>
      </c>
    </row>
    <row r="63" spans="1:11" s="33" customFormat="1" ht="30">
      <c r="A63" s="23" t="s">
        <v>497</v>
      </c>
      <c r="B63" s="23" t="s">
        <v>478</v>
      </c>
      <c r="C63" s="24" t="s">
        <v>479</v>
      </c>
      <c r="D63" s="25">
        <v>41183</v>
      </c>
      <c r="E63" s="26" t="s">
        <v>227</v>
      </c>
      <c r="F63" s="27">
        <v>2150000134</v>
      </c>
      <c r="G63" s="28">
        <v>42142</v>
      </c>
      <c r="H63" s="29" t="s">
        <v>480</v>
      </c>
      <c r="I63" s="30" t="s">
        <v>481</v>
      </c>
      <c r="J63" s="31" t="s">
        <v>482</v>
      </c>
      <c r="K63" s="32">
        <v>149054</v>
      </c>
    </row>
    <row r="64" spans="1:11" s="33" customFormat="1" ht="30">
      <c r="A64" s="23" t="s">
        <v>497</v>
      </c>
      <c r="B64" s="23" t="s">
        <v>63</v>
      </c>
      <c r="C64" s="24" t="s">
        <v>64</v>
      </c>
      <c r="D64" s="25" t="s">
        <v>64</v>
      </c>
      <c r="E64" s="26" t="s">
        <v>204</v>
      </c>
      <c r="F64" s="27">
        <v>2150000030</v>
      </c>
      <c r="G64" s="28">
        <v>42150</v>
      </c>
      <c r="H64" s="29" t="s">
        <v>487</v>
      </c>
      <c r="I64" s="30" t="s">
        <v>488</v>
      </c>
      <c r="J64" s="31" t="s">
        <v>489</v>
      </c>
      <c r="K64" s="32">
        <v>452200</v>
      </c>
    </row>
    <row r="65" spans="1:11" s="33" customFormat="1" ht="30">
      <c r="A65" s="23" t="s">
        <v>497</v>
      </c>
      <c r="B65" s="23" t="s">
        <v>490</v>
      </c>
      <c r="C65" s="24" t="s">
        <v>64</v>
      </c>
      <c r="D65" s="25" t="s">
        <v>64</v>
      </c>
      <c r="E65" s="26" t="s">
        <v>11</v>
      </c>
      <c r="F65" s="27">
        <v>32497721</v>
      </c>
      <c r="G65" s="28">
        <v>42155</v>
      </c>
      <c r="H65" s="29" t="s">
        <v>491</v>
      </c>
      <c r="I65" s="30" t="s">
        <v>492</v>
      </c>
      <c r="J65" s="31" t="s">
        <v>493</v>
      </c>
      <c r="K65" s="32">
        <v>1967100</v>
      </c>
    </row>
    <row r="66" spans="1:11" s="33" customFormat="1" ht="30">
      <c r="A66" s="23" t="s">
        <v>497</v>
      </c>
      <c r="B66" s="23" t="s">
        <v>490</v>
      </c>
      <c r="C66" s="24" t="s">
        <v>64</v>
      </c>
      <c r="D66" s="25" t="s">
        <v>64</v>
      </c>
      <c r="E66" s="26" t="s">
        <v>16</v>
      </c>
      <c r="F66" s="27">
        <v>514211</v>
      </c>
      <c r="G66" s="28">
        <v>42155</v>
      </c>
      <c r="H66" s="29" t="s">
        <v>494</v>
      </c>
      <c r="I66" s="30" t="s">
        <v>495</v>
      </c>
      <c r="J66" s="31" t="s">
        <v>496</v>
      </c>
      <c r="K66" s="32">
        <v>576062</v>
      </c>
    </row>
    <row r="67" spans="1:11" s="33" customFormat="1" ht="45">
      <c r="A67" s="23" t="s">
        <v>914</v>
      </c>
      <c r="B67" s="23" t="s">
        <v>22</v>
      </c>
      <c r="C67" s="24" t="s">
        <v>64</v>
      </c>
      <c r="D67" s="25" t="s">
        <v>64</v>
      </c>
      <c r="E67" s="26" t="s">
        <v>64</v>
      </c>
      <c r="F67" s="27" t="s">
        <v>64</v>
      </c>
      <c r="G67" s="28">
        <v>42153</v>
      </c>
      <c r="H67" s="29" t="s">
        <v>916</v>
      </c>
      <c r="I67" s="30" t="s">
        <v>881</v>
      </c>
      <c r="J67" s="31" t="s">
        <v>882</v>
      </c>
      <c r="K67" s="32">
        <v>98400</v>
      </c>
    </row>
    <row r="68" spans="1:11" s="33" customFormat="1" ht="45">
      <c r="A68" s="23" t="s">
        <v>914</v>
      </c>
      <c r="B68" s="23" t="s">
        <v>22</v>
      </c>
      <c r="C68" s="24" t="s">
        <v>64</v>
      </c>
      <c r="D68" s="25" t="s">
        <v>64</v>
      </c>
      <c r="E68" s="26" t="s">
        <v>64</v>
      </c>
      <c r="F68" s="27" t="s">
        <v>64</v>
      </c>
      <c r="G68" s="28">
        <v>42153</v>
      </c>
      <c r="H68" s="29" t="s">
        <v>917</v>
      </c>
      <c r="I68" s="30" t="s">
        <v>881</v>
      </c>
      <c r="J68" s="31" t="s">
        <v>882</v>
      </c>
      <c r="K68" s="32">
        <v>164100</v>
      </c>
    </row>
    <row r="69" spans="1:11" s="33" customFormat="1" ht="45">
      <c r="A69" s="23" t="s">
        <v>914</v>
      </c>
      <c r="B69" s="23" t="s">
        <v>22</v>
      </c>
      <c r="C69" s="24" t="s">
        <v>64</v>
      </c>
      <c r="D69" s="25" t="s">
        <v>64</v>
      </c>
      <c r="E69" s="26" t="s">
        <v>64</v>
      </c>
      <c r="F69" s="27" t="s">
        <v>64</v>
      </c>
      <c r="G69" s="28">
        <v>42153</v>
      </c>
      <c r="H69" s="29" t="s">
        <v>918</v>
      </c>
      <c r="I69" s="30" t="s">
        <v>881</v>
      </c>
      <c r="J69" s="31" t="s">
        <v>882</v>
      </c>
      <c r="K69" s="32">
        <v>211100</v>
      </c>
    </row>
    <row r="70" spans="1:11" s="33" customFormat="1" ht="45">
      <c r="A70" s="23" t="s">
        <v>914</v>
      </c>
      <c r="B70" s="23" t="s">
        <v>22</v>
      </c>
      <c r="C70" s="24" t="s">
        <v>64</v>
      </c>
      <c r="D70" s="25" t="s">
        <v>64</v>
      </c>
      <c r="E70" s="26" t="s">
        <v>64</v>
      </c>
      <c r="F70" s="27" t="s">
        <v>64</v>
      </c>
      <c r="G70" s="28">
        <v>42153</v>
      </c>
      <c r="H70" s="29" t="s">
        <v>919</v>
      </c>
      <c r="I70" s="30" t="s">
        <v>883</v>
      </c>
      <c r="J70" s="31" t="s">
        <v>884</v>
      </c>
      <c r="K70" s="32">
        <v>3724354</v>
      </c>
    </row>
    <row r="71" spans="1:11" s="33" customFormat="1" ht="45">
      <c r="A71" s="23" t="s">
        <v>914</v>
      </c>
      <c r="B71" s="23" t="s">
        <v>22</v>
      </c>
      <c r="C71" s="24" t="s">
        <v>64</v>
      </c>
      <c r="D71" s="25" t="s">
        <v>64</v>
      </c>
      <c r="E71" s="26" t="s">
        <v>64</v>
      </c>
      <c r="F71" s="27" t="s">
        <v>64</v>
      </c>
      <c r="G71" s="28">
        <v>42146</v>
      </c>
      <c r="H71" s="29" t="s">
        <v>885</v>
      </c>
      <c r="I71" s="30" t="s">
        <v>886</v>
      </c>
      <c r="J71" s="31" t="s">
        <v>25</v>
      </c>
      <c r="K71" s="32">
        <v>61802</v>
      </c>
    </row>
    <row r="72" spans="1:11" s="33" customFormat="1" ht="30">
      <c r="A72" s="23" t="s">
        <v>914</v>
      </c>
      <c r="B72" s="23" t="s">
        <v>22</v>
      </c>
      <c r="C72" s="24" t="s">
        <v>64</v>
      </c>
      <c r="D72" s="25" t="s">
        <v>64</v>
      </c>
      <c r="E72" s="26" t="s">
        <v>64</v>
      </c>
      <c r="F72" s="27" t="s">
        <v>64</v>
      </c>
      <c r="G72" s="28">
        <v>42142</v>
      </c>
      <c r="H72" s="29" t="s">
        <v>920</v>
      </c>
      <c r="I72" s="30" t="s">
        <v>887</v>
      </c>
      <c r="J72" s="31" t="s">
        <v>888</v>
      </c>
      <c r="K72" s="32">
        <v>24109</v>
      </c>
    </row>
    <row r="73" spans="1:11" s="33" customFormat="1" ht="30">
      <c r="A73" s="23" t="s">
        <v>914</v>
      </c>
      <c r="B73" s="23" t="s">
        <v>22</v>
      </c>
      <c r="C73" s="24" t="s">
        <v>64</v>
      </c>
      <c r="D73" s="25" t="s">
        <v>64</v>
      </c>
      <c r="E73" s="26" t="s">
        <v>64</v>
      </c>
      <c r="F73" s="27" t="s">
        <v>64</v>
      </c>
      <c r="G73" s="28">
        <v>42142</v>
      </c>
      <c r="H73" s="29" t="s">
        <v>921</v>
      </c>
      <c r="I73" s="30" t="s">
        <v>887</v>
      </c>
      <c r="J73" s="31" t="s">
        <v>888</v>
      </c>
      <c r="K73" s="32">
        <v>21500</v>
      </c>
    </row>
    <row r="74" spans="1:11" s="33" customFormat="1" ht="30">
      <c r="A74" s="23" t="s">
        <v>914</v>
      </c>
      <c r="B74" s="23" t="s">
        <v>22</v>
      </c>
      <c r="C74" s="24" t="s">
        <v>64</v>
      </c>
      <c r="D74" s="25" t="s">
        <v>64</v>
      </c>
      <c r="E74" s="26" t="s">
        <v>64</v>
      </c>
      <c r="F74" s="27" t="s">
        <v>64</v>
      </c>
      <c r="G74" s="28">
        <v>42142</v>
      </c>
      <c r="H74" s="29" t="s">
        <v>922</v>
      </c>
      <c r="I74" s="30" t="s">
        <v>887</v>
      </c>
      <c r="J74" s="31" t="s">
        <v>888</v>
      </c>
      <c r="K74" s="32">
        <v>30190</v>
      </c>
    </row>
    <row r="75" spans="1:11" s="33" customFormat="1" ht="45">
      <c r="A75" s="23" t="s">
        <v>914</v>
      </c>
      <c r="B75" s="23" t="s">
        <v>22</v>
      </c>
      <c r="C75" s="24" t="s">
        <v>64</v>
      </c>
      <c r="D75" s="25" t="s">
        <v>64</v>
      </c>
      <c r="E75" s="26" t="s">
        <v>64</v>
      </c>
      <c r="F75" s="27" t="s">
        <v>64</v>
      </c>
      <c r="G75" s="28">
        <v>42142</v>
      </c>
      <c r="H75" s="29" t="s">
        <v>923</v>
      </c>
      <c r="I75" s="30" t="s">
        <v>887</v>
      </c>
      <c r="J75" s="31" t="s">
        <v>888</v>
      </c>
      <c r="K75" s="32">
        <v>12023</v>
      </c>
    </row>
    <row r="76" spans="1:11" s="33" customFormat="1" ht="45">
      <c r="A76" s="23" t="s">
        <v>914</v>
      </c>
      <c r="B76" s="23" t="s">
        <v>22</v>
      </c>
      <c r="C76" s="24" t="s">
        <v>64</v>
      </c>
      <c r="D76" s="25" t="s">
        <v>64</v>
      </c>
      <c r="E76" s="26" t="s">
        <v>64</v>
      </c>
      <c r="F76" s="27" t="s">
        <v>64</v>
      </c>
      <c r="G76" s="28">
        <v>42153</v>
      </c>
      <c r="H76" s="29" t="s">
        <v>924</v>
      </c>
      <c r="I76" s="30" t="s">
        <v>887</v>
      </c>
      <c r="J76" s="31" t="s">
        <v>888</v>
      </c>
      <c r="K76" s="32">
        <v>6030</v>
      </c>
    </row>
    <row r="77" spans="1:11" s="33" customFormat="1" ht="30">
      <c r="A77" s="23" t="s">
        <v>914</v>
      </c>
      <c r="B77" s="23" t="s">
        <v>22</v>
      </c>
      <c r="C77" s="24" t="s">
        <v>64</v>
      </c>
      <c r="D77" s="25" t="s">
        <v>64</v>
      </c>
      <c r="E77" s="26" t="s">
        <v>64</v>
      </c>
      <c r="F77" s="27" t="s">
        <v>64</v>
      </c>
      <c r="G77" s="28">
        <v>42142</v>
      </c>
      <c r="H77" s="29" t="s">
        <v>925</v>
      </c>
      <c r="I77" s="30" t="s">
        <v>887</v>
      </c>
      <c r="J77" s="31" t="s">
        <v>888</v>
      </c>
      <c r="K77" s="32">
        <v>37360</v>
      </c>
    </row>
    <row r="78" spans="1:11" s="33" customFormat="1" ht="45">
      <c r="A78" s="23" t="s">
        <v>914</v>
      </c>
      <c r="B78" s="23" t="s">
        <v>22</v>
      </c>
      <c r="C78" s="24" t="s">
        <v>64</v>
      </c>
      <c r="D78" s="25" t="s">
        <v>64</v>
      </c>
      <c r="E78" s="26" t="s">
        <v>64</v>
      </c>
      <c r="F78" s="27" t="s">
        <v>64</v>
      </c>
      <c r="G78" s="28">
        <v>42144</v>
      </c>
      <c r="H78" s="29" t="s">
        <v>926</v>
      </c>
      <c r="I78" s="30" t="s">
        <v>17</v>
      </c>
      <c r="J78" s="31" t="s">
        <v>18</v>
      </c>
      <c r="K78" s="32">
        <v>7734</v>
      </c>
    </row>
    <row r="79" spans="1:11" s="33" customFormat="1" ht="45">
      <c r="A79" s="23" t="s">
        <v>914</v>
      </c>
      <c r="B79" s="23" t="s">
        <v>22</v>
      </c>
      <c r="C79" s="24" t="s">
        <v>64</v>
      </c>
      <c r="D79" s="25" t="s">
        <v>64</v>
      </c>
      <c r="E79" s="26" t="s">
        <v>64</v>
      </c>
      <c r="F79" s="27" t="s">
        <v>64</v>
      </c>
      <c r="G79" s="28">
        <v>42144</v>
      </c>
      <c r="H79" s="29" t="s">
        <v>927</v>
      </c>
      <c r="I79" s="30" t="s">
        <v>17</v>
      </c>
      <c r="J79" s="31" t="s">
        <v>18</v>
      </c>
      <c r="K79" s="32">
        <v>12312</v>
      </c>
    </row>
    <row r="80" spans="1:11" s="33" customFormat="1" ht="45">
      <c r="A80" s="23" t="s">
        <v>914</v>
      </c>
      <c r="B80" s="23" t="s">
        <v>22</v>
      </c>
      <c r="C80" s="24" t="s">
        <v>64</v>
      </c>
      <c r="D80" s="25" t="s">
        <v>64</v>
      </c>
      <c r="E80" s="26" t="s">
        <v>64</v>
      </c>
      <c r="F80" s="27" t="s">
        <v>64</v>
      </c>
      <c r="G80" s="28">
        <v>42144</v>
      </c>
      <c r="H80" s="29" t="s">
        <v>928</v>
      </c>
      <c r="I80" s="30" t="s">
        <v>17</v>
      </c>
      <c r="J80" s="31" t="s">
        <v>18</v>
      </c>
      <c r="K80" s="32">
        <v>1408</v>
      </c>
    </row>
    <row r="81" spans="1:11" s="33" customFormat="1" ht="45">
      <c r="A81" s="23" t="s">
        <v>914</v>
      </c>
      <c r="B81" s="23" t="s">
        <v>22</v>
      </c>
      <c r="C81" s="24" t="s">
        <v>64</v>
      </c>
      <c r="D81" s="25" t="s">
        <v>64</v>
      </c>
      <c r="E81" s="26" t="s">
        <v>64</v>
      </c>
      <c r="F81" s="27" t="s">
        <v>64</v>
      </c>
      <c r="G81" s="28">
        <v>42144</v>
      </c>
      <c r="H81" s="29" t="s">
        <v>929</v>
      </c>
      <c r="I81" s="30" t="s">
        <v>17</v>
      </c>
      <c r="J81" s="31" t="s">
        <v>18</v>
      </c>
      <c r="K81" s="32">
        <v>153562</v>
      </c>
    </row>
    <row r="82" spans="1:11" s="33" customFormat="1" ht="45">
      <c r="A82" s="23" t="s">
        <v>914</v>
      </c>
      <c r="B82" s="23" t="s">
        <v>22</v>
      </c>
      <c r="C82" s="24" t="s">
        <v>64</v>
      </c>
      <c r="D82" s="25" t="s">
        <v>64</v>
      </c>
      <c r="E82" s="26" t="s">
        <v>64</v>
      </c>
      <c r="F82" s="27" t="s">
        <v>64</v>
      </c>
      <c r="G82" s="28">
        <v>42144</v>
      </c>
      <c r="H82" s="29" t="s">
        <v>930</v>
      </c>
      <c r="I82" s="30" t="s">
        <v>17</v>
      </c>
      <c r="J82" s="31" t="s">
        <v>18</v>
      </c>
      <c r="K82" s="32">
        <v>1064</v>
      </c>
    </row>
    <row r="83" spans="1:11" s="33" customFormat="1" ht="45">
      <c r="A83" s="23" t="s">
        <v>914</v>
      </c>
      <c r="B83" s="23" t="s">
        <v>22</v>
      </c>
      <c r="C83" s="24" t="s">
        <v>64</v>
      </c>
      <c r="D83" s="25" t="s">
        <v>64</v>
      </c>
      <c r="E83" s="26" t="s">
        <v>64</v>
      </c>
      <c r="F83" s="27" t="s">
        <v>64</v>
      </c>
      <c r="G83" s="28">
        <v>42144</v>
      </c>
      <c r="H83" s="29" t="s">
        <v>931</v>
      </c>
      <c r="I83" s="30" t="s">
        <v>17</v>
      </c>
      <c r="J83" s="31" t="s">
        <v>18</v>
      </c>
      <c r="K83" s="32">
        <v>37768</v>
      </c>
    </row>
    <row r="84" spans="1:11" s="33" customFormat="1" ht="45">
      <c r="A84" s="23" t="s">
        <v>914</v>
      </c>
      <c r="B84" s="23" t="s">
        <v>22</v>
      </c>
      <c r="C84" s="24" t="s">
        <v>64</v>
      </c>
      <c r="D84" s="25" t="s">
        <v>64</v>
      </c>
      <c r="E84" s="26" t="s">
        <v>64</v>
      </c>
      <c r="F84" s="27" t="s">
        <v>64</v>
      </c>
      <c r="G84" s="28">
        <v>42144</v>
      </c>
      <c r="H84" s="29" t="s">
        <v>932</v>
      </c>
      <c r="I84" s="30" t="s">
        <v>17</v>
      </c>
      <c r="J84" s="31" t="s">
        <v>18</v>
      </c>
      <c r="K84" s="32">
        <v>64569</v>
      </c>
    </row>
    <row r="85" spans="1:11" s="33" customFormat="1" ht="45">
      <c r="A85" s="23" t="s">
        <v>914</v>
      </c>
      <c r="B85" s="23" t="s">
        <v>22</v>
      </c>
      <c r="C85" s="24" t="s">
        <v>64</v>
      </c>
      <c r="D85" s="25" t="s">
        <v>64</v>
      </c>
      <c r="E85" s="26" t="s">
        <v>64</v>
      </c>
      <c r="F85" s="27" t="s">
        <v>64</v>
      </c>
      <c r="G85" s="28">
        <v>42144</v>
      </c>
      <c r="H85" s="29" t="s">
        <v>933</v>
      </c>
      <c r="I85" s="30" t="s">
        <v>17</v>
      </c>
      <c r="J85" s="31" t="s">
        <v>18</v>
      </c>
      <c r="K85" s="32">
        <v>7301</v>
      </c>
    </row>
    <row r="86" spans="1:11" s="33" customFormat="1" ht="45">
      <c r="A86" s="23" t="s">
        <v>914</v>
      </c>
      <c r="B86" s="23" t="s">
        <v>22</v>
      </c>
      <c r="C86" s="24" t="s">
        <v>64</v>
      </c>
      <c r="D86" s="25" t="s">
        <v>64</v>
      </c>
      <c r="E86" s="26" t="s">
        <v>64</v>
      </c>
      <c r="F86" s="27" t="s">
        <v>64</v>
      </c>
      <c r="G86" s="28">
        <v>42144</v>
      </c>
      <c r="H86" s="29" t="s">
        <v>934</v>
      </c>
      <c r="I86" s="30" t="s">
        <v>17</v>
      </c>
      <c r="J86" s="31" t="s">
        <v>18</v>
      </c>
      <c r="K86" s="32">
        <v>61500</v>
      </c>
    </row>
    <row r="87" spans="1:11" s="33" customFormat="1" ht="45">
      <c r="A87" s="23" t="s">
        <v>914</v>
      </c>
      <c r="B87" s="23" t="s">
        <v>22</v>
      </c>
      <c r="C87" s="24" t="s">
        <v>64</v>
      </c>
      <c r="D87" s="25" t="s">
        <v>64</v>
      </c>
      <c r="E87" s="26" t="s">
        <v>64</v>
      </c>
      <c r="F87" s="27" t="s">
        <v>64</v>
      </c>
      <c r="G87" s="28">
        <v>42144</v>
      </c>
      <c r="H87" s="29" t="s">
        <v>935</v>
      </c>
      <c r="I87" s="30" t="s">
        <v>17</v>
      </c>
      <c r="J87" s="31" t="s">
        <v>18</v>
      </c>
      <c r="K87" s="32">
        <v>14346</v>
      </c>
    </row>
    <row r="88" spans="1:11" s="33" customFormat="1" ht="45">
      <c r="A88" s="23" t="s">
        <v>914</v>
      </c>
      <c r="B88" s="23" t="s">
        <v>22</v>
      </c>
      <c r="C88" s="24" t="s">
        <v>64</v>
      </c>
      <c r="D88" s="25" t="s">
        <v>64</v>
      </c>
      <c r="E88" s="26" t="s">
        <v>64</v>
      </c>
      <c r="F88" s="27" t="s">
        <v>64</v>
      </c>
      <c r="G88" s="28">
        <v>42144</v>
      </c>
      <c r="H88" s="29" t="s">
        <v>936</v>
      </c>
      <c r="I88" s="30" t="s">
        <v>17</v>
      </c>
      <c r="J88" s="31" t="s">
        <v>18</v>
      </c>
      <c r="K88" s="32">
        <v>67712</v>
      </c>
    </row>
    <row r="89" spans="1:11" s="33" customFormat="1" ht="45">
      <c r="A89" s="23" t="s">
        <v>914</v>
      </c>
      <c r="B89" s="23" t="s">
        <v>63</v>
      </c>
      <c r="C89" s="24" t="s">
        <v>64</v>
      </c>
      <c r="D89" s="25" t="s">
        <v>64</v>
      </c>
      <c r="E89" s="26" t="s">
        <v>204</v>
      </c>
      <c r="F89" s="27">
        <v>3150000024</v>
      </c>
      <c r="G89" s="28">
        <v>42131</v>
      </c>
      <c r="H89" s="29" t="s">
        <v>889</v>
      </c>
      <c r="I89" s="30" t="s">
        <v>91</v>
      </c>
      <c r="J89" s="31" t="s">
        <v>92</v>
      </c>
      <c r="K89" s="32">
        <v>106531</v>
      </c>
    </row>
    <row r="90" spans="1:11" s="33" customFormat="1" ht="30">
      <c r="A90" s="23" t="s">
        <v>914</v>
      </c>
      <c r="B90" s="23" t="s">
        <v>63</v>
      </c>
      <c r="C90" s="24" t="s">
        <v>64</v>
      </c>
      <c r="D90" s="25" t="s">
        <v>64</v>
      </c>
      <c r="E90" s="26" t="s">
        <v>204</v>
      </c>
      <c r="F90" s="27">
        <v>3150000023</v>
      </c>
      <c r="G90" s="28">
        <v>42137</v>
      </c>
      <c r="H90" s="29" t="s">
        <v>890</v>
      </c>
      <c r="I90" s="30" t="s">
        <v>891</v>
      </c>
      <c r="J90" s="31" t="s">
        <v>98</v>
      </c>
      <c r="K90" s="32">
        <v>30069</v>
      </c>
    </row>
    <row r="91" spans="1:11" s="33" customFormat="1" ht="30">
      <c r="A91" s="23" t="s">
        <v>914</v>
      </c>
      <c r="B91" s="23" t="s">
        <v>63</v>
      </c>
      <c r="C91" s="24" t="s">
        <v>64</v>
      </c>
      <c r="D91" s="25" t="s">
        <v>64</v>
      </c>
      <c r="E91" s="26" t="s">
        <v>204</v>
      </c>
      <c r="F91" s="27">
        <v>3150000025</v>
      </c>
      <c r="G91" s="28">
        <v>42138</v>
      </c>
      <c r="H91" s="29" t="s">
        <v>892</v>
      </c>
      <c r="I91" s="30" t="s">
        <v>891</v>
      </c>
      <c r="J91" s="31" t="s">
        <v>98</v>
      </c>
      <c r="K91" s="32">
        <v>768558</v>
      </c>
    </row>
    <row r="92" spans="1:11" s="33" customFormat="1" ht="30">
      <c r="A92" s="23" t="s">
        <v>914</v>
      </c>
      <c r="B92" s="23" t="s">
        <v>63</v>
      </c>
      <c r="C92" s="24" t="s">
        <v>64</v>
      </c>
      <c r="D92" s="25" t="s">
        <v>64</v>
      </c>
      <c r="E92" s="26" t="s">
        <v>204</v>
      </c>
      <c r="F92" s="27">
        <v>3150000026</v>
      </c>
      <c r="G92" s="28">
        <v>42138</v>
      </c>
      <c r="H92" s="29" t="s">
        <v>893</v>
      </c>
      <c r="I92" s="30" t="s">
        <v>891</v>
      </c>
      <c r="J92" s="31" t="s">
        <v>98</v>
      </c>
      <c r="K92" s="32">
        <v>693752</v>
      </c>
    </row>
    <row r="93" spans="1:11" s="33" customFormat="1" ht="30">
      <c r="A93" s="23" t="s">
        <v>914</v>
      </c>
      <c r="B93" s="23" t="s">
        <v>63</v>
      </c>
      <c r="C93" s="24" t="s">
        <v>64</v>
      </c>
      <c r="D93" s="25" t="s">
        <v>64</v>
      </c>
      <c r="E93" s="26" t="s">
        <v>204</v>
      </c>
      <c r="F93" s="27">
        <v>3150000027</v>
      </c>
      <c r="G93" s="28">
        <v>41773</v>
      </c>
      <c r="H93" s="29" t="s">
        <v>894</v>
      </c>
      <c r="I93" s="30" t="s">
        <v>891</v>
      </c>
      <c r="J93" s="31" t="s">
        <v>98</v>
      </c>
      <c r="K93" s="32">
        <v>42216</v>
      </c>
    </row>
    <row r="94" spans="1:11" s="33" customFormat="1" ht="30">
      <c r="A94" s="23" t="s">
        <v>914</v>
      </c>
      <c r="B94" s="23" t="s">
        <v>63</v>
      </c>
      <c r="C94" s="24" t="s">
        <v>64</v>
      </c>
      <c r="D94" s="25" t="s">
        <v>64</v>
      </c>
      <c r="E94" s="26" t="s">
        <v>204</v>
      </c>
      <c r="F94" s="27">
        <v>3150000028</v>
      </c>
      <c r="G94" s="28">
        <v>42142</v>
      </c>
      <c r="H94" s="29" t="s">
        <v>895</v>
      </c>
      <c r="I94" s="30" t="s">
        <v>891</v>
      </c>
      <c r="J94" s="31" t="s">
        <v>98</v>
      </c>
      <c r="K94" s="32">
        <v>139800</v>
      </c>
    </row>
    <row r="95" spans="1:11" s="33" customFormat="1" ht="30">
      <c r="A95" s="23" t="s">
        <v>914</v>
      </c>
      <c r="B95" s="23" t="s">
        <v>63</v>
      </c>
      <c r="C95" s="24" t="s">
        <v>64</v>
      </c>
      <c r="D95" s="25" t="s">
        <v>64</v>
      </c>
      <c r="E95" s="26" t="s">
        <v>204</v>
      </c>
      <c r="F95" s="27">
        <v>3150000029</v>
      </c>
      <c r="G95" s="28">
        <v>42142</v>
      </c>
      <c r="H95" s="29" t="s">
        <v>896</v>
      </c>
      <c r="I95" s="30" t="s">
        <v>891</v>
      </c>
      <c r="J95" s="31" t="s">
        <v>98</v>
      </c>
      <c r="K95" s="32">
        <v>305200</v>
      </c>
    </row>
    <row r="96" spans="1:11" s="33" customFormat="1" ht="30">
      <c r="A96" s="23" t="s">
        <v>914</v>
      </c>
      <c r="B96" s="23" t="s">
        <v>63</v>
      </c>
      <c r="C96" s="24" t="s">
        <v>64</v>
      </c>
      <c r="D96" s="25" t="s">
        <v>64</v>
      </c>
      <c r="E96" s="26" t="s">
        <v>204</v>
      </c>
      <c r="F96" s="27">
        <v>3150000030</v>
      </c>
      <c r="G96" s="28">
        <v>42143</v>
      </c>
      <c r="H96" s="29" t="s">
        <v>897</v>
      </c>
      <c r="I96" s="30" t="s">
        <v>891</v>
      </c>
      <c r="J96" s="31" t="s">
        <v>98</v>
      </c>
      <c r="K96" s="32">
        <v>11870</v>
      </c>
    </row>
    <row r="97" spans="1:11" s="33" customFormat="1" ht="45">
      <c r="A97" s="23" t="s">
        <v>914</v>
      </c>
      <c r="B97" s="23" t="s">
        <v>915</v>
      </c>
      <c r="C97" s="24" t="s">
        <v>64</v>
      </c>
      <c r="D97" s="25" t="s">
        <v>64</v>
      </c>
      <c r="E97" s="26" t="s">
        <v>898</v>
      </c>
      <c r="F97" s="27">
        <v>3150000035</v>
      </c>
      <c r="G97" s="28">
        <v>42149</v>
      </c>
      <c r="H97" s="29" t="s">
        <v>899</v>
      </c>
      <c r="I97" s="30" t="s">
        <v>900</v>
      </c>
      <c r="J97" s="31" t="s">
        <v>901</v>
      </c>
      <c r="K97" s="32">
        <v>68818</v>
      </c>
    </row>
    <row r="98" spans="1:11" s="33" customFormat="1" ht="45">
      <c r="A98" s="23" t="s">
        <v>914</v>
      </c>
      <c r="B98" s="23" t="s">
        <v>915</v>
      </c>
      <c r="C98" s="24" t="s">
        <v>64</v>
      </c>
      <c r="D98" s="25" t="s">
        <v>64</v>
      </c>
      <c r="E98" s="26" t="s">
        <v>898</v>
      </c>
      <c r="F98" s="27">
        <v>3150000036</v>
      </c>
      <c r="G98" s="28">
        <v>42149</v>
      </c>
      <c r="H98" s="29" t="s">
        <v>902</v>
      </c>
      <c r="I98" s="30" t="s">
        <v>900</v>
      </c>
      <c r="J98" s="31" t="s">
        <v>901</v>
      </c>
      <c r="K98" s="32">
        <v>113409</v>
      </c>
    </row>
    <row r="99" spans="1:11" s="33" customFormat="1" ht="45">
      <c r="A99" s="23" t="s">
        <v>914</v>
      </c>
      <c r="B99" s="23" t="s">
        <v>915</v>
      </c>
      <c r="C99" s="24" t="s">
        <v>64</v>
      </c>
      <c r="D99" s="25" t="s">
        <v>64</v>
      </c>
      <c r="E99" s="26" t="s">
        <v>898</v>
      </c>
      <c r="F99" s="27">
        <v>3150000037</v>
      </c>
      <c r="G99" s="28">
        <v>42151</v>
      </c>
      <c r="H99" s="29" t="s">
        <v>903</v>
      </c>
      <c r="I99" s="30" t="s">
        <v>900</v>
      </c>
      <c r="J99" s="31" t="s">
        <v>901</v>
      </c>
      <c r="K99" s="32">
        <v>120318</v>
      </c>
    </row>
    <row r="100" spans="1:11" s="33" customFormat="1" ht="45">
      <c r="A100" s="23" t="s">
        <v>914</v>
      </c>
      <c r="B100" s="23" t="s">
        <v>915</v>
      </c>
      <c r="C100" s="24" t="s">
        <v>64</v>
      </c>
      <c r="D100" s="25" t="s">
        <v>64</v>
      </c>
      <c r="E100" s="26" t="s">
        <v>898</v>
      </c>
      <c r="F100" s="27">
        <v>3150000038</v>
      </c>
      <c r="G100" s="28">
        <v>42151</v>
      </c>
      <c r="H100" s="29" t="s">
        <v>904</v>
      </c>
      <c r="I100" s="30" t="s">
        <v>900</v>
      </c>
      <c r="J100" s="31" t="s">
        <v>901</v>
      </c>
      <c r="K100" s="32">
        <v>159318</v>
      </c>
    </row>
    <row r="101" spans="1:11" s="33" customFormat="1" ht="60">
      <c r="A101" s="23" t="s">
        <v>914</v>
      </c>
      <c r="B101" s="23" t="s">
        <v>915</v>
      </c>
      <c r="C101" s="24" t="s">
        <v>64</v>
      </c>
      <c r="D101" s="25" t="s">
        <v>64</v>
      </c>
      <c r="E101" s="26" t="s">
        <v>898</v>
      </c>
      <c r="F101" s="27">
        <v>3150000039</v>
      </c>
      <c r="G101" s="28">
        <v>42137</v>
      </c>
      <c r="H101" s="29" t="s">
        <v>905</v>
      </c>
      <c r="I101" s="30" t="s">
        <v>900</v>
      </c>
      <c r="J101" s="31" t="s">
        <v>901</v>
      </c>
      <c r="K101" s="32">
        <v>479090</v>
      </c>
    </row>
    <row r="102" spans="1:11" s="33" customFormat="1" ht="45">
      <c r="A102" s="23" t="s">
        <v>914</v>
      </c>
      <c r="B102" s="23" t="s">
        <v>915</v>
      </c>
      <c r="C102" s="24" t="s">
        <v>64</v>
      </c>
      <c r="D102" s="25" t="s">
        <v>64</v>
      </c>
      <c r="E102" s="26" t="s">
        <v>898</v>
      </c>
      <c r="F102" s="27">
        <v>3150000041</v>
      </c>
      <c r="G102" s="28">
        <v>42149</v>
      </c>
      <c r="H102" s="29" t="s">
        <v>906</v>
      </c>
      <c r="I102" s="30" t="s">
        <v>900</v>
      </c>
      <c r="J102" s="31" t="s">
        <v>901</v>
      </c>
      <c r="K102" s="32">
        <v>264818</v>
      </c>
    </row>
    <row r="103" spans="1:11" s="33" customFormat="1" ht="60">
      <c r="A103" s="23" t="s">
        <v>914</v>
      </c>
      <c r="B103" s="23" t="s">
        <v>915</v>
      </c>
      <c r="C103" s="24" t="s">
        <v>64</v>
      </c>
      <c r="D103" s="25" t="s">
        <v>64</v>
      </c>
      <c r="E103" s="26" t="s">
        <v>898</v>
      </c>
      <c r="F103" s="27">
        <v>3150000042</v>
      </c>
      <c r="G103" s="28">
        <v>42151</v>
      </c>
      <c r="H103" s="29" t="s">
        <v>907</v>
      </c>
      <c r="I103" s="30" t="s">
        <v>900</v>
      </c>
      <c r="J103" s="31" t="s">
        <v>901</v>
      </c>
      <c r="K103" s="32">
        <v>754889</v>
      </c>
    </row>
    <row r="104" spans="1:11" s="33" customFormat="1" ht="45">
      <c r="A104" s="23" t="s">
        <v>914</v>
      </c>
      <c r="B104" s="23" t="s">
        <v>915</v>
      </c>
      <c r="C104" s="24" t="s">
        <v>64</v>
      </c>
      <c r="D104" s="25" t="s">
        <v>64</v>
      </c>
      <c r="E104" s="26" t="s">
        <v>898</v>
      </c>
      <c r="F104" s="27">
        <v>3150000043</v>
      </c>
      <c r="G104" s="28">
        <v>42145</v>
      </c>
      <c r="H104" s="29" t="s">
        <v>908</v>
      </c>
      <c r="I104" s="30" t="s">
        <v>900</v>
      </c>
      <c r="J104" s="31" t="s">
        <v>901</v>
      </c>
      <c r="K104" s="32">
        <v>144818</v>
      </c>
    </row>
    <row r="105" spans="1:11" s="33" customFormat="1" ht="45">
      <c r="A105" s="23" t="s">
        <v>914</v>
      </c>
      <c r="B105" s="23" t="s">
        <v>915</v>
      </c>
      <c r="C105" s="24" t="s">
        <v>64</v>
      </c>
      <c r="D105" s="25" t="s">
        <v>64</v>
      </c>
      <c r="E105" s="26" t="s">
        <v>898</v>
      </c>
      <c r="F105" s="27">
        <v>3150000044</v>
      </c>
      <c r="G105" s="28">
        <v>42145</v>
      </c>
      <c r="H105" s="29" t="s">
        <v>909</v>
      </c>
      <c r="I105" s="30" t="s">
        <v>900</v>
      </c>
      <c r="J105" s="31" t="s">
        <v>901</v>
      </c>
      <c r="K105" s="32">
        <v>337954</v>
      </c>
    </row>
    <row r="106" spans="1:11" s="33" customFormat="1" ht="60">
      <c r="A106" s="23" t="s">
        <v>914</v>
      </c>
      <c r="B106" s="23" t="s">
        <v>915</v>
      </c>
      <c r="C106" s="24" t="s">
        <v>64</v>
      </c>
      <c r="D106" s="25" t="s">
        <v>64</v>
      </c>
      <c r="E106" s="26" t="s">
        <v>898</v>
      </c>
      <c r="F106" s="27">
        <v>3150000045</v>
      </c>
      <c r="G106" s="28">
        <v>42145</v>
      </c>
      <c r="H106" s="29" t="s">
        <v>910</v>
      </c>
      <c r="I106" s="30" t="s">
        <v>900</v>
      </c>
      <c r="J106" s="31" t="s">
        <v>901</v>
      </c>
      <c r="K106" s="32">
        <v>218636</v>
      </c>
    </row>
    <row r="107" spans="1:11" s="33" customFormat="1" ht="30">
      <c r="A107" s="23" t="s">
        <v>914</v>
      </c>
      <c r="B107" s="23" t="s">
        <v>915</v>
      </c>
      <c r="C107" s="24" t="s">
        <v>64</v>
      </c>
      <c r="D107" s="25" t="s">
        <v>64</v>
      </c>
      <c r="E107" s="26" t="s">
        <v>64</v>
      </c>
      <c r="F107" s="27" t="s">
        <v>64</v>
      </c>
      <c r="G107" s="28">
        <v>42153</v>
      </c>
      <c r="H107" s="29" t="s">
        <v>911</v>
      </c>
      <c r="I107" s="30" t="s">
        <v>912</v>
      </c>
      <c r="J107" s="31" t="s">
        <v>913</v>
      </c>
      <c r="K107" s="32">
        <v>149371</v>
      </c>
    </row>
    <row r="108" spans="1:11" s="33" customFormat="1" ht="30">
      <c r="A108" s="23" t="s">
        <v>439</v>
      </c>
      <c r="B108" s="23" t="s">
        <v>22</v>
      </c>
      <c r="C108" s="24" t="s">
        <v>64</v>
      </c>
      <c r="D108" s="25" t="s">
        <v>64</v>
      </c>
      <c r="E108" s="26" t="s">
        <v>318</v>
      </c>
      <c r="F108" s="27">
        <v>93</v>
      </c>
      <c r="G108" s="28">
        <v>42128</v>
      </c>
      <c r="H108" s="29" t="s">
        <v>319</v>
      </c>
      <c r="I108" s="30" t="s">
        <v>320</v>
      </c>
      <c r="J108" s="31" t="s">
        <v>25</v>
      </c>
      <c r="K108" s="32">
        <v>15520</v>
      </c>
    </row>
    <row r="109" spans="1:11" s="33" customFormat="1" ht="30">
      <c r="A109" s="23" t="s">
        <v>439</v>
      </c>
      <c r="B109" s="23" t="s">
        <v>22</v>
      </c>
      <c r="C109" s="24" t="s">
        <v>64</v>
      </c>
      <c r="D109" s="25" t="s">
        <v>64</v>
      </c>
      <c r="E109" s="26" t="s">
        <v>318</v>
      </c>
      <c r="F109" s="27">
        <v>94</v>
      </c>
      <c r="G109" s="28">
        <v>42130</v>
      </c>
      <c r="H109" s="29" t="s">
        <v>321</v>
      </c>
      <c r="I109" s="30" t="s">
        <v>320</v>
      </c>
      <c r="J109" s="31" t="s">
        <v>25</v>
      </c>
      <c r="K109" s="32">
        <v>15469</v>
      </c>
    </row>
    <row r="110" spans="1:11" s="33" customFormat="1" ht="30">
      <c r="A110" s="23" t="s">
        <v>439</v>
      </c>
      <c r="B110" s="23" t="s">
        <v>22</v>
      </c>
      <c r="C110" s="24" t="s">
        <v>64</v>
      </c>
      <c r="D110" s="25" t="s">
        <v>64</v>
      </c>
      <c r="E110" s="26" t="s">
        <v>318</v>
      </c>
      <c r="F110" s="27">
        <v>95</v>
      </c>
      <c r="G110" s="28">
        <v>42130</v>
      </c>
      <c r="H110" s="29" t="s">
        <v>322</v>
      </c>
      <c r="I110" s="30" t="s">
        <v>320</v>
      </c>
      <c r="J110" s="31" t="s">
        <v>25</v>
      </c>
      <c r="K110" s="32">
        <v>15535</v>
      </c>
    </row>
    <row r="111" spans="1:11" s="33" customFormat="1" ht="30">
      <c r="A111" s="23" t="s">
        <v>439</v>
      </c>
      <c r="B111" s="23" t="s">
        <v>22</v>
      </c>
      <c r="C111" s="24" t="s">
        <v>64</v>
      </c>
      <c r="D111" s="25" t="s">
        <v>64</v>
      </c>
      <c r="E111" s="26" t="s">
        <v>318</v>
      </c>
      <c r="F111" s="27">
        <v>96</v>
      </c>
      <c r="G111" s="28">
        <v>42130</v>
      </c>
      <c r="H111" s="29" t="s">
        <v>323</v>
      </c>
      <c r="I111" s="30" t="s">
        <v>320</v>
      </c>
      <c r="J111" s="31" t="s">
        <v>25</v>
      </c>
      <c r="K111" s="32">
        <v>45512</v>
      </c>
    </row>
    <row r="112" spans="1:11" s="33" customFormat="1" ht="30">
      <c r="A112" s="23" t="s">
        <v>439</v>
      </c>
      <c r="B112" s="23" t="s">
        <v>22</v>
      </c>
      <c r="C112" s="24" t="s">
        <v>64</v>
      </c>
      <c r="D112" s="25" t="s">
        <v>64</v>
      </c>
      <c r="E112" s="26" t="s">
        <v>318</v>
      </c>
      <c r="F112" s="27">
        <v>97</v>
      </c>
      <c r="G112" s="28">
        <v>42130</v>
      </c>
      <c r="H112" s="29" t="s">
        <v>324</v>
      </c>
      <c r="I112" s="30" t="s">
        <v>320</v>
      </c>
      <c r="J112" s="31" t="s">
        <v>25</v>
      </c>
      <c r="K112" s="32">
        <v>15179</v>
      </c>
    </row>
    <row r="113" spans="1:11" s="33" customFormat="1" ht="30">
      <c r="A113" s="23" t="s">
        <v>439</v>
      </c>
      <c r="B113" s="23" t="s">
        <v>22</v>
      </c>
      <c r="C113" s="24" t="s">
        <v>64</v>
      </c>
      <c r="D113" s="25" t="s">
        <v>64</v>
      </c>
      <c r="E113" s="26" t="s">
        <v>318</v>
      </c>
      <c r="F113" s="27">
        <v>98</v>
      </c>
      <c r="G113" s="28">
        <v>42131</v>
      </c>
      <c r="H113" s="29" t="s">
        <v>325</v>
      </c>
      <c r="I113" s="30" t="s">
        <v>320</v>
      </c>
      <c r="J113" s="31" t="s">
        <v>25</v>
      </c>
      <c r="K113" s="32">
        <v>45322</v>
      </c>
    </row>
    <row r="114" spans="1:11" s="33" customFormat="1" ht="30">
      <c r="A114" s="23" t="s">
        <v>439</v>
      </c>
      <c r="B114" s="23" t="s">
        <v>22</v>
      </c>
      <c r="C114" s="24" t="s">
        <v>64</v>
      </c>
      <c r="D114" s="25" t="s">
        <v>64</v>
      </c>
      <c r="E114" s="26" t="s">
        <v>318</v>
      </c>
      <c r="F114" s="27">
        <v>99</v>
      </c>
      <c r="G114" s="28">
        <v>42131</v>
      </c>
      <c r="H114" s="29" t="s">
        <v>326</v>
      </c>
      <c r="I114" s="30" t="s">
        <v>320</v>
      </c>
      <c r="J114" s="31" t="s">
        <v>25</v>
      </c>
      <c r="K114" s="32">
        <v>16012</v>
      </c>
    </row>
    <row r="115" spans="1:11" s="33" customFormat="1" ht="30">
      <c r="A115" s="23" t="s">
        <v>439</v>
      </c>
      <c r="B115" s="23" t="s">
        <v>22</v>
      </c>
      <c r="C115" s="24" t="s">
        <v>64</v>
      </c>
      <c r="D115" s="25" t="s">
        <v>64</v>
      </c>
      <c r="E115" s="26" t="s">
        <v>318</v>
      </c>
      <c r="F115" s="27">
        <v>102</v>
      </c>
      <c r="G115" s="28">
        <v>42135</v>
      </c>
      <c r="H115" s="29" t="s">
        <v>327</v>
      </c>
      <c r="I115" s="30" t="s">
        <v>328</v>
      </c>
      <c r="J115" s="31" t="s">
        <v>13</v>
      </c>
      <c r="K115" s="32">
        <v>3000</v>
      </c>
    </row>
    <row r="116" spans="1:11" s="33" customFormat="1" ht="30">
      <c r="A116" s="23" t="s">
        <v>439</v>
      </c>
      <c r="B116" s="23" t="s">
        <v>22</v>
      </c>
      <c r="C116" s="24" t="s">
        <v>64</v>
      </c>
      <c r="D116" s="25" t="s">
        <v>64</v>
      </c>
      <c r="E116" s="26" t="s">
        <v>318</v>
      </c>
      <c r="F116" s="27">
        <v>103</v>
      </c>
      <c r="G116" s="28">
        <v>42136</v>
      </c>
      <c r="H116" s="29" t="s">
        <v>329</v>
      </c>
      <c r="I116" s="30" t="s">
        <v>330</v>
      </c>
      <c r="J116" s="31" t="s">
        <v>331</v>
      </c>
      <c r="K116" s="32">
        <v>11704</v>
      </c>
    </row>
    <row r="117" spans="1:11" s="33" customFormat="1" ht="30">
      <c r="A117" s="23" t="s">
        <v>439</v>
      </c>
      <c r="B117" s="23" t="s">
        <v>22</v>
      </c>
      <c r="C117" s="24" t="s">
        <v>64</v>
      </c>
      <c r="D117" s="25" t="s">
        <v>64</v>
      </c>
      <c r="E117" s="26" t="s">
        <v>318</v>
      </c>
      <c r="F117" s="27">
        <v>104</v>
      </c>
      <c r="G117" s="28">
        <v>42136</v>
      </c>
      <c r="H117" s="29" t="s">
        <v>332</v>
      </c>
      <c r="I117" s="30" t="s">
        <v>330</v>
      </c>
      <c r="J117" s="31" t="s">
        <v>331</v>
      </c>
      <c r="K117" s="32">
        <v>83662</v>
      </c>
    </row>
    <row r="118" spans="1:11" s="33" customFormat="1" ht="30">
      <c r="A118" s="23" t="s">
        <v>439</v>
      </c>
      <c r="B118" s="23" t="s">
        <v>22</v>
      </c>
      <c r="C118" s="24" t="s">
        <v>64</v>
      </c>
      <c r="D118" s="25" t="s">
        <v>64</v>
      </c>
      <c r="E118" s="26" t="s">
        <v>318</v>
      </c>
      <c r="F118" s="27">
        <v>105</v>
      </c>
      <c r="G118" s="28">
        <v>42137</v>
      </c>
      <c r="H118" s="29" t="s">
        <v>333</v>
      </c>
      <c r="I118" s="30" t="s">
        <v>330</v>
      </c>
      <c r="J118" s="31" t="s">
        <v>331</v>
      </c>
      <c r="K118" s="32">
        <v>127235</v>
      </c>
    </row>
    <row r="119" spans="1:11" s="33" customFormat="1" ht="30">
      <c r="A119" s="23" t="s">
        <v>439</v>
      </c>
      <c r="B119" s="23" t="s">
        <v>22</v>
      </c>
      <c r="C119" s="24" t="s">
        <v>64</v>
      </c>
      <c r="D119" s="25" t="s">
        <v>64</v>
      </c>
      <c r="E119" s="26" t="s">
        <v>318</v>
      </c>
      <c r="F119" s="27">
        <v>106</v>
      </c>
      <c r="G119" s="28">
        <v>42137</v>
      </c>
      <c r="H119" s="29" t="s">
        <v>334</v>
      </c>
      <c r="I119" s="30" t="s">
        <v>330</v>
      </c>
      <c r="J119" s="31" t="s">
        <v>331</v>
      </c>
      <c r="K119" s="32">
        <v>47451</v>
      </c>
    </row>
    <row r="120" spans="1:11" s="33" customFormat="1" ht="30">
      <c r="A120" s="23" t="s">
        <v>439</v>
      </c>
      <c r="B120" s="23" t="s">
        <v>22</v>
      </c>
      <c r="C120" s="24" t="s">
        <v>64</v>
      </c>
      <c r="D120" s="25" t="s">
        <v>64</v>
      </c>
      <c r="E120" s="26" t="s">
        <v>318</v>
      </c>
      <c r="F120" s="27">
        <v>107</v>
      </c>
      <c r="G120" s="28">
        <v>42139</v>
      </c>
      <c r="H120" s="29" t="s">
        <v>335</v>
      </c>
      <c r="I120" s="30" t="s">
        <v>336</v>
      </c>
      <c r="J120" s="31" t="s">
        <v>337</v>
      </c>
      <c r="K120" s="32">
        <v>58339</v>
      </c>
    </row>
    <row r="121" spans="1:11" s="33" customFormat="1" ht="30">
      <c r="A121" s="23" t="s">
        <v>439</v>
      </c>
      <c r="B121" s="23" t="s">
        <v>22</v>
      </c>
      <c r="C121" s="24" t="s">
        <v>64</v>
      </c>
      <c r="D121" s="25" t="s">
        <v>64</v>
      </c>
      <c r="E121" s="26" t="s">
        <v>318</v>
      </c>
      <c r="F121" s="27">
        <v>108</v>
      </c>
      <c r="G121" s="28">
        <v>42142</v>
      </c>
      <c r="H121" s="29" t="s">
        <v>338</v>
      </c>
      <c r="I121" s="30" t="s">
        <v>330</v>
      </c>
      <c r="J121" s="31" t="s">
        <v>331</v>
      </c>
      <c r="K121" s="32">
        <v>14183</v>
      </c>
    </row>
    <row r="122" spans="1:11" s="33" customFormat="1" ht="30">
      <c r="A122" s="23" t="s">
        <v>439</v>
      </c>
      <c r="B122" s="23" t="s">
        <v>22</v>
      </c>
      <c r="C122" s="24" t="s">
        <v>64</v>
      </c>
      <c r="D122" s="25" t="s">
        <v>64</v>
      </c>
      <c r="E122" s="26" t="s">
        <v>318</v>
      </c>
      <c r="F122" s="27">
        <v>109</v>
      </c>
      <c r="G122" s="28">
        <v>42144</v>
      </c>
      <c r="H122" s="29" t="s">
        <v>339</v>
      </c>
      <c r="I122" s="30" t="s">
        <v>330</v>
      </c>
      <c r="J122" s="31" t="s">
        <v>331</v>
      </c>
      <c r="K122" s="32">
        <v>17025</v>
      </c>
    </row>
    <row r="123" spans="1:11" s="33" customFormat="1" ht="30">
      <c r="A123" s="23" t="s">
        <v>439</v>
      </c>
      <c r="B123" s="23" t="s">
        <v>22</v>
      </c>
      <c r="C123" s="24" t="s">
        <v>64</v>
      </c>
      <c r="D123" s="25" t="s">
        <v>64</v>
      </c>
      <c r="E123" s="26" t="s">
        <v>318</v>
      </c>
      <c r="F123" s="27">
        <v>110</v>
      </c>
      <c r="G123" s="28">
        <v>42144</v>
      </c>
      <c r="H123" s="29" t="s">
        <v>340</v>
      </c>
      <c r="I123" s="30" t="s">
        <v>330</v>
      </c>
      <c r="J123" s="31" t="s">
        <v>331</v>
      </c>
      <c r="K123" s="32">
        <v>30737</v>
      </c>
    </row>
    <row r="124" spans="1:11" s="33" customFormat="1" ht="30">
      <c r="A124" s="23" t="s">
        <v>439</v>
      </c>
      <c r="B124" s="23" t="s">
        <v>22</v>
      </c>
      <c r="C124" s="24" t="s">
        <v>64</v>
      </c>
      <c r="D124" s="25" t="s">
        <v>64</v>
      </c>
      <c r="E124" s="26" t="s">
        <v>318</v>
      </c>
      <c r="F124" s="27">
        <v>112</v>
      </c>
      <c r="G124" s="28">
        <v>42152</v>
      </c>
      <c r="H124" s="29" t="s">
        <v>341</v>
      </c>
      <c r="I124" s="30" t="s">
        <v>330</v>
      </c>
      <c r="J124" s="31" t="s">
        <v>331</v>
      </c>
      <c r="K124" s="32">
        <v>14648</v>
      </c>
    </row>
    <row r="125" spans="1:11" s="33" customFormat="1" ht="30">
      <c r="A125" s="23" t="s">
        <v>439</v>
      </c>
      <c r="B125" s="23" t="s">
        <v>63</v>
      </c>
      <c r="C125" s="24" t="s">
        <v>64</v>
      </c>
      <c r="D125" s="25" t="s">
        <v>64</v>
      </c>
      <c r="E125" s="26" t="s">
        <v>342</v>
      </c>
      <c r="F125" s="27">
        <v>4150000205</v>
      </c>
      <c r="G125" s="28">
        <v>42130</v>
      </c>
      <c r="H125" s="29" t="s">
        <v>343</v>
      </c>
      <c r="I125" s="30" t="s">
        <v>344</v>
      </c>
      <c r="J125" s="31" t="s">
        <v>345</v>
      </c>
      <c r="K125" s="32">
        <v>116620</v>
      </c>
    </row>
    <row r="126" spans="1:11" s="33" customFormat="1" ht="45">
      <c r="A126" s="23" t="s">
        <v>439</v>
      </c>
      <c r="B126" s="23" t="s">
        <v>63</v>
      </c>
      <c r="C126" s="24" t="s">
        <v>64</v>
      </c>
      <c r="D126" s="25" t="s">
        <v>64</v>
      </c>
      <c r="E126" s="26" t="s">
        <v>342</v>
      </c>
      <c r="F126" s="27">
        <v>4150000206</v>
      </c>
      <c r="G126" s="28">
        <v>42131</v>
      </c>
      <c r="H126" s="29" t="s">
        <v>346</v>
      </c>
      <c r="I126" s="30" t="s">
        <v>347</v>
      </c>
      <c r="J126" s="31" t="s">
        <v>348</v>
      </c>
      <c r="K126" s="32">
        <v>87500</v>
      </c>
    </row>
    <row r="127" spans="1:11" s="33" customFormat="1" ht="30">
      <c r="A127" s="23" t="s">
        <v>439</v>
      </c>
      <c r="B127" s="23" t="s">
        <v>349</v>
      </c>
      <c r="C127" s="24" t="s">
        <v>350</v>
      </c>
      <c r="D127" s="25">
        <v>41906</v>
      </c>
      <c r="E127" s="26" t="s">
        <v>342</v>
      </c>
      <c r="F127" s="27">
        <v>4150000207</v>
      </c>
      <c r="G127" s="28">
        <v>42131</v>
      </c>
      <c r="H127" s="29" t="s">
        <v>351</v>
      </c>
      <c r="I127" s="30" t="s">
        <v>352</v>
      </c>
      <c r="J127" s="31" t="s">
        <v>353</v>
      </c>
      <c r="K127" s="32">
        <v>29750</v>
      </c>
    </row>
    <row r="128" spans="1:11" s="33" customFormat="1" ht="30">
      <c r="A128" s="23" t="s">
        <v>439</v>
      </c>
      <c r="B128" s="23" t="s">
        <v>244</v>
      </c>
      <c r="C128" s="24" t="s">
        <v>354</v>
      </c>
      <c r="D128" s="25">
        <v>41782</v>
      </c>
      <c r="E128" s="26" t="s">
        <v>342</v>
      </c>
      <c r="F128" s="27">
        <v>4150000208</v>
      </c>
      <c r="G128" s="28">
        <v>42129</v>
      </c>
      <c r="H128" s="29" t="s">
        <v>355</v>
      </c>
      <c r="I128" s="30" t="s">
        <v>356</v>
      </c>
      <c r="J128" s="31" t="s">
        <v>357</v>
      </c>
      <c r="K128" s="32">
        <v>96300</v>
      </c>
    </row>
    <row r="129" spans="1:11" s="33" customFormat="1" ht="15">
      <c r="A129" s="23" t="s">
        <v>439</v>
      </c>
      <c r="B129" s="23" t="s">
        <v>63</v>
      </c>
      <c r="C129" s="24" t="s">
        <v>64</v>
      </c>
      <c r="D129" s="25" t="s">
        <v>64</v>
      </c>
      <c r="E129" s="26" t="s">
        <v>358</v>
      </c>
      <c r="F129" s="27">
        <v>4150000018</v>
      </c>
      <c r="G129" s="28">
        <v>42128</v>
      </c>
      <c r="H129" s="29" t="s">
        <v>359</v>
      </c>
      <c r="I129" s="30" t="s">
        <v>360</v>
      </c>
      <c r="J129" s="31" t="s">
        <v>92</v>
      </c>
      <c r="K129" s="32">
        <v>132680</v>
      </c>
    </row>
    <row r="130" spans="1:11" s="33" customFormat="1" ht="45">
      <c r="A130" s="23" t="s">
        <v>439</v>
      </c>
      <c r="B130" s="23" t="s">
        <v>63</v>
      </c>
      <c r="C130" s="24" t="s">
        <v>64</v>
      </c>
      <c r="D130" s="25" t="s">
        <v>64</v>
      </c>
      <c r="E130" s="26" t="s">
        <v>358</v>
      </c>
      <c r="F130" s="27">
        <v>4150000019</v>
      </c>
      <c r="G130" s="28">
        <v>42130</v>
      </c>
      <c r="H130" s="29" t="s">
        <v>361</v>
      </c>
      <c r="I130" s="30" t="s">
        <v>362</v>
      </c>
      <c r="J130" s="31" t="s">
        <v>363</v>
      </c>
      <c r="K130" s="32">
        <v>130000</v>
      </c>
    </row>
    <row r="131" spans="1:11" s="33" customFormat="1" ht="30">
      <c r="A131" s="23" t="s">
        <v>439</v>
      </c>
      <c r="B131" s="23" t="s">
        <v>22</v>
      </c>
      <c r="C131" s="24" t="s">
        <v>64</v>
      </c>
      <c r="D131" s="25" t="s">
        <v>64</v>
      </c>
      <c r="E131" s="26" t="s">
        <v>342</v>
      </c>
      <c r="F131" s="27">
        <v>4150000210</v>
      </c>
      <c r="G131" s="28">
        <v>42135</v>
      </c>
      <c r="H131" s="29" t="s">
        <v>364</v>
      </c>
      <c r="I131" s="30" t="s">
        <v>17</v>
      </c>
      <c r="J131" s="31" t="s">
        <v>365</v>
      </c>
      <c r="K131" s="32">
        <v>1942744</v>
      </c>
    </row>
    <row r="132" spans="1:11" s="33" customFormat="1" ht="30">
      <c r="A132" s="23" t="s">
        <v>439</v>
      </c>
      <c r="B132" s="23" t="s">
        <v>63</v>
      </c>
      <c r="C132" s="24" t="s">
        <v>64</v>
      </c>
      <c r="D132" s="25" t="s">
        <v>64</v>
      </c>
      <c r="E132" s="26" t="s">
        <v>358</v>
      </c>
      <c r="F132" s="27">
        <v>415000020</v>
      </c>
      <c r="G132" s="28">
        <v>42135</v>
      </c>
      <c r="H132" s="29" t="s">
        <v>366</v>
      </c>
      <c r="I132" s="30" t="s">
        <v>97</v>
      </c>
      <c r="J132" s="31" t="s">
        <v>98</v>
      </c>
      <c r="K132" s="32">
        <v>469221</v>
      </c>
    </row>
    <row r="133" spans="1:11" s="33" customFormat="1" ht="30">
      <c r="A133" s="23" t="s">
        <v>439</v>
      </c>
      <c r="B133" s="23" t="s">
        <v>63</v>
      </c>
      <c r="C133" s="24" t="s">
        <v>64</v>
      </c>
      <c r="D133" s="25" t="s">
        <v>64</v>
      </c>
      <c r="E133" s="26" t="s">
        <v>358</v>
      </c>
      <c r="F133" s="27">
        <v>4150000021</v>
      </c>
      <c r="G133" s="28">
        <v>42136</v>
      </c>
      <c r="H133" s="29" t="s">
        <v>366</v>
      </c>
      <c r="I133" s="30" t="s">
        <v>367</v>
      </c>
      <c r="J133" s="31" t="s">
        <v>368</v>
      </c>
      <c r="K133" s="32">
        <v>1052841</v>
      </c>
    </row>
    <row r="134" spans="1:11" s="33" customFormat="1" ht="30">
      <c r="A134" s="23" t="s">
        <v>439</v>
      </c>
      <c r="B134" s="23" t="s">
        <v>63</v>
      </c>
      <c r="C134" s="24" t="s">
        <v>64</v>
      </c>
      <c r="D134" s="25" t="s">
        <v>64</v>
      </c>
      <c r="E134" s="26" t="s">
        <v>358</v>
      </c>
      <c r="F134" s="27">
        <v>4150000022</v>
      </c>
      <c r="G134" s="28">
        <v>42136</v>
      </c>
      <c r="H134" s="29" t="s">
        <v>366</v>
      </c>
      <c r="I134" s="30" t="s">
        <v>369</v>
      </c>
      <c r="J134" s="31" t="s">
        <v>370</v>
      </c>
      <c r="K134" s="32">
        <v>268777</v>
      </c>
    </row>
    <row r="135" spans="1:11" s="33" customFormat="1" ht="45">
      <c r="A135" s="23" t="s">
        <v>439</v>
      </c>
      <c r="B135" s="23" t="s">
        <v>371</v>
      </c>
      <c r="C135" s="24" t="s">
        <v>64</v>
      </c>
      <c r="D135" s="25" t="s">
        <v>64</v>
      </c>
      <c r="E135" s="26" t="s">
        <v>342</v>
      </c>
      <c r="F135" s="27">
        <v>4150000211</v>
      </c>
      <c r="G135" s="28">
        <v>42136</v>
      </c>
      <c r="H135" s="29" t="s">
        <v>372</v>
      </c>
      <c r="I135" s="30" t="s">
        <v>373</v>
      </c>
      <c r="J135" s="31" t="s">
        <v>158</v>
      </c>
      <c r="K135" s="32">
        <v>178313</v>
      </c>
    </row>
    <row r="136" spans="1:11" s="33" customFormat="1" ht="45">
      <c r="A136" s="23" t="s">
        <v>439</v>
      </c>
      <c r="B136" s="23" t="s">
        <v>371</v>
      </c>
      <c r="C136" s="24" t="s">
        <v>64</v>
      </c>
      <c r="D136" s="25" t="s">
        <v>64</v>
      </c>
      <c r="E136" s="26" t="s">
        <v>342</v>
      </c>
      <c r="F136" s="27">
        <v>4150000212</v>
      </c>
      <c r="G136" s="28">
        <v>42136</v>
      </c>
      <c r="H136" s="29" t="s">
        <v>374</v>
      </c>
      <c r="I136" s="30" t="s">
        <v>373</v>
      </c>
      <c r="J136" s="31" t="s">
        <v>158</v>
      </c>
      <c r="K136" s="32">
        <v>84238</v>
      </c>
    </row>
    <row r="137" spans="1:11" s="33" customFormat="1" ht="45">
      <c r="A137" s="23" t="s">
        <v>439</v>
      </c>
      <c r="B137" s="23" t="s">
        <v>371</v>
      </c>
      <c r="C137" s="24" t="s">
        <v>64</v>
      </c>
      <c r="D137" s="25" t="s">
        <v>64</v>
      </c>
      <c r="E137" s="26" t="s">
        <v>342</v>
      </c>
      <c r="F137" s="27">
        <v>4150000213</v>
      </c>
      <c r="G137" s="28">
        <v>42136</v>
      </c>
      <c r="H137" s="29" t="s">
        <v>375</v>
      </c>
      <c r="I137" s="30" t="s">
        <v>373</v>
      </c>
      <c r="J137" s="31" t="s">
        <v>158</v>
      </c>
      <c r="K137" s="32">
        <v>110318</v>
      </c>
    </row>
    <row r="138" spans="1:11" s="33" customFormat="1" ht="45">
      <c r="A138" s="23" t="s">
        <v>439</v>
      </c>
      <c r="B138" s="23" t="s">
        <v>349</v>
      </c>
      <c r="C138" s="24" t="s">
        <v>376</v>
      </c>
      <c r="D138" s="25">
        <v>42136</v>
      </c>
      <c r="E138" s="26" t="s">
        <v>342</v>
      </c>
      <c r="F138" s="27">
        <v>4150000214</v>
      </c>
      <c r="G138" s="28">
        <v>42136</v>
      </c>
      <c r="H138" s="29" t="s">
        <v>377</v>
      </c>
      <c r="I138" s="30" t="s">
        <v>378</v>
      </c>
      <c r="J138" s="31" t="s">
        <v>379</v>
      </c>
      <c r="K138" s="32">
        <v>178500</v>
      </c>
    </row>
    <row r="139" spans="1:11" s="33" customFormat="1" ht="45">
      <c r="A139" s="23" t="s">
        <v>439</v>
      </c>
      <c r="B139" s="23" t="s">
        <v>63</v>
      </c>
      <c r="C139" s="24" t="s">
        <v>64</v>
      </c>
      <c r="D139" s="25" t="s">
        <v>64</v>
      </c>
      <c r="E139" s="26" t="s">
        <v>342</v>
      </c>
      <c r="F139" s="27">
        <v>4150000215</v>
      </c>
      <c r="G139" s="28">
        <v>42136</v>
      </c>
      <c r="H139" s="29" t="s">
        <v>380</v>
      </c>
      <c r="I139" s="30" t="s">
        <v>381</v>
      </c>
      <c r="J139" s="31" t="s">
        <v>382</v>
      </c>
      <c r="K139" s="32">
        <v>116025</v>
      </c>
    </row>
    <row r="140" spans="1:11" s="33" customFormat="1" ht="30">
      <c r="A140" s="23" t="s">
        <v>439</v>
      </c>
      <c r="B140" s="23" t="s">
        <v>63</v>
      </c>
      <c r="C140" s="24" t="s">
        <v>64</v>
      </c>
      <c r="D140" s="25" t="s">
        <v>64</v>
      </c>
      <c r="E140" s="26" t="s">
        <v>342</v>
      </c>
      <c r="F140" s="27">
        <v>4150000216</v>
      </c>
      <c r="G140" s="28">
        <v>42136</v>
      </c>
      <c r="H140" s="29" t="s">
        <v>383</v>
      </c>
      <c r="I140" s="30" t="s">
        <v>384</v>
      </c>
      <c r="J140" s="31" t="s">
        <v>385</v>
      </c>
      <c r="K140" s="32">
        <v>52292</v>
      </c>
    </row>
    <row r="141" spans="1:11" s="33" customFormat="1" ht="15">
      <c r="A141" s="23" t="s">
        <v>439</v>
      </c>
      <c r="B141" s="23" t="s">
        <v>22</v>
      </c>
      <c r="C141" s="24" t="s">
        <v>64</v>
      </c>
      <c r="D141" s="25" t="s">
        <v>64</v>
      </c>
      <c r="E141" s="26" t="s">
        <v>342</v>
      </c>
      <c r="F141" s="27">
        <v>4150000217</v>
      </c>
      <c r="G141" s="28">
        <v>42138</v>
      </c>
      <c r="H141" s="29" t="s">
        <v>386</v>
      </c>
      <c r="I141" s="30" t="s">
        <v>19</v>
      </c>
      <c r="J141" s="31" t="s">
        <v>20</v>
      </c>
      <c r="K141" s="32">
        <v>5522</v>
      </c>
    </row>
    <row r="142" spans="1:11" s="33" customFormat="1" ht="30">
      <c r="A142" s="23" t="s">
        <v>439</v>
      </c>
      <c r="B142" s="23" t="s">
        <v>349</v>
      </c>
      <c r="C142" s="24" t="s">
        <v>387</v>
      </c>
      <c r="D142" s="25">
        <v>42124</v>
      </c>
      <c r="E142" s="26" t="s">
        <v>342</v>
      </c>
      <c r="F142" s="27">
        <v>4150000218</v>
      </c>
      <c r="G142" s="28">
        <v>42138</v>
      </c>
      <c r="H142" s="29" t="s">
        <v>388</v>
      </c>
      <c r="I142" s="30" t="s">
        <v>389</v>
      </c>
      <c r="J142" s="31" t="s">
        <v>390</v>
      </c>
      <c r="K142" s="32">
        <v>555555</v>
      </c>
    </row>
    <row r="143" spans="1:11" s="33" customFormat="1" ht="15">
      <c r="A143" s="23" t="s">
        <v>439</v>
      </c>
      <c r="B143" s="23" t="s">
        <v>349</v>
      </c>
      <c r="C143" s="24" t="s">
        <v>391</v>
      </c>
      <c r="D143" s="25">
        <v>42129</v>
      </c>
      <c r="E143" s="26" t="s">
        <v>342</v>
      </c>
      <c r="F143" s="27">
        <v>4150000219</v>
      </c>
      <c r="G143" s="28">
        <v>42138</v>
      </c>
      <c r="H143" s="29" t="s">
        <v>392</v>
      </c>
      <c r="I143" s="30" t="s">
        <v>393</v>
      </c>
      <c r="J143" s="31" t="s">
        <v>394</v>
      </c>
      <c r="K143" s="32">
        <v>178500</v>
      </c>
    </row>
    <row r="144" spans="1:11" s="33" customFormat="1" ht="30">
      <c r="A144" s="23" t="s">
        <v>439</v>
      </c>
      <c r="B144" s="23" t="s">
        <v>349</v>
      </c>
      <c r="C144" s="24" t="s">
        <v>395</v>
      </c>
      <c r="D144" s="25">
        <v>42135</v>
      </c>
      <c r="E144" s="26" t="s">
        <v>342</v>
      </c>
      <c r="F144" s="27">
        <v>4150000221</v>
      </c>
      <c r="G144" s="28">
        <v>42139</v>
      </c>
      <c r="H144" s="29" t="s">
        <v>396</v>
      </c>
      <c r="I144" s="30" t="s">
        <v>378</v>
      </c>
      <c r="J144" s="31" t="s">
        <v>379</v>
      </c>
      <c r="K144" s="32">
        <v>253800</v>
      </c>
    </row>
    <row r="145" spans="1:11" s="33" customFormat="1" ht="30">
      <c r="A145" s="23" t="s">
        <v>439</v>
      </c>
      <c r="B145" s="23" t="s">
        <v>63</v>
      </c>
      <c r="C145" s="24" t="s">
        <v>64</v>
      </c>
      <c r="D145" s="25" t="s">
        <v>64</v>
      </c>
      <c r="E145" s="26" t="s">
        <v>342</v>
      </c>
      <c r="F145" s="27">
        <v>4150000222</v>
      </c>
      <c r="G145" s="28">
        <v>42139</v>
      </c>
      <c r="H145" s="29" t="s">
        <v>397</v>
      </c>
      <c r="I145" s="30" t="s">
        <v>398</v>
      </c>
      <c r="J145" s="31" t="s">
        <v>399</v>
      </c>
      <c r="K145" s="32">
        <v>59381</v>
      </c>
    </row>
    <row r="146" spans="1:11" s="33" customFormat="1" ht="30">
      <c r="A146" s="23" t="s">
        <v>439</v>
      </c>
      <c r="B146" s="23" t="s">
        <v>234</v>
      </c>
      <c r="C146" s="24" t="s">
        <v>400</v>
      </c>
      <c r="D146" s="25">
        <v>41183</v>
      </c>
      <c r="E146" s="26" t="s">
        <v>342</v>
      </c>
      <c r="F146" s="27">
        <v>4150000223</v>
      </c>
      <c r="G146" s="28">
        <v>42139</v>
      </c>
      <c r="H146" s="29" t="s">
        <v>401</v>
      </c>
      <c r="I146" s="30" t="s">
        <v>402</v>
      </c>
      <c r="J146" s="31" t="s">
        <v>403</v>
      </c>
      <c r="K146" s="32">
        <v>99157</v>
      </c>
    </row>
    <row r="147" spans="1:11" s="33" customFormat="1" ht="30">
      <c r="A147" s="23" t="s">
        <v>439</v>
      </c>
      <c r="B147" s="23" t="s">
        <v>234</v>
      </c>
      <c r="C147" s="24" t="s">
        <v>400</v>
      </c>
      <c r="D147" s="25">
        <v>41183</v>
      </c>
      <c r="E147" s="26" t="s">
        <v>342</v>
      </c>
      <c r="F147" s="27">
        <v>4150000224</v>
      </c>
      <c r="G147" s="28">
        <v>42139</v>
      </c>
      <c r="H147" s="29" t="s">
        <v>404</v>
      </c>
      <c r="I147" s="30" t="s">
        <v>402</v>
      </c>
      <c r="J147" s="31" t="s">
        <v>403</v>
      </c>
      <c r="K147" s="32">
        <v>99254</v>
      </c>
    </row>
    <row r="148" spans="1:11" s="33" customFormat="1" ht="30">
      <c r="A148" s="23" t="s">
        <v>439</v>
      </c>
      <c r="B148" s="23" t="s">
        <v>234</v>
      </c>
      <c r="C148" s="24" t="s">
        <v>400</v>
      </c>
      <c r="D148" s="25">
        <v>41183</v>
      </c>
      <c r="E148" s="26" t="s">
        <v>342</v>
      </c>
      <c r="F148" s="27">
        <v>4150000225</v>
      </c>
      <c r="G148" s="28">
        <v>42139</v>
      </c>
      <c r="H148" s="29" t="s">
        <v>405</v>
      </c>
      <c r="I148" s="30" t="s">
        <v>402</v>
      </c>
      <c r="J148" s="31" t="s">
        <v>403</v>
      </c>
      <c r="K148" s="32">
        <v>225395</v>
      </c>
    </row>
    <row r="149" spans="1:11" s="33" customFormat="1" ht="15">
      <c r="A149" s="23" t="s">
        <v>439</v>
      </c>
      <c r="B149" s="23" t="s">
        <v>63</v>
      </c>
      <c r="C149" s="24" t="s">
        <v>64</v>
      </c>
      <c r="D149" s="25" t="s">
        <v>64</v>
      </c>
      <c r="E149" s="26" t="s">
        <v>342</v>
      </c>
      <c r="F149" s="27">
        <v>4150000226</v>
      </c>
      <c r="G149" s="28">
        <v>42142</v>
      </c>
      <c r="H149" s="29" t="s">
        <v>406</v>
      </c>
      <c r="I149" s="30" t="s">
        <v>344</v>
      </c>
      <c r="J149" s="31" t="s">
        <v>345</v>
      </c>
      <c r="K149" s="32">
        <v>934150</v>
      </c>
    </row>
    <row r="150" spans="1:11" s="33" customFormat="1" ht="30">
      <c r="A150" s="23" t="s">
        <v>439</v>
      </c>
      <c r="B150" s="23" t="s">
        <v>22</v>
      </c>
      <c r="C150" s="24" t="s">
        <v>64</v>
      </c>
      <c r="D150" s="25" t="s">
        <v>64</v>
      </c>
      <c r="E150" s="26" t="s">
        <v>358</v>
      </c>
      <c r="F150" s="27">
        <v>4150000023</v>
      </c>
      <c r="G150" s="28">
        <v>42143</v>
      </c>
      <c r="H150" s="29" t="s">
        <v>407</v>
      </c>
      <c r="I150" s="30" t="s">
        <v>68</v>
      </c>
      <c r="J150" s="31" t="s">
        <v>69</v>
      </c>
      <c r="K150" s="32">
        <v>563200</v>
      </c>
    </row>
    <row r="151" spans="1:11" s="33" customFormat="1" ht="30">
      <c r="A151" s="23" t="s">
        <v>439</v>
      </c>
      <c r="B151" s="23" t="s">
        <v>244</v>
      </c>
      <c r="C151" s="24" t="s">
        <v>354</v>
      </c>
      <c r="D151" s="25">
        <v>41782</v>
      </c>
      <c r="E151" s="26" t="s">
        <v>342</v>
      </c>
      <c r="F151" s="27">
        <v>4150000227</v>
      </c>
      <c r="G151" s="28">
        <v>42143</v>
      </c>
      <c r="H151" s="29" t="s">
        <v>408</v>
      </c>
      <c r="I151" s="30" t="s">
        <v>356</v>
      </c>
      <c r="J151" s="31" t="s">
        <v>357</v>
      </c>
      <c r="K151" s="32">
        <v>44700</v>
      </c>
    </row>
    <row r="152" spans="1:11" s="33" customFormat="1" ht="30">
      <c r="A152" s="23" t="s">
        <v>439</v>
      </c>
      <c r="B152" s="23" t="s">
        <v>234</v>
      </c>
      <c r="C152" s="24" t="s">
        <v>400</v>
      </c>
      <c r="D152" s="25">
        <v>41183</v>
      </c>
      <c r="E152" s="26" t="s">
        <v>342</v>
      </c>
      <c r="F152" s="27">
        <v>4150000228</v>
      </c>
      <c r="G152" s="28">
        <v>42144</v>
      </c>
      <c r="H152" s="29" t="s">
        <v>409</v>
      </c>
      <c r="I152" s="30" t="s">
        <v>402</v>
      </c>
      <c r="J152" s="31" t="s">
        <v>403</v>
      </c>
      <c r="K152" s="32">
        <v>149700</v>
      </c>
    </row>
    <row r="153" spans="1:11" s="33" customFormat="1" ht="30">
      <c r="A153" s="23" t="s">
        <v>439</v>
      </c>
      <c r="B153" s="23" t="s">
        <v>234</v>
      </c>
      <c r="C153" s="24" t="s">
        <v>400</v>
      </c>
      <c r="D153" s="25">
        <v>41183</v>
      </c>
      <c r="E153" s="26" t="s">
        <v>342</v>
      </c>
      <c r="F153" s="27">
        <v>4150000229</v>
      </c>
      <c r="G153" s="28">
        <v>42144</v>
      </c>
      <c r="H153" s="29" t="s">
        <v>409</v>
      </c>
      <c r="I153" s="30" t="s">
        <v>402</v>
      </c>
      <c r="J153" s="31" t="s">
        <v>403</v>
      </c>
      <c r="K153" s="32">
        <v>149700</v>
      </c>
    </row>
    <row r="154" spans="1:11" s="33" customFormat="1" ht="30">
      <c r="A154" s="23" t="s">
        <v>439</v>
      </c>
      <c r="B154" s="23" t="s">
        <v>234</v>
      </c>
      <c r="C154" s="24" t="s">
        <v>400</v>
      </c>
      <c r="D154" s="25">
        <v>41183</v>
      </c>
      <c r="E154" s="26" t="s">
        <v>342</v>
      </c>
      <c r="F154" s="27">
        <v>4150000230</v>
      </c>
      <c r="G154" s="28">
        <v>42144</v>
      </c>
      <c r="H154" s="29" t="s">
        <v>409</v>
      </c>
      <c r="I154" s="30" t="s">
        <v>402</v>
      </c>
      <c r="J154" s="31" t="s">
        <v>403</v>
      </c>
      <c r="K154" s="32">
        <v>149700</v>
      </c>
    </row>
    <row r="155" spans="1:11" s="33" customFormat="1" ht="30">
      <c r="A155" s="23" t="s">
        <v>439</v>
      </c>
      <c r="B155" s="23" t="s">
        <v>234</v>
      </c>
      <c r="C155" s="24" t="s">
        <v>400</v>
      </c>
      <c r="D155" s="25">
        <v>41183</v>
      </c>
      <c r="E155" s="26" t="s">
        <v>342</v>
      </c>
      <c r="F155" s="27">
        <v>4150000231</v>
      </c>
      <c r="G155" s="28">
        <v>42144</v>
      </c>
      <c r="H155" s="29" t="s">
        <v>410</v>
      </c>
      <c r="I155" s="30" t="s">
        <v>402</v>
      </c>
      <c r="J155" s="31" t="s">
        <v>403</v>
      </c>
      <c r="K155" s="32">
        <v>149700</v>
      </c>
    </row>
    <row r="156" spans="1:11" s="33" customFormat="1" ht="15">
      <c r="A156" s="23" t="s">
        <v>439</v>
      </c>
      <c r="B156" s="23" t="s">
        <v>349</v>
      </c>
      <c r="C156" s="24" t="s">
        <v>411</v>
      </c>
      <c r="D156" s="25">
        <v>41260</v>
      </c>
      <c r="E156" s="26" t="s">
        <v>342</v>
      </c>
      <c r="F156" s="27">
        <v>4150000232</v>
      </c>
      <c r="G156" s="28">
        <v>42144</v>
      </c>
      <c r="H156" s="29" t="s">
        <v>409</v>
      </c>
      <c r="I156" s="30" t="s">
        <v>412</v>
      </c>
      <c r="J156" s="31" t="s">
        <v>413</v>
      </c>
      <c r="K156" s="32">
        <v>149700</v>
      </c>
    </row>
    <row r="157" spans="1:11" s="33" customFormat="1" ht="30">
      <c r="A157" s="23" t="s">
        <v>439</v>
      </c>
      <c r="B157" s="23" t="s">
        <v>234</v>
      </c>
      <c r="C157" s="24" t="s">
        <v>400</v>
      </c>
      <c r="D157" s="25">
        <v>41183</v>
      </c>
      <c r="E157" s="26" t="s">
        <v>342</v>
      </c>
      <c r="F157" s="27">
        <v>4150000233</v>
      </c>
      <c r="G157" s="28">
        <v>42144</v>
      </c>
      <c r="H157" s="29" t="s">
        <v>414</v>
      </c>
      <c r="I157" s="30" t="s">
        <v>402</v>
      </c>
      <c r="J157" s="31" t="s">
        <v>403</v>
      </c>
      <c r="K157" s="32">
        <v>149700</v>
      </c>
    </row>
    <row r="158" spans="1:11" s="33" customFormat="1" ht="15">
      <c r="A158" s="23" t="s">
        <v>439</v>
      </c>
      <c r="B158" s="23" t="s">
        <v>349</v>
      </c>
      <c r="C158" s="24" t="s">
        <v>411</v>
      </c>
      <c r="D158" s="25">
        <v>41260</v>
      </c>
      <c r="E158" s="26" t="s">
        <v>342</v>
      </c>
      <c r="F158" s="27">
        <v>4150000235</v>
      </c>
      <c r="G158" s="28">
        <v>42144</v>
      </c>
      <c r="H158" s="29" t="s">
        <v>415</v>
      </c>
      <c r="I158" s="30" t="s">
        <v>412</v>
      </c>
      <c r="J158" s="31" t="s">
        <v>413</v>
      </c>
      <c r="K158" s="32">
        <v>149700</v>
      </c>
    </row>
    <row r="159" spans="1:11" s="33" customFormat="1" ht="15">
      <c r="A159" s="23" t="s">
        <v>439</v>
      </c>
      <c r="B159" s="23" t="s">
        <v>349</v>
      </c>
      <c r="C159" s="24" t="s">
        <v>411</v>
      </c>
      <c r="D159" s="25">
        <v>41260</v>
      </c>
      <c r="E159" s="26" t="s">
        <v>342</v>
      </c>
      <c r="F159" s="27">
        <v>4150000236</v>
      </c>
      <c r="G159" s="28">
        <v>42144</v>
      </c>
      <c r="H159" s="29" t="s">
        <v>409</v>
      </c>
      <c r="I159" s="30" t="s">
        <v>412</v>
      </c>
      <c r="J159" s="31" t="s">
        <v>413</v>
      </c>
      <c r="K159" s="32">
        <v>149700</v>
      </c>
    </row>
    <row r="160" spans="1:11" s="33" customFormat="1" ht="15">
      <c r="A160" s="23" t="s">
        <v>439</v>
      </c>
      <c r="B160" s="23" t="s">
        <v>349</v>
      </c>
      <c r="C160" s="24" t="s">
        <v>411</v>
      </c>
      <c r="D160" s="25">
        <v>41260</v>
      </c>
      <c r="E160" s="26" t="s">
        <v>342</v>
      </c>
      <c r="F160" s="27">
        <v>4150000237</v>
      </c>
      <c r="G160" s="28">
        <v>42144</v>
      </c>
      <c r="H160" s="29" t="s">
        <v>414</v>
      </c>
      <c r="I160" s="30" t="s">
        <v>412</v>
      </c>
      <c r="J160" s="31" t="s">
        <v>413</v>
      </c>
      <c r="K160" s="32">
        <v>149700</v>
      </c>
    </row>
    <row r="161" spans="1:11" s="33" customFormat="1" ht="30">
      <c r="A161" s="23" t="s">
        <v>439</v>
      </c>
      <c r="B161" s="23" t="s">
        <v>234</v>
      </c>
      <c r="C161" s="24" t="s">
        <v>400</v>
      </c>
      <c r="D161" s="25">
        <v>41183</v>
      </c>
      <c r="E161" s="26" t="s">
        <v>342</v>
      </c>
      <c r="F161" s="27">
        <v>4150000238</v>
      </c>
      <c r="G161" s="28">
        <v>42144</v>
      </c>
      <c r="H161" s="29" t="s">
        <v>414</v>
      </c>
      <c r="I161" s="30" t="s">
        <v>402</v>
      </c>
      <c r="J161" s="31" t="s">
        <v>403</v>
      </c>
      <c r="K161" s="32">
        <v>149700</v>
      </c>
    </row>
    <row r="162" spans="1:11" s="33" customFormat="1" ht="30">
      <c r="A162" s="23" t="s">
        <v>439</v>
      </c>
      <c r="B162" s="23" t="s">
        <v>234</v>
      </c>
      <c r="C162" s="24" t="s">
        <v>400</v>
      </c>
      <c r="D162" s="25">
        <v>41183</v>
      </c>
      <c r="E162" s="26" t="s">
        <v>342</v>
      </c>
      <c r="F162" s="27">
        <v>4150000239</v>
      </c>
      <c r="G162" s="28">
        <v>42144</v>
      </c>
      <c r="H162" s="29" t="s">
        <v>414</v>
      </c>
      <c r="I162" s="30" t="s">
        <v>402</v>
      </c>
      <c r="J162" s="31" t="s">
        <v>403</v>
      </c>
      <c r="K162" s="32">
        <v>149700</v>
      </c>
    </row>
    <row r="163" spans="1:11" s="33" customFormat="1" ht="30">
      <c r="A163" s="23" t="s">
        <v>439</v>
      </c>
      <c r="B163" s="23" t="s">
        <v>234</v>
      </c>
      <c r="C163" s="24" t="s">
        <v>400</v>
      </c>
      <c r="D163" s="25">
        <v>41183</v>
      </c>
      <c r="E163" s="26" t="s">
        <v>342</v>
      </c>
      <c r="F163" s="27">
        <v>4150000240</v>
      </c>
      <c r="G163" s="28">
        <v>42144</v>
      </c>
      <c r="H163" s="29" t="s">
        <v>409</v>
      </c>
      <c r="I163" s="30" t="s">
        <v>402</v>
      </c>
      <c r="J163" s="31" t="s">
        <v>403</v>
      </c>
      <c r="K163" s="32">
        <v>149700</v>
      </c>
    </row>
    <row r="164" spans="1:11" s="33" customFormat="1" ht="30">
      <c r="A164" s="23" t="s">
        <v>439</v>
      </c>
      <c r="B164" s="23" t="s">
        <v>234</v>
      </c>
      <c r="C164" s="24" t="s">
        <v>400</v>
      </c>
      <c r="D164" s="25">
        <v>41183</v>
      </c>
      <c r="E164" s="26" t="s">
        <v>342</v>
      </c>
      <c r="F164" s="27">
        <v>4150000241</v>
      </c>
      <c r="G164" s="28">
        <v>42144</v>
      </c>
      <c r="H164" s="29" t="s">
        <v>416</v>
      </c>
      <c r="I164" s="30" t="s">
        <v>402</v>
      </c>
      <c r="J164" s="31" t="s">
        <v>403</v>
      </c>
      <c r="K164" s="32">
        <v>149700</v>
      </c>
    </row>
    <row r="165" spans="1:11" s="33" customFormat="1" ht="30">
      <c r="A165" s="23" t="s">
        <v>439</v>
      </c>
      <c r="B165" s="23" t="s">
        <v>63</v>
      </c>
      <c r="C165" s="24" t="s">
        <v>64</v>
      </c>
      <c r="D165" s="25" t="s">
        <v>64</v>
      </c>
      <c r="E165" s="26" t="s">
        <v>358</v>
      </c>
      <c r="F165" s="27">
        <v>4150000024</v>
      </c>
      <c r="G165" s="28">
        <v>42144</v>
      </c>
      <c r="H165" s="29" t="s">
        <v>417</v>
      </c>
      <c r="I165" s="30" t="s">
        <v>418</v>
      </c>
      <c r="J165" s="31" t="s">
        <v>419</v>
      </c>
      <c r="K165" s="32">
        <v>159460</v>
      </c>
    </row>
    <row r="166" spans="1:11" s="33" customFormat="1" ht="45">
      <c r="A166" s="23" t="s">
        <v>439</v>
      </c>
      <c r="B166" s="23" t="s">
        <v>371</v>
      </c>
      <c r="C166" s="24" t="s">
        <v>64</v>
      </c>
      <c r="D166" s="25" t="s">
        <v>64</v>
      </c>
      <c r="E166" s="26" t="s">
        <v>342</v>
      </c>
      <c r="F166" s="27">
        <v>4150000242</v>
      </c>
      <c r="G166" s="28">
        <v>42144</v>
      </c>
      <c r="H166" s="29" t="s">
        <v>420</v>
      </c>
      <c r="I166" s="30" t="s">
        <v>373</v>
      </c>
      <c r="J166" s="31" t="s">
        <v>158</v>
      </c>
      <c r="K166" s="32">
        <v>167153</v>
      </c>
    </row>
    <row r="167" spans="1:11" s="33" customFormat="1" ht="30">
      <c r="A167" s="23" t="s">
        <v>439</v>
      </c>
      <c r="B167" s="23" t="s">
        <v>371</v>
      </c>
      <c r="C167" s="24" t="s">
        <v>64</v>
      </c>
      <c r="D167" s="25" t="s">
        <v>64</v>
      </c>
      <c r="E167" s="26" t="s">
        <v>342</v>
      </c>
      <c r="F167" s="27">
        <v>4150000243</v>
      </c>
      <c r="G167" s="28">
        <v>42144</v>
      </c>
      <c r="H167" s="29" t="s">
        <v>421</v>
      </c>
      <c r="I167" s="30" t="s">
        <v>373</v>
      </c>
      <c r="J167" s="31" t="s">
        <v>158</v>
      </c>
      <c r="K167" s="32">
        <v>67000</v>
      </c>
    </row>
    <row r="168" spans="1:11" s="33" customFormat="1" ht="45">
      <c r="A168" s="23" t="s">
        <v>439</v>
      </c>
      <c r="B168" s="23" t="s">
        <v>371</v>
      </c>
      <c r="C168" s="24" t="s">
        <v>64</v>
      </c>
      <c r="D168" s="25" t="s">
        <v>64</v>
      </c>
      <c r="E168" s="26" t="s">
        <v>342</v>
      </c>
      <c r="F168" s="27">
        <v>4150000244</v>
      </c>
      <c r="G168" s="28">
        <v>42144</v>
      </c>
      <c r="H168" s="29" t="s">
        <v>422</v>
      </c>
      <c r="I168" s="30" t="s">
        <v>373</v>
      </c>
      <c r="J168" s="31" t="s">
        <v>158</v>
      </c>
      <c r="K168" s="32">
        <v>154598</v>
      </c>
    </row>
    <row r="169" spans="1:11" s="33" customFormat="1" ht="30">
      <c r="A169" s="23" t="s">
        <v>439</v>
      </c>
      <c r="B169" s="23" t="s">
        <v>371</v>
      </c>
      <c r="C169" s="24" t="s">
        <v>64</v>
      </c>
      <c r="D169" s="25" t="s">
        <v>64</v>
      </c>
      <c r="E169" s="26" t="s">
        <v>342</v>
      </c>
      <c r="F169" s="27">
        <v>4150000245</v>
      </c>
      <c r="G169" s="28">
        <v>42144</v>
      </c>
      <c r="H169" s="29" t="s">
        <v>423</v>
      </c>
      <c r="I169" s="30" t="s">
        <v>373</v>
      </c>
      <c r="J169" s="31" t="s">
        <v>158</v>
      </c>
      <c r="K169" s="32">
        <v>110318</v>
      </c>
    </row>
    <row r="170" spans="1:11" s="33" customFormat="1" ht="30">
      <c r="A170" s="23" t="s">
        <v>439</v>
      </c>
      <c r="B170" s="23" t="s">
        <v>371</v>
      </c>
      <c r="C170" s="24" t="s">
        <v>64</v>
      </c>
      <c r="D170" s="25" t="s">
        <v>64</v>
      </c>
      <c r="E170" s="26" t="s">
        <v>342</v>
      </c>
      <c r="F170" s="27">
        <v>4150000246</v>
      </c>
      <c r="G170" s="28">
        <v>42144</v>
      </c>
      <c r="H170" s="29" t="s">
        <v>424</v>
      </c>
      <c r="I170" s="30" t="s">
        <v>373</v>
      </c>
      <c r="J170" s="31" t="s">
        <v>158</v>
      </c>
      <c r="K170" s="32">
        <v>110318</v>
      </c>
    </row>
    <row r="171" spans="1:11" s="33" customFormat="1" ht="30">
      <c r="A171" s="23" t="s">
        <v>439</v>
      </c>
      <c r="B171" s="23" t="s">
        <v>371</v>
      </c>
      <c r="C171" s="24" t="s">
        <v>64</v>
      </c>
      <c r="D171" s="25" t="s">
        <v>64</v>
      </c>
      <c r="E171" s="26" t="s">
        <v>342</v>
      </c>
      <c r="F171" s="27">
        <v>4150000247</v>
      </c>
      <c r="G171" s="28">
        <v>42144</v>
      </c>
      <c r="H171" s="29" t="s">
        <v>425</v>
      </c>
      <c r="I171" s="30" t="s">
        <v>373</v>
      </c>
      <c r="J171" s="31" t="s">
        <v>158</v>
      </c>
      <c r="K171" s="32">
        <v>110318</v>
      </c>
    </row>
    <row r="172" spans="1:11" s="33" customFormat="1" ht="30">
      <c r="A172" s="23" t="s">
        <v>439</v>
      </c>
      <c r="B172" s="23" t="s">
        <v>22</v>
      </c>
      <c r="C172" s="24" t="s">
        <v>64</v>
      </c>
      <c r="D172" s="25" t="s">
        <v>64</v>
      </c>
      <c r="E172" s="26" t="s">
        <v>342</v>
      </c>
      <c r="F172" s="27">
        <v>4150000248</v>
      </c>
      <c r="G172" s="28">
        <v>42149</v>
      </c>
      <c r="H172" s="29" t="s">
        <v>426</v>
      </c>
      <c r="I172" s="30" t="s">
        <v>427</v>
      </c>
      <c r="J172" s="31" t="s">
        <v>428</v>
      </c>
      <c r="K172" s="32">
        <v>50452</v>
      </c>
    </row>
    <row r="173" spans="1:11" s="33" customFormat="1" ht="30">
      <c r="A173" s="23" t="s">
        <v>439</v>
      </c>
      <c r="B173" s="23" t="s">
        <v>244</v>
      </c>
      <c r="C173" s="24" t="s">
        <v>354</v>
      </c>
      <c r="D173" s="25">
        <v>41782</v>
      </c>
      <c r="E173" s="26" t="s">
        <v>342</v>
      </c>
      <c r="F173" s="27">
        <v>4150000249</v>
      </c>
      <c r="G173" s="28">
        <v>42152</v>
      </c>
      <c r="H173" s="29" t="s">
        <v>429</v>
      </c>
      <c r="I173" s="30" t="s">
        <v>356</v>
      </c>
      <c r="J173" s="31" t="s">
        <v>357</v>
      </c>
      <c r="K173" s="32">
        <v>37100</v>
      </c>
    </row>
    <row r="174" spans="1:11" s="33" customFormat="1" ht="30">
      <c r="A174" s="23" t="s">
        <v>439</v>
      </c>
      <c r="B174" s="23" t="s">
        <v>234</v>
      </c>
      <c r="C174" s="24" t="s">
        <v>400</v>
      </c>
      <c r="D174" s="25">
        <v>41183</v>
      </c>
      <c r="E174" s="26" t="s">
        <v>342</v>
      </c>
      <c r="F174" s="27">
        <v>4150000250</v>
      </c>
      <c r="G174" s="28">
        <v>42153</v>
      </c>
      <c r="H174" s="29" t="s">
        <v>405</v>
      </c>
      <c r="I174" s="30" t="s">
        <v>402</v>
      </c>
      <c r="J174" s="31" t="s">
        <v>403</v>
      </c>
      <c r="K174" s="32">
        <v>8073</v>
      </c>
    </row>
    <row r="175" spans="1:11" s="33" customFormat="1" ht="45">
      <c r="A175" s="23" t="s">
        <v>439</v>
      </c>
      <c r="B175" s="23" t="s">
        <v>234</v>
      </c>
      <c r="C175" s="24" t="s">
        <v>400</v>
      </c>
      <c r="D175" s="25">
        <v>41183</v>
      </c>
      <c r="E175" s="26" t="s">
        <v>342</v>
      </c>
      <c r="F175" s="27">
        <v>4150000251</v>
      </c>
      <c r="G175" s="28">
        <v>42153</v>
      </c>
      <c r="H175" s="29" t="s">
        <v>430</v>
      </c>
      <c r="I175" s="30" t="s">
        <v>402</v>
      </c>
      <c r="J175" s="31" t="s">
        <v>403</v>
      </c>
      <c r="K175" s="32">
        <v>288203</v>
      </c>
    </row>
    <row r="176" spans="1:11" s="33" customFormat="1" ht="30">
      <c r="A176" s="23" t="s">
        <v>439</v>
      </c>
      <c r="B176" s="23" t="s">
        <v>63</v>
      </c>
      <c r="C176" s="24" t="s">
        <v>64</v>
      </c>
      <c r="D176" s="25" t="s">
        <v>64</v>
      </c>
      <c r="E176" s="26" t="s">
        <v>358</v>
      </c>
      <c r="F176" s="27">
        <v>4150000025</v>
      </c>
      <c r="G176" s="28">
        <v>42150</v>
      </c>
      <c r="H176" s="29" t="s">
        <v>431</v>
      </c>
      <c r="I176" s="30" t="s">
        <v>360</v>
      </c>
      <c r="J176" s="31" t="s">
        <v>92</v>
      </c>
      <c r="K176" s="32">
        <v>55356</v>
      </c>
    </row>
    <row r="177" spans="1:11" s="33" customFormat="1" ht="30">
      <c r="A177" s="23" t="s">
        <v>439</v>
      </c>
      <c r="B177" s="23" t="s">
        <v>432</v>
      </c>
      <c r="C177" s="24" t="s">
        <v>64</v>
      </c>
      <c r="D177" s="25" t="s">
        <v>64</v>
      </c>
      <c r="E177" s="26" t="s">
        <v>358</v>
      </c>
      <c r="F177" s="27">
        <v>4150000026</v>
      </c>
      <c r="G177" s="28">
        <v>42152</v>
      </c>
      <c r="H177" s="29" t="s">
        <v>433</v>
      </c>
      <c r="I177" s="30" t="s">
        <v>369</v>
      </c>
      <c r="J177" s="31" t="s">
        <v>370</v>
      </c>
      <c r="K177" s="32">
        <v>919432</v>
      </c>
    </row>
    <row r="178" spans="1:11" s="33" customFormat="1" ht="30">
      <c r="A178" s="23" t="s">
        <v>439</v>
      </c>
      <c r="B178" s="23" t="s">
        <v>432</v>
      </c>
      <c r="C178" s="24" t="s">
        <v>64</v>
      </c>
      <c r="D178" s="25" t="s">
        <v>64</v>
      </c>
      <c r="E178" s="26" t="s">
        <v>358</v>
      </c>
      <c r="F178" s="27">
        <v>4150000027</v>
      </c>
      <c r="G178" s="28">
        <v>42152</v>
      </c>
      <c r="H178" s="29" t="s">
        <v>434</v>
      </c>
      <c r="I178" s="30" t="s">
        <v>369</v>
      </c>
      <c r="J178" s="31" t="s">
        <v>370</v>
      </c>
      <c r="K178" s="32">
        <v>261592</v>
      </c>
    </row>
    <row r="179" spans="1:11" s="33" customFormat="1" ht="30">
      <c r="A179" s="23" t="s">
        <v>439</v>
      </c>
      <c r="B179" s="23" t="s">
        <v>371</v>
      </c>
      <c r="C179" s="24" t="s">
        <v>64</v>
      </c>
      <c r="D179" s="25" t="s">
        <v>64</v>
      </c>
      <c r="E179" s="26" t="s">
        <v>342</v>
      </c>
      <c r="F179" s="27">
        <v>4150000252</v>
      </c>
      <c r="G179" s="28">
        <v>42153</v>
      </c>
      <c r="H179" s="29" t="s">
        <v>435</v>
      </c>
      <c r="I179" s="30" t="s">
        <v>373</v>
      </c>
      <c r="J179" s="31" t="s">
        <v>158</v>
      </c>
      <c r="K179" s="32">
        <v>110318</v>
      </c>
    </row>
    <row r="180" spans="1:11" s="33" customFormat="1" ht="30">
      <c r="A180" s="23" t="s">
        <v>439</v>
      </c>
      <c r="B180" s="23" t="s">
        <v>371</v>
      </c>
      <c r="C180" s="24" t="s">
        <v>64</v>
      </c>
      <c r="D180" s="25" t="s">
        <v>64</v>
      </c>
      <c r="E180" s="26" t="s">
        <v>342</v>
      </c>
      <c r="F180" s="27">
        <v>4150000253</v>
      </c>
      <c r="G180" s="28">
        <v>42153</v>
      </c>
      <c r="H180" s="29" t="s">
        <v>436</v>
      </c>
      <c r="I180" s="30" t="s">
        <v>373</v>
      </c>
      <c r="J180" s="31" t="s">
        <v>158</v>
      </c>
      <c r="K180" s="32">
        <v>110318</v>
      </c>
    </row>
    <row r="181" spans="1:11" s="33" customFormat="1" ht="45">
      <c r="A181" s="23" t="s">
        <v>439</v>
      </c>
      <c r="B181" s="23" t="s">
        <v>371</v>
      </c>
      <c r="C181" s="24" t="s">
        <v>64</v>
      </c>
      <c r="D181" s="25" t="s">
        <v>64</v>
      </c>
      <c r="E181" s="26" t="s">
        <v>342</v>
      </c>
      <c r="F181" s="27">
        <v>4150000254</v>
      </c>
      <c r="G181" s="28">
        <v>42153</v>
      </c>
      <c r="H181" s="29" t="s">
        <v>437</v>
      </c>
      <c r="I181" s="30" t="s">
        <v>373</v>
      </c>
      <c r="J181" s="31" t="s">
        <v>158</v>
      </c>
      <c r="K181" s="32">
        <v>110318</v>
      </c>
    </row>
    <row r="182" spans="1:11" s="33" customFormat="1" ht="45">
      <c r="A182" s="23" t="s">
        <v>439</v>
      </c>
      <c r="B182" s="23" t="s">
        <v>371</v>
      </c>
      <c r="C182" s="24" t="s">
        <v>64</v>
      </c>
      <c r="D182" s="25" t="s">
        <v>64</v>
      </c>
      <c r="E182" s="26" t="s">
        <v>342</v>
      </c>
      <c r="F182" s="27">
        <v>4150000255</v>
      </c>
      <c r="G182" s="28">
        <v>42153</v>
      </c>
      <c r="H182" s="29" t="s">
        <v>438</v>
      </c>
      <c r="I182" s="30" t="s">
        <v>373</v>
      </c>
      <c r="J182" s="31" t="s">
        <v>158</v>
      </c>
      <c r="K182" s="32">
        <v>207563</v>
      </c>
    </row>
    <row r="183" spans="1:11" s="33" customFormat="1" ht="45">
      <c r="A183" s="23" t="s">
        <v>144</v>
      </c>
      <c r="B183" s="23" t="s">
        <v>63</v>
      </c>
      <c r="C183" s="24" t="s">
        <v>64</v>
      </c>
      <c r="D183" s="25" t="s">
        <v>64</v>
      </c>
      <c r="E183" s="26" t="s">
        <v>65</v>
      </c>
      <c r="F183" s="27">
        <v>5150000035</v>
      </c>
      <c r="G183" s="28">
        <v>42130</v>
      </c>
      <c r="H183" s="29" t="s">
        <v>126</v>
      </c>
      <c r="I183" s="30" t="s">
        <v>66</v>
      </c>
      <c r="J183" s="31" t="s">
        <v>67</v>
      </c>
      <c r="K183" s="32">
        <v>169575</v>
      </c>
    </row>
    <row r="184" spans="1:11" s="33" customFormat="1" ht="30">
      <c r="A184" s="23" t="s">
        <v>144</v>
      </c>
      <c r="B184" s="23" t="s">
        <v>145</v>
      </c>
      <c r="C184" s="24" t="s">
        <v>64</v>
      </c>
      <c r="D184" s="25" t="s">
        <v>64</v>
      </c>
      <c r="E184" s="26" t="s">
        <v>65</v>
      </c>
      <c r="F184" s="27">
        <v>5150000036</v>
      </c>
      <c r="G184" s="28">
        <v>42130</v>
      </c>
      <c r="H184" s="29" t="s">
        <v>127</v>
      </c>
      <c r="I184" s="30" t="s">
        <v>68</v>
      </c>
      <c r="J184" s="31" t="s">
        <v>69</v>
      </c>
      <c r="K184" s="32">
        <v>1119300</v>
      </c>
    </row>
    <row r="185" spans="1:11" s="33" customFormat="1" ht="30">
      <c r="A185" s="23" t="s">
        <v>144</v>
      </c>
      <c r="B185" s="23" t="s">
        <v>63</v>
      </c>
      <c r="C185" s="24" t="s">
        <v>64</v>
      </c>
      <c r="D185" s="25" t="s">
        <v>64</v>
      </c>
      <c r="E185" s="26" t="s">
        <v>70</v>
      </c>
      <c r="F185" s="27">
        <v>5150000145</v>
      </c>
      <c r="G185" s="28">
        <v>42130</v>
      </c>
      <c r="H185" s="29" t="s">
        <v>139</v>
      </c>
      <c r="I185" s="30" t="s">
        <v>71</v>
      </c>
      <c r="J185" s="31" t="s">
        <v>72</v>
      </c>
      <c r="K185" s="32">
        <v>35700</v>
      </c>
    </row>
    <row r="186" spans="1:11" s="33" customFormat="1" ht="30">
      <c r="A186" s="23" t="s">
        <v>144</v>
      </c>
      <c r="B186" s="23" t="s">
        <v>63</v>
      </c>
      <c r="C186" s="24" t="s">
        <v>64</v>
      </c>
      <c r="D186" s="25" t="s">
        <v>64</v>
      </c>
      <c r="E186" s="26" t="s">
        <v>70</v>
      </c>
      <c r="F186" s="27">
        <v>5150000146</v>
      </c>
      <c r="G186" s="28">
        <v>42130</v>
      </c>
      <c r="H186" s="29" t="s">
        <v>117</v>
      </c>
      <c r="I186" s="30" t="s">
        <v>73</v>
      </c>
      <c r="J186" s="31" t="s">
        <v>74</v>
      </c>
      <c r="K186" s="32">
        <v>372000</v>
      </c>
    </row>
    <row r="187" spans="1:11" s="33" customFormat="1" ht="30">
      <c r="A187" s="23" t="s">
        <v>144</v>
      </c>
      <c r="B187" s="23" t="s">
        <v>63</v>
      </c>
      <c r="C187" s="24" t="s">
        <v>64</v>
      </c>
      <c r="D187" s="25" t="s">
        <v>64</v>
      </c>
      <c r="E187" s="26" t="s">
        <v>70</v>
      </c>
      <c r="F187" s="27">
        <v>5150000147</v>
      </c>
      <c r="G187" s="28">
        <v>42130</v>
      </c>
      <c r="H187" s="29" t="s">
        <v>117</v>
      </c>
      <c r="I187" s="30" t="s">
        <v>75</v>
      </c>
      <c r="J187" s="31" t="s">
        <v>76</v>
      </c>
      <c r="K187" s="32">
        <v>270000</v>
      </c>
    </row>
    <row r="188" spans="1:11" s="33" customFormat="1" ht="30">
      <c r="A188" s="23" t="s">
        <v>144</v>
      </c>
      <c r="B188" s="23" t="s">
        <v>145</v>
      </c>
      <c r="C188" s="24" t="s">
        <v>64</v>
      </c>
      <c r="D188" s="25" t="s">
        <v>64</v>
      </c>
      <c r="E188" s="26" t="s">
        <v>70</v>
      </c>
      <c r="F188" s="27">
        <v>5150000148</v>
      </c>
      <c r="G188" s="28">
        <v>42131</v>
      </c>
      <c r="H188" s="29" t="s">
        <v>125</v>
      </c>
      <c r="I188" s="30" t="s">
        <v>77</v>
      </c>
      <c r="J188" s="31" t="s">
        <v>78</v>
      </c>
      <c r="K188" s="32">
        <v>292771</v>
      </c>
    </row>
    <row r="189" spans="1:11" s="33" customFormat="1" ht="45">
      <c r="A189" s="23" t="s">
        <v>144</v>
      </c>
      <c r="B189" s="23" t="s">
        <v>101</v>
      </c>
      <c r="C189" s="24" t="s">
        <v>118</v>
      </c>
      <c r="D189" s="25">
        <v>42131</v>
      </c>
      <c r="E189" s="26" t="s">
        <v>119</v>
      </c>
      <c r="F189" s="27">
        <v>1</v>
      </c>
      <c r="G189" s="28">
        <v>42131</v>
      </c>
      <c r="H189" s="29" t="s">
        <v>120</v>
      </c>
      <c r="I189" s="30" t="s">
        <v>121</v>
      </c>
      <c r="J189" s="31" t="s">
        <v>122</v>
      </c>
      <c r="K189" s="32">
        <v>259420</v>
      </c>
    </row>
    <row r="190" spans="1:11" s="33" customFormat="1" ht="30">
      <c r="A190" s="23" t="s">
        <v>144</v>
      </c>
      <c r="B190" s="23" t="s">
        <v>22</v>
      </c>
      <c r="C190" s="24" t="s">
        <v>23</v>
      </c>
      <c r="D190" s="25" t="str">
        <f t="shared" ref="D190:D195" si="0">+IF(C190="","",IF(C190="No Aplica","No Aplica","Ingrese Fecha"))</f>
        <v>No Aplica</v>
      </c>
      <c r="E190" s="26" t="s">
        <v>11</v>
      </c>
      <c r="F190" s="27">
        <v>3992802</v>
      </c>
      <c r="G190" s="28">
        <v>42132</v>
      </c>
      <c r="H190" s="29" t="s">
        <v>36</v>
      </c>
      <c r="I190" s="30" t="s">
        <v>14</v>
      </c>
      <c r="J190" s="31" t="s">
        <v>15</v>
      </c>
      <c r="K190" s="32">
        <v>214251</v>
      </c>
    </row>
    <row r="191" spans="1:11" s="33" customFormat="1" ht="30">
      <c r="A191" s="23" t="s">
        <v>144</v>
      </c>
      <c r="B191" s="23" t="s">
        <v>22</v>
      </c>
      <c r="C191" s="24" t="s">
        <v>23</v>
      </c>
      <c r="D191" s="25" t="str">
        <f t="shared" si="0"/>
        <v>No Aplica</v>
      </c>
      <c r="E191" s="26" t="s">
        <v>16</v>
      </c>
      <c r="F191" s="27">
        <v>3991273</v>
      </c>
      <c r="G191" s="28">
        <v>42132</v>
      </c>
      <c r="H191" s="29" t="s">
        <v>33</v>
      </c>
      <c r="I191" s="30" t="s">
        <v>14</v>
      </c>
      <c r="J191" s="31" t="s">
        <v>15</v>
      </c>
      <c r="K191" s="32">
        <v>549346</v>
      </c>
    </row>
    <row r="192" spans="1:11" s="33" customFormat="1" ht="30">
      <c r="A192" s="23" t="s">
        <v>144</v>
      </c>
      <c r="B192" s="23" t="s">
        <v>22</v>
      </c>
      <c r="C192" s="24" t="s">
        <v>23</v>
      </c>
      <c r="D192" s="25" t="str">
        <f t="shared" si="0"/>
        <v>No Aplica</v>
      </c>
      <c r="E192" s="26" t="s">
        <v>16</v>
      </c>
      <c r="F192" s="27">
        <v>3996022</v>
      </c>
      <c r="G192" s="28">
        <v>42132</v>
      </c>
      <c r="H192" s="29" t="s">
        <v>32</v>
      </c>
      <c r="I192" s="30" t="s">
        <v>14</v>
      </c>
      <c r="J192" s="31" t="s">
        <v>15</v>
      </c>
      <c r="K192" s="32">
        <v>454436</v>
      </c>
    </row>
    <row r="193" spans="1:11" s="33" customFormat="1" ht="30">
      <c r="A193" s="23" t="s">
        <v>144</v>
      </c>
      <c r="B193" s="23" t="s">
        <v>22</v>
      </c>
      <c r="C193" s="24" t="s">
        <v>23</v>
      </c>
      <c r="D193" s="25" t="str">
        <f t="shared" si="0"/>
        <v>No Aplica</v>
      </c>
      <c r="E193" s="26" t="s">
        <v>11</v>
      </c>
      <c r="F193" s="27">
        <v>65877441</v>
      </c>
      <c r="G193" s="28">
        <v>42132</v>
      </c>
      <c r="H193" s="29" t="s">
        <v>31</v>
      </c>
      <c r="I193" s="30" t="s">
        <v>21</v>
      </c>
      <c r="J193" s="31" t="s">
        <v>28</v>
      </c>
      <c r="K193" s="32">
        <v>31189</v>
      </c>
    </row>
    <row r="194" spans="1:11" s="33" customFormat="1" ht="30">
      <c r="A194" s="23" t="s">
        <v>144</v>
      </c>
      <c r="B194" s="23" t="s">
        <v>22</v>
      </c>
      <c r="C194" s="24" t="s">
        <v>23</v>
      </c>
      <c r="D194" s="25" t="str">
        <f t="shared" si="0"/>
        <v>No Aplica</v>
      </c>
      <c r="E194" s="26" t="s">
        <v>16</v>
      </c>
      <c r="F194" s="27">
        <v>3991465</v>
      </c>
      <c r="G194" s="28">
        <v>42132</v>
      </c>
      <c r="H194" s="29" t="s">
        <v>38</v>
      </c>
      <c r="I194" s="30" t="s">
        <v>14</v>
      </c>
      <c r="J194" s="31" t="s">
        <v>15</v>
      </c>
      <c r="K194" s="32">
        <v>558460</v>
      </c>
    </row>
    <row r="195" spans="1:11" s="33" customFormat="1" ht="30">
      <c r="A195" s="23" t="s">
        <v>144</v>
      </c>
      <c r="B195" s="23" t="s">
        <v>22</v>
      </c>
      <c r="C195" s="24" t="s">
        <v>23</v>
      </c>
      <c r="D195" s="25" t="str">
        <f t="shared" si="0"/>
        <v>No Aplica</v>
      </c>
      <c r="E195" s="26" t="s">
        <v>16</v>
      </c>
      <c r="F195" s="27">
        <v>6626766</v>
      </c>
      <c r="G195" s="28">
        <v>42132</v>
      </c>
      <c r="H195" s="29" t="s">
        <v>35</v>
      </c>
      <c r="I195" s="30" t="s">
        <v>21</v>
      </c>
      <c r="J195" s="31" t="s">
        <v>28</v>
      </c>
      <c r="K195" s="32">
        <v>109769</v>
      </c>
    </row>
    <row r="196" spans="1:11" s="33" customFormat="1" ht="30">
      <c r="A196" s="23" t="s">
        <v>144</v>
      </c>
      <c r="B196" s="23" t="s">
        <v>22</v>
      </c>
      <c r="C196" s="24" t="s">
        <v>23</v>
      </c>
      <c r="D196" s="25" t="str">
        <f>+IF(C195="","",IF(C195="No Aplica","No Aplica","Ingrese Fecha"))</f>
        <v>No Aplica</v>
      </c>
      <c r="E196" s="26" t="s">
        <v>16</v>
      </c>
      <c r="F196" s="27">
        <v>163687</v>
      </c>
      <c r="G196" s="28">
        <v>42132</v>
      </c>
      <c r="H196" s="29" t="s">
        <v>34</v>
      </c>
      <c r="I196" s="30" t="s">
        <v>21</v>
      </c>
      <c r="J196" s="31" t="s">
        <v>28</v>
      </c>
      <c r="K196" s="32">
        <v>249182</v>
      </c>
    </row>
    <row r="197" spans="1:11" s="33" customFormat="1" ht="30">
      <c r="A197" s="23" t="s">
        <v>144</v>
      </c>
      <c r="B197" s="23" t="s">
        <v>63</v>
      </c>
      <c r="C197" s="24" t="s">
        <v>64</v>
      </c>
      <c r="D197" s="25" t="s">
        <v>64</v>
      </c>
      <c r="E197" s="26" t="s">
        <v>65</v>
      </c>
      <c r="F197" s="27">
        <v>5150000037</v>
      </c>
      <c r="G197" s="28">
        <v>42135</v>
      </c>
      <c r="H197" s="29" t="s">
        <v>128</v>
      </c>
      <c r="I197" s="30" t="s">
        <v>79</v>
      </c>
      <c r="J197" s="31" t="s">
        <v>80</v>
      </c>
      <c r="K197" s="32">
        <v>1857935</v>
      </c>
    </row>
    <row r="198" spans="1:11" s="33" customFormat="1" ht="30">
      <c r="A198" s="23" t="s">
        <v>144</v>
      </c>
      <c r="B198" s="23" t="s">
        <v>22</v>
      </c>
      <c r="C198" s="24" t="s">
        <v>23</v>
      </c>
      <c r="D198" s="25" t="str">
        <f>+IF(C198="","",IF(C198="No Aplica","No Aplica","Ingrese Fecha"))</f>
        <v>No Aplica</v>
      </c>
      <c r="E198" s="26" t="s">
        <v>11</v>
      </c>
      <c r="F198" s="27">
        <v>46800460</v>
      </c>
      <c r="G198" s="28">
        <v>42136</v>
      </c>
      <c r="H198" s="29" t="s">
        <v>62</v>
      </c>
      <c r="I198" s="30" t="s">
        <v>14</v>
      </c>
      <c r="J198" s="31" t="s">
        <v>15</v>
      </c>
      <c r="K198" s="32">
        <v>125209</v>
      </c>
    </row>
    <row r="199" spans="1:11" s="33" customFormat="1" ht="30">
      <c r="A199" s="23" t="s">
        <v>144</v>
      </c>
      <c r="B199" s="23" t="s">
        <v>22</v>
      </c>
      <c r="C199" s="24" t="s">
        <v>23</v>
      </c>
      <c r="D199" s="25" t="str">
        <f>+IF(C199="","",IF(C199="No Aplica","No Aplica","Ingrese Fecha"))</f>
        <v>No Aplica</v>
      </c>
      <c r="E199" s="26" t="s">
        <v>11</v>
      </c>
      <c r="F199" s="27">
        <v>46800460</v>
      </c>
      <c r="G199" s="28">
        <v>42136</v>
      </c>
      <c r="H199" s="29" t="s">
        <v>37</v>
      </c>
      <c r="I199" s="30" t="s">
        <v>14</v>
      </c>
      <c r="J199" s="31" t="s">
        <v>15</v>
      </c>
      <c r="K199" s="32">
        <v>172554</v>
      </c>
    </row>
    <row r="200" spans="1:11" s="33" customFormat="1" ht="30">
      <c r="A200" s="23" t="s">
        <v>144</v>
      </c>
      <c r="B200" s="23" t="s">
        <v>22</v>
      </c>
      <c r="C200" s="24" t="s">
        <v>23</v>
      </c>
      <c r="D200" s="25" t="str">
        <f>+IF(C200="","",IF(C200="No Aplica","No Aplica","Ingrese Fecha"))</f>
        <v>No Aplica</v>
      </c>
      <c r="E200" s="26" t="s">
        <v>11</v>
      </c>
      <c r="F200" s="27">
        <v>6771338</v>
      </c>
      <c r="G200" s="28">
        <v>42136</v>
      </c>
      <c r="H200" s="29" t="s">
        <v>39</v>
      </c>
      <c r="I200" s="30" t="s">
        <v>21</v>
      </c>
      <c r="J200" s="31" t="s">
        <v>28</v>
      </c>
      <c r="K200" s="32">
        <v>40416</v>
      </c>
    </row>
    <row r="201" spans="1:11" s="33" customFormat="1" ht="45">
      <c r="A201" s="23" t="s">
        <v>144</v>
      </c>
      <c r="B201" s="23" t="s">
        <v>63</v>
      </c>
      <c r="C201" s="24" t="s">
        <v>64</v>
      </c>
      <c r="D201" s="25" t="s">
        <v>64</v>
      </c>
      <c r="E201" s="26" t="s">
        <v>70</v>
      </c>
      <c r="F201" s="27">
        <v>5150000149</v>
      </c>
      <c r="G201" s="28">
        <v>42136</v>
      </c>
      <c r="H201" s="29" t="s">
        <v>146</v>
      </c>
      <c r="I201" s="30" t="s">
        <v>81</v>
      </c>
      <c r="J201" s="31" t="s">
        <v>82</v>
      </c>
      <c r="K201" s="32">
        <v>288456</v>
      </c>
    </row>
    <row r="202" spans="1:11" s="33" customFormat="1" ht="30">
      <c r="A202" s="23" t="s">
        <v>144</v>
      </c>
      <c r="B202" s="23" t="s">
        <v>63</v>
      </c>
      <c r="C202" s="24" t="s">
        <v>64</v>
      </c>
      <c r="D202" s="25" t="s">
        <v>64</v>
      </c>
      <c r="E202" s="26" t="s">
        <v>70</v>
      </c>
      <c r="F202" s="27">
        <v>5150000152</v>
      </c>
      <c r="G202" s="28">
        <v>42137</v>
      </c>
      <c r="H202" s="29" t="s">
        <v>117</v>
      </c>
      <c r="I202" s="30" t="s">
        <v>83</v>
      </c>
      <c r="J202" s="31" t="s">
        <v>84</v>
      </c>
      <c r="K202" s="32">
        <v>275000</v>
      </c>
    </row>
    <row r="203" spans="1:11" s="33" customFormat="1" ht="30">
      <c r="A203" s="23" t="s">
        <v>144</v>
      </c>
      <c r="B203" s="23" t="s">
        <v>63</v>
      </c>
      <c r="C203" s="24" t="s">
        <v>64</v>
      </c>
      <c r="D203" s="25" t="s">
        <v>64</v>
      </c>
      <c r="E203" s="26" t="s">
        <v>65</v>
      </c>
      <c r="F203" s="27">
        <v>5150000038</v>
      </c>
      <c r="G203" s="28">
        <v>42137</v>
      </c>
      <c r="H203" s="29" t="s">
        <v>129</v>
      </c>
      <c r="I203" s="30" t="s">
        <v>85</v>
      </c>
      <c r="J203" s="31" t="s">
        <v>86</v>
      </c>
      <c r="K203" s="32">
        <v>37499</v>
      </c>
    </row>
    <row r="204" spans="1:11" s="33" customFormat="1" ht="30">
      <c r="A204" s="23" t="s">
        <v>144</v>
      </c>
      <c r="B204" s="23" t="s">
        <v>63</v>
      </c>
      <c r="C204" s="24" t="s">
        <v>64</v>
      </c>
      <c r="D204" s="25" t="s">
        <v>64</v>
      </c>
      <c r="E204" s="26" t="s">
        <v>70</v>
      </c>
      <c r="F204" s="27">
        <v>5150000153</v>
      </c>
      <c r="G204" s="28">
        <v>42137</v>
      </c>
      <c r="H204" s="29" t="s">
        <v>130</v>
      </c>
      <c r="I204" s="30" t="s">
        <v>71</v>
      </c>
      <c r="J204" s="31" t="s">
        <v>72</v>
      </c>
      <c r="K204" s="32">
        <v>443152</v>
      </c>
    </row>
    <row r="205" spans="1:11" s="33" customFormat="1" ht="30">
      <c r="A205" s="23" t="s">
        <v>144</v>
      </c>
      <c r="B205" s="23" t="s">
        <v>22</v>
      </c>
      <c r="C205" s="24" t="s">
        <v>23</v>
      </c>
      <c r="D205" s="25" t="str">
        <f>+IF(C205="","",IF(C205="No Aplica","No Aplica","Ingrese Fecha"))</f>
        <v>No Aplica</v>
      </c>
      <c r="E205" s="26" t="s">
        <v>16</v>
      </c>
      <c r="F205" s="27">
        <v>362845</v>
      </c>
      <c r="G205" s="28">
        <v>42138</v>
      </c>
      <c r="H205" s="29" t="s">
        <v>44</v>
      </c>
      <c r="I205" s="30" t="s">
        <v>26</v>
      </c>
      <c r="J205" s="31" t="s">
        <v>27</v>
      </c>
      <c r="K205" s="32">
        <v>265500</v>
      </c>
    </row>
    <row r="206" spans="1:11" s="33" customFormat="1" ht="30">
      <c r="A206" s="23" t="s">
        <v>144</v>
      </c>
      <c r="B206" s="23" t="s">
        <v>22</v>
      </c>
      <c r="C206" s="24" t="s">
        <v>23</v>
      </c>
      <c r="D206" s="25" t="str">
        <f>+IF(C206="","",IF(C206="No Aplica","No Aplica","Ingrese Fecha"))</f>
        <v>No Aplica</v>
      </c>
      <c r="E206" s="26" t="s">
        <v>11</v>
      </c>
      <c r="F206" s="27">
        <v>330038</v>
      </c>
      <c r="G206" s="28">
        <v>42138</v>
      </c>
      <c r="H206" s="29" t="s">
        <v>42</v>
      </c>
      <c r="I206" s="30" t="s">
        <v>29</v>
      </c>
      <c r="J206" s="31" t="s">
        <v>30</v>
      </c>
      <c r="K206" s="32">
        <v>101932</v>
      </c>
    </row>
    <row r="207" spans="1:11" s="33" customFormat="1" ht="30">
      <c r="A207" s="23" t="s">
        <v>144</v>
      </c>
      <c r="B207" s="23" t="s">
        <v>22</v>
      </c>
      <c r="C207" s="24" t="s">
        <v>23</v>
      </c>
      <c r="D207" s="25" t="str">
        <f>+IF(C207="","",IF(C207="No Aplica","No Aplica","Ingrese Fecha"))</f>
        <v>No Aplica</v>
      </c>
      <c r="E207" s="26" t="s">
        <v>16</v>
      </c>
      <c r="F207" s="27">
        <v>4229765</v>
      </c>
      <c r="G207" s="28">
        <v>42138</v>
      </c>
      <c r="H207" s="29" t="s">
        <v>40</v>
      </c>
      <c r="I207" s="30" t="s">
        <v>19</v>
      </c>
      <c r="J207" s="31" t="s">
        <v>20</v>
      </c>
      <c r="K207" s="32">
        <v>211311</v>
      </c>
    </row>
    <row r="208" spans="1:11" s="33" customFormat="1" ht="30">
      <c r="A208" s="23" t="s">
        <v>144</v>
      </c>
      <c r="B208" s="23" t="s">
        <v>22</v>
      </c>
      <c r="C208" s="24" t="s">
        <v>23</v>
      </c>
      <c r="D208" s="25" t="str">
        <f>+IF(C208="","",IF(C208="No Aplica","No Aplica","Ingrese Fecha"))</f>
        <v>No Aplica</v>
      </c>
      <c r="E208" s="26" t="s">
        <v>16</v>
      </c>
      <c r="F208" s="27">
        <v>63526</v>
      </c>
      <c r="G208" s="28">
        <v>42138</v>
      </c>
      <c r="H208" s="29" t="s">
        <v>41</v>
      </c>
      <c r="I208" s="30" t="s">
        <v>17</v>
      </c>
      <c r="J208" s="31" t="s">
        <v>18</v>
      </c>
      <c r="K208" s="32">
        <v>2423036</v>
      </c>
    </row>
    <row r="209" spans="1:11" s="33" customFormat="1" ht="30">
      <c r="A209" s="23" t="s">
        <v>144</v>
      </c>
      <c r="B209" s="23" t="s">
        <v>63</v>
      </c>
      <c r="C209" s="24" t="s">
        <v>64</v>
      </c>
      <c r="D209" s="25" t="s">
        <v>64</v>
      </c>
      <c r="E209" s="26" t="s">
        <v>65</v>
      </c>
      <c r="F209" s="27">
        <v>5150000039</v>
      </c>
      <c r="G209" s="28">
        <v>42138</v>
      </c>
      <c r="H209" s="29" t="s">
        <v>131</v>
      </c>
      <c r="I209" s="30" t="s">
        <v>85</v>
      </c>
      <c r="J209" s="31" t="s">
        <v>86</v>
      </c>
      <c r="K209" s="32">
        <v>25501</v>
      </c>
    </row>
    <row r="210" spans="1:11" s="33" customFormat="1" ht="30">
      <c r="A210" s="23" t="s">
        <v>144</v>
      </c>
      <c r="B210" s="23" t="s">
        <v>145</v>
      </c>
      <c r="C210" s="24" t="s">
        <v>64</v>
      </c>
      <c r="D210" s="25" t="s">
        <v>64</v>
      </c>
      <c r="E210" s="26" t="s">
        <v>70</v>
      </c>
      <c r="F210" s="27">
        <v>5150000155</v>
      </c>
      <c r="G210" s="28">
        <v>42138</v>
      </c>
      <c r="H210" s="29" t="s">
        <v>125</v>
      </c>
      <c r="I210" s="30" t="s">
        <v>87</v>
      </c>
      <c r="J210" s="31" t="s">
        <v>88</v>
      </c>
      <c r="K210" s="32">
        <v>756518</v>
      </c>
    </row>
    <row r="211" spans="1:11" s="33" customFormat="1" ht="30">
      <c r="A211" s="23" t="s">
        <v>144</v>
      </c>
      <c r="B211" s="23" t="s">
        <v>63</v>
      </c>
      <c r="C211" s="24" t="s">
        <v>64</v>
      </c>
      <c r="D211" s="25" t="s">
        <v>64</v>
      </c>
      <c r="E211" s="26" t="s">
        <v>70</v>
      </c>
      <c r="F211" s="27">
        <v>5150000165</v>
      </c>
      <c r="G211" s="28">
        <v>42138</v>
      </c>
      <c r="H211" s="29" t="s">
        <v>132</v>
      </c>
      <c r="I211" s="30" t="s">
        <v>89</v>
      </c>
      <c r="J211" s="31" t="s">
        <v>90</v>
      </c>
      <c r="K211" s="32">
        <v>232050</v>
      </c>
    </row>
    <row r="212" spans="1:11" s="33" customFormat="1" ht="30">
      <c r="A212" s="23" t="s">
        <v>144</v>
      </c>
      <c r="B212" s="23" t="s">
        <v>22</v>
      </c>
      <c r="C212" s="24" t="s">
        <v>23</v>
      </c>
      <c r="D212" s="25" t="str">
        <f>+IF(C212="","",IF(C212="No Aplica","No Aplica","Ingrese Fecha"))</f>
        <v>No Aplica</v>
      </c>
      <c r="E212" s="26" t="s">
        <v>11</v>
      </c>
      <c r="F212" s="27">
        <v>46897255</v>
      </c>
      <c r="G212" s="28">
        <v>42139</v>
      </c>
      <c r="H212" s="29" t="s">
        <v>45</v>
      </c>
      <c r="I212" s="30" t="s">
        <v>14</v>
      </c>
      <c r="J212" s="31" t="s">
        <v>15</v>
      </c>
      <c r="K212" s="32">
        <v>177601</v>
      </c>
    </row>
    <row r="213" spans="1:11" s="33" customFormat="1" ht="30">
      <c r="A213" s="23" t="s">
        <v>144</v>
      </c>
      <c r="B213" s="23" t="s">
        <v>22</v>
      </c>
      <c r="C213" s="24" t="s">
        <v>23</v>
      </c>
      <c r="D213" s="25" t="str">
        <f>+IF(C213="","",IF(C213="No Aplica","No Aplica","Ingrese Fecha"))</f>
        <v>No Aplica</v>
      </c>
      <c r="E213" s="26" t="s">
        <v>11</v>
      </c>
      <c r="F213" s="27">
        <v>6773023</v>
      </c>
      <c r="G213" s="28">
        <v>42142</v>
      </c>
      <c r="H213" s="29" t="s">
        <v>47</v>
      </c>
      <c r="I213" s="30" t="s">
        <v>21</v>
      </c>
      <c r="J213" s="31" t="s">
        <v>28</v>
      </c>
      <c r="K213" s="32">
        <v>20485</v>
      </c>
    </row>
    <row r="214" spans="1:11" s="33" customFormat="1" ht="30">
      <c r="A214" s="23" t="s">
        <v>144</v>
      </c>
      <c r="B214" s="23" t="s">
        <v>22</v>
      </c>
      <c r="C214" s="24" t="s">
        <v>23</v>
      </c>
      <c r="D214" s="25" t="str">
        <f>+IF(C214="","",IF(C214="No Aplica","No Aplica","Ingrese Fecha"))</f>
        <v>No Aplica</v>
      </c>
      <c r="E214" s="26" t="s">
        <v>11</v>
      </c>
      <c r="F214" s="27">
        <v>6773613</v>
      </c>
      <c r="G214" s="28">
        <v>42142</v>
      </c>
      <c r="H214" s="29" t="s">
        <v>43</v>
      </c>
      <c r="I214" s="30" t="s">
        <v>21</v>
      </c>
      <c r="J214" s="31" t="s">
        <v>28</v>
      </c>
      <c r="K214" s="32">
        <v>15547</v>
      </c>
    </row>
    <row r="215" spans="1:11" s="33" customFormat="1" ht="30">
      <c r="A215" s="23" t="s">
        <v>144</v>
      </c>
      <c r="B215" s="23" t="s">
        <v>22</v>
      </c>
      <c r="C215" s="24" t="s">
        <v>23</v>
      </c>
      <c r="D215" s="25" t="str">
        <f>+IF(C215="","",IF(C215="No Aplica","No Aplica","Ingrese Fecha"))</f>
        <v>No Aplica</v>
      </c>
      <c r="E215" s="26" t="s">
        <v>16</v>
      </c>
      <c r="F215" s="27">
        <v>4012686</v>
      </c>
      <c r="G215" s="28">
        <v>42142</v>
      </c>
      <c r="H215" s="29" t="s">
        <v>46</v>
      </c>
      <c r="I215" s="30" t="s">
        <v>14</v>
      </c>
      <c r="J215" s="31" t="s">
        <v>15</v>
      </c>
      <c r="K215" s="32">
        <v>1975137</v>
      </c>
    </row>
    <row r="216" spans="1:11" s="33" customFormat="1" ht="45">
      <c r="A216" s="23" t="s">
        <v>144</v>
      </c>
      <c r="B216" s="23" t="s">
        <v>63</v>
      </c>
      <c r="C216" s="24" t="s">
        <v>64</v>
      </c>
      <c r="D216" s="25" t="s">
        <v>64</v>
      </c>
      <c r="E216" s="26" t="s">
        <v>65</v>
      </c>
      <c r="F216" s="27">
        <v>5150000040</v>
      </c>
      <c r="G216" s="28">
        <v>42142</v>
      </c>
      <c r="H216" s="29" t="s">
        <v>133</v>
      </c>
      <c r="I216" s="30" t="s">
        <v>91</v>
      </c>
      <c r="J216" s="31" t="s">
        <v>92</v>
      </c>
      <c r="K216" s="32">
        <v>130526</v>
      </c>
    </row>
    <row r="217" spans="1:11" s="33" customFormat="1" ht="45">
      <c r="A217" s="23" t="s">
        <v>144</v>
      </c>
      <c r="B217" s="23" t="s">
        <v>63</v>
      </c>
      <c r="C217" s="24" t="s">
        <v>64</v>
      </c>
      <c r="D217" s="25" t="s">
        <v>64</v>
      </c>
      <c r="E217" s="26" t="s">
        <v>70</v>
      </c>
      <c r="F217" s="27">
        <v>5150000167</v>
      </c>
      <c r="G217" s="28">
        <v>42143</v>
      </c>
      <c r="H217" s="29" t="s">
        <v>147</v>
      </c>
      <c r="I217" s="30" t="s">
        <v>93</v>
      </c>
      <c r="J217" s="31" t="s">
        <v>94</v>
      </c>
      <c r="K217" s="32">
        <v>1488000</v>
      </c>
    </row>
    <row r="218" spans="1:11" s="33" customFormat="1" ht="30">
      <c r="A218" s="23" t="s">
        <v>144</v>
      </c>
      <c r="B218" s="23" t="s">
        <v>63</v>
      </c>
      <c r="C218" s="24" t="s">
        <v>64</v>
      </c>
      <c r="D218" s="25" t="s">
        <v>64</v>
      </c>
      <c r="E218" s="26" t="s">
        <v>70</v>
      </c>
      <c r="F218" s="27">
        <v>5150000168</v>
      </c>
      <c r="G218" s="28">
        <v>42143</v>
      </c>
      <c r="H218" s="29" t="s">
        <v>134</v>
      </c>
      <c r="I218" s="30" t="s">
        <v>95</v>
      </c>
      <c r="J218" s="31" t="s">
        <v>96</v>
      </c>
      <c r="K218" s="32">
        <v>650000</v>
      </c>
    </row>
    <row r="219" spans="1:11" s="33" customFormat="1" ht="45">
      <c r="A219" s="23" t="s">
        <v>144</v>
      </c>
      <c r="B219" s="23" t="s">
        <v>101</v>
      </c>
      <c r="C219" s="24" t="s">
        <v>123</v>
      </c>
      <c r="D219" s="25">
        <v>42143</v>
      </c>
      <c r="E219" s="26" t="s">
        <v>70</v>
      </c>
      <c r="F219" s="27">
        <v>5150000170</v>
      </c>
      <c r="G219" s="28">
        <v>42143</v>
      </c>
      <c r="H219" s="29" t="s">
        <v>124</v>
      </c>
      <c r="I219" s="30" t="s">
        <v>102</v>
      </c>
      <c r="J219" s="31" t="s">
        <v>103</v>
      </c>
      <c r="K219" s="32">
        <v>280840</v>
      </c>
    </row>
    <row r="220" spans="1:11" s="33" customFormat="1" ht="30">
      <c r="A220" s="23" t="s">
        <v>144</v>
      </c>
      <c r="B220" s="23" t="s">
        <v>63</v>
      </c>
      <c r="C220" s="24" t="s">
        <v>64</v>
      </c>
      <c r="D220" s="25" t="s">
        <v>64</v>
      </c>
      <c r="E220" s="26" t="s">
        <v>65</v>
      </c>
      <c r="F220" s="27">
        <v>5150000042</v>
      </c>
      <c r="G220" s="28">
        <v>42146</v>
      </c>
      <c r="H220" s="29" t="s">
        <v>141</v>
      </c>
      <c r="I220" s="30" t="s">
        <v>97</v>
      </c>
      <c r="J220" s="31" t="s">
        <v>98</v>
      </c>
      <c r="K220" s="32">
        <v>106236</v>
      </c>
    </row>
    <row r="221" spans="1:11" s="33" customFormat="1" ht="30">
      <c r="A221" s="23" t="s">
        <v>144</v>
      </c>
      <c r="B221" s="23" t="s">
        <v>63</v>
      </c>
      <c r="C221" s="24" t="s">
        <v>64</v>
      </c>
      <c r="D221" s="25" t="s">
        <v>64</v>
      </c>
      <c r="E221" s="26" t="s">
        <v>70</v>
      </c>
      <c r="F221" s="27">
        <v>5150000169</v>
      </c>
      <c r="G221" s="28">
        <v>42146</v>
      </c>
      <c r="H221" s="29" t="s">
        <v>135</v>
      </c>
      <c r="I221" s="30" t="s">
        <v>99</v>
      </c>
      <c r="J221" s="31" t="s">
        <v>100</v>
      </c>
      <c r="K221" s="32">
        <v>89600</v>
      </c>
    </row>
    <row r="222" spans="1:11" s="33" customFormat="1" ht="30">
      <c r="A222" s="23" t="s">
        <v>144</v>
      </c>
      <c r="B222" s="23" t="s">
        <v>22</v>
      </c>
      <c r="C222" s="24" t="s">
        <v>23</v>
      </c>
      <c r="D222" s="25" t="str">
        <f>+IF(C222="","",IF(C222="No Aplica","No Aplica","Ingrese Fecha"))</f>
        <v>No Aplica</v>
      </c>
      <c r="E222" s="26" t="s">
        <v>11</v>
      </c>
      <c r="F222" s="27">
        <v>6893333</v>
      </c>
      <c r="G222" s="28">
        <v>42149</v>
      </c>
      <c r="H222" s="29" t="s">
        <v>48</v>
      </c>
      <c r="I222" s="30" t="s">
        <v>21</v>
      </c>
      <c r="J222" s="31" t="s">
        <v>28</v>
      </c>
      <c r="K222" s="32">
        <v>72383</v>
      </c>
    </row>
    <row r="223" spans="1:11" s="33" customFormat="1" ht="30">
      <c r="A223" s="23" t="s">
        <v>144</v>
      </c>
      <c r="B223" s="23" t="s">
        <v>22</v>
      </c>
      <c r="C223" s="24" t="s">
        <v>23</v>
      </c>
      <c r="D223" s="25" t="str">
        <f>+IF(C223="","",IF(C223="No Aplica","No Aplica","Ingrese Fecha"))</f>
        <v>No Aplica</v>
      </c>
      <c r="E223" s="26" t="s">
        <v>16</v>
      </c>
      <c r="F223" s="27">
        <v>4029959</v>
      </c>
      <c r="G223" s="28">
        <v>42150</v>
      </c>
      <c r="H223" s="29" t="s">
        <v>61</v>
      </c>
      <c r="I223" s="30" t="s">
        <v>14</v>
      </c>
      <c r="J223" s="31" t="s">
        <v>15</v>
      </c>
      <c r="K223" s="32">
        <v>657048</v>
      </c>
    </row>
    <row r="224" spans="1:11" s="33" customFormat="1" ht="45">
      <c r="A224" s="23" t="s">
        <v>144</v>
      </c>
      <c r="B224" s="23" t="s">
        <v>63</v>
      </c>
      <c r="C224" s="24" t="s">
        <v>64</v>
      </c>
      <c r="D224" s="25" t="s">
        <v>64</v>
      </c>
      <c r="E224" s="26" t="s">
        <v>70</v>
      </c>
      <c r="F224" s="27">
        <v>5150000172</v>
      </c>
      <c r="G224" s="28">
        <v>42150</v>
      </c>
      <c r="H224" s="29" t="s">
        <v>140</v>
      </c>
      <c r="I224" s="30" t="s">
        <v>104</v>
      </c>
      <c r="J224" s="31" t="s">
        <v>105</v>
      </c>
      <c r="K224" s="32">
        <v>565250</v>
      </c>
    </row>
    <row r="225" spans="1:11" s="33" customFormat="1" ht="30">
      <c r="A225" s="23" t="s">
        <v>144</v>
      </c>
      <c r="B225" s="23" t="s">
        <v>22</v>
      </c>
      <c r="C225" s="24" t="s">
        <v>23</v>
      </c>
      <c r="D225" s="25" t="str">
        <f>+IF(C225="","",IF(C225="No Aplica","No Aplica","Ingrese Fecha"))</f>
        <v>No Aplica</v>
      </c>
      <c r="E225" s="26" t="s">
        <v>16</v>
      </c>
      <c r="F225" s="27">
        <v>1706419</v>
      </c>
      <c r="G225" s="28">
        <v>42151</v>
      </c>
      <c r="H225" s="29" t="s">
        <v>50</v>
      </c>
      <c r="I225" s="30" t="s">
        <v>12</v>
      </c>
      <c r="J225" s="31" t="s">
        <v>13</v>
      </c>
      <c r="K225" s="32">
        <v>847700</v>
      </c>
    </row>
    <row r="226" spans="1:11" s="33" customFormat="1" ht="30">
      <c r="A226" s="23" t="s">
        <v>144</v>
      </c>
      <c r="B226" s="23" t="s">
        <v>22</v>
      </c>
      <c r="C226" s="24" t="s">
        <v>23</v>
      </c>
      <c r="D226" s="25" t="str">
        <f>+IF(C226="","",IF(C226="No Aplica","No Aplica","Ingrese Fecha"))</f>
        <v>No Aplica</v>
      </c>
      <c r="E226" s="26" t="s">
        <v>16</v>
      </c>
      <c r="F226" s="27">
        <v>1507095</v>
      </c>
      <c r="G226" s="28">
        <v>42151</v>
      </c>
      <c r="H226" s="29" t="s">
        <v>60</v>
      </c>
      <c r="I226" s="30" t="s">
        <v>12</v>
      </c>
      <c r="J226" s="31" t="s">
        <v>13</v>
      </c>
      <c r="K226" s="32">
        <v>242800</v>
      </c>
    </row>
    <row r="227" spans="1:11" s="33" customFormat="1" ht="30">
      <c r="A227" s="23" t="s">
        <v>144</v>
      </c>
      <c r="B227" s="23" t="s">
        <v>22</v>
      </c>
      <c r="C227" s="24" t="s">
        <v>23</v>
      </c>
      <c r="D227" s="25" t="str">
        <f>+IF(C227="","",IF(C227="No Aplica","No Aplica","Ingrese Fecha"))</f>
        <v>No Aplica</v>
      </c>
      <c r="E227" s="26" t="s">
        <v>11</v>
      </c>
      <c r="F227" s="27">
        <v>7098221</v>
      </c>
      <c r="G227" s="28">
        <v>42151</v>
      </c>
      <c r="H227" s="29" t="s">
        <v>51</v>
      </c>
      <c r="I227" s="30" t="s">
        <v>21</v>
      </c>
      <c r="J227" s="31" t="s">
        <v>28</v>
      </c>
      <c r="K227" s="32">
        <v>40466</v>
      </c>
    </row>
    <row r="228" spans="1:11" s="33" customFormat="1" ht="30">
      <c r="A228" s="23" t="s">
        <v>144</v>
      </c>
      <c r="B228" s="23" t="s">
        <v>22</v>
      </c>
      <c r="C228" s="24" t="s">
        <v>23</v>
      </c>
      <c r="D228" s="25" t="str">
        <f>+IF(C228="","",IF(C228="No Aplica","No Aplica","Ingrese Fecha"))</f>
        <v>No Aplica</v>
      </c>
      <c r="E228" s="26" t="s">
        <v>16</v>
      </c>
      <c r="F228" s="27">
        <v>175859</v>
      </c>
      <c r="G228" s="28">
        <v>42151</v>
      </c>
      <c r="H228" s="29" t="s">
        <v>49</v>
      </c>
      <c r="I228" s="30" t="s">
        <v>21</v>
      </c>
      <c r="J228" s="31" t="s">
        <v>28</v>
      </c>
      <c r="K228" s="32">
        <v>129010</v>
      </c>
    </row>
    <row r="229" spans="1:11" s="33" customFormat="1" ht="30">
      <c r="A229" s="23" t="s">
        <v>144</v>
      </c>
      <c r="B229" s="23" t="s">
        <v>63</v>
      </c>
      <c r="C229" s="24" t="s">
        <v>64</v>
      </c>
      <c r="D229" s="25" t="s">
        <v>64</v>
      </c>
      <c r="E229" s="26" t="s">
        <v>70</v>
      </c>
      <c r="F229" s="27">
        <v>5150000173</v>
      </c>
      <c r="G229" s="28">
        <v>42151</v>
      </c>
      <c r="H229" s="29" t="s">
        <v>117</v>
      </c>
      <c r="I229" s="30" t="s">
        <v>106</v>
      </c>
      <c r="J229" s="31" t="s">
        <v>107</v>
      </c>
      <c r="K229" s="32">
        <v>418889</v>
      </c>
    </row>
    <row r="230" spans="1:11" s="33" customFormat="1" ht="30">
      <c r="A230" s="23" t="s">
        <v>144</v>
      </c>
      <c r="B230" s="23" t="s">
        <v>63</v>
      </c>
      <c r="C230" s="24" t="s">
        <v>64</v>
      </c>
      <c r="D230" s="25" t="s">
        <v>64</v>
      </c>
      <c r="E230" s="26" t="s">
        <v>70</v>
      </c>
      <c r="F230" s="27">
        <v>5150000174</v>
      </c>
      <c r="G230" s="28">
        <v>42151</v>
      </c>
      <c r="H230" s="29" t="s">
        <v>136</v>
      </c>
      <c r="I230" s="30" t="s">
        <v>108</v>
      </c>
      <c r="J230" s="31" t="s">
        <v>109</v>
      </c>
      <c r="K230" s="32">
        <v>279000</v>
      </c>
    </row>
    <row r="231" spans="1:11" s="33" customFormat="1" ht="30">
      <c r="A231" s="23" t="s">
        <v>144</v>
      </c>
      <c r="B231" s="23" t="s">
        <v>145</v>
      </c>
      <c r="C231" s="24" t="s">
        <v>64</v>
      </c>
      <c r="D231" s="25" t="s">
        <v>64</v>
      </c>
      <c r="E231" s="26" t="s">
        <v>70</v>
      </c>
      <c r="F231" s="27">
        <v>5150000176</v>
      </c>
      <c r="G231" s="28">
        <v>42151</v>
      </c>
      <c r="H231" s="29" t="s">
        <v>110</v>
      </c>
      <c r="I231" s="30" t="s">
        <v>111</v>
      </c>
      <c r="J231" s="31" t="s">
        <v>112</v>
      </c>
      <c r="K231" s="32">
        <v>90000</v>
      </c>
    </row>
    <row r="232" spans="1:11" s="33" customFormat="1" ht="30">
      <c r="A232" s="23" t="s">
        <v>144</v>
      </c>
      <c r="B232" s="23" t="s">
        <v>22</v>
      </c>
      <c r="C232" s="24" t="s">
        <v>23</v>
      </c>
      <c r="D232" s="25" t="str">
        <f>+IF(C232="","",IF(C232="No Aplica","No Aplica","Ingrese Fecha"))</f>
        <v>No Aplica</v>
      </c>
      <c r="E232" s="26" t="s">
        <v>11</v>
      </c>
      <c r="F232" s="27">
        <v>7103375</v>
      </c>
      <c r="G232" s="28">
        <v>42152</v>
      </c>
      <c r="H232" s="29" t="s">
        <v>52</v>
      </c>
      <c r="I232" s="30" t="s">
        <v>21</v>
      </c>
      <c r="J232" s="31" t="s">
        <v>28</v>
      </c>
      <c r="K232" s="32">
        <v>8954</v>
      </c>
    </row>
    <row r="233" spans="1:11" s="33" customFormat="1" ht="30">
      <c r="A233" s="23" t="s">
        <v>144</v>
      </c>
      <c r="B233" s="23" t="s">
        <v>22</v>
      </c>
      <c r="C233" s="24" t="s">
        <v>23</v>
      </c>
      <c r="D233" s="25" t="str">
        <f>+IF(C233="","",IF(C233="No Aplica","No Aplica","Ingrese Fecha"))</f>
        <v>No Aplica</v>
      </c>
      <c r="E233" s="26" t="s">
        <v>16</v>
      </c>
      <c r="F233" s="27">
        <v>35443026</v>
      </c>
      <c r="G233" s="28">
        <v>42152</v>
      </c>
      <c r="H233" s="29" t="s">
        <v>53</v>
      </c>
      <c r="I233" s="30" t="s">
        <v>24</v>
      </c>
      <c r="J233" s="31" t="s">
        <v>25</v>
      </c>
      <c r="K233" s="32">
        <v>333495</v>
      </c>
    </row>
    <row r="234" spans="1:11" s="33" customFormat="1" ht="45">
      <c r="A234" s="23" t="s">
        <v>144</v>
      </c>
      <c r="B234" s="23" t="s">
        <v>22</v>
      </c>
      <c r="C234" s="24" t="s">
        <v>23</v>
      </c>
      <c r="D234" s="25" t="str">
        <f>+IF(C234="","",IF(C234="No Aplica","No Aplica","Ingrese Fecha"))</f>
        <v>No Aplica</v>
      </c>
      <c r="E234" s="26" t="s">
        <v>16</v>
      </c>
      <c r="F234" s="27">
        <v>35443025</v>
      </c>
      <c r="G234" s="28">
        <v>42152</v>
      </c>
      <c r="H234" s="29" t="s">
        <v>54</v>
      </c>
      <c r="I234" s="30" t="s">
        <v>24</v>
      </c>
      <c r="J234" s="31" t="s">
        <v>25</v>
      </c>
      <c r="K234" s="32">
        <v>185024</v>
      </c>
    </row>
    <row r="235" spans="1:11" s="33" customFormat="1" ht="30">
      <c r="A235" s="23" t="s">
        <v>144</v>
      </c>
      <c r="B235" s="23" t="s">
        <v>63</v>
      </c>
      <c r="C235" s="24" t="s">
        <v>64</v>
      </c>
      <c r="D235" s="25" t="s">
        <v>64</v>
      </c>
      <c r="E235" s="26" t="s">
        <v>65</v>
      </c>
      <c r="F235" s="27">
        <v>5150000043</v>
      </c>
      <c r="G235" s="28">
        <v>42152</v>
      </c>
      <c r="H235" s="29" t="s">
        <v>137</v>
      </c>
      <c r="I235" s="30" t="s">
        <v>91</v>
      </c>
      <c r="J235" s="31" t="s">
        <v>92</v>
      </c>
      <c r="K235" s="32">
        <v>688060</v>
      </c>
    </row>
    <row r="236" spans="1:11" s="33" customFormat="1" ht="30">
      <c r="A236" s="23" t="s">
        <v>144</v>
      </c>
      <c r="B236" s="23" t="s">
        <v>63</v>
      </c>
      <c r="C236" s="24" t="s">
        <v>64</v>
      </c>
      <c r="D236" s="25" t="s">
        <v>64</v>
      </c>
      <c r="E236" s="26" t="s">
        <v>70</v>
      </c>
      <c r="F236" s="27">
        <v>5150000182</v>
      </c>
      <c r="G236" s="28">
        <v>42152</v>
      </c>
      <c r="H236" s="29" t="s">
        <v>138</v>
      </c>
      <c r="I236" s="30" t="s">
        <v>113</v>
      </c>
      <c r="J236" s="31" t="s">
        <v>114</v>
      </c>
      <c r="K236" s="32">
        <v>987700</v>
      </c>
    </row>
    <row r="237" spans="1:11" s="33" customFormat="1" ht="45">
      <c r="A237" s="23" t="s">
        <v>144</v>
      </c>
      <c r="B237" s="23" t="s">
        <v>63</v>
      </c>
      <c r="C237" s="24" t="s">
        <v>64</v>
      </c>
      <c r="D237" s="25" t="s">
        <v>64</v>
      </c>
      <c r="E237" s="26" t="s">
        <v>70</v>
      </c>
      <c r="F237" s="27">
        <v>5150000183</v>
      </c>
      <c r="G237" s="28">
        <v>42152</v>
      </c>
      <c r="H237" s="29" t="s">
        <v>148</v>
      </c>
      <c r="I237" s="30" t="s">
        <v>104</v>
      </c>
      <c r="J237" s="31" t="s">
        <v>105</v>
      </c>
      <c r="K237" s="32">
        <v>1588650</v>
      </c>
    </row>
    <row r="238" spans="1:11" s="33" customFormat="1" ht="30">
      <c r="A238" s="23" t="s">
        <v>144</v>
      </c>
      <c r="B238" s="23" t="s">
        <v>22</v>
      </c>
      <c r="C238" s="24" t="s">
        <v>23</v>
      </c>
      <c r="D238" s="25" t="str">
        <f>+IF(C238="","",IF(C238="No Aplica","No Aplica","Ingrese Fecha"))</f>
        <v>No Aplica</v>
      </c>
      <c r="E238" s="26" t="s">
        <v>11</v>
      </c>
      <c r="F238" s="27">
        <v>170105</v>
      </c>
      <c r="G238" s="28">
        <v>42153</v>
      </c>
      <c r="H238" s="29" t="s">
        <v>58</v>
      </c>
      <c r="I238" s="30" t="s">
        <v>21</v>
      </c>
      <c r="J238" s="31" t="s">
        <v>28</v>
      </c>
      <c r="K238" s="32">
        <v>1047</v>
      </c>
    </row>
    <row r="239" spans="1:11" s="33" customFormat="1" ht="30">
      <c r="A239" s="23" t="s">
        <v>144</v>
      </c>
      <c r="B239" s="23" t="s">
        <v>22</v>
      </c>
      <c r="C239" s="24" t="s">
        <v>23</v>
      </c>
      <c r="D239" s="25" t="str">
        <f>+IF(C239="","",IF(C239="No Aplica","No Aplica","Ingrese Fecha"))</f>
        <v>No Aplica</v>
      </c>
      <c r="E239" s="26" t="s">
        <v>11</v>
      </c>
      <c r="F239" s="27">
        <v>7282607</v>
      </c>
      <c r="G239" s="28">
        <v>42153</v>
      </c>
      <c r="H239" s="29" t="s">
        <v>56</v>
      </c>
      <c r="I239" s="30" t="s">
        <v>21</v>
      </c>
      <c r="J239" s="31" t="s">
        <v>28</v>
      </c>
      <c r="K239" s="32">
        <v>43158</v>
      </c>
    </row>
    <row r="240" spans="1:11" s="33" customFormat="1" ht="30">
      <c r="A240" s="23" t="s">
        <v>144</v>
      </c>
      <c r="B240" s="23" t="s">
        <v>22</v>
      </c>
      <c r="C240" s="24" t="s">
        <v>23</v>
      </c>
      <c r="D240" s="25" t="str">
        <f>+IF(C240="","",IF(C240="No Aplica","No Aplica","Ingrese Fecha"))</f>
        <v>No Aplica</v>
      </c>
      <c r="E240" s="26" t="s">
        <v>16</v>
      </c>
      <c r="F240" s="27">
        <v>4014983</v>
      </c>
      <c r="G240" s="28">
        <v>42153</v>
      </c>
      <c r="H240" s="29" t="s">
        <v>59</v>
      </c>
      <c r="I240" s="30" t="s">
        <v>14</v>
      </c>
      <c r="J240" s="31" t="s">
        <v>15</v>
      </c>
      <c r="K240" s="32">
        <v>270312</v>
      </c>
    </row>
    <row r="241" spans="1:11" s="33" customFormat="1" ht="30">
      <c r="A241" s="23" t="s">
        <v>144</v>
      </c>
      <c r="B241" s="23" t="s">
        <v>22</v>
      </c>
      <c r="C241" s="24" t="s">
        <v>23</v>
      </c>
      <c r="D241" s="25" t="str">
        <f>+IF(C241="","",IF(C241="No Aplica","No Aplica","Ingrese Fecha"))</f>
        <v>No Aplica</v>
      </c>
      <c r="E241" s="26" t="s">
        <v>16</v>
      </c>
      <c r="F241" s="27">
        <v>175776</v>
      </c>
      <c r="G241" s="28">
        <v>42153</v>
      </c>
      <c r="H241" s="29" t="s">
        <v>57</v>
      </c>
      <c r="I241" s="30" t="s">
        <v>21</v>
      </c>
      <c r="J241" s="31" t="s">
        <v>28</v>
      </c>
      <c r="K241" s="32">
        <v>61080</v>
      </c>
    </row>
    <row r="242" spans="1:11" s="33" customFormat="1" ht="30">
      <c r="A242" s="23" t="s">
        <v>144</v>
      </c>
      <c r="B242" s="23" t="s">
        <v>22</v>
      </c>
      <c r="C242" s="24" t="s">
        <v>23</v>
      </c>
      <c r="D242" s="25" t="str">
        <f>+IF(C242="","",IF(C242="No Aplica","No Aplica","Ingrese Fecha"))</f>
        <v>No Aplica</v>
      </c>
      <c r="E242" s="26" t="s">
        <v>16</v>
      </c>
      <c r="F242" s="27">
        <v>7147081</v>
      </c>
      <c r="G242" s="28">
        <v>42153</v>
      </c>
      <c r="H242" s="29" t="s">
        <v>55</v>
      </c>
      <c r="I242" s="30" t="s">
        <v>21</v>
      </c>
      <c r="J242" s="31" t="s">
        <v>28</v>
      </c>
      <c r="K242" s="32">
        <v>25392</v>
      </c>
    </row>
    <row r="243" spans="1:11" s="33" customFormat="1" ht="45">
      <c r="A243" s="23" t="s">
        <v>144</v>
      </c>
      <c r="B243" s="23" t="s">
        <v>63</v>
      </c>
      <c r="C243" s="24" t="s">
        <v>64</v>
      </c>
      <c r="D243" s="25" t="s">
        <v>64</v>
      </c>
      <c r="E243" s="26" t="s">
        <v>70</v>
      </c>
      <c r="F243" s="27">
        <v>5150000185</v>
      </c>
      <c r="G243" s="28">
        <v>42153</v>
      </c>
      <c r="H243" s="29" t="s">
        <v>142</v>
      </c>
      <c r="I243" s="30" t="s">
        <v>115</v>
      </c>
      <c r="J243" s="31" t="s">
        <v>116</v>
      </c>
      <c r="K243" s="32">
        <v>138040</v>
      </c>
    </row>
    <row r="244" spans="1:11" s="33" customFormat="1" ht="30">
      <c r="A244" s="23" t="s">
        <v>591</v>
      </c>
      <c r="B244" s="23" t="s">
        <v>22</v>
      </c>
      <c r="C244" s="24" t="s">
        <v>23</v>
      </c>
      <c r="D244" s="25" t="s">
        <v>23</v>
      </c>
      <c r="E244" s="26" t="s">
        <v>159</v>
      </c>
      <c r="F244" s="27" t="s">
        <v>499</v>
      </c>
      <c r="G244" s="28">
        <v>42153</v>
      </c>
      <c r="H244" s="29" t="s">
        <v>500</v>
      </c>
      <c r="I244" s="30" t="s">
        <v>501</v>
      </c>
      <c r="J244" s="31" t="s">
        <v>502</v>
      </c>
      <c r="K244" s="32">
        <v>53200</v>
      </c>
    </row>
    <row r="245" spans="1:11" s="33" customFormat="1" ht="30">
      <c r="A245" s="23" t="s">
        <v>591</v>
      </c>
      <c r="B245" s="23" t="s">
        <v>22</v>
      </c>
      <c r="C245" s="24" t="s">
        <v>23</v>
      </c>
      <c r="D245" s="25" t="s">
        <v>23</v>
      </c>
      <c r="E245" s="26" t="s">
        <v>159</v>
      </c>
      <c r="F245" s="27" t="s">
        <v>503</v>
      </c>
      <c r="G245" s="28">
        <v>42153</v>
      </c>
      <c r="H245" s="29" t="s">
        <v>504</v>
      </c>
      <c r="I245" s="30" t="s">
        <v>501</v>
      </c>
      <c r="J245" s="31" t="s">
        <v>502</v>
      </c>
      <c r="K245" s="32">
        <v>39800</v>
      </c>
    </row>
    <row r="246" spans="1:11" s="33" customFormat="1" ht="30">
      <c r="A246" s="23" t="s">
        <v>591</v>
      </c>
      <c r="B246" s="23" t="s">
        <v>22</v>
      </c>
      <c r="C246" s="24" t="s">
        <v>23</v>
      </c>
      <c r="D246" s="25" t="s">
        <v>23</v>
      </c>
      <c r="E246" s="26" t="s">
        <v>159</v>
      </c>
      <c r="F246" s="27" t="s">
        <v>505</v>
      </c>
      <c r="G246" s="28">
        <v>42135</v>
      </c>
      <c r="H246" s="29" t="s">
        <v>506</v>
      </c>
      <c r="I246" s="30" t="s">
        <v>501</v>
      </c>
      <c r="J246" s="31" t="s">
        <v>502</v>
      </c>
      <c r="K246" s="32">
        <v>2651000</v>
      </c>
    </row>
    <row r="247" spans="1:11" s="33" customFormat="1" ht="30">
      <c r="A247" s="23" t="s">
        <v>591</v>
      </c>
      <c r="B247" s="23" t="s">
        <v>22</v>
      </c>
      <c r="C247" s="24" t="s">
        <v>23</v>
      </c>
      <c r="D247" s="25" t="s">
        <v>23</v>
      </c>
      <c r="E247" s="26" t="s">
        <v>159</v>
      </c>
      <c r="F247" s="27" t="s">
        <v>507</v>
      </c>
      <c r="G247" s="28">
        <v>42135</v>
      </c>
      <c r="H247" s="29" t="s">
        <v>508</v>
      </c>
      <c r="I247" s="30" t="s">
        <v>501</v>
      </c>
      <c r="J247" s="31" t="s">
        <v>502</v>
      </c>
      <c r="K247" s="32">
        <v>597700</v>
      </c>
    </row>
    <row r="248" spans="1:11" s="33" customFormat="1" ht="30">
      <c r="A248" s="23" t="s">
        <v>591</v>
      </c>
      <c r="B248" s="23" t="s">
        <v>22</v>
      </c>
      <c r="C248" s="24" t="s">
        <v>23</v>
      </c>
      <c r="D248" s="25" t="s">
        <v>23</v>
      </c>
      <c r="E248" s="26" t="s">
        <v>159</v>
      </c>
      <c r="F248" s="27" t="s">
        <v>509</v>
      </c>
      <c r="G248" s="28">
        <v>42135</v>
      </c>
      <c r="H248" s="29" t="s">
        <v>510</v>
      </c>
      <c r="I248" s="30" t="s">
        <v>501</v>
      </c>
      <c r="J248" s="31" t="s">
        <v>502</v>
      </c>
      <c r="K248" s="32">
        <v>162600</v>
      </c>
    </row>
    <row r="249" spans="1:11" s="33" customFormat="1" ht="30">
      <c r="A249" s="23" t="s">
        <v>591</v>
      </c>
      <c r="B249" s="23" t="s">
        <v>22</v>
      </c>
      <c r="C249" s="24" t="s">
        <v>23</v>
      </c>
      <c r="D249" s="25" t="s">
        <v>23</v>
      </c>
      <c r="E249" s="26" t="s">
        <v>159</v>
      </c>
      <c r="F249" s="27" t="s">
        <v>511</v>
      </c>
      <c r="G249" s="28">
        <v>42135</v>
      </c>
      <c r="H249" s="29" t="s">
        <v>512</v>
      </c>
      <c r="I249" s="30" t="s">
        <v>501</v>
      </c>
      <c r="J249" s="31" t="s">
        <v>502</v>
      </c>
      <c r="K249" s="32">
        <v>196400</v>
      </c>
    </row>
    <row r="250" spans="1:11" s="33" customFormat="1" ht="30">
      <c r="A250" s="23" t="s">
        <v>591</v>
      </c>
      <c r="B250" s="23" t="s">
        <v>22</v>
      </c>
      <c r="C250" s="24" t="s">
        <v>23</v>
      </c>
      <c r="D250" s="25" t="s">
        <v>23</v>
      </c>
      <c r="E250" s="26" t="s">
        <v>159</v>
      </c>
      <c r="F250" s="27" t="s">
        <v>513</v>
      </c>
      <c r="G250" s="28">
        <v>42149</v>
      </c>
      <c r="H250" s="29" t="s">
        <v>514</v>
      </c>
      <c r="I250" s="30" t="s">
        <v>515</v>
      </c>
      <c r="J250" s="31" t="s">
        <v>516</v>
      </c>
      <c r="K250" s="32">
        <v>68360</v>
      </c>
    </row>
    <row r="251" spans="1:11" s="33" customFormat="1" ht="30">
      <c r="A251" s="23" t="s">
        <v>591</v>
      </c>
      <c r="B251" s="23" t="s">
        <v>22</v>
      </c>
      <c r="C251" s="24" t="s">
        <v>23</v>
      </c>
      <c r="D251" s="25" t="s">
        <v>23</v>
      </c>
      <c r="E251" s="26" t="s">
        <v>159</v>
      </c>
      <c r="F251" s="27" t="s">
        <v>517</v>
      </c>
      <c r="G251" s="28">
        <v>42153</v>
      </c>
      <c r="H251" s="29" t="s">
        <v>518</v>
      </c>
      <c r="I251" s="30" t="s">
        <v>515</v>
      </c>
      <c r="J251" s="31" t="s">
        <v>516</v>
      </c>
      <c r="K251" s="32">
        <v>22430</v>
      </c>
    </row>
    <row r="252" spans="1:11" s="33" customFormat="1" ht="30">
      <c r="A252" s="23" t="s">
        <v>591</v>
      </c>
      <c r="B252" s="23" t="s">
        <v>22</v>
      </c>
      <c r="C252" s="24" t="s">
        <v>23</v>
      </c>
      <c r="D252" s="25" t="s">
        <v>23</v>
      </c>
      <c r="E252" s="26" t="s">
        <v>159</v>
      </c>
      <c r="F252" s="27" t="s">
        <v>519</v>
      </c>
      <c r="G252" s="28">
        <v>42138</v>
      </c>
      <c r="H252" s="29" t="s">
        <v>520</v>
      </c>
      <c r="I252" s="30" t="s">
        <v>515</v>
      </c>
      <c r="J252" s="31" t="s">
        <v>516</v>
      </c>
      <c r="K252" s="32">
        <v>24090</v>
      </c>
    </row>
    <row r="253" spans="1:11" s="33" customFormat="1" ht="30">
      <c r="A253" s="23" t="s">
        <v>591</v>
      </c>
      <c r="B253" s="23" t="s">
        <v>22</v>
      </c>
      <c r="C253" s="24" t="s">
        <v>23</v>
      </c>
      <c r="D253" s="25" t="s">
        <v>23</v>
      </c>
      <c r="E253" s="26" t="s">
        <v>159</v>
      </c>
      <c r="F253" s="27" t="s">
        <v>521</v>
      </c>
      <c r="G253" s="28">
        <v>42153</v>
      </c>
      <c r="H253" s="29" t="s">
        <v>522</v>
      </c>
      <c r="I253" s="30" t="s">
        <v>501</v>
      </c>
      <c r="J253" s="31" t="s">
        <v>502</v>
      </c>
      <c r="K253" s="32">
        <v>671300</v>
      </c>
    </row>
    <row r="254" spans="1:11" s="33" customFormat="1" ht="30">
      <c r="A254" s="23" t="s">
        <v>591</v>
      </c>
      <c r="B254" s="23" t="s">
        <v>22</v>
      </c>
      <c r="C254" s="24" t="s">
        <v>23</v>
      </c>
      <c r="D254" s="25" t="s">
        <v>23</v>
      </c>
      <c r="E254" s="26" t="s">
        <v>159</v>
      </c>
      <c r="F254" s="27" t="s">
        <v>523</v>
      </c>
      <c r="G254" s="28">
        <v>42138</v>
      </c>
      <c r="H254" s="29" t="s">
        <v>524</v>
      </c>
      <c r="I254" s="30" t="s">
        <v>515</v>
      </c>
      <c r="J254" s="31" t="s">
        <v>516</v>
      </c>
      <c r="K254" s="32">
        <v>20160</v>
      </c>
    </row>
    <row r="255" spans="1:11" s="33" customFormat="1" ht="30">
      <c r="A255" s="23" t="s">
        <v>591</v>
      </c>
      <c r="B255" s="23" t="s">
        <v>22</v>
      </c>
      <c r="C255" s="24" t="s">
        <v>23</v>
      </c>
      <c r="D255" s="25" t="s">
        <v>23</v>
      </c>
      <c r="E255" s="26" t="s">
        <v>159</v>
      </c>
      <c r="F255" s="27" t="s">
        <v>525</v>
      </c>
      <c r="G255" s="28">
        <v>42135</v>
      </c>
      <c r="H255" s="29" t="s">
        <v>526</v>
      </c>
      <c r="I255" s="30" t="s">
        <v>501</v>
      </c>
      <c r="J255" s="31" t="s">
        <v>502</v>
      </c>
      <c r="K255" s="32">
        <v>258000</v>
      </c>
    </row>
    <row r="256" spans="1:11" s="33" customFormat="1" ht="30">
      <c r="A256" s="23" t="s">
        <v>591</v>
      </c>
      <c r="B256" s="23" t="s">
        <v>22</v>
      </c>
      <c r="C256" s="24" t="s">
        <v>23</v>
      </c>
      <c r="D256" s="25" t="s">
        <v>23</v>
      </c>
      <c r="E256" s="26" t="s">
        <v>159</v>
      </c>
      <c r="F256" s="27" t="s">
        <v>527</v>
      </c>
      <c r="G256" s="28">
        <v>42149</v>
      </c>
      <c r="H256" s="29" t="s">
        <v>528</v>
      </c>
      <c r="I256" s="30" t="s">
        <v>515</v>
      </c>
      <c r="J256" s="31" t="s">
        <v>516</v>
      </c>
      <c r="K256" s="32">
        <v>173340</v>
      </c>
    </row>
    <row r="257" spans="1:11" s="33" customFormat="1" ht="30">
      <c r="A257" s="23" t="s">
        <v>591</v>
      </c>
      <c r="B257" s="23" t="s">
        <v>22</v>
      </c>
      <c r="C257" s="24" t="s">
        <v>23</v>
      </c>
      <c r="D257" s="25" t="s">
        <v>23</v>
      </c>
      <c r="E257" s="26" t="s">
        <v>159</v>
      </c>
      <c r="F257" s="27" t="s">
        <v>529</v>
      </c>
      <c r="G257" s="28">
        <v>42149</v>
      </c>
      <c r="H257" s="29" t="s">
        <v>530</v>
      </c>
      <c r="I257" s="30" t="s">
        <v>515</v>
      </c>
      <c r="J257" s="31" t="s">
        <v>516</v>
      </c>
      <c r="K257" s="32">
        <v>34620</v>
      </c>
    </row>
    <row r="258" spans="1:11" s="33" customFormat="1" ht="30">
      <c r="A258" s="23" t="s">
        <v>591</v>
      </c>
      <c r="B258" s="23" t="s">
        <v>22</v>
      </c>
      <c r="C258" s="24" t="s">
        <v>23</v>
      </c>
      <c r="D258" s="25" t="s">
        <v>23</v>
      </c>
      <c r="E258" s="26" t="s">
        <v>159</v>
      </c>
      <c r="F258" s="27" t="s">
        <v>531</v>
      </c>
      <c r="G258" s="28">
        <v>42133</v>
      </c>
      <c r="H258" s="29" t="s">
        <v>532</v>
      </c>
      <c r="I258" s="30" t="s">
        <v>501</v>
      </c>
      <c r="J258" s="31" t="s">
        <v>502</v>
      </c>
      <c r="K258" s="32">
        <v>264500</v>
      </c>
    </row>
    <row r="259" spans="1:11" s="33" customFormat="1" ht="30">
      <c r="A259" s="23" t="s">
        <v>591</v>
      </c>
      <c r="B259" s="23" t="s">
        <v>22</v>
      </c>
      <c r="C259" s="24" t="s">
        <v>23</v>
      </c>
      <c r="D259" s="25" t="s">
        <v>23</v>
      </c>
      <c r="E259" s="26" t="s">
        <v>159</v>
      </c>
      <c r="F259" s="27" t="s">
        <v>533</v>
      </c>
      <c r="G259" s="28">
        <v>42138</v>
      </c>
      <c r="H259" s="29" t="s">
        <v>534</v>
      </c>
      <c r="I259" s="30" t="s">
        <v>515</v>
      </c>
      <c r="J259" s="31" t="s">
        <v>516</v>
      </c>
      <c r="K259" s="32">
        <v>12510</v>
      </c>
    </row>
    <row r="260" spans="1:11" s="33" customFormat="1" ht="30">
      <c r="A260" s="23" t="s">
        <v>591</v>
      </c>
      <c r="B260" s="23" t="s">
        <v>22</v>
      </c>
      <c r="C260" s="24" t="s">
        <v>23</v>
      </c>
      <c r="D260" s="25" t="s">
        <v>23</v>
      </c>
      <c r="E260" s="26" t="s">
        <v>159</v>
      </c>
      <c r="F260" s="27" t="s">
        <v>535</v>
      </c>
      <c r="G260" s="28">
        <v>42153</v>
      </c>
      <c r="H260" s="29" t="s">
        <v>536</v>
      </c>
      <c r="I260" s="30" t="s">
        <v>515</v>
      </c>
      <c r="J260" s="31" t="s">
        <v>516</v>
      </c>
      <c r="K260" s="32">
        <v>1850</v>
      </c>
    </row>
    <row r="261" spans="1:11" s="33" customFormat="1" ht="30">
      <c r="A261" s="23" t="s">
        <v>591</v>
      </c>
      <c r="B261" s="23" t="s">
        <v>63</v>
      </c>
      <c r="C261" s="24" t="s">
        <v>23</v>
      </c>
      <c r="D261" s="25" t="s">
        <v>23</v>
      </c>
      <c r="E261" s="26" t="s">
        <v>342</v>
      </c>
      <c r="F261" s="27">
        <v>6150000129</v>
      </c>
      <c r="G261" s="28">
        <v>42135</v>
      </c>
      <c r="H261" s="29" t="s">
        <v>537</v>
      </c>
      <c r="I261" s="30" t="s">
        <v>538</v>
      </c>
      <c r="J261" s="31" t="s">
        <v>539</v>
      </c>
      <c r="K261" s="32">
        <v>665001</v>
      </c>
    </row>
    <row r="262" spans="1:11" s="33" customFormat="1" ht="30">
      <c r="A262" s="23" t="s">
        <v>591</v>
      </c>
      <c r="B262" s="23" t="s">
        <v>540</v>
      </c>
      <c r="C262" s="24" t="s">
        <v>23</v>
      </c>
      <c r="D262" s="25" t="s">
        <v>23</v>
      </c>
      <c r="E262" s="26" t="s">
        <v>358</v>
      </c>
      <c r="F262" s="27">
        <v>6150000023</v>
      </c>
      <c r="G262" s="28">
        <v>42135</v>
      </c>
      <c r="H262" s="29" t="s">
        <v>541</v>
      </c>
      <c r="I262" s="30" t="s">
        <v>542</v>
      </c>
      <c r="J262" s="31" t="s">
        <v>543</v>
      </c>
      <c r="K262" s="32">
        <v>2090764</v>
      </c>
    </row>
    <row r="263" spans="1:11" s="33" customFormat="1" ht="30">
      <c r="A263" s="23" t="s">
        <v>591</v>
      </c>
      <c r="B263" s="23" t="s">
        <v>101</v>
      </c>
      <c r="C263" s="24" t="s">
        <v>544</v>
      </c>
      <c r="D263" s="25">
        <v>42135</v>
      </c>
      <c r="E263" s="26" t="s">
        <v>342</v>
      </c>
      <c r="F263" s="27">
        <v>6150000130</v>
      </c>
      <c r="G263" s="28">
        <v>42135</v>
      </c>
      <c r="H263" s="29" t="s">
        <v>545</v>
      </c>
      <c r="I263" s="30" t="s">
        <v>546</v>
      </c>
      <c r="J263" s="31" t="s">
        <v>547</v>
      </c>
      <c r="K263" s="32">
        <v>53550</v>
      </c>
    </row>
    <row r="264" spans="1:11" s="33" customFormat="1" ht="30">
      <c r="A264" s="23" t="s">
        <v>591</v>
      </c>
      <c r="B264" s="23" t="s">
        <v>63</v>
      </c>
      <c r="C264" s="24" t="s">
        <v>23</v>
      </c>
      <c r="D264" s="25" t="s">
        <v>23</v>
      </c>
      <c r="E264" s="26" t="s">
        <v>342</v>
      </c>
      <c r="F264" s="27">
        <v>6150000134</v>
      </c>
      <c r="G264" s="28">
        <v>42136</v>
      </c>
      <c r="H264" s="29" t="s">
        <v>548</v>
      </c>
      <c r="I264" s="30" t="s">
        <v>549</v>
      </c>
      <c r="J264" s="31" t="s">
        <v>550</v>
      </c>
      <c r="K264" s="32">
        <v>166600</v>
      </c>
    </row>
    <row r="265" spans="1:11" s="33" customFormat="1" ht="30">
      <c r="A265" s="23" t="s">
        <v>591</v>
      </c>
      <c r="B265" s="23" t="s">
        <v>63</v>
      </c>
      <c r="C265" s="24" t="s">
        <v>23</v>
      </c>
      <c r="D265" s="25" t="s">
        <v>23</v>
      </c>
      <c r="E265" s="26" t="s">
        <v>358</v>
      </c>
      <c r="F265" s="27">
        <v>6150000024</v>
      </c>
      <c r="G265" s="28">
        <v>42137</v>
      </c>
      <c r="H265" s="29" t="s">
        <v>551</v>
      </c>
      <c r="I265" s="30" t="s">
        <v>552</v>
      </c>
      <c r="J265" s="31" t="s">
        <v>553</v>
      </c>
      <c r="K265" s="32">
        <v>484970</v>
      </c>
    </row>
    <row r="266" spans="1:11" s="33" customFormat="1" ht="30">
      <c r="A266" s="23" t="s">
        <v>591</v>
      </c>
      <c r="B266" s="23" t="s">
        <v>63</v>
      </c>
      <c r="C266" s="24" t="s">
        <v>23</v>
      </c>
      <c r="D266" s="25" t="s">
        <v>23</v>
      </c>
      <c r="E266" s="26" t="s">
        <v>358</v>
      </c>
      <c r="F266" s="27">
        <v>6150000027</v>
      </c>
      <c r="G266" s="28">
        <v>42137</v>
      </c>
      <c r="H266" s="29" t="s">
        <v>554</v>
      </c>
      <c r="I266" s="30" t="s">
        <v>555</v>
      </c>
      <c r="J266" s="31" t="s">
        <v>556</v>
      </c>
      <c r="K266" s="32">
        <v>551880</v>
      </c>
    </row>
    <row r="267" spans="1:11" s="33" customFormat="1" ht="45">
      <c r="A267" s="23" t="s">
        <v>591</v>
      </c>
      <c r="B267" s="23" t="s">
        <v>540</v>
      </c>
      <c r="C267" s="24" t="s">
        <v>23</v>
      </c>
      <c r="D267" s="25" t="s">
        <v>23</v>
      </c>
      <c r="E267" s="26" t="s">
        <v>342</v>
      </c>
      <c r="F267" s="27">
        <v>6150000136</v>
      </c>
      <c r="G267" s="28">
        <v>42138</v>
      </c>
      <c r="H267" s="29" t="s">
        <v>557</v>
      </c>
      <c r="I267" s="30" t="s">
        <v>87</v>
      </c>
      <c r="J267" s="31" t="s">
        <v>88</v>
      </c>
      <c r="K267" s="32">
        <v>522991</v>
      </c>
    </row>
    <row r="268" spans="1:11" s="33" customFormat="1" ht="30">
      <c r="A268" s="23" t="s">
        <v>591</v>
      </c>
      <c r="B268" s="23" t="s">
        <v>234</v>
      </c>
      <c r="C268" s="24" t="s">
        <v>1441</v>
      </c>
      <c r="D268" s="25">
        <v>41656</v>
      </c>
      <c r="E268" s="26" t="s">
        <v>342</v>
      </c>
      <c r="F268" s="27">
        <v>6150000137</v>
      </c>
      <c r="G268" s="28">
        <v>42138</v>
      </c>
      <c r="H268" s="29" t="s">
        <v>558</v>
      </c>
      <c r="I268" s="30" t="s">
        <v>559</v>
      </c>
      <c r="J268" s="31" t="s">
        <v>237</v>
      </c>
      <c r="K268" s="32">
        <v>215914</v>
      </c>
    </row>
    <row r="269" spans="1:11" s="33" customFormat="1" ht="30">
      <c r="A269" s="23" t="s">
        <v>591</v>
      </c>
      <c r="B269" s="23" t="s">
        <v>234</v>
      </c>
      <c r="C269" s="24" t="s">
        <v>1441</v>
      </c>
      <c r="D269" s="25">
        <v>41656</v>
      </c>
      <c r="E269" s="26" t="s">
        <v>342</v>
      </c>
      <c r="F269" s="27">
        <v>6150000138</v>
      </c>
      <c r="G269" s="28">
        <v>42138</v>
      </c>
      <c r="H269" s="29" t="s">
        <v>560</v>
      </c>
      <c r="I269" s="30" t="s">
        <v>559</v>
      </c>
      <c r="J269" s="31" t="s">
        <v>237</v>
      </c>
      <c r="K269" s="32">
        <v>380379</v>
      </c>
    </row>
    <row r="270" spans="1:11" s="33" customFormat="1" ht="30">
      <c r="A270" s="23" t="s">
        <v>591</v>
      </c>
      <c r="B270" s="23" t="s">
        <v>234</v>
      </c>
      <c r="C270" s="24" t="s">
        <v>1441</v>
      </c>
      <c r="D270" s="25">
        <v>41656</v>
      </c>
      <c r="E270" s="26" t="s">
        <v>342</v>
      </c>
      <c r="F270" s="27">
        <v>6150000139</v>
      </c>
      <c r="G270" s="28">
        <v>42138</v>
      </c>
      <c r="H270" s="29" t="s">
        <v>561</v>
      </c>
      <c r="I270" s="30" t="s">
        <v>559</v>
      </c>
      <c r="J270" s="31" t="s">
        <v>237</v>
      </c>
      <c r="K270" s="32">
        <v>57381</v>
      </c>
    </row>
    <row r="271" spans="1:11" s="33" customFormat="1" ht="30">
      <c r="A271" s="23" t="s">
        <v>591</v>
      </c>
      <c r="B271" s="23" t="s">
        <v>63</v>
      </c>
      <c r="C271" s="24" t="s">
        <v>23</v>
      </c>
      <c r="D271" s="25" t="s">
        <v>23</v>
      </c>
      <c r="E271" s="26" t="s">
        <v>358</v>
      </c>
      <c r="F271" s="27">
        <v>6150000028</v>
      </c>
      <c r="G271" s="28">
        <v>42138</v>
      </c>
      <c r="H271" s="29" t="s">
        <v>562</v>
      </c>
      <c r="I271" s="30" t="s">
        <v>555</v>
      </c>
      <c r="J271" s="31" t="s">
        <v>556</v>
      </c>
      <c r="K271" s="32">
        <v>728050</v>
      </c>
    </row>
    <row r="272" spans="1:11" s="33" customFormat="1" ht="30">
      <c r="A272" s="23" t="s">
        <v>591</v>
      </c>
      <c r="B272" s="23" t="s">
        <v>101</v>
      </c>
      <c r="C272" s="24" t="s">
        <v>563</v>
      </c>
      <c r="D272" s="25">
        <v>42139</v>
      </c>
      <c r="E272" s="26" t="s">
        <v>358</v>
      </c>
      <c r="F272" s="27">
        <v>6150000029</v>
      </c>
      <c r="G272" s="28">
        <v>42139</v>
      </c>
      <c r="H272" s="29" t="s">
        <v>564</v>
      </c>
      <c r="I272" s="30" t="s">
        <v>565</v>
      </c>
      <c r="J272" s="31" t="s">
        <v>566</v>
      </c>
      <c r="K272" s="32">
        <v>152618</v>
      </c>
    </row>
    <row r="273" spans="1:11" s="33" customFormat="1" ht="30">
      <c r="A273" s="23" t="s">
        <v>591</v>
      </c>
      <c r="B273" s="23" t="s">
        <v>63</v>
      </c>
      <c r="C273" s="24" t="s">
        <v>23</v>
      </c>
      <c r="D273" s="25" t="s">
        <v>23</v>
      </c>
      <c r="E273" s="26" t="s">
        <v>358</v>
      </c>
      <c r="F273" s="27">
        <v>6150000030</v>
      </c>
      <c r="G273" s="28">
        <v>42143</v>
      </c>
      <c r="H273" s="29" t="s">
        <v>567</v>
      </c>
      <c r="I273" s="30" t="s">
        <v>568</v>
      </c>
      <c r="J273" s="31" t="s">
        <v>569</v>
      </c>
      <c r="K273" s="32">
        <v>51279</v>
      </c>
    </row>
    <row r="274" spans="1:11" s="33" customFormat="1" ht="30">
      <c r="A274" s="23" t="s">
        <v>591</v>
      </c>
      <c r="B274" s="23" t="s">
        <v>63</v>
      </c>
      <c r="C274" s="24" t="s">
        <v>23</v>
      </c>
      <c r="D274" s="25" t="s">
        <v>23</v>
      </c>
      <c r="E274" s="26" t="s">
        <v>342</v>
      </c>
      <c r="F274" s="27">
        <v>6150000141</v>
      </c>
      <c r="G274" s="28">
        <v>42143</v>
      </c>
      <c r="H274" s="29" t="s">
        <v>570</v>
      </c>
      <c r="I274" s="30" t="s">
        <v>571</v>
      </c>
      <c r="J274" s="31" t="s">
        <v>572</v>
      </c>
      <c r="K274" s="32">
        <v>190400</v>
      </c>
    </row>
    <row r="275" spans="1:11" s="33" customFormat="1" ht="30">
      <c r="A275" s="23" t="s">
        <v>591</v>
      </c>
      <c r="B275" s="23" t="s">
        <v>63</v>
      </c>
      <c r="C275" s="24" t="s">
        <v>23</v>
      </c>
      <c r="D275" s="25" t="s">
        <v>23</v>
      </c>
      <c r="E275" s="26" t="s">
        <v>358</v>
      </c>
      <c r="F275" s="27">
        <v>6150000031</v>
      </c>
      <c r="G275" s="28">
        <v>42144</v>
      </c>
      <c r="H275" s="29" t="s">
        <v>573</v>
      </c>
      <c r="I275" s="30" t="s">
        <v>336</v>
      </c>
      <c r="J275" s="31" t="s">
        <v>337</v>
      </c>
      <c r="K275" s="32">
        <v>694990</v>
      </c>
    </row>
    <row r="276" spans="1:11" s="33" customFormat="1" ht="30">
      <c r="A276" s="23" t="s">
        <v>591</v>
      </c>
      <c r="B276" s="23" t="s">
        <v>234</v>
      </c>
      <c r="C276" s="24" t="s">
        <v>574</v>
      </c>
      <c r="D276" s="25">
        <v>41183</v>
      </c>
      <c r="E276" s="26" t="s">
        <v>342</v>
      </c>
      <c r="F276" s="27">
        <v>6150000142</v>
      </c>
      <c r="G276" s="28">
        <v>42144</v>
      </c>
      <c r="H276" s="29" t="s">
        <v>575</v>
      </c>
      <c r="I276" s="30" t="s">
        <v>576</v>
      </c>
      <c r="J276" s="31" t="s">
        <v>577</v>
      </c>
      <c r="K276" s="32">
        <v>150000</v>
      </c>
    </row>
    <row r="277" spans="1:11" s="33" customFormat="1" ht="30">
      <c r="A277" s="23" t="s">
        <v>591</v>
      </c>
      <c r="B277" s="23" t="s">
        <v>234</v>
      </c>
      <c r="C277" s="24" t="s">
        <v>1441</v>
      </c>
      <c r="D277" s="25">
        <v>41656</v>
      </c>
      <c r="E277" s="26" t="s">
        <v>342</v>
      </c>
      <c r="F277" s="27">
        <v>6150000143</v>
      </c>
      <c r="G277" s="28">
        <v>42144</v>
      </c>
      <c r="H277" s="29" t="s">
        <v>578</v>
      </c>
      <c r="I277" s="30" t="s">
        <v>559</v>
      </c>
      <c r="J277" s="31" t="s">
        <v>237</v>
      </c>
      <c r="K277" s="32">
        <v>67492</v>
      </c>
    </row>
    <row r="278" spans="1:11" s="33" customFormat="1" ht="30">
      <c r="A278" s="23" t="s">
        <v>591</v>
      </c>
      <c r="B278" s="23" t="s">
        <v>234</v>
      </c>
      <c r="C278" s="24" t="s">
        <v>1441</v>
      </c>
      <c r="D278" s="25">
        <v>41656</v>
      </c>
      <c r="E278" s="26" t="s">
        <v>342</v>
      </c>
      <c r="F278" s="27">
        <v>6150000144</v>
      </c>
      <c r="G278" s="28">
        <v>42144</v>
      </c>
      <c r="H278" s="29" t="s">
        <v>579</v>
      </c>
      <c r="I278" s="30" t="s">
        <v>559</v>
      </c>
      <c r="J278" s="31" t="s">
        <v>237</v>
      </c>
      <c r="K278" s="32">
        <v>105492</v>
      </c>
    </row>
    <row r="279" spans="1:11" s="33" customFormat="1" ht="30">
      <c r="A279" s="23" t="s">
        <v>591</v>
      </c>
      <c r="B279" s="23" t="s">
        <v>234</v>
      </c>
      <c r="C279" s="24" t="s">
        <v>574</v>
      </c>
      <c r="D279" s="25">
        <v>41183</v>
      </c>
      <c r="E279" s="26" t="s">
        <v>342</v>
      </c>
      <c r="F279" s="27">
        <v>6150000145</v>
      </c>
      <c r="G279" s="28">
        <v>42150</v>
      </c>
      <c r="H279" s="29" t="s">
        <v>580</v>
      </c>
      <c r="I279" s="30" t="s">
        <v>576</v>
      </c>
      <c r="J279" s="31" t="s">
        <v>577</v>
      </c>
      <c r="K279" s="32">
        <v>150000</v>
      </c>
    </row>
    <row r="280" spans="1:11" s="33" customFormat="1" ht="30">
      <c r="A280" s="23" t="s">
        <v>591</v>
      </c>
      <c r="B280" s="23" t="s">
        <v>63</v>
      </c>
      <c r="C280" s="24" t="s">
        <v>23</v>
      </c>
      <c r="D280" s="25" t="s">
        <v>23</v>
      </c>
      <c r="E280" s="26" t="s">
        <v>342</v>
      </c>
      <c r="F280" s="27">
        <v>6150000146</v>
      </c>
      <c r="G280" s="28">
        <v>42150</v>
      </c>
      <c r="H280" s="29" t="s">
        <v>581</v>
      </c>
      <c r="I280" s="30" t="s">
        <v>582</v>
      </c>
      <c r="J280" s="31" t="s">
        <v>583</v>
      </c>
      <c r="K280" s="32">
        <v>107100</v>
      </c>
    </row>
    <row r="281" spans="1:11" s="33" customFormat="1" ht="30">
      <c r="A281" s="23" t="s">
        <v>591</v>
      </c>
      <c r="B281" s="23" t="s">
        <v>63</v>
      </c>
      <c r="C281" s="24" t="s">
        <v>23</v>
      </c>
      <c r="D281" s="25" t="s">
        <v>23</v>
      </c>
      <c r="E281" s="26" t="s">
        <v>342</v>
      </c>
      <c r="F281" s="27">
        <v>6150000147</v>
      </c>
      <c r="G281" s="28">
        <v>42152</v>
      </c>
      <c r="H281" s="29" t="s">
        <v>584</v>
      </c>
      <c r="I281" s="30" t="s">
        <v>585</v>
      </c>
      <c r="J281" s="31" t="s">
        <v>586</v>
      </c>
      <c r="K281" s="32">
        <v>1620000</v>
      </c>
    </row>
    <row r="282" spans="1:11" s="33" customFormat="1" ht="30">
      <c r="A282" s="23" t="s">
        <v>591</v>
      </c>
      <c r="B282" s="23" t="s">
        <v>101</v>
      </c>
      <c r="C282" s="24" t="s">
        <v>587</v>
      </c>
      <c r="D282" s="25">
        <v>42150</v>
      </c>
      <c r="E282" s="26" t="s">
        <v>342</v>
      </c>
      <c r="F282" s="27">
        <v>6150000150</v>
      </c>
      <c r="G282" s="28">
        <v>42152</v>
      </c>
      <c r="H282" s="29" t="s">
        <v>588</v>
      </c>
      <c r="I282" s="30" t="s">
        <v>589</v>
      </c>
      <c r="J282" s="31" t="s">
        <v>590</v>
      </c>
      <c r="K282" s="32">
        <v>150000</v>
      </c>
    </row>
    <row r="283" spans="1:11" s="33" customFormat="1" ht="30">
      <c r="A283" s="23" t="s">
        <v>679</v>
      </c>
      <c r="B283" s="23" t="s">
        <v>234</v>
      </c>
      <c r="C283" s="24" t="s">
        <v>479</v>
      </c>
      <c r="D283" s="25">
        <v>41183</v>
      </c>
      <c r="E283" s="26" t="s">
        <v>23</v>
      </c>
      <c r="F283" s="27" t="s">
        <v>23</v>
      </c>
      <c r="G283" s="28">
        <v>42153</v>
      </c>
      <c r="H283" s="29" t="s">
        <v>592</v>
      </c>
      <c r="I283" s="30" t="s">
        <v>593</v>
      </c>
      <c r="J283" s="31" t="s">
        <v>594</v>
      </c>
      <c r="K283" s="32">
        <v>60000</v>
      </c>
    </row>
    <row r="284" spans="1:11" s="33" customFormat="1" ht="30">
      <c r="A284" s="23" t="s">
        <v>679</v>
      </c>
      <c r="B284" s="23" t="s">
        <v>234</v>
      </c>
      <c r="C284" s="24" t="s">
        <v>479</v>
      </c>
      <c r="D284" s="25">
        <v>41183</v>
      </c>
      <c r="E284" s="26" t="s">
        <v>23</v>
      </c>
      <c r="F284" s="27" t="s">
        <v>23</v>
      </c>
      <c r="G284" s="28">
        <v>42153</v>
      </c>
      <c r="H284" s="29" t="s">
        <v>592</v>
      </c>
      <c r="I284" s="30" t="s">
        <v>593</v>
      </c>
      <c r="J284" s="31" t="s">
        <v>594</v>
      </c>
      <c r="K284" s="32">
        <v>99504</v>
      </c>
    </row>
    <row r="285" spans="1:11" s="33" customFormat="1" ht="30">
      <c r="A285" s="23" t="s">
        <v>679</v>
      </c>
      <c r="B285" s="23" t="s">
        <v>234</v>
      </c>
      <c r="C285" s="24" t="s">
        <v>479</v>
      </c>
      <c r="D285" s="25">
        <v>41183</v>
      </c>
      <c r="E285" s="26" t="s">
        <v>23</v>
      </c>
      <c r="F285" s="27" t="s">
        <v>23</v>
      </c>
      <c r="G285" s="28">
        <v>42153</v>
      </c>
      <c r="H285" s="29" t="s">
        <v>592</v>
      </c>
      <c r="I285" s="30" t="s">
        <v>593</v>
      </c>
      <c r="J285" s="31" t="s">
        <v>594</v>
      </c>
      <c r="K285" s="32">
        <v>99504</v>
      </c>
    </row>
    <row r="286" spans="1:11" s="33" customFormat="1" ht="30">
      <c r="A286" s="23" t="s">
        <v>679</v>
      </c>
      <c r="B286" s="23" t="s">
        <v>234</v>
      </c>
      <c r="C286" s="24" t="s">
        <v>479</v>
      </c>
      <c r="D286" s="25">
        <v>41183</v>
      </c>
      <c r="E286" s="26" t="s">
        <v>23</v>
      </c>
      <c r="F286" s="27" t="s">
        <v>23</v>
      </c>
      <c r="G286" s="28">
        <v>42153</v>
      </c>
      <c r="H286" s="29" t="s">
        <v>592</v>
      </c>
      <c r="I286" s="30" t="s">
        <v>595</v>
      </c>
      <c r="J286" s="31" t="s">
        <v>596</v>
      </c>
      <c r="K286" s="32">
        <v>46910</v>
      </c>
    </row>
    <row r="287" spans="1:11" s="33" customFormat="1" ht="30">
      <c r="A287" s="23" t="s">
        <v>679</v>
      </c>
      <c r="B287" s="23" t="s">
        <v>540</v>
      </c>
      <c r="C287" s="24" t="s">
        <v>23</v>
      </c>
      <c r="D287" s="25" t="s">
        <v>23</v>
      </c>
      <c r="E287" s="26" t="s">
        <v>342</v>
      </c>
      <c r="F287" s="27">
        <v>7150000049</v>
      </c>
      <c r="G287" s="28">
        <v>42132</v>
      </c>
      <c r="H287" s="29" t="s">
        <v>597</v>
      </c>
      <c r="I287" s="30" t="s">
        <v>598</v>
      </c>
      <c r="J287" s="31" t="s">
        <v>599</v>
      </c>
      <c r="K287" s="32">
        <v>167299</v>
      </c>
    </row>
    <row r="288" spans="1:11" s="33" customFormat="1" ht="15">
      <c r="A288" s="23" t="s">
        <v>679</v>
      </c>
      <c r="B288" s="23" t="s">
        <v>63</v>
      </c>
      <c r="C288" s="24" t="s">
        <v>23</v>
      </c>
      <c r="D288" s="25" t="s">
        <v>23</v>
      </c>
      <c r="E288" s="26" t="s">
        <v>342</v>
      </c>
      <c r="F288" s="27">
        <v>7150000050</v>
      </c>
      <c r="G288" s="28">
        <v>42135</v>
      </c>
      <c r="H288" s="29" t="s">
        <v>600</v>
      </c>
      <c r="I288" s="30" t="s">
        <v>601</v>
      </c>
      <c r="J288" s="31" t="s">
        <v>602</v>
      </c>
      <c r="K288" s="32">
        <v>83300</v>
      </c>
    </row>
    <row r="289" spans="1:11" s="33" customFormat="1" ht="30">
      <c r="A289" s="23" t="s">
        <v>679</v>
      </c>
      <c r="B289" s="23" t="s">
        <v>63</v>
      </c>
      <c r="C289" s="24" t="s">
        <v>23</v>
      </c>
      <c r="D289" s="25" t="s">
        <v>23</v>
      </c>
      <c r="E289" s="26" t="s">
        <v>358</v>
      </c>
      <c r="F289" s="27">
        <v>7150000025</v>
      </c>
      <c r="G289" s="28">
        <v>42135</v>
      </c>
      <c r="H289" s="29" t="s">
        <v>603</v>
      </c>
      <c r="I289" s="30" t="s">
        <v>604</v>
      </c>
      <c r="J289" s="31" t="s">
        <v>605</v>
      </c>
      <c r="K289" s="32">
        <v>330225</v>
      </c>
    </row>
    <row r="290" spans="1:11" s="33" customFormat="1" ht="30">
      <c r="A290" s="23" t="s">
        <v>679</v>
      </c>
      <c r="B290" s="23" t="s">
        <v>540</v>
      </c>
      <c r="C290" s="24" t="s">
        <v>23</v>
      </c>
      <c r="D290" s="25"/>
      <c r="E290" s="26" t="s">
        <v>342</v>
      </c>
      <c r="F290" s="27">
        <v>7150000051</v>
      </c>
      <c r="G290" s="28">
        <v>42137</v>
      </c>
      <c r="H290" s="29" t="s">
        <v>606</v>
      </c>
      <c r="I290" s="30" t="s">
        <v>607</v>
      </c>
      <c r="J290" s="31" t="s">
        <v>608</v>
      </c>
      <c r="K290" s="32">
        <v>569701</v>
      </c>
    </row>
    <row r="291" spans="1:11" s="33" customFormat="1" ht="30">
      <c r="A291" s="23" t="s">
        <v>679</v>
      </c>
      <c r="B291" s="23" t="s">
        <v>540</v>
      </c>
      <c r="C291" s="24" t="s">
        <v>23</v>
      </c>
      <c r="D291" s="25" t="s">
        <v>23</v>
      </c>
      <c r="E291" s="26" t="s">
        <v>342</v>
      </c>
      <c r="F291" s="27">
        <v>7150000052</v>
      </c>
      <c r="G291" s="28">
        <v>42137</v>
      </c>
      <c r="H291" s="29" t="s">
        <v>606</v>
      </c>
      <c r="I291" s="30" t="s">
        <v>609</v>
      </c>
      <c r="J291" s="31" t="s">
        <v>610</v>
      </c>
      <c r="K291" s="32">
        <v>91511</v>
      </c>
    </row>
    <row r="292" spans="1:11" s="33" customFormat="1" ht="30">
      <c r="A292" s="23" t="s">
        <v>679</v>
      </c>
      <c r="B292" s="23" t="s">
        <v>540</v>
      </c>
      <c r="C292" s="24" t="s">
        <v>23</v>
      </c>
      <c r="D292" s="25"/>
      <c r="E292" s="26" t="s">
        <v>342</v>
      </c>
      <c r="F292" s="27">
        <v>7150000053</v>
      </c>
      <c r="G292" s="28">
        <v>42139</v>
      </c>
      <c r="H292" s="29" t="s">
        <v>611</v>
      </c>
      <c r="I292" s="30" t="s">
        <v>609</v>
      </c>
      <c r="J292" s="31" t="s">
        <v>610</v>
      </c>
      <c r="K292" s="32">
        <v>123540</v>
      </c>
    </row>
    <row r="293" spans="1:11" s="33" customFormat="1" ht="15">
      <c r="A293" s="23" t="s">
        <v>679</v>
      </c>
      <c r="B293" s="23" t="s">
        <v>63</v>
      </c>
      <c r="C293" s="24" t="s">
        <v>23</v>
      </c>
      <c r="D293" s="25" t="s">
        <v>23</v>
      </c>
      <c r="E293" s="26" t="s">
        <v>358</v>
      </c>
      <c r="F293" s="27">
        <v>7150000026</v>
      </c>
      <c r="G293" s="28">
        <v>42143</v>
      </c>
      <c r="H293" s="29" t="s">
        <v>612</v>
      </c>
      <c r="I293" s="30" t="s">
        <v>613</v>
      </c>
      <c r="J293" s="31" t="s">
        <v>614</v>
      </c>
      <c r="K293" s="32">
        <v>214200</v>
      </c>
    </row>
    <row r="294" spans="1:11" s="33" customFormat="1" ht="30">
      <c r="A294" s="23" t="s">
        <v>679</v>
      </c>
      <c r="B294" s="23" t="s">
        <v>63</v>
      </c>
      <c r="C294" s="24" t="s">
        <v>23</v>
      </c>
      <c r="D294" s="25" t="s">
        <v>23</v>
      </c>
      <c r="E294" s="26" t="s">
        <v>342</v>
      </c>
      <c r="F294" s="27">
        <v>7150000054</v>
      </c>
      <c r="G294" s="28">
        <v>42149</v>
      </c>
      <c r="H294" s="29" t="s">
        <v>615</v>
      </c>
      <c r="I294" s="30" t="s">
        <v>616</v>
      </c>
      <c r="J294" s="31" t="s">
        <v>617</v>
      </c>
      <c r="K294" s="32">
        <v>41000</v>
      </c>
    </row>
    <row r="295" spans="1:11" s="33" customFormat="1" ht="30">
      <c r="A295" s="23" t="s">
        <v>679</v>
      </c>
      <c r="B295" s="23" t="s">
        <v>234</v>
      </c>
      <c r="C295" s="24" t="s">
        <v>479</v>
      </c>
      <c r="D295" s="25">
        <v>41183</v>
      </c>
      <c r="E295" s="26" t="s">
        <v>342</v>
      </c>
      <c r="F295" s="27">
        <v>7150000055</v>
      </c>
      <c r="G295" s="28">
        <v>42150</v>
      </c>
      <c r="H295" s="29" t="s">
        <v>618</v>
      </c>
      <c r="I295" s="30" t="s">
        <v>593</v>
      </c>
      <c r="J295" s="31" t="s">
        <v>594</v>
      </c>
      <c r="K295" s="32">
        <v>149688</v>
      </c>
    </row>
    <row r="296" spans="1:11" s="33" customFormat="1" ht="30">
      <c r="A296" s="23" t="s">
        <v>679</v>
      </c>
      <c r="B296" s="23" t="s">
        <v>234</v>
      </c>
      <c r="C296" s="24" t="s">
        <v>479</v>
      </c>
      <c r="D296" s="25">
        <v>41183</v>
      </c>
      <c r="E296" s="26" t="s">
        <v>342</v>
      </c>
      <c r="F296" s="27">
        <v>7150000056</v>
      </c>
      <c r="G296" s="28">
        <v>42151</v>
      </c>
      <c r="H296" s="29" t="s">
        <v>619</v>
      </c>
      <c r="I296" s="30" t="s">
        <v>593</v>
      </c>
      <c r="J296" s="31" t="s">
        <v>594</v>
      </c>
      <c r="K296" s="32">
        <v>149688</v>
      </c>
    </row>
    <row r="297" spans="1:11" s="33" customFormat="1" ht="30">
      <c r="A297" s="23" t="s">
        <v>679</v>
      </c>
      <c r="B297" s="23" t="s">
        <v>234</v>
      </c>
      <c r="C297" s="24" t="s">
        <v>479</v>
      </c>
      <c r="D297" s="25">
        <v>41183</v>
      </c>
      <c r="E297" s="26" t="s">
        <v>342</v>
      </c>
      <c r="F297" s="27">
        <v>7150000057</v>
      </c>
      <c r="G297" s="28">
        <v>42151</v>
      </c>
      <c r="H297" s="29" t="s">
        <v>620</v>
      </c>
      <c r="I297" s="30" t="s">
        <v>621</v>
      </c>
      <c r="J297" s="31" t="s">
        <v>622</v>
      </c>
      <c r="K297" s="32">
        <v>115000</v>
      </c>
    </row>
    <row r="298" spans="1:11" s="33" customFormat="1" ht="30">
      <c r="A298" s="23" t="s">
        <v>679</v>
      </c>
      <c r="B298" s="23" t="s">
        <v>623</v>
      </c>
      <c r="C298" s="24" t="s">
        <v>624</v>
      </c>
      <c r="D298" s="25">
        <v>42150</v>
      </c>
      <c r="E298" s="26" t="s">
        <v>342</v>
      </c>
      <c r="F298" s="27">
        <v>7150000058</v>
      </c>
      <c r="G298" s="28">
        <v>42151</v>
      </c>
      <c r="H298" s="29" t="s">
        <v>625</v>
      </c>
      <c r="I298" s="30" t="s">
        <v>626</v>
      </c>
      <c r="J298" s="31" t="s">
        <v>627</v>
      </c>
      <c r="K298" s="32">
        <v>77350</v>
      </c>
    </row>
    <row r="299" spans="1:11" s="33" customFormat="1" ht="15">
      <c r="A299" s="23" t="s">
        <v>679</v>
      </c>
      <c r="B299" s="23" t="s">
        <v>63</v>
      </c>
      <c r="C299" s="24" t="s">
        <v>23</v>
      </c>
      <c r="D299" s="25" t="s">
        <v>23</v>
      </c>
      <c r="E299" s="26" t="s">
        <v>342</v>
      </c>
      <c r="F299" s="27">
        <v>7150000059</v>
      </c>
      <c r="G299" s="28">
        <v>42151</v>
      </c>
      <c r="H299" s="29" t="s">
        <v>628</v>
      </c>
      <c r="I299" s="30" t="s">
        <v>629</v>
      </c>
      <c r="J299" s="31" t="s">
        <v>630</v>
      </c>
      <c r="K299" s="32">
        <v>145000</v>
      </c>
    </row>
    <row r="300" spans="1:11" s="33" customFormat="1" ht="15">
      <c r="A300" s="23" t="s">
        <v>679</v>
      </c>
      <c r="B300" s="23" t="s">
        <v>63</v>
      </c>
      <c r="C300" s="24" t="s">
        <v>23</v>
      </c>
      <c r="D300" s="25" t="s">
        <v>23</v>
      </c>
      <c r="E300" s="26" t="s">
        <v>342</v>
      </c>
      <c r="F300" s="27">
        <v>7150000060</v>
      </c>
      <c r="G300" s="28">
        <v>42151</v>
      </c>
      <c r="H300" s="29" t="s">
        <v>631</v>
      </c>
      <c r="I300" s="30" t="s">
        <v>632</v>
      </c>
      <c r="J300" s="31" t="s">
        <v>633</v>
      </c>
      <c r="K300" s="32">
        <v>150792</v>
      </c>
    </row>
    <row r="301" spans="1:11" s="33" customFormat="1" ht="30">
      <c r="A301" s="23" t="s">
        <v>679</v>
      </c>
      <c r="B301" s="23" t="s">
        <v>63</v>
      </c>
      <c r="C301" s="24" t="s">
        <v>23</v>
      </c>
      <c r="D301" s="25" t="s">
        <v>23</v>
      </c>
      <c r="E301" s="26" t="s">
        <v>342</v>
      </c>
      <c r="F301" s="27">
        <v>7150000061</v>
      </c>
      <c r="G301" s="28">
        <v>42151</v>
      </c>
      <c r="H301" s="29" t="s">
        <v>634</v>
      </c>
      <c r="I301" s="30" t="s">
        <v>635</v>
      </c>
      <c r="J301" s="31" t="s">
        <v>636</v>
      </c>
      <c r="K301" s="32">
        <v>330000</v>
      </c>
    </row>
    <row r="302" spans="1:11" s="33" customFormat="1" ht="30">
      <c r="A302" s="23" t="s">
        <v>679</v>
      </c>
      <c r="B302" s="23" t="s">
        <v>63</v>
      </c>
      <c r="C302" s="24" t="s">
        <v>23</v>
      </c>
      <c r="D302" s="25" t="s">
        <v>23</v>
      </c>
      <c r="E302" s="26" t="s">
        <v>342</v>
      </c>
      <c r="F302" s="27">
        <v>7150000062</v>
      </c>
      <c r="G302" s="28">
        <v>42151</v>
      </c>
      <c r="H302" s="29" t="s">
        <v>637</v>
      </c>
      <c r="I302" s="30" t="s">
        <v>638</v>
      </c>
      <c r="J302" s="31" t="s">
        <v>639</v>
      </c>
      <c r="K302" s="32">
        <v>200000</v>
      </c>
    </row>
    <row r="303" spans="1:11" s="33" customFormat="1" ht="15">
      <c r="A303" s="23" t="s">
        <v>679</v>
      </c>
      <c r="B303" s="23" t="s">
        <v>63</v>
      </c>
      <c r="C303" s="24" t="s">
        <v>23</v>
      </c>
      <c r="D303" s="25" t="s">
        <v>23</v>
      </c>
      <c r="E303" s="26" t="s">
        <v>342</v>
      </c>
      <c r="F303" s="27">
        <v>7150000063</v>
      </c>
      <c r="G303" s="28">
        <v>42153</v>
      </c>
      <c r="H303" s="29" t="s">
        <v>631</v>
      </c>
      <c r="I303" s="30" t="s">
        <v>632</v>
      </c>
      <c r="J303" s="31" t="s">
        <v>633</v>
      </c>
      <c r="K303" s="32">
        <v>65554</v>
      </c>
    </row>
    <row r="304" spans="1:11" s="33" customFormat="1" ht="30">
      <c r="A304" s="23" t="s">
        <v>679</v>
      </c>
      <c r="B304" s="23" t="s">
        <v>63</v>
      </c>
      <c r="C304" s="24" t="s">
        <v>23</v>
      </c>
      <c r="D304" s="25" t="s">
        <v>23</v>
      </c>
      <c r="E304" s="26" t="s">
        <v>342</v>
      </c>
      <c r="F304" s="27">
        <v>7150000064</v>
      </c>
      <c r="G304" s="28">
        <v>42153</v>
      </c>
      <c r="H304" s="29" t="s">
        <v>640</v>
      </c>
      <c r="I304" s="30" t="s">
        <v>616</v>
      </c>
      <c r="J304" s="31" t="s">
        <v>617</v>
      </c>
      <c r="K304" s="32">
        <v>285600</v>
      </c>
    </row>
    <row r="305" spans="1:11" s="33" customFormat="1" ht="30">
      <c r="A305" s="23" t="s">
        <v>679</v>
      </c>
      <c r="B305" s="23" t="s">
        <v>540</v>
      </c>
      <c r="C305" s="24" t="s">
        <v>23</v>
      </c>
      <c r="D305" s="25" t="s">
        <v>23</v>
      </c>
      <c r="E305" s="26" t="s">
        <v>342</v>
      </c>
      <c r="F305" s="27">
        <v>7150000066</v>
      </c>
      <c r="G305" s="28">
        <v>42153</v>
      </c>
      <c r="H305" s="29" t="s">
        <v>641</v>
      </c>
      <c r="I305" s="30" t="s">
        <v>642</v>
      </c>
      <c r="J305" s="31" t="s">
        <v>643</v>
      </c>
      <c r="K305" s="32">
        <v>142800</v>
      </c>
    </row>
    <row r="306" spans="1:11" s="33" customFormat="1" ht="15">
      <c r="A306" s="23" t="s">
        <v>679</v>
      </c>
      <c r="B306" s="23" t="s">
        <v>22</v>
      </c>
      <c r="C306" s="24" t="s">
        <v>23</v>
      </c>
      <c r="D306" s="25" t="s">
        <v>23</v>
      </c>
      <c r="E306" s="26" t="s">
        <v>159</v>
      </c>
      <c r="F306" s="27" t="s">
        <v>64</v>
      </c>
      <c r="G306" s="28">
        <v>42139</v>
      </c>
      <c r="H306" s="29" t="s">
        <v>644</v>
      </c>
      <c r="I306" s="30" t="s">
        <v>645</v>
      </c>
      <c r="J306" s="31" t="s">
        <v>646</v>
      </c>
      <c r="K306" s="32">
        <v>17238</v>
      </c>
    </row>
    <row r="307" spans="1:11" s="33" customFormat="1" ht="15">
      <c r="A307" s="23" t="s">
        <v>679</v>
      </c>
      <c r="B307" s="23" t="s">
        <v>22</v>
      </c>
      <c r="C307" s="24" t="s">
        <v>23</v>
      </c>
      <c r="D307" s="25" t="s">
        <v>23</v>
      </c>
      <c r="E307" s="26" t="s">
        <v>159</v>
      </c>
      <c r="F307" s="27" t="s">
        <v>64</v>
      </c>
      <c r="G307" s="28">
        <v>42135</v>
      </c>
      <c r="H307" s="29" t="s">
        <v>647</v>
      </c>
      <c r="I307" s="30" t="s">
        <v>648</v>
      </c>
      <c r="J307" s="31" t="s">
        <v>502</v>
      </c>
      <c r="K307" s="32">
        <f>45200+413200</f>
        <v>458400</v>
      </c>
    </row>
    <row r="308" spans="1:11" s="33" customFormat="1" ht="15">
      <c r="A308" s="23" t="s">
        <v>679</v>
      </c>
      <c r="B308" s="23" t="s">
        <v>22</v>
      </c>
      <c r="C308" s="24" t="s">
        <v>23</v>
      </c>
      <c r="D308" s="25" t="s">
        <v>23</v>
      </c>
      <c r="E308" s="26" t="s">
        <v>159</v>
      </c>
      <c r="F308" s="27" t="s">
        <v>64</v>
      </c>
      <c r="G308" s="28">
        <v>42135</v>
      </c>
      <c r="H308" s="29" t="s">
        <v>649</v>
      </c>
      <c r="I308" s="30" t="s">
        <v>650</v>
      </c>
      <c r="J308" s="31" t="s">
        <v>651</v>
      </c>
      <c r="K308" s="32">
        <v>36230</v>
      </c>
    </row>
    <row r="309" spans="1:11" s="33" customFormat="1" ht="15">
      <c r="A309" s="23" t="s">
        <v>679</v>
      </c>
      <c r="B309" s="23" t="s">
        <v>22</v>
      </c>
      <c r="C309" s="24" t="s">
        <v>23</v>
      </c>
      <c r="D309" s="25" t="s">
        <v>23</v>
      </c>
      <c r="E309" s="26" t="s">
        <v>159</v>
      </c>
      <c r="F309" s="27" t="s">
        <v>64</v>
      </c>
      <c r="G309" s="28">
        <v>42139</v>
      </c>
      <c r="H309" s="29" t="s">
        <v>652</v>
      </c>
      <c r="I309" s="30" t="s">
        <v>650</v>
      </c>
      <c r="J309" s="31" t="s">
        <v>651</v>
      </c>
      <c r="K309" s="32">
        <v>18310</v>
      </c>
    </row>
    <row r="310" spans="1:11" s="33" customFormat="1" ht="15">
      <c r="A310" s="23" t="s">
        <v>679</v>
      </c>
      <c r="B310" s="23" t="s">
        <v>22</v>
      </c>
      <c r="C310" s="24" t="s">
        <v>23</v>
      </c>
      <c r="D310" s="25" t="s">
        <v>23</v>
      </c>
      <c r="E310" s="26" t="s">
        <v>159</v>
      </c>
      <c r="F310" s="27" t="s">
        <v>64</v>
      </c>
      <c r="G310" s="28">
        <v>42139</v>
      </c>
      <c r="H310" s="29" t="s">
        <v>653</v>
      </c>
      <c r="I310" s="30" t="s">
        <v>650</v>
      </c>
      <c r="J310" s="31" t="s">
        <v>651</v>
      </c>
      <c r="K310" s="32">
        <v>30840</v>
      </c>
    </row>
    <row r="311" spans="1:11" s="33" customFormat="1" ht="15">
      <c r="A311" s="23" t="s">
        <v>679</v>
      </c>
      <c r="B311" s="23" t="s">
        <v>22</v>
      </c>
      <c r="C311" s="24" t="s">
        <v>23</v>
      </c>
      <c r="D311" s="25" t="s">
        <v>23</v>
      </c>
      <c r="E311" s="26" t="s">
        <v>159</v>
      </c>
      <c r="F311" s="27" t="s">
        <v>64</v>
      </c>
      <c r="G311" s="28">
        <v>42139</v>
      </c>
      <c r="H311" s="29" t="s">
        <v>654</v>
      </c>
      <c r="I311" s="30" t="s">
        <v>648</v>
      </c>
      <c r="J311" s="31" t="s">
        <v>502</v>
      </c>
      <c r="K311" s="32">
        <v>0</v>
      </c>
    </row>
    <row r="312" spans="1:11" s="33" customFormat="1" ht="15">
      <c r="A312" s="23" t="s">
        <v>679</v>
      </c>
      <c r="B312" s="23" t="s">
        <v>22</v>
      </c>
      <c r="C312" s="24" t="s">
        <v>23</v>
      </c>
      <c r="D312" s="25" t="s">
        <v>23</v>
      </c>
      <c r="E312" s="26" t="s">
        <v>159</v>
      </c>
      <c r="F312" s="27" t="s">
        <v>64</v>
      </c>
      <c r="G312" s="28">
        <v>42144</v>
      </c>
      <c r="H312" s="29" t="s">
        <v>655</v>
      </c>
      <c r="I312" s="30" t="s">
        <v>648</v>
      </c>
      <c r="J312" s="31" t="s">
        <v>502</v>
      </c>
      <c r="K312" s="32">
        <v>118300</v>
      </c>
    </row>
    <row r="313" spans="1:11" s="33" customFormat="1" ht="15">
      <c r="A313" s="23" t="s">
        <v>679</v>
      </c>
      <c r="B313" s="23" t="s">
        <v>22</v>
      </c>
      <c r="C313" s="24" t="s">
        <v>23</v>
      </c>
      <c r="D313" s="25" t="s">
        <v>23</v>
      </c>
      <c r="E313" s="26" t="s">
        <v>159</v>
      </c>
      <c r="F313" s="27" t="s">
        <v>64</v>
      </c>
      <c r="G313" s="28">
        <v>42144</v>
      </c>
      <c r="H313" s="29" t="s">
        <v>656</v>
      </c>
      <c r="I313" s="30" t="s">
        <v>648</v>
      </c>
      <c r="J313" s="31" t="s">
        <v>502</v>
      </c>
      <c r="K313" s="32">
        <v>0</v>
      </c>
    </row>
    <row r="314" spans="1:11" s="33" customFormat="1" ht="15">
      <c r="A314" s="23" t="s">
        <v>679</v>
      </c>
      <c r="B314" s="23" t="s">
        <v>22</v>
      </c>
      <c r="C314" s="24" t="s">
        <v>23</v>
      </c>
      <c r="D314" s="25" t="s">
        <v>23</v>
      </c>
      <c r="E314" s="26" t="s">
        <v>159</v>
      </c>
      <c r="F314" s="27" t="s">
        <v>64</v>
      </c>
      <c r="G314" s="28">
        <v>42144</v>
      </c>
      <c r="H314" s="29" t="s">
        <v>657</v>
      </c>
      <c r="I314" s="30" t="s">
        <v>648</v>
      </c>
      <c r="J314" s="31" t="s">
        <v>502</v>
      </c>
      <c r="K314" s="32">
        <v>24410</v>
      </c>
    </row>
    <row r="315" spans="1:11" s="33" customFormat="1" ht="15">
      <c r="A315" s="23" t="s">
        <v>679</v>
      </c>
      <c r="B315" s="23" t="s">
        <v>22</v>
      </c>
      <c r="C315" s="24" t="s">
        <v>23</v>
      </c>
      <c r="D315" s="25" t="s">
        <v>23</v>
      </c>
      <c r="E315" s="26" t="s">
        <v>159</v>
      </c>
      <c r="F315" s="27" t="s">
        <v>64</v>
      </c>
      <c r="G315" s="28">
        <v>42144</v>
      </c>
      <c r="H315" s="29" t="s">
        <v>658</v>
      </c>
      <c r="I315" s="30" t="s">
        <v>650</v>
      </c>
      <c r="J315" s="31" t="s">
        <v>651</v>
      </c>
      <c r="K315" s="32">
        <v>0</v>
      </c>
    </row>
    <row r="316" spans="1:11" s="33" customFormat="1" ht="15">
      <c r="A316" s="23" t="s">
        <v>679</v>
      </c>
      <c r="B316" s="23" t="s">
        <v>22</v>
      </c>
      <c r="C316" s="24" t="s">
        <v>23</v>
      </c>
      <c r="D316" s="25" t="s">
        <v>23</v>
      </c>
      <c r="E316" s="26" t="s">
        <v>159</v>
      </c>
      <c r="F316" s="27" t="s">
        <v>64</v>
      </c>
      <c r="G316" s="28">
        <v>42144</v>
      </c>
      <c r="H316" s="29" t="s">
        <v>659</v>
      </c>
      <c r="I316" s="30" t="s">
        <v>650</v>
      </c>
      <c r="J316" s="31" t="s">
        <v>651</v>
      </c>
      <c r="K316" s="32">
        <f>850+22820</f>
        <v>23670</v>
      </c>
    </row>
    <row r="317" spans="1:11" s="33" customFormat="1" ht="15">
      <c r="A317" s="23" t="s">
        <v>679</v>
      </c>
      <c r="B317" s="23" t="s">
        <v>22</v>
      </c>
      <c r="C317" s="24" t="s">
        <v>23</v>
      </c>
      <c r="D317" s="25" t="s">
        <v>23</v>
      </c>
      <c r="E317" s="26" t="s">
        <v>159</v>
      </c>
      <c r="F317" s="27" t="s">
        <v>64</v>
      </c>
      <c r="G317" s="28">
        <v>42144</v>
      </c>
      <c r="H317" s="29" t="s">
        <v>660</v>
      </c>
      <c r="I317" s="30" t="s">
        <v>648</v>
      </c>
      <c r="J317" s="31" t="s">
        <v>502</v>
      </c>
      <c r="K317" s="32">
        <v>1337100</v>
      </c>
    </row>
    <row r="318" spans="1:11" s="33" customFormat="1" ht="15">
      <c r="A318" s="23" t="s">
        <v>679</v>
      </c>
      <c r="B318" s="23" t="s">
        <v>22</v>
      </c>
      <c r="C318" s="24" t="s">
        <v>23</v>
      </c>
      <c r="D318" s="25" t="s">
        <v>23</v>
      </c>
      <c r="E318" s="26" t="s">
        <v>159</v>
      </c>
      <c r="F318" s="27" t="s">
        <v>64</v>
      </c>
      <c r="G318" s="28">
        <v>42144</v>
      </c>
      <c r="H318" s="29" t="s">
        <v>661</v>
      </c>
      <c r="I318" s="30" t="s">
        <v>648</v>
      </c>
      <c r="J318" s="31" t="s">
        <v>502</v>
      </c>
      <c r="K318" s="32">
        <f>374100+495500+215200</f>
        <v>1084800</v>
      </c>
    </row>
    <row r="319" spans="1:11" s="33" customFormat="1" ht="30">
      <c r="A319" s="23" t="s">
        <v>679</v>
      </c>
      <c r="B319" s="23" t="s">
        <v>540</v>
      </c>
      <c r="C319" s="24" t="s">
        <v>23</v>
      </c>
      <c r="D319" s="25" t="s">
        <v>23</v>
      </c>
      <c r="E319" s="26" t="s">
        <v>159</v>
      </c>
      <c r="F319" s="27" t="s">
        <v>64</v>
      </c>
      <c r="G319" s="28">
        <v>42146</v>
      </c>
      <c r="H319" s="29" t="s">
        <v>662</v>
      </c>
      <c r="I319" s="30" t="s">
        <v>663</v>
      </c>
      <c r="J319" s="31" t="s">
        <v>664</v>
      </c>
      <c r="K319" s="32">
        <v>208795</v>
      </c>
    </row>
    <row r="320" spans="1:11" s="33" customFormat="1" ht="30">
      <c r="A320" s="23" t="s">
        <v>679</v>
      </c>
      <c r="B320" s="23" t="s">
        <v>540</v>
      </c>
      <c r="C320" s="24" t="s">
        <v>23</v>
      </c>
      <c r="D320" s="25" t="s">
        <v>23</v>
      </c>
      <c r="E320" s="26" t="s">
        <v>159</v>
      </c>
      <c r="F320" s="27" t="s">
        <v>64</v>
      </c>
      <c r="G320" s="28">
        <v>42149</v>
      </c>
      <c r="H320" s="29" t="s">
        <v>665</v>
      </c>
      <c r="I320" s="30" t="s">
        <v>666</v>
      </c>
      <c r="J320" s="31" t="s">
        <v>667</v>
      </c>
      <c r="K320" s="32">
        <v>48680</v>
      </c>
    </row>
    <row r="321" spans="1:11" s="33" customFormat="1" ht="15">
      <c r="A321" s="23" t="s">
        <v>679</v>
      </c>
      <c r="B321" s="23" t="s">
        <v>22</v>
      </c>
      <c r="C321" s="24" t="s">
        <v>23</v>
      </c>
      <c r="D321" s="25" t="s">
        <v>23</v>
      </c>
      <c r="E321" s="26" t="s">
        <v>159</v>
      </c>
      <c r="F321" s="27" t="s">
        <v>64</v>
      </c>
      <c r="G321" s="28">
        <v>42149</v>
      </c>
      <c r="H321" s="29" t="s">
        <v>668</v>
      </c>
      <c r="I321" s="30" t="s">
        <v>648</v>
      </c>
      <c r="J321" s="31" t="s">
        <v>502</v>
      </c>
      <c r="K321" s="32">
        <v>650900</v>
      </c>
    </row>
    <row r="322" spans="1:11" s="33" customFormat="1" ht="15">
      <c r="A322" s="23" t="s">
        <v>679</v>
      </c>
      <c r="B322" s="23" t="s">
        <v>22</v>
      </c>
      <c r="C322" s="24" t="s">
        <v>23</v>
      </c>
      <c r="D322" s="25" t="s">
        <v>23</v>
      </c>
      <c r="E322" s="26" t="s">
        <v>159</v>
      </c>
      <c r="F322" s="27" t="s">
        <v>64</v>
      </c>
      <c r="G322" s="28">
        <v>42149</v>
      </c>
      <c r="H322" s="29" t="s">
        <v>669</v>
      </c>
      <c r="I322" s="30" t="s">
        <v>650</v>
      </c>
      <c r="J322" s="31" t="s">
        <v>651</v>
      </c>
      <c r="K322" s="32">
        <f>37760+15840</f>
        <v>53600</v>
      </c>
    </row>
    <row r="323" spans="1:11" s="33" customFormat="1" ht="15">
      <c r="A323" s="23" t="s">
        <v>679</v>
      </c>
      <c r="B323" s="23" t="s">
        <v>22</v>
      </c>
      <c r="C323" s="24" t="s">
        <v>23</v>
      </c>
      <c r="D323" s="25" t="s">
        <v>23</v>
      </c>
      <c r="E323" s="26" t="s">
        <v>159</v>
      </c>
      <c r="F323" s="27" t="s">
        <v>64</v>
      </c>
      <c r="G323" s="28">
        <v>42149</v>
      </c>
      <c r="H323" s="29" t="s">
        <v>670</v>
      </c>
      <c r="I323" s="30" t="s">
        <v>650</v>
      </c>
      <c r="J323" s="31" t="s">
        <v>651</v>
      </c>
      <c r="K323" s="32">
        <v>41210</v>
      </c>
    </row>
    <row r="324" spans="1:11" s="33" customFormat="1" ht="15">
      <c r="A324" s="23" t="s">
        <v>679</v>
      </c>
      <c r="B324" s="23" t="s">
        <v>22</v>
      </c>
      <c r="C324" s="24" t="s">
        <v>23</v>
      </c>
      <c r="D324" s="25" t="s">
        <v>23</v>
      </c>
      <c r="E324" s="26" t="s">
        <v>159</v>
      </c>
      <c r="F324" s="27" t="s">
        <v>64</v>
      </c>
      <c r="G324" s="28">
        <v>42149</v>
      </c>
      <c r="H324" s="29" t="s">
        <v>671</v>
      </c>
      <c r="I324" s="30" t="s">
        <v>650</v>
      </c>
      <c r="J324" s="31" t="s">
        <v>651</v>
      </c>
      <c r="K324" s="32">
        <v>99660</v>
      </c>
    </row>
    <row r="325" spans="1:11" s="33" customFormat="1" ht="15">
      <c r="A325" s="23" t="s">
        <v>679</v>
      </c>
      <c r="B325" s="23" t="s">
        <v>22</v>
      </c>
      <c r="C325" s="24" t="s">
        <v>23</v>
      </c>
      <c r="D325" s="25" t="s">
        <v>23</v>
      </c>
      <c r="E325" s="26" t="s">
        <v>159</v>
      </c>
      <c r="F325" s="27" t="s">
        <v>64</v>
      </c>
      <c r="G325" s="28">
        <v>42149</v>
      </c>
      <c r="H325" s="29" t="s">
        <v>672</v>
      </c>
      <c r="I325" s="30" t="s">
        <v>650</v>
      </c>
      <c r="J325" s="31" t="s">
        <v>651</v>
      </c>
      <c r="K325" s="32">
        <v>62030</v>
      </c>
    </row>
    <row r="326" spans="1:11" s="33" customFormat="1" ht="30">
      <c r="A326" s="23" t="s">
        <v>679</v>
      </c>
      <c r="B326" s="23" t="s">
        <v>540</v>
      </c>
      <c r="C326" s="24" t="s">
        <v>23</v>
      </c>
      <c r="D326" s="25" t="s">
        <v>23</v>
      </c>
      <c r="E326" s="26" t="s">
        <v>159</v>
      </c>
      <c r="F326" s="27" t="s">
        <v>64</v>
      </c>
      <c r="G326" s="28">
        <v>42150</v>
      </c>
      <c r="H326" s="29" t="s">
        <v>673</v>
      </c>
      <c r="I326" s="30" t="s">
        <v>674</v>
      </c>
      <c r="J326" s="31" t="s">
        <v>675</v>
      </c>
      <c r="K326" s="32">
        <v>244045</v>
      </c>
    </row>
    <row r="327" spans="1:11" s="33" customFormat="1" ht="15">
      <c r="A327" s="23" t="s">
        <v>679</v>
      </c>
      <c r="B327" s="23" t="s">
        <v>22</v>
      </c>
      <c r="C327" s="24" t="s">
        <v>23</v>
      </c>
      <c r="D327" s="25" t="s">
        <v>23</v>
      </c>
      <c r="E327" s="26" t="s">
        <v>159</v>
      </c>
      <c r="F327" s="27" t="s">
        <v>64</v>
      </c>
      <c r="G327" s="28">
        <v>42151</v>
      </c>
      <c r="H327" s="29" t="s">
        <v>676</v>
      </c>
      <c r="I327" s="30" t="s">
        <v>650</v>
      </c>
      <c r="J327" s="31" t="s">
        <v>651</v>
      </c>
      <c r="K327" s="32">
        <v>13700</v>
      </c>
    </row>
    <row r="328" spans="1:11" s="33" customFormat="1" ht="15">
      <c r="A328" s="23" t="s">
        <v>679</v>
      </c>
      <c r="B328" s="23" t="s">
        <v>22</v>
      </c>
      <c r="C328" s="24" t="s">
        <v>23</v>
      </c>
      <c r="D328" s="25" t="s">
        <v>23</v>
      </c>
      <c r="E328" s="26" t="s">
        <v>159</v>
      </c>
      <c r="F328" s="27" t="s">
        <v>64</v>
      </c>
      <c r="G328" s="28">
        <v>42151</v>
      </c>
      <c r="H328" s="29" t="s">
        <v>677</v>
      </c>
      <c r="I328" s="30" t="s">
        <v>648</v>
      </c>
      <c r="J328" s="31" t="s">
        <v>502</v>
      </c>
      <c r="K328" s="32">
        <v>278900</v>
      </c>
    </row>
    <row r="329" spans="1:11" s="33" customFormat="1" ht="15">
      <c r="A329" s="23" t="s">
        <v>679</v>
      </c>
      <c r="B329" s="23" t="s">
        <v>22</v>
      </c>
      <c r="C329" s="24" t="s">
        <v>23</v>
      </c>
      <c r="D329" s="25" t="s">
        <v>23</v>
      </c>
      <c r="E329" s="26" t="s">
        <v>159</v>
      </c>
      <c r="F329" s="27" t="s">
        <v>64</v>
      </c>
      <c r="G329" s="28">
        <v>42151</v>
      </c>
      <c r="H329" s="29" t="s">
        <v>678</v>
      </c>
      <c r="I329" s="30" t="s">
        <v>648</v>
      </c>
      <c r="J329" s="31" t="s">
        <v>502</v>
      </c>
      <c r="K329" s="32">
        <f>28600+15+54700</f>
        <v>83315</v>
      </c>
    </row>
    <row r="330" spans="1:11" s="33" customFormat="1" ht="30">
      <c r="A330" s="23" t="s">
        <v>778</v>
      </c>
      <c r="B330" s="23" t="s">
        <v>63</v>
      </c>
      <c r="C330" s="24" t="s">
        <v>64</v>
      </c>
      <c r="D330" s="25" t="s">
        <v>64</v>
      </c>
      <c r="E330" s="26" t="s">
        <v>680</v>
      </c>
      <c r="F330" s="27">
        <v>8150000021</v>
      </c>
      <c r="G330" s="28">
        <v>42143</v>
      </c>
      <c r="H330" s="29" t="s">
        <v>779</v>
      </c>
      <c r="I330" s="30" t="s">
        <v>681</v>
      </c>
      <c r="J330" s="31" t="s">
        <v>682</v>
      </c>
      <c r="K330" s="32">
        <v>179705</v>
      </c>
    </row>
    <row r="331" spans="1:11" s="33" customFormat="1" ht="30">
      <c r="A331" s="23" t="s">
        <v>778</v>
      </c>
      <c r="B331" s="23" t="s">
        <v>63</v>
      </c>
      <c r="C331" s="24" t="s">
        <v>64</v>
      </c>
      <c r="D331" s="25" t="s">
        <v>64</v>
      </c>
      <c r="E331" s="26" t="s">
        <v>683</v>
      </c>
      <c r="F331" s="27">
        <v>8150000048</v>
      </c>
      <c r="G331" s="28">
        <v>42146</v>
      </c>
      <c r="H331" s="29" t="s">
        <v>684</v>
      </c>
      <c r="I331" s="30" t="s">
        <v>685</v>
      </c>
      <c r="J331" s="31" t="s">
        <v>686</v>
      </c>
      <c r="K331" s="32">
        <v>230000</v>
      </c>
    </row>
    <row r="332" spans="1:11" s="33" customFormat="1" ht="30">
      <c r="A332" s="23" t="s">
        <v>778</v>
      </c>
      <c r="B332" s="23" t="s">
        <v>63</v>
      </c>
      <c r="C332" s="24" t="s">
        <v>64</v>
      </c>
      <c r="D332" s="25" t="s">
        <v>64</v>
      </c>
      <c r="E332" s="26" t="s">
        <v>687</v>
      </c>
      <c r="F332" s="27">
        <v>8150000046</v>
      </c>
      <c r="G332" s="28">
        <v>42143</v>
      </c>
      <c r="H332" s="29" t="s">
        <v>688</v>
      </c>
      <c r="I332" s="30" t="s">
        <v>689</v>
      </c>
      <c r="J332" s="31" t="s">
        <v>690</v>
      </c>
      <c r="K332" s="32">
        <v>61600</v>
      </c>
    </row>
    <row r="333" spans="1:11" s="33" customFormat="1" ht="30">
      <c r="A333" s="23" t="s">
        <v>778</v>
      </c>
      <c r="B333" s="23" t="s">
        <v>63</v>
      </c>
      <c r="C333" s="24" t="s">
        <v>64</v>
      </c>
      <c r="D333" s="25" t="s">
        <v>64</v>
      </c>
      <c r="E333" s="26" t="s">
        <v>691</v>
      </c>
      <c r="F333" s="27">
        <v>8150000053</v>
      </c>
      <c r="G333" s="28">
        <v>42152</v>
      </c>
      <c r="H333" s="29" t="s">
        <v>780</v>
      </c>
      <c r="I333" s="30" t="s">
        <v>689</v>
      </c>
      <c r="J333" s="31" t="s">
        <v>690</v>
      </c>
      <c r="K333" s="32">
        <v>134400</v>
      </c>
    </row>
    <row r="334" spans="1:11" s="33" customFormat="1" ht="30">
      <c r="A334" s="23" t="s">
        <v>778</v>
      </c>
      <c r="B334" s="23" t="s">
        <v>63</v>
      </c>
      <c r="C334" s="24" t="s">
        <v>64</v>
      </c>
      <c r="D334" s="25" t="s">
        <v>64</v>
      </c>
      <c r="E334" s="26" t="s">
        <v>692</v>
      </c>
      <c r="F334" s="27">
        <v>8150000032</v>
      </c>
      <c r="G334" s="28">
        <v>42152</v>
      </c>
      <c r="H334" s="29" t="s">
        <v>693</v>
      </c>
      <c r="I334" s="30" t="s">
        <v>694</v>
      </c>
      <c r="J334" s="31" t="s">
        <v>695</v>
      </c>
      <c r="K334" s="32">
        <v>505750</v>
      </c>
    </row>
    <row r="335" spans="1:11" s="33" customFormat="1" ht="30">
      <c r="A335" s="23" t="s">
        <v>778</v>
      </c>
      <c r="B335" s="23" t="s">
        <v>63</v>
      </c>
      <c r="C335" s="24" t="s">
        <v>64</v>
      </c>
      <c r="D335" s="25" t="s">
        <v>64</v>
      </c>
      <c r="E335" s="26" t="s">
        <v>696</v>
      </c>
      <c r="F335" s="27">
        <v>8150000054</v>
      </c>
      <c r="G335" s="28">
        <v>42152</v>
      </c>
      <c r="H335" s="29" t="s">
        <v>697</v>
      </c>
      <c r="I335" s="30" t="s">
        <v>698</v>
      </c>
      <c r="J335" s="31" t="s">
        <v>699</v>
      </c>
      <c r="K335" s="32">
        <v>166387</v>
      </c>
    </row>
    <row r="336" spans="1:11" s="33" customFormat="1" ht="30">
      <c r="A336" s="23" t="s">
        <v>778</v>
      </c>
      <c r="B336" s="23" t="s">
        <v>244</v>
      </c>
      <c r="C336" s="24" t="s">
        <v>700</v>
      </c>
      <c r="D336" s="25">
        <v>42146</v>
      </c>
      <c r="E336" s="26" t="s">
        <v>701</v>
      </c>
      <c r="F336" s="27">
        <v>8150000051</v>
      </c>
      <c r="G336" s="28">
        <v>42146</v>
      </c>
      <c r="H336" s="29" t="s">
        <v>702</v>
      </c>
      <c r="I336" s="30" t="s">
        <v>703</v>
      </c>
      <c r="J336" s="31" t="s">
        <v>704</v>
      </c>
      <c r="K336" s="32">
        <v>5400000</v>
      </c>
    </row>
    <row r="337" spans="1:11" s="33" customFormat="1" ht="30">
      <c r="A337" s="23" t="s">
        <v>778</v>
      </c>
      <c r="B337" s="23" t="s">
        <v>63</v>
      </c>
      <c r="C337" s="24" t="s">
        <v>64</v>
      </c>
      <c r="D337" s="25" t="s">
        <v>64</v>
      </c>
      <c r="E337" s="26" t="s">
        <v>705</v>
      </c>
      <c r="F337" s="27">
        <v>8150000019</v>
      </c>
      <c r="G337" s="28">
        <v>42143</v>
      </c>
      <c r="H337" s="29" t="s">
        <v>706</v>
      </c>
      <c r="I337" s="30" t="s">
        <v>707</v>
      </c>
      <c r="J337" s="31" t="s">
        <v>708</v>
      </c>
      <c r="K337" s="32">
        <v>1716223</v>
      </c>
    </row>
    <row r="338" spans="1:11" s="33" customFormat="1" ht="30">
      <c r="A338" s="23" t="s">
        <v>778</v>
      </c>
      <c r="B338" s="23" t="s">
        <v>63</v>
      </c>
      <c r="C338" s="24" t="s">
        <v>64</v>
      </c>
      <c r="D338" s="25" t="s">
        <v>64</v>
      </c>
      <c r="E338" s="26" t="s">
        <v>709</v>
      </c>
      <c r="F338" s="27">
        <v>8150000052</v>
      </c>
      <c r="G338" s="28">
        <v>42152</v>
      </c>
      <c r="H338" s="29" t="s">
        <v>710</v>
      </c>
      <c r="I338" s="30" t="s">
        <v>711</v>
      </c>
      <c r="J338" s="31" t="s">
        <v>712</v>
      </c>
      <c r="K338" s="32">
        <v>586075</v>
      </c>
    </row>
    <row r="339" spans="1:11" s="33" customFormat="1" ht="30">
      <c r="A339" s="23" t="s">
        <v>778</v>
      </c>
      <c r="B339" s="23" t="s">
        <v>63</v>
      </c>
      <c r="C339" s="24" t="s">
        <v>64</v>
      </c>
      <c r="D339" s="25" t="s">
        <v>64</v>
      </c>
      <c r="E339" s="26" t="s">
        <v>713</v>
      </c>
      <c r="F339" s="27">
        <v>8150000030</v>
      </c>
      <c r="G339" s="28">
        <v>42152</v>
      </c>
      <c r="H339" s="29" t="s">
        <v>714</v>
      </c>
      <c r="I339" s="30" t="s">
        <v>715</v>
      </c>
      <c r="J339" s="31" t="s">
        <v>716</v>
      </c>
      <c r="K339" s="32">
        <v>14876</v>
      </c>
    </row>
    <row r="340" spans="1:11" s="33" customFormat="1" ht="30">
      <c r="A340" s="23" t="s">
        <v>778</v>
      </c>
      <c r="B340" s="23" t="s">
        <v>63</v>
      </c>
      <c r="C340" s="24" t="s">
        <v>64</v>
      </c>
      <c r="D340" s="25" t="s">
        <v>64</v>
      </c>
      <c r="E340" s="26" t="s">
        <v>717</v>
      </c>
      <c r="F340" s="27">
        <v>8150000028</v>
      </c>
      <c r="G340" s="28">
        <v>42146</v>
      </c>
      <c r="H340" s="29" t="s">
        <v>718</v>
      </c>
      <c r="I340" s="30" t="s">
        <v>719</v>
      </c>
      <c r="J340" s="31" t="s">
        <v>720</v>
      </c>
      <c r="K340" s="32">
        <v>2158422</v>
      </c>
    </row>
    <row r="341" spans="1:11" s="33" customFormat="1" ht="30">
      <c r="A341" s="23" t="s">
        <v>778</v>
      </c>
      <c r="B341" s="23" t="s">
        <v>63</v>
      </c>
      <c r="C341" s="24" t="s">
        <v>64</v>
      </c>
      <c r="D341" s="25" t="s">
        <v>64</v>
      </c>
      <c r="E341" s="26" t="s">
        <v>721</v>
      </c>
      <c r="F341" s="27">
        <v>8150000020</v>
      </c>
      <c r="G341" s="28">
        <v>42143</v>
      </c>
      <c r="H341" s="29" t="s">
        <v>722</v>
      </c>
      <c r="I341" s="30" t="s">
        <v>723</v>
      </c>
      <c r="J341" s="31" t="s">
        <v>724</v>
      </c>
      <c r="K341" s="32">
        <v>515713</v>
      </c>
    </row>
    <row r="342" spans="1:11" s="33" customFormat="1" ht="30">
      <c r="A342" s="23" t="s">
        <v>778</v>
      </c>
      <c r="B342" s="23" t="s">
        <v>63</v>
      </c>
      <c r="C342" s="24" t="s">
        <v>64</v>
      </c>
      <c r="D342" s="25" t="s">
        <v>64</v>
      </c>
      <c r="E342" s="26" t="s">
        <v>725</v>
      </c>
      <c r="F342" s="27">
        <v>8150000031</v>
      </c>
      <c r="G342" s="28">
        <v>42151</v>
      </c>
      <c r="H342" s="29" t="s">
        <v>726</v>
      </c>
      <c r="I342" s="30" t="s">
        <v>727</v>
      </c>
      <c r="J342" s="31" t="s">
        <v>728</v>
      </c>
      <c r="K342" s="32">
        <v>359980</v>
      </c>
    </row>
    <row r="343" spans="1:11" s="33" customFormat="1" ht="30">
      <c r="A343" s="23" t="s">
        <v>778</v>
      </c>
      <c r="B343" s="23" t="s">
        <v>63</v>
      </c>
      <c r="C343" s="24" t="s">
        <v>64</v>
      </c>
      <c r="D343" s="25" t="s">
        <v>64</v>
      </c>
      <c r="E343" s="26" t="s">
        <v>729</v>
      </c>
      <c r="F343" s="27">
        <v>8150000018</v>
      </c>
      <c r="G343" s="28">
        <v>42132</v>
      </c>
      <c r="H343" s="29" t="s">
        <v>730</v>
      </c>
      <c r="I343" s="30" t="s">
        <v>731</v>
      </c>
      <c r="J343" s="31" t="s">
        <v>732</v>
      </c>
      <c r="K343" s="32">
        <v>315350</v>
      </c>
    </row>
    <row r="344" spans="1:11" s="33" customFormat="1" ht="30">
      <c r="A344" s="23" t="s">
        <v>778</v>
      </c>
      <c r="B344" s="23" t="s">
        <v>63</v>
      </c>
      <c r="C344" s="24" t="s">
        <v>64</v>
      </c>
      <c r="D344" s="25" t="s">
        <v>64</v>
      </c>
      <c r="E344" s="26" t="s">
        <v>733</v>
      </c>
      <c r="F344" s="27">
        <v>8150000025</v>
      </c>
      <c r="G344" s="28">
        <v>42143</v>
      </c>
      <c r="H344" s="29" t="s">
        <v>734</v>
      </c>
      <c r="I344" s="30" t="s">
        <v>735</v>
      </c>
      <c r="J344" s="31" t="s">
        <v>736</v>
      </c>
      <c r="K344" s="32">
        <v>366077</v>
      </c>
    </row>
    <row r="345" spans="1:11" s="33" customFormat="1" ht="30">
      <c r="A345" s="23" t="s">
        <v>778</v>
      </c>
      <c r="B345" s="23" t="s">
        <v>145</v>
      </c>
      <c r="C345" s="24" t="s">
        <v>64</v>
      </c>
      <c r="D345" s="25" t="s">
        <v>64</v>
      </c>
      <c r="E345" s="26" t="s">
        <v>16</v>
      </c>
      <c r="F345" s="27">
        <v>8345348</v>
      </c>
      <c r="G345" s="28">
        <v>42149</v>
      </c>
      <c r="H345" s="29" t="s">
        <v>738</v>
      </c>
      <c r="I345" s="30" t="s">
        <v>739</v>
      </c>
      <c r="J345" s="31" t="s">
        <v>312</v>
      </c>
      <c r="K345" s="32">
        <v>218875</v>
      </c>
    </row>
    <row r="346" spans="1:11" s="33" customFormat="1" ht="30">
      <c r="A346" s="23" t="s">
        <v>778</v>
      </c>
      <c r="B346" s="23" t="s">
        <v>145</v>
      </c>
      <c r="C346" s="24" t="s">
        <v>64</v>
      </c>
      <c r="D346" s="25" t="s">
        <v>64</v>
      </c>
      <c r="E346" s="26" t="s">
        <v>16</v>
      </c>
      <c r="F346" s="27">
        <v>4227347</v>
      </c>
      <c r="G346" s="28">
        <v>42139</v>
      </c>
      <c r="H346" s="29" t="s">
        <v>740</v>
      </c>
      <c r="I346" s="30" t="s">
        <v>19</v>
      </c>
      <c r="J346" s="31" t="s">
        <v>20</v>
      </c>
      <c r="K346" s="32">
        <v>208953</v>
      </c>
    </row>
    <row r="347" spans="1:11" s="33" customFormat="1" ht="30">
      <c r="A347" s="23" t="s">
        <v>778</v>
      </c>
      <c r="B347" s="23" t="s">
        <v>63</v>
      </c>
      <c r="C347" s="24" t="s">
        <v>64</v>
      </c>
      <c r="D347" s="25" t="s">
        <v>64</v>
      </c>
      <c r="E347" s="26" t="s">
        <v>741</v>
      </c>
      <c r="F347" s="27">
        <v>8150000029</v>
      </c>
      <c r="G347" s="28">
        <v>42152</v>
      </c>
      <c r="H347" s="29" t="s">
        <v>742</v>
      </c>
      <c r="I347" s="30" t="s">
        <v>91</v>
      </c>
      <c r="J347" s="31" t="s">
        <v>92</v>
      </c>
      <c r="K347" s="32">
        <v>219218</v>
      </c>
    </row>
    <row r="348" spans="1:11" s="33" customFormat="1" ht="30">
      <c r="A348" s="23" t="s">
        <v>778</v>
      </c>
      <c r="B348" s="23" t="s">
        <v>145</v>
      </c>
      <c r="C348" s="24" t="s">
        <v>64</v>
      </c>
      <c r="D348" s="25" t="s">
        <v>64</v>
      </c>
      <c r="E348" s="26" t="s">
        <v>16</v>
      </c>
      <c r="F348" s="27">
        <v>66726</v>
      </c>
      <c r="G348" s="28">
        <v>42155</v>
      </c>
      <c r="H348" s="29" t="s">
        <v>743</v>
      </c>
      <c r="I348" s="30" t="s">
        <v>17</v>
      </c>
      <c r="J348" s="31" t="s">
        <v>18</v>
      </c>
      <c r="K348" s="32">
        <v>878415</v>
      </c>
    </row>
    <row r="349" spans="1:11" s="33" customFormat="1" ht="30">
      <c r="A349" s="23" t="s">
        <v>778</v>
      </c>
      <c r="B349" s="23" t="s">
        <v>145</v>
      </c>
      <c r="C349" s="24" t="s">
        <v>64</v>
      </c>
      <c r="D349" s="25" t="s">
        <v>64</v>
      </c>
      <c r="E349" s="26" t="s">
        <v>16</v>
      </c>
      <c r="F349" s="27">
        <v>62849</v>
      </c>
      <c r="G349" s="28">
        <v>42155</v>
      </c>
      <c r="H349" s="29" t="s">
        <v>744</v>
      </c>
      <c r="I349" s="30" t="s">
        <v>17</v>
      </c>
      <c r="J349" s="31" t="s">
        <v>18</v>
      </c>
      <c r="K349" s="32">
        <v>3441485</v>
      </c>
    </row>
    <row r="350" spans="1:11" s="33" customFormat="1" ht="45">
      <c r="A350" s="23" t="s">
        <v>778</v>
      </c>
      <c r="B350" s="23" t="s">
        <v>22</v>
      </c>
      <c r="C350" s="24" t="s">
        <v>64</v>
      </c>
      <c r="D350" s="25" t="s">
        <v>64</v>
      </c>
      <c r="E350" s="26" t="s">
        <v>16</v>
      </c>
      <c r="F350" s="27" t="s">
        <v>745</v>
      </c>
      <c r="G350" s="28">
        <v>42155</v>
      </c>
      <c r="H350" s="29" t="s">
        <v>746</v>
      </c>
      <c r="I350" s="30" t="s">
        <v>747</v>
      </c>
      <c r="J350" s="31" t="s">
        <v>748</v>
      </c>
      <c r="K350" s="32">
        <v>1454329</v>
      </c>
    </row>
    <row r="351" spans="1:11" s="33" customFormat="1" ht="30">
      <c r="A351" s="23" t="s">
        <v>778</v>
      </c>
      <c r="B351" s="23" t="s">
        <v>22</v>
      </c>
      <c r="C351" s="24" t="s">
        <v>64</v>
      </c>
      <c r="D351" s="25" t="s">
        <v>64</v>
      </c>
      <c r="E351" s="26" t="s">
        <v>16</v>
      </c>
      <c r="F351" s="27" t="s">
        <v>749</v>
      </c>
      <c r="G351" s="28">
        <v>42155</v>
      </c>
      <c r="H351" s="29" t="s">
        <v>750</v>
      </c>
      <c r="I351" s="30" t="s">
        <v>515</v>
      </c>
      <c r="J351" s="31" t="s">
        <v>516</v>
      </c>
      <c r="K351" s="32">
        <v>985240</v>
      </c>
    </row>
    <row r="352" spans="1:11" s="33" customFormat="1" ht="15">
      <c r="A352" s="23" t="s">
        <v>778</v>
      </c>
      <c r="B352" s="23" t="s">
        <v>22</v>
      </c>
      <c r="C352" s="24" t="s">
        <v>64</v>
      </c>
      <c r="D352" s="25" t="s">
        <v>64</v>
      </c>
      <c r="E352" s="26" t="s">
        <v>16</v>
      </c>
      <c r="F352" s="27">
        <v>6715</v>
      </c>
      <c r="G352" s="28">
        <v>42155</v>
      </c>
      <c r="H352" s="29" t="s">
        <v>751</v>
      </c>
      <c r="I352" s="30" t="s">
        <v>752</v>
      </c>
      <c r="J352" s="31" t="s">
        <v>753</v>
      </c>
      <c r="K352" s="32">
        <v>761102</v>
      </c>
    </row>
    <row r="353" spans="1:11" s="33" customFormat="1" ht="30">
      <c r="A353" s="23" t="s">
        <v>778</v>
      </c>
      <c r="B353" s="23" t="s">
        <v>22</v>
      </c>
      <c r="C353" s="24" t="s">
        <v>64</v>
      </c>
      <c r="D353" s="25" t="s">
        <v>64</v>
      </c>
      <c r="E353" s="26" t="s">
        <v>16</v>
      </c>
      <c r="F353" s="27" t="s">
        <v>754</v>
      </c>
      <c r="G353" s="28">
        <v>42155</v>
      </c>
      <c r="H353" s="29" t="s">
        <v>755</v>
      </c>
      <c r="I353" s="30" t="s">
        <v>501</v>
      </c>
      <c r="J353" s="31" t="s">
        <v>502</v>
      </c>
      <c r="K353" s="32">
        <v>5393600</v>
      </c>
    </row>
    <row r="354" spans="1:11" s="33" customFormat="1" ht="30">
      <c r="A354" s="23" t="s">
        <v>778</v>
      </c>
      <c r="B354" s="23" t="s">
        <v>737</v>
      </c>
      <c r="C354" s="24" t="s">
        <v>756</v>
      </c>
      <c r="D354" s="25">
        <v>42130</v>
      </c>
      <c r="E354" s="26" t="s">
        <v>269</v>
      </c>
      <c r="F354" s="27">
        <v>333</v>
      </c>
      <c r="G354" s="28">
        <v>42130</v>
      </c>
      <c r="H354" s="29" t="s">
        <v>757</v>
      </c>
      <c r="I354" s="30" t="s">
        <v>758</v>
      </c>
      <c r="J354" s="31" t="s">
        <v>759</v>
      </c>
      <c r="K354" s="32" t="s">
        <v>760</v>
      </c>
    </row>
    <row r="355" spans="1:11" s="33" customFormat="1" ht="30">
      <c r="A355" s="23" t="s">
        <v>778</v>
      </c>
      <c r="B355" s="23" t="s">
        <v>737</v>
      </c>
      <c r="C355" s="24" t="s">
        <v>761</v>
      </c>
      <c r="D355" s="25" t="s">
        <v>762</v>
      </c>
      <c r="E355" s="26" t="s">
        <v>269</v>
      </c>
      <c r="F355" s="27">
        <v>398</v>
      </c>
      <c r="G355" s="28">
        <v>42149</v>
      </c>
      <c r="H355" s="29" t="s">
        <v>763</v>
      </c>
      <c r="I355" s="30" t="s">
        <v>764</v>
      </c>
      <c r="J355" s="31" t="s">
        <v>765</v>
      </c>
      <c r="K355" s="32" t="s">
        <v>766</v>
      </c>
    </row>
    <row r="356" spans="1:11" s="33" customFormat="1" ht="30">
      <c r="A356" s="23" t="s">
        <v>778</v>
      </c>
      <c r="B356" s="23" t="s">
        <v>737</v>
      </c>
      <c r="C356" s="24" t="s">
        <v>767</v>
      </c>
      <c r="D356" s="25" t="s">
        <v>768</v>
      </c>
      <c r="E356" s="26" t="s">
        <v>269</v>
      </c>
      <c r="F356" s="27">
        <v>399</v>
      </c>
      <c r="G356" s="28">
        <v>42150</v>
      </c>
      <c r="H356" s="29" t="s">
        <v>769</v>
      </c>
      <c r="I356" s="30" t="s">
        <v>770</v>
      </c>
      <c r="J356" s="31" t="s">
        <v>771</v>
      </c>
      <c r="K356" s="32" t="s">
        <v>766</v>
      </c>
    </row>
    <row r="357" spans="1:11" s="33" customFormat="1" ht="30">
      <c r="A357" s="23" t="s">
        <v>778</v>
      </c>
      <c r="B357" s="23" t="s">
        <v>737</v>
      </c>
      <c r="C357" s="24" t="s">
        <v>772</v>
      </c>
      <c r="D357" s="25" t="s">
        <v>773</v>
      </c>
      <c r="E357" s="26" t="s">
        <v>269</v>
      </c>
      <c r="F357" s="27">
        <v>400</v>
      </c>
      <c r="G357" s="28">
        <v>42151</v>
      </c>
      <c r="H357" s="29" t="s">
        <v>774</v>
      </c>
      <c r="I357" s="30" t="s">
        <v>775</v>
      </c>
      <c r="J357" s="31" t="s">
        <v>776</v>
      </c>
      <c r="K357" s="32" t="s">
        <v>777</v>
      </c>
    </row>
    <row r="358" spans="1:11" s="33" customFormat="1" ht="30">
      <c r="A358" s="23" t="s">
        <v>880</v>
      </c>
      <c r="B358" s="23" t="s">
        <v>63</v>
      </c>
      <c r="C358" s="24" t="s">
        <v>64</v>
      </c>
      <c r="D358" s="25" t="s">
        <v>64</v>
      </c>
      <c r="E358" s="26" t="s">
        <v>227</v>
      </c>
      <c r="F358" s="27">
        <v>9150000077</v>
      </c>
      <c r="G358" s="28">
        <v>42135</v>
      </c>
      <c r="H358" s="29" t="s">
        <v>781</v>
      </c>
      <c r="I358" s="30" t="s">
        <v>782</v>
      </c>
      <c r="J358" s="31" t="s">
        <v>783</v>
      </c>
      <c r="K358" s="32">
        <v>50000</v>
      </c>
    </row>
    <row r="359" spans="1:11" s="33" customFormat="1" ht="30">
      <c r="A359" s="23" t="s">
        <v>880</v>
      </c>
      <c r="B359" s="23" t="s">
        <v>371</v>
      </c>
      <c r="C359" s="24" t="s">
        <v>64</v>
      </c>
      <c r="D359" s="25" t="s">
        <v>64</v>
      </c>
      <c r="E359" s="26" t="s">
        <v>227</v>
      </c>
      <c r="F359" s="27">
        <v>9150000078</v>
      </c>
      <c r="G359" s="28">
        <v>42135</v>
      </c>
      <c r="H359" s="29" t="s">
        <v>784</v>
      </c>
      <c r="I359" s="30" t="s">
        <v>785</v>
      </c>
      <c r="J359" s="31" t="s">
        <v>158</v>
      </c>
      <c r="K359" s="32">
        <v>169650</v>
      </c>
    </row>
    <row r="360" spans="1:11" s="33" customFormat="1" ht="30">
      <c r="A360" s="23" t="s">
        <v>880</v>
      </c>
      <c r="B360" s="23" t="s">
        <v>371</v>
      </c>
      <c r="C360" s="24" t="s">
        <v>64</v>
      </c>
      <c r="D360" s="25" t="s">
        <v>64</v>
      </c>
      <c r="E360" s="26" t="s">
        <v>227</v>
      </c>
      <c r="F360" s="27">
        <v>9150000079</v>
      </c>
      <c r="G360" s="28">
        <v>42135</v>
      </c>
      <c r="H360" s="29" t="s">
        <v>786</v>
      </c>
      <c r="I360" s="30" t="s">
        <v>787</v>
      </c>
      <c r="J360" s="31" t="s">
        <v>788</v>
      </c>
      <c r="K360" s="32">
        <v>450000</v>
      </c>
    </row>
    <row r="361" spans="1:11" s="33" customFormat="1" ht="30">
      <c r="A361" s="23" t="s">
        <v>880</v>
      </c>
      <c r="B361" s="23" t="s">
        <v>63</v>
      </c>
      <c r="C361" s="24" t="s">
        <v>64</v>
      </c>
      <c r="D361" s="25" t="s">
        <v>64</v>
      </c>
      <c r="E361" s="26" t="s">
        <v>227</v>
      </c>
      <c r="F361" s="27">
        <v>9150000080</v>
      </c>
      <c r="G361" s="28">
        <v>42136</v>
      </c>
      <c r="H361" s="29" t="s">
        <v>789</v>
      </c>
      <c r="I361" s="30" t="s">
        <v>790</v>
      </c>
      <c r="J361" s="31" t="s">
        <v>791</v>
      </c>
      <c r="K361" s="32">
        <v>525000</v>
      </c>
    </row>
    <row r="362" spans="1:11" s="33" customFormat="1" ht="30">
      <c r="A362" s="23" t="s">
        <v>880</v>
      </c>
      <c r="B362" s="23" t="s">
        <v>371</v>
      </c>
      <c r="C362" s="24" t="s">
        <v>64</v>
      </c>
      <c r="D362" s="25" t="s">
        <v>64</v>
      </c>
      <c r="E362" s="26" t="s">
        <v>227</v>
      </c>
      <c r="F362" s="27">
        <v>9150000081</v>
      </c>
      <c r="G362" s="28">
        <v>42138</v>
      </c>
      <c r="H362" s="29" t="s">
        <v>792</v>
      </c>
      <c r="I362" s="30" t="s">
        <v>785</v>
      </c>
      <c r="J362" s="31" t="s">
        <v>158</v>
      </c>
      <c r="K362" s="32">
        <v>166964</v>
      </c>
    </row>
    <row r="363" spans="1:11" s="33" customFormat="1" ht="30">
      <c r="A363" s="23" t="s">
        <v>880</v>
      </c>
      <c r="B363" s="23" t="s">
        <v>371</v>
      </c>
      <c r="C363" s="24" t="s">
        <v>64</v>
      </c>
      <c r="D363" s="25" t="s">
        <v>64</v>
      </c>
      <c r="E363" s="26" t="s">
        <v>227</v>
      </c>
      <c r="F363" s="27">
        <v>9150000082</v>
      </c>
      <c r="G363" s="28">
        <v>42138</v>
      </c>
      <c r="H363" s="29" t="s">
        <v>793</v>
      </c>
      <c r="I363" s="30" t="s">
        <v>785</v>
      </c>
      <c r="J363" s="31" t="s">
        <v>158</v>
      </c>
      <c r="K363" s="32">
        <v>286973</v>
      </c>
    </row>
    <row r="364" spans="1:11" s="33" customFormat="1" ht="30">
      <c r="A364" s="23" t="s">
        <v>880</v>
      </c>
      <c r="B364" s="23" t="s">
        <v>371</v>
      </c>
      <c r="C364" s="24" t="s">
        <v>64</v>
      </c>
      <c r="D364" s="25" t="s">
        <v>64</v>
      </c>
      <c r="E364" s="26" t="s">
        <v>227</v>
      </c>
      <c r="F364" s="27">
        <v>9150000083</v>
      </c>
      <c r="G364" s="28">
        <v>42138</v>
      </c>
      <c r="H364" s="29" t="s">
        <v>793</v>
      </c>
      <c r="I364" s="30" t="s">
        <v>785</v>
      </c>
      <c r="J364" s="31" t="s">
        <v>158</v>
      </c>
      <c r="K364" s="32">
        <v>264653</v>
      </c>
    </row>
    <row r="365" spans="1:11" s="33" customFormat="1" ht="30">
      <c r="A365" s="23" t="s">
        <v>880</v>
      </c>
      <c r="B365" s="23" t="s">
        <v>371</v>
      </c>
      <c r="C365" s="24" t="s">
        <v>64</v>
      </c>
      <c r="D365" s="25" t="s">
        <v>64</v>
      </c>
      <c r="E365" s="26" t="s">
        <v>227</v>
      </c>
      <c r="F365" s="27">
        <v>9150000084</v>
      </c>
      <c r="G365" s="28">
        <v>42138</v>
      </c>
      <c r="H365" s="29" t="s">
        <v>794</v>
      </c>
      <c r="I365" s="30" t="s">
        <v>785</v>
      </c>
      <c r="J365" s="31" t="s">
        <v>158</v>
      </c>
      <c r="K365" s="32">
        <v>117898</v>
      </c>
    </row>
    <row r="366" spans="1:11" s="33" customFormat="1" ht="30">
      <c r="A366" s="23" t="s">
        <v>880</v>
      </c>
      <c r="B366" s="23" t="s">
        <v>371</v>
      </c>
      <c r="C366" s="24" t="s">
        <v>64</v>
      </c>
      <c r="D366" s="25" t="s">
        <v>64</v>
      </c>
      <c r="E366" s="26" t="s">
        <v>227</v>
      </c>
      <c r="F366" s="27">
        <v>9150000085</v>
      </c>
      <c r="G366" s="28">
        <v>42138</v>
      </c>
      <c r="H366" s="29" t="s">
        <v>795</v>
      </c>
      <c r="I366" s="30" t="s">
        <v>785</v>
      </c>
      <c r="J366" s="31" t="s">
        <v>158</v>
      </c>
      <c r="K366" s="32">
        <v>174968</v>
      </c>
    </row>
    <row r="367" spans="1:11" s="33" customFormat="1" ht="30">
      <c r="A367" s="23" t="s">
        <v>880</v>
      </c>
      <c r="B367" s="23" t="s">
        <v>371</v>
      </c>
      <c r="C367" s="24" t="s">
        <v>64</v>
      </c>
      <c r="D367" s="25" t="s">
        <v>64</v>
      </c>
      <c r="E367" s="26" t="s">
        <v>227</v>
      </c>
      <c r="F367" s="27">
        <v>9150000086</v>
      </c>
      <c r="G367" s="28">
        <v>42138</v>
      </c>
      <c r="H367" s="29" t="s">
        <v>795</v>
      </c>
      <c r="I367" s="30" t="s">
        <v>785</v>
      </c>
      <c r="J367" s="31" t="s">
        <v>158</v>
      </c>
      <c r="K367" s="32">
        <v>142868</v>
      </c>
    </row>
    <row r="368" spans="1:11" s="33" customFormat="1" ht="30">
      <c r="A368" s="23" t="s">
        <v>880</v>
      </c>
      <c r="B368" s="23" t="s">
        <v>371</v>
      </c>
      <c r="C368" s="24" t="s">
        <v>64</v>
      </c>
      <c r="D368" s="25" t="s">
        <v>64</v>
      </c>
      <c r="E368" s="26" t="s">
        <v>227</v>
      </c>
      <c r="F368" s="27">
        <v>9150000087</v>
      </c>
      <c r="G368" s="28">
        <v>42138</v>
      </c>
      <c r="H368" s="29" t="s">
        <v>795</v>
      </c>
      <c r="I368" s="30" t="s">
        <v>785</v>
      </c>
      <c r="J368" s="31" t="s">
        <v>158</v>
      </c>
      <c r="K368" s="32">
        <v>96518</v>
      </c>
    </row>
    <row r="369" spans="1:11" s="33" customFormat="1" ht="30">
      <c r="A369" s="23" t="s">
        <v>880</v>
      </c>
      <c r="B369" s="23" t="s">
        <v>371</v>
      </c>
      <c r="C369" s="24" t="s">
        <v>64</v>
      </c>
      <c r="D369" s="25" t="s">
        <v>64</v>
      </c>
      <c r="E369" s="26" t="s">
        <v>227</v>
      </c>
      <c r="F369" s="27">
        <v>9150000088</v>
      </c>
      <c r="G369" s="28">
        <v>42138</v>
      </c>
      <c r="H369" s="29" t="s">
        <v>794</v>
      </c>
      <c r="I369" s="30" t="s">
        <v>785</v>
      </c>
      <c r="J369" s="31" t="s">
        <v>158</v>
      </c>
      <c r="K369" s="32">
        <v>240473</v>
      </c>
    </row>
    <row r="370" spans="1:11" s="33" customFormat="1" ht="30">
      <c r="A370" s="23" t="s">
        <v>880</v>
      </c>
      <c r="B370" s="23" t="s">
        <v>371</v>
      </c>
      <c r="C370" s="24" t="s">
        <v>64</v>
      </c>
      <c r="D370" s="25" t="s">
        <v>64</v>
      </c>
      <c r="E370" s="26" t="s">
        <v>227</v>
      </c>
      <c r="F370" s="27">
        <v>9150000089</v>
      </c>
      <c r="G370" s="28">
        <v>42138</v>
      </c>
      <c r="H370" s="29" t="s">
        <v>796</v>
      </c>
      <c r="I370" s="30" t="s">
        <v>785</v>
      </c>
      <c r="J370" s="31" t="s">
        <v>158</v>
      </c>
      <c r="K370" s="32">
        <v>97238</v>
      </c>
    </row>
    <row r="371" spans="1:11" s="33" customFormat="1" ht="30">
      <c r="A371" s="23" t="s">
        <v>880</v>
      </c>
      <c r="B371" s="23" t="s">
        <v>371</v>
      </c>
      <c r="C371" s="24" t="s">
        <v>64</v>
      </c>
      <c r="D371" s="25" t="s">
        <v>64</v>
      </c>
      <c r="E371" s="26" t="s">
        <v>227</v>
      </c>
      <c r="F371" s="27">
        <v>9150000090</v>
      </c>
      <c r="G371" s="28">
        <v>42138</v>
      </c>
      <c r="H371" s="29" t="s">
        <v>796</v>
      </c>
      <c r="I371" s="30" t="s">
        <v>785</v>
      </c>
      <c r="J371" s="31" t="s">
        <v>158</v>
      </c>
      <c r="K371" s="32">
        <v>76998</v>
      </c>
    </row>
    <row r="372" spans="1:11" s="33" customFormat="1" ht="30">
      <c r="A372" s="23" t="s">
        <v>880</v>
      </c>
      <c r="B372" s="23" t="s">
        <v>63</v>
      </c>
      <c r="C372" s="24" t="s">
        <v>64</v>
      </c>
      <c r="D372" s="25" t="s">
        <v>64</v>
      </c>
      <c r="E372" s="26" t="s">
        <v>227</v>
      </c>
      <c r="F372" s="27">
        <v>9150000091</v>
      </c>
      <c r="G372" s="28">
        <v>42142</v>
      </c>
      <c r="H372" s="29" t="s">
        <v>797</v>
      </c>
      <c r="I372" s="30" t="s">
        <v>782</v>
      </c>
      <c r="J372" s="31" t="s">
        <v>783</v>
      </c>
      <c r="K372" s="32">
        <v>62500</v>
      </c>
    </row>
    <row r="373" spans="1:11" s="33" customFormat="1" ht="30">
      <c r="A373" s="23" t="s">
        <v>880</v>
      </c>
      <c r="B373" s="23" t="s">
        <v>63</v>
      </c>
      <c r="C373" s="24" t="s">
        <v>64</v>
      </c>
      <c r="D373" s="25" t="s">
        <v>64</v>
      </c>
      <c r="E373" s="26" t="s">
        <v>227</v>
      </c>
      <c r="F373" s="27">
        <v>9150000092</v>
      </c>
      <c r="G373" s="28">
        <v>42142</v>
      </c>
      <c r="H373" s="29" t="s">
        <v>798</v>
      </c>
      <c r="I373" s="30" t="s">
        <v>782</v>
      </c>
      <c r="J373" s="31" t="s">
        <v>783</v>
      </c>
      <c r="K373" s="32">
        <v>105000</v>
      </c>
    </row>
    <row r="374" spans="1:11" s="33" customFormat="1" ht="30">
      <c r="A374" s="23" t="s">
        <v>880</v>
      </c>
      <c r="B374" s="23" t="s">
        <v>371</v>
      </c>
      <c r="C374" s="24" t="s">
        <v>64</v>
      </c>
      <c r="D374" s="25" t="s">
        <v>64</v>
      </c>
      <c r="E374" s="26" t="s">
        <v>227</v>
      </c>
      <c r="F374" s="27">
        <v>9150000093</v>
      </c>
      <c r="G374" s="28">
        <v>42143</v>
      </c>
      <c r="H374" s="29" t="s">
        <v>799</v>
      </c>
      <c r="I374" s="30" t="s">
        <v>800</v>
      </c>
      <c r="J374" s="31" t="s">
        <v>801</v>
      </c>
      <c r="K374" s="32">
        <v>24000</v>
      </c>
    </row>
    <row r="375" spans="1:11" s="33" customFormat="1" ht="30">
      <c r="A375" s="23" t="s">
        <v>880</v>
      </c>
      <c r="B375" s="23" t="s">
        <v>371</v>
      </c>
      <c r="C375" s="24" t="s">
        <v>64</v>
      </c>
      <c r="D375" s="25" t="s">
        <v>64</v>
      </c>
      <c r="E375" s="26" t="s">
        <v>227</v>
      </c>
      <c r="F375" s="27">
        <v>9150000094</v>
      </c>
      <c r="G375" s="28">
        <v>42146</v>
      </c>
      <c r="H375" s="29" t="s">
        <v>793</v>
      </c>
      <c r="I375" s="30" t="s">
        <v>785</v>
      </c>
      <c r="J375" s="31" t="s">
        <v>158</v>
      </c>
      <c r="K375" s="32">
        <v>174318</v>
      </c>
    </row>
    <row r="376" spans="1:11" s="33" customFormat="1" ht="30">
      <c r="A376" s="23" t="s">
        <v>880</v>
      </c>
      <c r="B376" s="23" t="s">
        <v>63</v>
      </c>
      <c r="C376" s="24" t="s">
        <v>64</v>
      </c>
      <c r="D376" s="25" t="s">
        <v>64</v>
      </c>
      <c r="E376" s="26" t="s">
        <v>227</v>
      </c>
      <c r="F376" s="27">
        <v>9150000095</v>
      </c>
      <c r="G376" s="28">
        <v>42149</v>
      </c>
      <c r="H376" s="29" t="s">
        <v>802</v>
      </c>
      <c r="I376" s="30" t="s">
        <v>782</v>
      </c>
      <c r="J376" s="31" t="s">
        <v>783</v>
      </c>
      <c r="K376" s="32">
        <v>75000</v>
      </c>
    </row>
    <row r="377" spans="1:11" s="33" customFormat="1" ht="30">
      <c r="A377" s="23" t="s">
        <v>880</v>
      </c>
      <c r="B377" s="23" t="s">
        <v>63</v>
      </c>
      <c r="C377" s="24" t="s">
        <v>64</v>
      </c>
      <c r="D377" s="25" t="s">
        <v>64</v>
      </c>
      <c r="E377" s="26" t="s">
        <v>227</v>
      </c>
      <c r="F377" s="27">
        <v>9150000096</v>
      </c>
      <c r="G377" s="28">
        <v>42149</v>
      </c>
      <c r="H377" s="29" t="s">
        <v>803</v>
      </c>
      <c r="I377" s="30" t="s">
        <v>782</v>
      </c>
      <c r="J377" s="31" t="s">
        <v>783</v>
      </c>
      <c r="K377" s="32">
        <v>50000</v>
      </c>
    </row>
    <row r="378" spans="1:11" s="33" customFormat="1" ht="30">
      <c r="A378" s="23" t="s">
        <v>880</v>
      </c>
      <c r="B378" s="23" t="s">
        <v>371</v>
      </c>
      <c r="C378" s="24" t="s">
        <v>64</v>
      </c>
      <c r="D378" s="25" t="s">
        <v>64</v>
      </c>
      <c r="E378" s="26" t="s">
        <v>227</v>
      </c>
      <c r="F378" s="27">
        <v>9150000097</v>
      </c>
      <c r="G378" s="28">
        <v>42149</v>
      </c>
      <c r="H378" s="29" t="s">
        <v>793</v>
      </c>
      <c r="I378" s="30" t="s">
        <v>785</v>
      </c>
      <c r="J378" s="31" t="s">
        <v>158</v>
      </c>
      <c r="K378" s="32">
        <v>109328</v>
      </c>
    </row>
    <row r="379" spans="1:11" s="33" customFormat="1" ht="30">
      <c r="A379" s="23" t="s">
        <v>880</v>
      </c>
      <c r="B379" s="23" t="s">
        <v>371</v>
      </c>
      <c r="C379" s="24" t="s">
        <v>64</v>
      </c>
      <c r="D379" s="25" t="s">
        <v>64</v>
      </c>
      <c r="E379" s="26" t="s">
        <v>227</v>
      </c>
      <c r="F379" s="27">
        <v>9150000098</v>
      </c>
      <c r="G379" s="28">
        <v>42149</v>
      </c>
      <c r="H379" s="29" t="s">
        <v>793</v>
      </c>
      <c r="I379" s="30" t="s">
        <v>785</v>
      </c>
      <c r="J379" s="31" t="s">
        <v>158</v>
      </c>
      <c r="K379" s="32">
        <v>119856</v>
      </c>
    </row>
    <row r="380" spans="1:11" s="33" customFormat="1" ht="30">
      <c r="A380" s="23" t="s">
        <v>880</v>
      </c>
      <c r="B380" s="23" t="s">
        <v>371</v>
      </c>
      <c r="C380" s="24" t="s">
        <v>64</v>
      </c>
      <c r="D380" s="25" t="s">
        <v>64</v>
      </c>
      <c r="E380" s="26" t="s">
        <v>227</v>
      </c>
      <c r="F380" s="27">
        <v>9150000099</v>
      </c>
      <c r="G380" s="28">
        <v>42149</v>
      </c>
      <c r="H380" s="29" t="s">
        <v>804</v>
      </c>
      <c r="I380" s="30" t="s">
        <v>785</v>
      </c>
      <c r="J380" s="31" t="s">
        <v>158</v>
      </c>
      <c r="K380" s="32">
        <v>233836</v>
      </c>
    </row>
    <row r="381" spans="1:11" s="33" customFormat="1" ht="30">
      <c r="A381" s="23" t="s">
        <v>880</v>
      </c>
      <c r="B381" s="23" t="s">
        <v>371</v>
      </c>
      <c r="C381" s="24" t="s">
        <v>64</v>
      </c>
      <c r="D381" s="25" t="s">
        <v>64</v>
      </c>
      <c r="E381" s="26" t="s">
        <v>227</v>
      </c>
      <c r="F381" s="27">
        <v>9150000100</v>
      </c>
      <c r="G381" s="28">
        <v>42149</v>
      </c>
      <c r="H381" s="29" t="s">
        <v>795</v>
      </c>
      <c r="I381" s="30" t="s">
        <v>785</v>
      </c>
      <c r="J381" s="31" t="s">
        <v>158</v>
      </c>
      <c r="K381" s="32">
        <v>96518</v>
      </c>
    </row>
    <row r="382" spans="1:11" s="33" customFormat="1" ht="30">
      <c r="A382" s="23" t="s">
        <v>880</v>
      </c>
      <c r="B382" s="23" t="s">
        <v>371</v>
      </c>
      <c r="C382" s="24" t="s">
        <v>64</v>
      </c>
      <c r="D382" s="25" t="s">
        <v>64</v>
      </c>
      <c r="E382" s="26" t="s">
        <v>227</v>
      </c>
      <c r="F382" s="27">
        <v>9150000101</v>
      </c>
      <c r="G382" s="28">
        <v>42149</v>
      </c>
      <c r="H382" s="29" t="s">
        <v>794</v>
      </c>
      <c r="I382" s="30" t="s">
        <v>785</v>
      </c>
      <c r="J382" s="31" t="s">
        <v>158</v>
      </c>
      <c r="K382" s="32">
        <v>106198</v>
      </c>
    </row>
    <row r="383" spans="1:11" s="33" customFormat="1" ht="30">
      <c r="A383" s="23" t="s">
        <v>880</v>
      </c>
      <c r="B383" s="23" t="s">
        <v>371</v>
      </c>
      <c r="C383" s="24" t="s">
        <v>64</v>
      </c>
      <c r="D383" s="25" t="s">
        <v>64</v>
      </c>
      <c r="E383" s="26" t="s">
        <v>227</v>
      </c>
      <c r="F383" s="27">
        <v>9150000102</v>
      </c>
      <c r="G383" s="28">
        <v>42149</v>
      </c>
      <c r="H383" s="29" t="s">
        <v>795</v>
      </c>
      <c r="I383" s="30" t="s">
        <v>785</v>
      </c>
      <c r="J383" s="31" t="s">
        <v>158</v>
      </c>
      <c r="K383" s="32">
        <v>246518</v>
      </c>
    </row>
    <row r="384" spans="1:11" s="33" customFormat="1" ht="30">
      <c r="A384" s="23" t="s">
        <v>880</v>
      </c>
      <c r="B384" s="23" t="s">
        <v>371</v>
      </c>
      <c r="C384" s="24" t="s">
        <v>64</v>
      </c>
      <c r="D384" s="25" t="s">
        <v>64</v>
      </c>
      <c r="E384" s="26" t="s">
        <v>227</v>
      </c>
      <c r="F384" s="27">
        <v>9150000103</v>
      </c>
      <c r="G384" s="28">
        <v>42149</v>
      </c>
      <c r="H384" s="29" t="s">
        <v>794</v>
      </c>
      <c r="I384" s="30" t="s">
        <v>785</v>
      </c>
      <c r="J384" s="31" t="s">
        <v>158</v>
      </c>
      <c r="K384" s="32">
        <v>96518</v>
      </c>
    </row>
    <row r="385" spans="1:11" s="33" customFormat="1" ht="30">
      <c r="A385" s="23" t="s">
        <v>880</v>
      </c>
      <c r="B385" s="23" t="s">
        <v>371</v>
      </c>
      <c r="C385" s="24" t="s">
        <v>64</v>
      </c>
      <c r="D385" s="25" t="s">
        <v>64</v>
      </c>
      <c r="E385" s="26" t="s">
        <v>227</v>
      </c>
      <c r="F385" s="27">
        <v>9150000105</v>
      </c>
      <c r="G385" s="28">
        <v>42151</v>
      </c>
      <c r="H385" s="29" t="s">
        <v>794</v>
      </c>
      <c r="I385" s="30" t="s">
        <v>785</v>
      </c>
      <c r="J385" s="31" t="s">
        <v>158</v>
      </c>
      <c r="K385" s="32">
        <v>96518</v>
      </c>
    </row>
    <row r="386" spans="1:11" s="33" customFormat="1" ht="30">
      <c r="A386" s="23" t="s">
        <v>880</v>
      </c>
      <c r="B386" s="23" t="s">
        <v>371</v>
      </c>
      <c r="C386" s="24" t="s">
        <v>64</v>
      </c>
      <c r="D386" s="25" t="s">
        <v>64</v>
      </c>
      <c r="E386" s="26" t="s">
        <v>227</v>
      </c>
      <c r="F386" s="27">
        <v>9150000106</v>
      </c>
      <c r="G386" s="28">
        <v>42151</v>
      </c>
      <c r="H386" s="29" t="s">
        <v>795</v>
      </c>
      <c r="I386" s="30" t="s">
        <v>785</v>
      </c>
      <c r="J386" s="31" t="s">
        <v>158</v>
      </c>
      <c r="K386" s="32">
        <v>142568</v>
      </c>
    </row>
    <row r="387" spans="1:11" s="33" customFormat="1" ht="30">
      <c r="A387" s="23" t="s">
        <v>880</v>
      </c>
      <c r="B387" s="23" t="s">
        <v>371</v>
      </c>
      <c r="C387" s="24" t="s">
        <v>64</v>
      </c>
      <c r="D387" s="25" t="s">
        <v>64</v>
      </c>
      <c r="E387" s="26" t="s">
        <v>227</v>
      </c>
      <c r="F387" s="27">
        <v>9150000107</v>
      </c>
      <c r="G387" s="28">
        <v>42151</v>
      </c>
      <c r="H387" s="29" t="s">
        <v>793</v>
      </c>
      <c r="I387" s="30" t="s">
        <v>785</v>
      </c>
      <c r="J387" s="31" t="s">
        <v>158</v>
      </c>
      <c r="K387" s="32">
        <v>60278</v>
      </c>
    </row>
    <row r="388" spans="1:11" s="33" customFormat="1" ht="30">
      <c r="A388" s="23" t="s">
        <v>880</v>
      </c>
      <c r="B388" s="23" t="s">
        <v>371</v>
      </c>
      <c r="C388" s="24" t="s">
        <v>64</v>
      </c>
      <c r="D388" s="25" t="s">
        <v>64</v>
      </c>
      <c r="E388" s="26" t="s">
        <v>227</v>
      </c>
      <c r="F388" s="27">
        <v>9150000108</v>
      </c>
      <c r="G388" s="28">
        <v>42151</v>
      </c>
      <c r="H388" s="29" t="s">
        <v>805</v>
      </c>
      <c r="I388" s="30" t="s">
        <v>787</v>
      </c>
      <c r="J388" s="31" t="s">
        <v>788</v>
      </c>
      <c r="K388" s="32">
        <v>200000</v>
      </c>
    </row>
    <row r="389" spans="1:11" s="33" customFormat="1" ht="30">
      <c r="A389" s="23" t="s">
        <v>880</v>
      </c>
      <c r="B389" s="23" t="s">
        <v>101</v>
      </c>
      <c r="C389" s="24" t="s">
        <v>806</v>
      </c>
      <c r="D389" s="25">
        <v>42143</v>
      </c>
      <c r="E389" s="26" t="s">
        <v>227</v>
      </c>
      <c r="F389" s="27">
        <v>9150000109</v>
      </c>
      <c r="G389" s="28">
        <v>42153</v>
      </c>
      <c r="H389" s="29" t="s">
        <v>807</v>
      </c>
      <c r="I389" s="30" t="s">
        <v>808</v>
      </c>
      <c r="J389" s="31" t="s">
        <v>809</v>
      </c>
      <c r="K389" s="32">
        <v>7140000</v>
      </c>
    </row>
    <row r="390" spans="1:11" s="33" customFormat="1" ht="30">
      <c r="A390" s="23" t="s">
        <v>880</v>
      </c>
      <c r="B390" s="23" t="s">
        <v>371</v>
      </c>
      <c r="C390" s="24" t="s">
        <v>64</v>
      </c>
      <c r="D390" s="25" t="s">
        <v>64</v>
      </c>
      <c r="E390" s="26" t="s">
        <v>227</v>
      </c>
      <c r="F390" s="27">
        <v>9150000110</v>
      </c>
      <c r="G390" s="28">
        <v>42153</v>
      </c>
      <c r="H390" s="29" t="s">
        <v>793</v>
      </c>
      <c r="I390" s="30" t="s">
        <v>785</v>
      </c>
      <c r="J390" s="31" t="s">
        <v>158</v>
      </c>
      <c r="K390" s="32">
        <v>118778</v>
      </c>
    </row>
    <row r="391" spans="1:11" s="33" customFormat="1" ht="30">
      <c r="A391" s="23" t="s">
        <v>880</v>
      </c>
      <c r="B391" s="23" t="s">
        <v>63</v>
      </c>
      <c r="C391" s="24" t="s">
        <v>64</v>
      </c>
      <c r="D391" s="25" t="s">
        <v>64</v>
      </c>
      <c r="E391" s="26" t="s">
        <v>227</v>
      </c>
      <c r="F391" s="27">
        <v>9150000111</v>
      </c>
      <c r="G391" s="28">
        <v>42153</v>
      </c>
      <c r="H391" s="29" t="s">
        <v>810</v>
      </c>
      <c r="I391" s="30" t="s">
        <v>811</v>
      </c>
      <c r="J391" s="31" t="s">
        <v>812</v>
      </c>
      <c r="K391" s="32">
        <v>17778</v>
      </c>
    </row>
    <row r="392" spans="1:11" s="33" customFormat="1" ht="30">
      <c r="A392" s="23" t="s">
        <v>880</v>
      </c>
      <c r="B392" s="23" t="s">
        <v>63</v>
      </c>
      <c r="C392" s="24" t="s">
        <v>64</v>
      </c>
      <c r="D392" s="25" t="s">
        <v>64</v>
      </c>
      <c r="E392" s="26" t="s">
        <v>227</v>
      </c>
      <c r="F392" s="27">
        <v>9150000112</v>
      </c>
      <c r="G392" s="28">
        <v>42153</v>
      </c>
      <c r="H392" s="29" t="s">
        <v>813</v>
      </c>
      <c r="I392" s="30" t="s">
        <v>814</v>
      </c>
      <c r="J392" s="31" t="s">
        <v>815</v>
      </c>
      <c r="K392" s="32">
        <v>6500</v>
      </c>
    </row>
    <row r="393" spans="1:11" s="33" customFormat="1" ht="30">
      <c r="A393" s="23" t="s">
        <v>880</v>
      </c>
      <c r="B393" s="23" t="s">
        <v>432</v>
      </c>
      <c r="C393" s="24" t="s">
        <v>816</v>
      </c>
      <c r="D393" s="25" t="s">
        <v>64</v>
      </c>
      <c r="E393" s="26" t="s">
        <v>204</v>
      </c>
      <c r="F393" s="27">
        <v>9150000030</v>
      </c>
      <c r="G393" s="28">
        <v>42135</v>
      </c>
      <c r="H393" s="29" t="s">
        <v>817</v>
      </c>
      <c r="I393" s="30" t="s">
        <v>818</v>
      </c>
      <c r="J393" s="31" t="s">
        <v>819</v>
      </c>
      <c r="K393" s="32">
        <v>1984250</v>
      </c>
    </row>
    <row r="394" spans="1:11" s="33" customFormat="1" ht="30">
      <c r="A394" s="23" t="s">
        <v>880</v>
      </c>
      <c r="B394" s="23" t="s">
        <v>432</v>
      </c>
      <c r="C394" s="24" t="s">
        <v>816</v>
      </c>
      <c r="D394" s="25" t="s">
        <v>64</v>
      </c>
      <c r="E394" s="26" t="s">
        <v>204</v>
      </c>
      <c r="F394" s="27">
        <v>9150000031</v>
      </c>
      <c r="G394" s="28">
        <v>42149</v>
      </c>
      <c r="H394" s="29" t="s">
        <v>820</v>
      </c>
      <c r="I394" s="30" t="s">
        <v>821</v>
      </c>
      <c r="J394" s="31" t="s">
        <v>822</v>
      </c>
      <c r="K394" s="32">
        <v>930482</v>
      </c>
    </row>
    <row r="395" spans="1:11" s="33" customFormat="1" ht="30">
      <c r="A395" s="23" t="s">
        <v>880</v>
      </c>
      <c r="B395" s="23" t="s">
        <v>432</v>
      </c>
      <c r="C395" s="24" t="s">
        <v>816</v>
      </c>
      <c r="D395" s="25" t="s">
        <v>64</v>
      </c>
      <c r="E395" s="26" t="s">
        <v>204</v>
      </c>
      <c r="F395" s="27">
        <v>9150000032</v>
      </c>
      <c r="G395" s="28">
        <v>42149</v>
      </c>
      <c r="H395" s="29" t="s">
        <v>820</v>
      </c>
      <c r="I395" s="30" t="s">
        <v>823</v>
      </c>
      <c r="J395" s="31" t="s">
        <v>824</v>
      </c>
      <c r="K395" s="32">
        <v>1363658</v>
      </c>
    </row>
    <row r="396" spans="1:11" s="33" customFormat="1" ht="30">
      <c r="A396" s="23" t="s">
        <v>880</v>
      </c>
      <c r="B396" s="23" t="s">
        <v>63</v>
      </c>
      <c r="C396" s="24" t="s">
        <v>64</v>
      </c>
      <c r="D396" s="25" t="s">
        <v>64</v>
      </c>
      <c r="E396" s="26" t="s">
        <v>204</v>
      </c>
      <c r="F396" s="27">
        <v>9150000033</v>
      </c>
      <c r="G396" s="28">
        <v>42151</v>
      </c>
      <c r="H396" s="29" t="s">
        <v>825</v>
      </c>
      <c r="I396" s="30" t="s">
        <v>826</v>
      </c>
      <c r="J396" s="31" t="s">
        <v>827</v>
      </c>
      <c r="K396" s="32">
        <v>18500</v>
      </c>
    </row>
    <row r="397" spans="1:11" s="33" customFormat="1" ht="45">
      <c r="A397" s="23" t="s">
        <v>880</v>
      </c>
      <c r="B397" s="23" t="s">
        <v>269</v>
      </c>
      <c r="C397" s="24" t="s">
        <v>828</v>
      </c>
      <c r="D397" s="25">
        <v>42143</v>
      </c>
      <c r="E397" s="26" t="s">
        <v>64</v>
      </c>
      <c r="F397" s="27" t="s">
        <v>64</v>
      </c>
      <c r="G397" s="28" t="s">
        <v>64</v>
      </c>
      <c r="H397" s="29" t="s">
        <v>829</v>
      </c>
      <c r="I397" s="30" t="s">
        <v>830</v>
      </c>
      <c r="J397" s="31" t="s">
        <v>831</v>
      </c>
      <c r="K397" s="32" t="s">
        <v>832</v>
      </c>
    </row>
    <row r="398" spans="1:11" s="33" customFormat="1" ht="30">
      <c r="A398" s="23" t="s">
        <v>880</v>
      </c>
      <c r="B398" s="23" t="s">
        <v>22</v>
      </c>
      <c r="C398" s="24" t="s">
        <v>64</v>
      </c>
      <c r="D398" s="25" t="s">
        <v>64</v>
      </c>
      <c r="E398" s="26" t="s">
        <v>833</v>
      </c>
      <c r="F398" s="27">
        <v>784</v>
      </c>
      <c r="G398" s="28">
        <v>42129</v>
      </c>
      <c r="H398" s="29" t="s">
        <v>834</v>
      </c>
      <c r="I398" s="30" t="s">
        <v>835</v>
      </c>
      <c r="J398" s="31" t="s">
        <v>748</v>
      </c>
      <c r="K398" s="32">
        <v>357439</v>
      </c>
    </row>
    <row r="399" spans="1:11" s="33" customFormat="1" ht="15">
      <c r="A399" s="23" t="s">
        <v>880</v>
      </c>
      <c r="B399" s="23" t="s">
        <v>22</v>
      </c>
      <c r="C399" s="24" t="s">
        <v>64</v>
      </c>
      <c r="D399" s="25" t="s">
        <v>64</v>
      </c>
      <c r="E399" s="26" t="s">
        <v>833</v>
      </c>
      <c r="F399" s="27">
        <v>786</v>
      </c>
      <c r="G399" s="28">
        <v>42129</v>
      </c>
      <c r="H399" s="29" t="s">
        <v>836</v>
      </c>
      <c r="I399" s="30" t="s">
        <v>837</v>
      </c>
      <c r="J399" s="31" t="s">
        <v>18</v>
      </c>
      <c r="K399" s="32">
        <v>2138</v>
      </c>
    </row>
    <row r="400" spans="1:11" s="33" customFormat="1" ht="30">
      <c r="A400" s="23" t="s">
        <v>880</v>
      </c>
      <c r="B400" s="23" t="s">
        <v>22</v>
      </c>
      <c r="C400" s="24" t="s">
        <v>64</v>
      </c>
      <c r="D400" s="25" t="s">
        <v>64</v>
      </c>
      <c r="E400" s="26" t="s">
        <v>833</v>
      </c>
      <c r="F400" s="27">
        <v>809</v>
      </c>
      <c r="G400" s="28">
        <v>42130</v>
      </c>
      <c r="H400" s="29" t="s">
        <v>838</v>
      </c>
      <c r="I400" s="30" t="s">
        <v>839</v>
      </c>
      <c r="J400" s="31" t="s">
        <v>502</v>
      </c>
      <c r="K400" s="32">
        <v>2621700</v>
      </c>
    </row>
    <row r="401" spans="1:11" s="33" customFormat="1" ht="15">
      <c r="A401" s="23" t="s">
        <v>880</v>
      </c>
      <c r="B401" s="23" t="s">
        <v>22</v>
      </c>
      <c r="C401" s="24" t="s">
        <v>64</v>
      </c>
      <c r="D401" s="25" t="s">
        <v>64</v>
      </c>
      <c r="E401" s="26" t="s">
        <v>833</v>
      </c>
      <c r="F401" s="27">
        <v>810</v>
      </c>
      <c r="G401" s="28">
        <v>42130</v>
      </c>
      <c r="H401" s="29" t="s">
        <v>840</v>
      </c>
      <c r="I401" s="30" t="s">
        <v>841</v>
      </c>
      <c r="J401" s="31" t="s">
        <v>842</v>
      </c>
      <c r="K401" s="32">
        <v>629802</v>
      </c>
    </row>
    <row r="402" spans="1:11" s="33" customFormat="1" ht="30">
      <c r="A402" s="23" t="s">
        <v>880</v>
      </c>
      <c r="B402" s="23" t="s">
        <v>22</v>
      </c>
      <c r="C402" s="24" t="s">
        <v>64</v>
      </c>
      <c r="D402" s="25" t="s">
        <v>64</v>
      </c>
      <c r="E402" s="26" t="s">
        <v>833</v>
      </c>
      <c r="F402" s="27">
        <v>839</v>
      </c>
      <c r="G402" s="28">
        <v>42138</v>
      </c>
      <c r="H402" s="29" t="s">
        <v>843</v>
      </c>
      <c r="I402" s="30" t="s">
        <v>844</v>
      </c>
      <c r="J402" s="31" t="s">
        <v>845</v>
      </c>
      <c r="K402" s="32">
        <v>70600</v>
      </c>
    </row>
    <row r="403" spans="1:11" s="33" customFormat="1" ht="30">
      <c r="A403" s="23" t="s">
        <v>880</v>
      </c>
      <c r="B403" s="23" t="s">
        <v>22</v>
      </c>
      <c r="C403" s="24" t="s">
        <v>64</v>
      </c>
      <c r="D403" s="25" t="s">
        <v>64</v>
      </c>
      <c r="E403" s="26" t="s">
        <v>833</v>
      </c>
      <c r="F403" s="27">
        <v>840</v>
      </c>
      <c r="G403" s="28">
        <v>42138</v>
      </c>
      <c r="H403" s="29" t="s">
        <v>846</v>
      </c>
      <c r="I403" s="30" t="s">
        <v>844</v>
      </c>
      <c r="J403" s="31" t="s">
        <v>845</v>
      </c>
      <c r="K403" s="32">
        <v>250100</v>
      </c>
    </row>
    <row r="404" spans="1:11" s="33" customFormat="1" ht="30">
      <c r="A404" s="23" t="s">
        <v>880</v>
      </c>
      <c r="B404" s="23" t="s">
        <v>22</v>
      </c>
      <c r="C404" s="24" t="s">
        <v>64</v>
      </c>
      <c r="D404" s="25" t="s">
        <v>64</v>
      </c>
      <c r="E404" s="26" t="s">
        <v>833</v>
      </c>
      <c r="F404" s="27">
        <v>841</v>
      </c>
      <c r="G404" s="28">
        <v>42138</v>
      </c>
      <c r="H404" s="29" t="s">
        <v>847</v>
      </c>
      <c r="I404" s="30" t="s">
        <v>844</v>
      </c>
      <c r="J404" s="31" t="s">
        <v>845</v>
      </c>
      <c r="K404" s="32">
        <v>11100</v>
      </c>
    </row>
    <row r="405" spans="1:11" s="33" customFormat="1" ht="30">
      <c r="A405" s="23" t="s">
        <v>880</v>
      </c>
      <c r="B405" s="23" t="s">
        <v>22</v>
      </c>
      <c r="C405" s="24" t="s">
        <v>64</v>
      </c>
      <c r="D405" s="25" t="s">
        <v>64</v>
      </c>
      <c r="E405" s="26" t="s">
        <v>833</v>
      </c>
      <c r="F405" s="27">
        <v>845</v>
      </c>
      <c r="G405" s="28">
        <v>42138</v>
      </c>
      <c r="H405" s="29" t="s">
        <v>848</v>
      </c>
      <c r="I405" s="30" t="s">
        <v>844</v>
      </c>
      <c r="J405" s="31" t="s">
        <v>845</v>
      </c>
      <c r="K405" s="32">
        <v>32163</v>
      </c>
    </row>
    <row r="406" spans="1:11" s="33" customFormat="1" ht="30">
      <c r="A406" s="23" t="s">
        <v>880</v>
      </c>
      <c r="B406" s="23" t="s">
        <v>22</v>
      </c>
      <c r="C406" s="24" t="s">
        <v>64</v>
      </c>
      <c r="D406" s="25" t="s">
        <v>64</v>
      </c>
      <c r="E406" s="26" t="s">
        <v>833</v>
      </c>
      <c r="F406" s="27">
        <v>846</v>
      </c>
      <c r="G406" s="28">
        <v>42138</v>
      </c>
      <c r="H406" s="29" t="s">
        <v>849</v>
      </c>
      <c r="I406" s="30" t="s">
        <v>844</v>
      </c>
      <c r="J406" s="31" t="s">
        <v>845</v>
      </c>
      <c r="K406" s="32">
        <v>11152</v>
      </c>
    </row>
    <row r="407" spans="1:11" s="33" customFormat="1" ht="30">
      <c r="A407" s="23" t="s">
        <v>880</v>
      </c>
      <c r="B407" s="23" t="s">
        <v>22</v>
      </c>
      <c r="C407" s="24" t="s">
        <v>64</v>
      </c>
      <c r="D407" s="25" t="s">
        <v>64</v>
      </c>
      <c r="E407" s="26" t="s">
        <v>833</v>
      </c>
      <c r="F407" s="27">
        <v>847</v>
      </c>
      <c r="G407" s="28">
        <v>42138</v>
      </c>
      <c r="H407" s="29" t="s">
        <v>850</v>
      </c>
      <c r="I407" s="30" t="s">
        <v>835</v>
      </c>
      <c r="J407" s="31" t="s">
        <v>748</v>
      </c>
      <c r="K407" s="32">
        <v>384908</v>
      </c>
    </row>
    <row r="408" spans="1:11" s="33" customFormat="1" ht="30">
      <c r="A408" s="23" t="s">
        <v>880</v>
      </c>
      <c r="B408" s="23" t="s">
        <v>22</v>
      </c>
      <c r="C408" s="24" t="s">
        <v>64</v>
      </c>
      <c r="D408" s="25" t="s">
        <v>64</v>
      </c>
      <c r="E408" s="26" t="s">
        <v>833</v>
      </c>
      <c r="F408" s="27">
        <v>848</v>
      </c>
      <c r="G408" s="28">
        <v>42138</v>
      </c>
      <c r="H408" s="29" t="s">
        <v>851</v>
      </c>
      <c r="I408" s="30" t="s">
        <v>835</v>
      </c>
      <c r="J408" s="31" t="s">
        <v>748</v>
      </c>
      <c r="K408" s="32">
        <v>102089</v>
      </c>
    </row>
    <row r="409" spans="1:11" s="33" customFormat="1" ht="30">
      <c r="A409" s="23" t="s">
        <v>880</v>
      </c>
      <c r="B409" s="23" t="s">
        <v>22</v>
      </c>
      <c r="C409" s="24" t="s">
        <v>64</v>
      </c>
      <c r="D409" s="25" t="s">
        <v>64</v>
      </c>
      <c r="E409" s="26" t="s">
        <v>833</v>
      </c>
      <c r="F409" s="27">
        <v>849</v>
      </c>
      <c r="G409" s="28">
        <v>42138</v>
      </c>
      <c r="H409" s="29" t="s">
        <v>852</v>
      </c>
      <c r="I409" s="30" t="s">
        <v>835</v>
      </c>
      <c r="J409" s="31" t="s">
        <v>748</v>
      </c>
      <c r="K409" s="32">
        <v>310207</v>
      </c>
    </row>
    <row r="410" spans="1:11" s="33" customFormat="1" ht="30">
      <c r="A410" s="23" t="s">
        <v>880</v>
      </c>
      <c r="B410" s="23" t="s">
        <v>22</v>
      </c>
      <c r="C410" s="24" t="s">
        <v>64</v>
      </c>
      <c r="D410" s="25" t="s">
        <v>64</v>
      </c>
      <c r="E410" s="26" t="s">
        <v>833</v>
      </c>
      <c r="F410" s="27">
        <v>850</v>
      </c>
      <c r="G410" s="28">
        <v>42138</v>
      </c>
      <c r="H410" s="29" t="s">
        <v>853</v>
      </c>
      <c r="I410" s="30" t="s">
        <v>835</v>
      </c>
      <c r="J410" s="31" t="s">
        <v>748</v>
      </c>
      <c r="K410" s="32">
        <v>391900</v>
      </c>
    </row>
    <row r="411" spans="1:11" s="33" customFormat="1" ht="30">
      <c r="A411" s="23" t="s">
        <v>880</v>
      </c>
      <c r="B411" s="23" t="s">
        <v>22</v>
      </c>
      <c r="C411" s="24" t="s">
        <v>64</v>
      </c>
      <c r="D411" s="25" t="s">
        <v>64</v>
      </c>
      <c r="E411" s="26" t="s">
        <v>833</v>
      </c>
      <c r="F411" s="27">
        <v>851</v>
      </c>
      <c r="G411" s="28">
        <v>42138</v>
      </c>
      <c r="H411" s="29" t="s">
        <v>854</v>
      </c>
      <c r="I411" s="30" t="s">
        <v>839</v>
      </c>
      <c r="J411" s="31" t="s">
        <v>502</v>
      </c>
      <c r="K411" s="32">
        <v>349300</v>
      </c>
    </row>
    <row r="412" spans="1:11" s="33" customFormat="1" ht="30">
      <c r="A412" s="23" t="s">
        <v>880</v>
      </c>
      <c r="B412" s="23" t="s">
        <v>22</v>
      </c>
      <c r="C412" s="24" t="s">
        <v>64</v>
      </c>
      <c r="D412" s="25" t="s">
        <v>64</v>
      </c>
      <c r="E412" s="26" t="s">
        <v>833</v>
      </c>
      <c r="F412" s="27">
        <v>852</v>
      </c>
      <c r="G412" s="28">
        <v>42138</v>
      </c>
      <c r="H412" s="29" t="s">
        <v>855</v>
      </c>
      <c r="I412" s="30" t="s">
        <v>839</v>
      </c>
      <c r="J412" s="31" t="s">
        <v>502</v>
      </c>
      <c r="K412" s="32">
        <v>177700</v>
      </c>
    </row>
    <row r="413" spans="1:11" s="33" customFormat="1" ht="30">
      <c r="A413" s="23" t="s">
        <v>880</v>
      </c>
      <c r="B413" s="23" t="s">
        <v>22</v>
      </c>
      <c r="C413" s="24" t="s">
        <v>64</v>
      </c>
      <c r="D413" s="25" t="s">
        <v>64</v>
      </c>
      <c r="E413" s="26" t="s">
        <v>833</v>
      </c>
      <c r="F413" s="27">
        <v>853</v>
      </c>
      <c r="G413" s="28">
        <v>42138</v>
      </c>
      <c r="H413" s="29" t="s">
        <v>856</v>
      </c>
      <c r="I413" s="30" t="s">
        <v>841</v>
      </c>
      <c r="J413" s="31" t="s">
        <v>842</v>
      </c>
      <c r="K413" s="32">
        <v>135999</v>
      </c>
    </row>
    <row r="414" spans="1:11" s="33" customFormat="1" ht="30">
      <c r="A414" s="23" t="s">
        <v>880</v>
      </c>
      <c r="B414" s="23" t="s">
        <v>22</v>
      </c>
      <c r="C414" s="24" t="s">
        <v>64</v>
      </c>
      <c r="D414" s="25" t="s">
        <v>64</v>
      </c>
      <c r="E414" s="26" t="s">
        <v>833</v>
      </c>
      <c r="F414" s="27">
        <v>861</v>
      </c>
      <c r="G414" s="28">
        <v>42142</v>
      </c>
      <c r="H414" s="29" t="s">
        <v>857</v>
      </c>
      <c r="I414" s="30" t="s">
        <v>844</v>
      </c>
      <c r="J414" s="31" t="s">
        <v>845</v>
      </c>
      <c r="K414" s="32">
        <v>29450</v>
      </c>
    </row>
    <row r="415" spans="1:11" s="33" customFormat="1" ht="30">
      <c r="A415" s="23" t="s">
        <v>880</v>
      </c>
      <c r="B415" s="23" t="s">
        <v>22</v>
      </c>
      <c r="C415" s="24" t="s">
        <v>64</v>
      </c>
      <c r="D415" s="25" t="s">
        <v>64</v>
      </c>
      <c r="E415" s="26" t="s">
        <v>833</v>
      </c>
      <c r="F415" s="27">
        <v>863</v>
      </c>
      <c r="G415" s="28">
        <v>42142</v>
      </c>
      <c r="H415" s="29" t="s">
        <v>858</v>
      </c>
      <c r="I415" s="30" t="s">
        <v>844</v>
      </c>
      <c r="J415" s="31" t="s">
        <v>845</v>
      </c>
      <c r="K415" s="32">
        <v>1050</v>
      </c>
    </row>
    <row r="416" spans="1:11" s="33" customFormat="1" ht="30">
      <c r="A416" s="23" t="s">
        <v>880</v>
      </c>
      <c r="B416" s="23" t="s">
        <v>22</v>
      </c>
      <c r="C416" s="24" t="s">
        <v>64</v>
      </c>
      <c r="D416" s="25" t="s">
        <v>64</v>
      </c>
      <c r="E416" s="26" t="s">
        <v>833</v>
      </c>
      <c r="F416" s="27">
        <v>864</v>
      </c>
      <c r="G416" s="28">
        <v>42142</v>
      </c>
      <c r="H416" s="29" t="s">
        <v>859</v>
      </c>
      <c r="I416" s="30" t="s">
        <v>844</v>
      </c>
      <c r="J416" s="31" t="s">
        <v>845</v>
      </c>
      <c r="K416" s="32">
        <v>14532</v>
      </c>
    </row>
    <row r="417" spans="1:11" s="33" customFormat="1" ht="30">
      <c r="A417" s="23" t="s">
        <v>880</v>
      </c>
      <c r="B417" s="23" t="s">
        <v>22</v>
      </c>
      <c r="C417" s="24" t="s">
        <v>64</v>
      </c>
      <c r="D417" s="25" t="s">
        <v>64</v>
      </c>
      <c r="E417" s="26" t="s">
        <v>833</v>
      </c>
      <c r="F417" s="27">
        <v>865</v>
      </c>
      <c r="G417" s="28">
        <v>42142</v>
      </c>
      <c r="H417" s="29" t="s">
        <v>860</v>
      </c>
      <c r="I417" s="30" t="s">
        <v>844</v>
      </c>
      <c r="J417" s="31" t="s">
        <v>845</v>
      </c>
      <c r="K417" s="32">
        <v>13372</v>
      </c>
    </row>
    <row r="418" spans="1:11" s="33" customFormat="1" ht="30">
      <c r="A418" s="23" t="s">
        <v>880</v>
      </c>
      <c r="B418" s="23" t="s">
        <v>22</v>
      </c>
      <c r="C418" s="24" t="s">
        <v>64</v>
      </c>
      <c r="D418" s="25" t="s">
        <v>64</v>
      </c>
      <c r="E418" s="26" t="s">
        <v>833</v>
      </c>
      <c r="F418" s="27">
        <v>866</v>
      </c>
      <c r="G418" s="28">
        <v>42142</v>
      </c>
      <c r="H418" s="29" t="s">
        <v>861</v>
      </c>
      <c r="I418" s="30" t="s">
        <v>844</v>
      </c>
      <c r="J418" s="31" t="s">
        <v>845</v>
      </c>
      <c r="K418" s="32">
        <v>13825</v>
      </c>
    </row>
    <row r="419" spans="1:11" s="33" customFormat="1" ht="30">
      <c r="A419" s="23" t="s">
        <v>880</v>
      </c>
      <c r="B419" s="23" t="s">
        <v>22</v>
      </c>
      <c r="C419" s="24" t="s">
        <v>64</v>
      </c>
      <c r="D419" s="25" t="s">
        <v>64</v>
      </c>
      <c r="E419" s="26" t="s">
        <v>833</v>
      </c>
      <c r="F419" s="27">
        <v>867</v>
      </c>
      <c r="G419" s="28">
        <v>42142</v>
      </c>
      <c r="H419" s="29" t="s">
        <v>862</v>
      </c>
      <c r="I419" s="30" t="s">
        <v>835</v>
      </c>
      <c r="J419" s="31" t="s">
        <v>748</v>
      </c>
      <c r="K419" s="32">
        <v>618952</v>
      </c>
    </row>
    <row r="420" spans="1:11" s="33" customFormat="1" ht="30">
      <c r="A420" s="23" t="s">
        <v>880</v>
      </c>
      <c r="B420" s="23" t="s">
        <v>22</v>
      </c>
      <c r="C420" s="24" t="s">
        <v>64</v>
      </c>
      <c r="D420" s="25" t="s">
        <v>64</v>
      </c>
      <c r="E420" s="26" t="s">
        <v>833</v>
      </c>
      <c r="F420" s="27">
        <v>868</v>
      </c>
      <c r="G420" s="28">
        <v>42142</v>
      </c>
      <c r="H420" s="29" t="s">
        <v>863</v>
      </c>
      <c r="I420" s="30" t="s">
        <v>835</v>
      </c>
      <c r="J420" s="31" t="s">
        <v>748</v>
      </c>
      <c r="K420" s="32">
        <v>100</v>
      </c>
    </row>
    <row r="421" spans="1:11" s="33" customFormat="1" ht="30">
      <c r="A421" s="23" t="s">
        <v>880</v>
      </c>
      <c r="B421" s="23" t="s">
        <v>22</v>
      </c>
      <c r="C421" s="24" t="s">
        <v>64</v>
      </c>
      <c r="D421" s="25" t="s">
        <v>64</v>
      </c>
      <c r="E421" s="26" t="s">
        <v>833</v>
      </c>
      <c r="F421" s="27">
        <v>888</v>
      </c>
      <c r="G421" s="28">
        <v>42144</v>
      </c>
      <c r="H421" s="29" t="s">
        <v>864</v>
      </c>
      <c r="I421" s="30" t="s">
        <v>865</v>
      </c>
      <c r="J421" s="31" t="s">
        <v>25</v>
      </c>
      <c r="K421" s="32">
        <v>58752</v>
      </c>
    </row>
    <row r="422" spans="1:11" s="33" customFormat="1" ht="30">
      <c r="A422" s="23" t="s">
        <v>880</v>
      </c>
      <c r="B422" s="23" t="s">
        <v>22</v>
      </c>
      <c r="C422" s="24" t="s">
        <v>64</v>
      </c>
      <c r="D422" s="25" t="s">
        <v>64</v>
      </c>
      <c r="E422" s="26" t="s">
        <v>833</v>
      </c>
      <c r="F422" s="27">
        <v>889</v>
      </c>
      <c r="G422" s="28">
        <v>42144</v>
      </c>
      <c r="H422" s="29" t="s">
        <v>866</v>
      </c>
      <c r="I422" s="30" t="s">
        <v>865</v>
      </c>
      <c r="J422" s="31" t="s">
        <v>25</v>
      </c>
      <c r="K422" s="32">
        <v>33411</v>
      </c>
    </row>
    <row r="423" spans="1:11" s="33" customFormat="1" ht="30">
      <c r="A423" s="23" t="s">
        <v>880</v>
      </c>
      <c r="B423" s="23" t="s">
        <v>22</v>
      </c>
      <c r="C423" s="24" t="s">
        <v>64</v>
      </c>
      <c r="D423" s="25" t="s">
        <v>64</v>
      </c>
      <c r="E423" s="26" t="s">
        <v>833</v>
      </c>
      <c r="F423" s="27">
        <v>890</v>
      </c>
      <c r="G423" s="28">
        <v>42144</v>
      </c>
      <c r="H423" s="29" t="s">
        <v>867</v>
      </c>
      <c r="I423" s="30" t="s">
        <v>865</v>
      </c>
      <c r="J423" s="31" t="s">
        <v>25</v>
      </c>
      <c r="K423" s="32">
        <v>17425</v>
      </c>
    </row>
    <row r="424" spans="1:11" s="33" customFormat="1" ht="30">
      <c r="A424" s="23" t="s">
        <v>880</v>
      </c>
      <c r="B424" s="23" t="s">
        <v>22</v>
      </c>
      <c r="C424" s="24" t="s">
        <v>64</v>
      </c>
      <c r="D424" s="25" t="s">
        <v>64</v>
      </c>
      <c r="E424" s="26" t="s">
        <v>833</v>
      </c>
      <c r="F424" s="27">
        <v>922</v>
      </c>
      <c r="G424" s="28">
        <v>42150</v>
      </c>
      <c r="H424" s="29" t="s">
        <v>868</v>
      </c>
      <c r="I424" s="30" t="s">
        <v>865</v>
      </c>
      <c r="J424" s="31" t="s">
        <v>25</v>
      </c>
      <c r="K424" s="32">
        <v>399510</v>
      </c>
    </row>
    <row r="425" spans="1:11" s="33" customFormat="1" ht="30">
      <c r="A425" s="23" t="s">
        <v>880</v>
      </c>
      <c r="B425" s="23" t="s">
        <v>22</v>
      </c>
      <c r="C425" s="24" t="s">
        <v>64</v>
      </c>
      <c r="D425" s="25" t="s">
        <v>64</v>
      </c>
      <c r="E425" s="26" t="s">
        <v>833</v>
      </c>
      <c r="F425" s="27">
        <v>926</v>
      </c>
      <c r="G425" s="28">
        <v>42150</v>
      </c>
      <c r="H425" s="29" t="s">
        <v>869</v>
      </c>
      <c r="I425" s="30" t="s">
        <v>844</v>
      </c>
      <c r="J425" s="31" t="s">
        <v>845</v>
      </c>
      <c r="K425" s="32">
        <v>7458</v>
      </c>
    </row>
    <row r="426" spans="1:11" s="33" customFormat="1" ht="30">
      <c r="A426" s="23" t="s">
        <v>880</v>
      </c>
      <c r="B426" s="23" t="s">
        <v>22</v>
      </c>
      <c r="C426" s="24" t="s">
        <v>64</v>
      </c>
      <c r="D426" s="25" t="s">
        <v>64</v>
      </c>
      <c r="E426" s="26" t="s">
        <v>833</v>
      </c>
      <c r="F426" s="27">
        <v>927</v>
      </c>
      <c r="G426" s="28">
        <v>42150</v>
      </c>
      <c r="H426" s="29" t="s">
        <v>870</v>
      </c>
      <c r="I426" s="30" t="s">
        <v>835</v>
      </c>
      <c r="J426" s="31" t="s">
        <v>748</v>
      </c>
      <c r="K426" s="32">
        <v>148875</v>
      </c>
    </row>
    <row r="427" spans="1:11" s="33" customFormat="1" ht="30">
      <c r="A427" s="23" t="s">
        <v>880</v>
      </c>
      <c r="B427" s="23" t="s">
        <v>22</v>
      </c>
      <c r="C427" s="24" t="s">
        <v>64</v>
      </c>
      <c r="D427" s="25" t="s">
        <v>64</v>
      </c>
      <c r="E427" s="26" t="s">
        <v>833</v>
      </c>
      <c r="F427" s="27">
        <v>928</v>
      </c>
      <c r="G427" s="28">
        <v>42150</v>
      </c>
      <c r="H427" s="29" t="s">
        <v>871</v>
      </c>
      <c r="I427" s="30" t="s">
        <v>835</v>
      </c>
      <c r="J427" s="31" t="s">
        <v>748</v>
      </c>
      <c r="K427" s="32">
        <v>204925</v>
      </c>
    </row>
    <row r="428" spans="1:11" s="33" customFormat="1" ht="30">
      <c r="A428" s="23" t="s">
        <v>880</v>
      </c>
      <c r="B428" s="23" t="s">
        <v>22</v>
      </c>
      <c r="C428" s="24" t="s">
        <v>64</v>
      </c>
      <c r="D428" s="25" t="s">
        <v>64</v>
      </c>
      <c r="E428" s="26" t="s">
        <v>833</v>
      </c>
      <c r="F428" s="27">
        <v>941</v>
      </c>
      <c r="G428" s="28">
        <v>42151</v>
      </c>
      <c r="H428" s="29" t="s">
        <v>872</v>
      </c>
      <c r="I428" s="30" t="s">
        <v>844</v>
      </c>
      <c r="J428" s="31" t="s">
        <v>845</v>
      </c>
      <c r="K428" s="32">
        <v>12309</v>
      </c>
    </row>
    <row r="429" spans="1:11" s="33" customFormat="1" ht="30">
      <c r="A429" s="23" t="s">
        <v>880</v>
      </c>
      <c r="B429" s="23" t="s">
        <v>22</v>
      </c>
      <c r="C429" s="24" t="s">
        <v>64</v>
      </c>
      <c r="D429" s="25" t="s">
        <v>64</v>
      </c>
      <c r="E429" s="26" t="s">
        <v>833</v>
      </c>
      <c r="F429" s="27">
        <v>945</v>
      </c>
      <c r="G429" s="28">
        <v>42151</v>
      </c>
      <c r="H429" s="29" t="s">
        <v>873</v>
      </c>
      <c r="I429" s="30" t="s">
        <v>837</v>
      </c>
      <c r="J429" s="31" t="s">
        <v>18</v>
      </c>
      <c r="K429" s="32">
        <v>1779040</v>
      </c>
    </row>
    <row r="430" spans="1:11" s="33" customFormat="1" ht="30">
      <c r="A430" s="23" t="s">
        <v>880</v>
      </c>
      <c r="B430" s="23" t="s">
        <v>22</v>
      </c>
      <c r="C430" s="24" t="s">
        <v>64</v>
      </c>
      <c r="D430" s="25" t="s">
        <v>64</v>
      </c>
      <c r="E430" s="26" t="s">
        <v>833</v>
      </c>
      <c r="F430" s="27">
        <v>946</v>
      </c>
      <c r="G430" s="28">
        <v>42151</v>
      </c>
      <c r="H430" s="29" t="s">
        <v>874</v>
      </c>
      <c r="I430" s="30" t="s">
        <v>837</v>
      </c>
      <c r="J430" s="31" t="s">
        <v>18</v>
      </c>
      <c r="K430" s="32">
        <v>236288</v>
      </c>
    </row>
    <row r="431" spans="1:11" s="33" customFormat="1" ht="30">
      <c r="A431" s="23" t="s">
        <v>880</v>
      </c>
      <c r="B431" s="23" t="s">
        <v>22</v>
      </c>
      <c r="C431" s="24" t="s">
        <v>64</v>
      </c>
      <c r="D431" s="25" t="s">
        <v>64</v>
      </c>
      <c r="E431" s="26" t="s">
        <v>833</v>
      </c>
      <c r="F431" s="27">
        <v>947</v>
      </c>
      <c r="G431" s="28">
        <v>42151</v>
      </c>
      <c r="H431" s="29" t="s">
        <v>875</v>
      </c>
      <c r="I431" s="30" t="s">
        <v>837</v>
      </c>
      <c r="J431" s="31" t="s">
        <v>18</v>
      </c>
      <c r="K431" s="32">
        <v>893939</v>
      </c>
    </row>
    <row r="432" spans="1:11" s="33" customFormat="1" ht="30">
      <c r="A432" s="23" t="s">
        <v>880</v>
      </c>
      <c r="B432" s="23" t="s">
        <v>22</v>
      </c>
      <c r="C432" s="24" t="s">
        <v>64</v>
      </c>
      <c r="D432" s="25" t="s">
        <v>64</v>
      </c>
      <c r="E432" s="26" t="s">
        <v>833</v>
      </c>
      <c r="F432" s="27">
        <v>948</v>
      </c>
      <c r="G432" s="28">
        <v>42151</v>
      </c>
      <c r="H432" s="29" t="s">
        <v>876</v>
      </c>
      <c r="I432" s="30" t="s">
        <v>837</v>
      </c>
      <c r="J432" s="31" t="s">
        <v>18</v>
      </c>
      <c r="K432" s="32">
        <v>4030</v>
      </c>
    </row>
    <row r="433" spans="1:11" s="33" customFormat="1" ht="30">
      <c r="A433" s="23" t="s">
        <v>880</v>
      </c>
      <c r="B433" s="23" t="s">
        <v>22</v>
      </c>
      <c r="C433" s="24" t="s">
        <v>64</v>
      </c>
      <c r="D433" s="25" t="s">
        <v>64</v>
      </c>
      <c r="E433" s="26" t="s">
        <v>833</v>
      </c>
      <c r="F433" s="27">
        <v>949</v>
      </c>
      <c r="G433" s="28">
        <v>42151</v>
      </c>
      <c r="H433" s="29" t="s">
        <v>877</v>
      </c>
      <c r="I433" s="30" t="s">
        <v>837</v>
      </c>
      <c r="J433" s="31" t="s">
        <v>18</v>
      </c>
      <c r="K433" s="32">
        <v>1664</v>
      </c>
    </row>
    <row r="434" spans="1:11" s="33" customFormat="1" ht="30">
      <c r="A434" s="23" t="s">
        <v>880</v>
      </c>
      <c r="B434" s="23" t="s">
        <v>22</v>
      </c>
      <c r="C434" s="24" t="s">
        <v>64</v>
      </c>
      <c r="D434" s="25" t="s">
        <v>64</v>
      </c>
      <c r="E434" s="26" t="s">
        <v>833</v>
      </c>
      <c r="F434" s="27">
        <v>953</v>
      </c>
      <c r="G434" s="28">
        <v>42151</v>
      </c>
      <c r="H434" s="29" t="s">
        <v>878</v>
      </c>
      <c r="I434" s="30" t="s">
        <v>274</v>
      </c>
      <c r="J434" s="31" t="s">
        <v>275</v>
      </c>
      <c r="K434" s="32">
        <v>100052</v>
      </c>
    </row>
    <row r="435" spans="1:11" s="33" customFormat="1" ht="30">
      <c r="A435" s="23" t="s">
        <v>880</v>
      </c>
      <c r="B435" s="23" t="s">
        <v>22</v>
      </c>
      <c r="C435" s="24" t="s">
        <v>64</v>
      </c>
      <c r="D435" s="25" t="s">
        <v>64</v>
      </c>
      <c r="E435" s="26" t="s">
        <v>833</v>
      </c>
      <c r="F435" s="27">
        <v>954</v>
      </c>
      <c r="G435" s="28">
        <v>42151</v>
      </c>
      <c r="H435" s="29" t="s">
        <v>879</v>
      </c>
      <c r="I435" s="30" t="s">
        <v>844</v>
      </c>
      <c r="J435" s="31" t="s">
        <v>845</v>
      </c>
      <c r="K435" s="32">
        <v>10587</v>
      </c>
    </row>
    <row r="436" spans="1:11" s="33" customFormat="1" ht="30">
      <c r="A436" s="23" t="s">
        <v>202</v>
      </c>
      <c r="B436" s="23" t="s">
        <v>63</v>
      </c>
      <c r="C436" s="24" t="s">
        <v>203</v>
      </c>
      <c r="D436" s="25" t="s">
        <v>203</v>
      </c>
      <c r="E436" s="26" t="s">
        <v>204</v>
      </c>
      <c r="F436" s="27">
        <v>1015000028</v>
      </c>
      <c r="G436" s="28">
        <v>42132</v>
      </c>
      <c r="H436" s="29" t="s">
        <v>205</v>
      </c>
      <c r="I436" s="30" t="s">
        <v>206</v>
      </c>
      <c r="J436" s="31" t="s">
        <v>207</v>
      </c>
      <c r="K436" s="32">
        <v>44990</v>
      </c>
    </row>
    <row r="437" spans="1:11" s="33" customFormat="1" ht="30">
      <c r="A437" s="23" t="s">
        <v>202</v>
      </c>
      <c r="B437" s="23" t="s">
        <v>63</v>
      </c>
      <c r="C437" s="24" t="s">
        <v>203</v>
      </c>
      <c r="D437" s="25" t="s">
        <v>203</v>
      </c>
      <c r="E437" s="26" t="s">
        <v>204</v>
      </c>
      <c r="F437" s="27">
        <v>1015000029</v>
      </c>
      <c r="G437" s="28">
        <v>42132</v>
      </c>
      <c r="H437" s="29" t="s">
        <v>208</v>
      </c>
      <c r="I437" s="30" t="s">
        <v>209</v>
      </c>
      <c r="J437" s="31" t="s">
        <v>210</v>
      </c>
      <c r="K437" s="32">
        <v>101626</v>
      </c>
    </row>
    <row r="438" spans="1:11" s="33" customFormat="1" ht="30">
      <c r="A438" s="23" t="s">
        <v>202</v>
      </c>
      <c r="B438" s="23" t="s">
        <v>63</v>
      </c>
      <c r="C438" s="24" t="s">
        <v>203</v>
      </c>
      <c r="D438" s="25" t="s">
        <v>203</v>
      </c>
      <c r="E438" s="26" t="s">
        <v>204</v>
      </c>
      <c r="F438" s="27">
        <v>1015000030</v>
      </c>
      <c r="G438" s="28">
        <v>42138</v>
      </c>
      <c r="H438" s="29" t="s">
        <v>211</v>
      </c>
      <c r="I438" s="30" t="s">
        <v>212</v>
      </c>
      <c r="J438" s="31" t="s">
        <v>213</v>
      </c>
      <c r="K438" s="32">
        <v>19960</v>
      </c>
    </row>
    <row r="439" spans="1:11" s="33" customFormat="1" ht="30">
      <c r="A439" s="23" t="s">
        <v>202</v>
      </c>
      <c r="B439" s="23" t="s">
        <v>63</v>
      </c>
      <c r="C439" s="24" t="s">
        <v>203</v>
      </c>
      <c r="D439" s="25" t="s">
        <v>203</v>
      </c>
      <c r="E439" s="26" t="s">
        <v>204</v>
      </c>
      <c r="F439" s="27">
        <v>1015000031</v>
      </c>
      <c r="G439" s="28">
        <v>42138</v>
      </c>
      <c r="H439" s="29" t="s">
        <v>214</v>
      </c>
      <c r="I439" s="30" t="s">
        <v>215</v>
      </c>
      <c r="J439" s="31" t="s">
        <v>216</v>
      </c>
      <c r="K439" s="32">
        <v>78135</v>
      </c>
    </row>
    <row r="440" spans="1:11" s="33" customFormat="1" ht="30">
      <c r="A440" s="23" t="s">
        <v>202</v>
      </c>
      <c r="B440" s="23" t="s">
        <v>63</v>
      </c>
      <c r="C440" s="24" t="s">
        <v>203</v>
      </c>
      <c r="D440" s="25" t="s">
        <v>203</v>
      </c>
      <c r="E440" s="26" t="s">
        <v>204</v>
      </c>
      <c r="F440" s="27">
        <v>1015000032</v>
      </c>
      <c r="G440" s="28">
        <v>42149</v>
      </c>
      <c r="H440" s="29" t="s">
        <v>217</v>
      </c>
      <c r="I440" s="30" t="s">
        <v>218</v>
      </c>
      <c r="J440" s="31" t="s">
        <v>219</v>
      </c>
      <c r="K440" s="32">
        <v>107100</v>
      </c>
    </row>
    <row r="441" spans="1:11" s="33" customFormat="1" ht="30">
      <c r="A441" s="23" t="s">
        <v>202</v>
      </c>
      <c r="B441" s="23" t="s">
        <v>63</v>
      </c>
      <c r="C441" s="24" t="s">
        <v>203</v>
      </c>
      <c r="D441" s="25" t="s">
        <v>203</v>
      </c>
      <c r="E441" s="26" t="s">
        <v>204</v>
      </c>
      <c r="F441" s="27">
        <v>1015000034</v>
      </c>
      <c r="G441" s="28">
        <v>42152</v>
      </c>
      <c r="H441" s="29" t="s">
        <v>220</v>
      </c>
      <c r="I441" s="30" t="s">
        <v>212</v>
      </c>
      <c r="J441" s="31" t="s">
        <v>213</v>
      </c>
      <c r="K441" s="32">
        <v>95250</v>
      </c>
    </row>
    <row r="442" spans="1:11" s="33" customFormat="1" ht="30">
      <c r="A442" s="23" t="s">
        <v>202</v>
      </c>
      <c r="B442" s="23" t="s">
        <v>63</v>
      </c>
      <c r="C442" s="24" t="s">
        <v>203</v>
      </c>
      <c r="D442" s="25" t="s">
        <v>203</v>
      </c>
      <c r="E442" s="26" t="s">
        <v>204</v>
      </c>
      <c r="F442" s="27">
        <v>1015000035</v>
      </c>
      <c r="G442" s="28">
        <v>42152</v>
      </c>
      <c r="H442" s="29" t="s">
        <v>221</v>
      </c>
      <c r="I442" s="30" t="s">
        <v>222</v>
      </c>
      <c r="J442" s="31" t="s">
        <v>223</v>
      </c>
      <c r="K442" s="32">
        <v>594000</v>
      </c>
    </row>
    <row r="443" spans="1:11" s="33" customFormat="1" ht="30">
      <c r="A443" s="23" t="s">
        <v>202</v>
      </c>
      <c r="B443" s="23" t="s">
        <v>63</v>
      </c>
      <c r="C443" s="24" t="s">
        <v>203</v>
      </c>
      <c r="D443" s="25" t="s">
        <v>203</v>
      </c>
      <c r="E443" s="26" t="s">
        <v>204</v>
      </c>
      <c r="F443" s="27">
        <v>1015000036</v>
      </c>
      <c r="G443" s="28">
        <v>42153</v>
      </c>
      <c r="H443" s="29" t="s">
        <v>224</v>
      </c>
      <c r="I443" s="30" t="s">
        <v>225</v>
      </c>
      <c r="J443" s="31" t="s">
        <v>226</v>
      </c>
      <c r="K443" s="32">
        <v>589050</v>
      </c>
    </row>
    <row r="444" spans="1:11" s="33" customFormat="1" ht="30">
      <c r="A444" s="23" t="s">
        <v>202</v>
      </c>
      <c r="B444" s="23" t="s">
        <v>63</v>
      </c>
      <c r="C444" s="24" t="s">
        <v>203</v>
      </c>
      <c r="D444" s="25" t="s">
        <v>203</v>
      </c>
      <c r="E444" s="26" t="s">
        <v>227</v>
      </c>
      <c r="F444" s="27">
        <v>1015000106</v>
      </c>
      <c r="G444" s="28">
        <v>42132</v>
      </c>
      <c r="H444" s="29" t="s">
        <v>228</v>
      </c>
      <c r="I444" s="30" t="s">
        <v>229</v>
      </c>
      <c r="J444" s="31" t="s">
        <v>230</v>
      </c>
      <c r="K444" s="32">
        <v>173250</v>
      </c>
    </row>
    <row r="445" spans="1:11" s="33" customFormat="1" ht="30">
      <c r="A445" s="23" t="s">
        <v>202</v>
      </c>
      <c r="B445" s="23" t="s">
        <v>63</v>
      </c>
      <c r="C445" s="24" t="s">
        <v>203</v>
      </c>
      <c r="D445" s="25" t="s">
        <v>203</v>
      </c>
      <c r="E445" s="26" t="s">
        <v>227</v>
      </c>
      <c r="F445" s="27">
        <v>1015000112</v>
      </c>
      <c r="G445" s="28">
        <v>42132</v>
      </c>
      <c r="H445" s="29" t="s">
        <v>231</v>
      </c>
      <c r="I445" s="30" t="s">
        <v>232</v>
      </c>
      <c r="J445" s="31" t="s">
        <v>233</v>
      </c>
      <c r="K445" s="32">
        <v>998410</v>
      </c>
    </row>
    <row r="446" spans="1:11" s="33" customFormat="1" ht="30">
      <c r="A446" s="23" t="s">
        <v>202</v>
      </c>
      <c r="B446" s="23" t="s">
        <v>234</v>
      </c>
      <c r="C446" s="24" t="s">
        <v>1441</v>
      </c>
      <c r="D446" s="25">
        <v>41656</v>
      </c>
      <c r="E446" s="26" t="s">
        <v>227</v>
      </c>
      <c r="F446" s="27">
        <v>1015000113</v>
      </c>
      <c r="G446" s="28">
        <v>42132</v>
      </c>
      <c r="H446" s="29" t="s">
        <v>235</v>
      </c>
      <c r="I446" s="30" t="s">
        <v>236</v>
      </c>
      <c r="J446" s="31" t="s">
        <v>237</v>
      </c>
      <c r="K446" s="32">
        <v>153653</v>
      </c>
    </row>
    <row r="447" spans="1:11" s="33" customFormat="1" ht="30">
      <c r="A447" s="23" t="s">
        <v>202</v>
      </c>
      <c r="B447" s="23" t="s">
        <v>234</v>
      </c>
      <c r="C447" s="24" t="s">
        <v>1441</v>
      </c>
      <c r="D447" s="25">
        <v>41656</v>
      </c>
      <c r="E447" s="26" t="s">
        <v>227</v>
      </c>
      <c r="F447" s="27">
        <v>1015000114</v>
      </c>
      <c r="G447" s="28">
        <v>42132</v>
      </c>
      <c r="H447" s="29" t="s">
        <v>238</v>
      </c>
      <c r="I447" s="30" t="s">
        <v>236</v>
      </c>
      <c r="J447" s="31" t="s">
        <v>237</v>
      </c>
      <c r="K447" s="32">
        <v>153653</v>
      </c>
    </row>
    <row r="448" spans="1:11" s="33" customFormat="1" ht="30">
      <c r="A448" s="23" t="s">
        <v>202</v>
      </c>
      <c r="B448" s="23" t="s">
        <v>234</v>
      </c>
      <c r="C448" s="24" t="s">
        <v>1441</v>
      </c>
      <c r="D448" s="25">
        <v>41656</v>
      </c>
      <c r="E448" s="26" t="s">
        <v>227</v>
      </c>
      <c r="F448" s="27">
        <v>1015000115</v>
      </c>
      <c r="G448" s="28">
        <v>42132</v>
      </c>
      <c r="H448" s="29" t="s">
        <v>239</v>
      </c>
      <c r="I448" s="30" t="s">
        <v>236</v>
      </c>
      <c r="J448" s="31" t="s">
        <v>237</v>
      </c>
      <c r="K448" s="32">
        <v>153653</v>
      </c>
    </row>
    <row r="449" spans="1:11" s="33" customFormat="1" ht="30">
      <c r="A449" s="23" t="s">
        <v>202</v>
      </c>
      <c r="B449" s="23" t="s">
        <v>234</v>
      </c>
      <c r="C449" s="24" t="s">
        <v>1441</v>
      </c>
      <c r="D449" s="25">
        <v>41656</v>
      </c>
      <c r="E449" s="26" t="s">
        <v>227</v>
      </c>
      <c r="F449" s="27">
        <v>1015000116</v>
      </c>
      <c r="G449" s="28">
        <v>42132</v>
      </c>
      <c r="H449" s="29" t="s">
        <v>240</v>
      </c>
      <c r="I449" s="30" t="s">
        <v>236</v>
      </c>
      <c r="J449" s="31" t="s">
        <v>237</v>
      </c>
      <c r="K449" s="32">
        <v>209653</v>
      </c>
    </row>
    <row r="450" spans="1:11" s="33" customFormat="1" ht="30">
      <c r="A450" s="23" t="s">
        <v>202</v>
      </c>
      <c r="B450" s="23" t="s">
        <v>234</v>
      </c>
      <c r="C450" s="24" t="s">
        <v>1441</v>
      </c>
      <c r="D450" s="25">
        <v>41656</v>
      </c>
      <c r="E450" s="26" t="s">
        <v>227</v>
      </c>
      <c r="F450" s="27">
        <v>1015000117</v>
      </c>
      <c r="G450" s="28">
        <v>42132</v>
      </c>
      <c r="H450" s="29" t="s">
        <v>241</v>
      </c>
      <c r="I450" s="30" t="s">
        <v>236</v>
      </c>
      <c r="J450" s="31" t="s">
        <v>237</v>
      </c>
      <c r="K450" s="32">
        <v>371306</v>
      </c>
    </row>
    <row r="451" spans="1:11" s="33" customFormat="1" ht="30">
      <c r="A451" s="23" t="s">
        <v>202</v>
      </c>
      <c r="B451" s="23" t="s">
        <v>234</v>
      </c>
      <c r="C451" s="24" t="s">
        <v>1441</v>
      </c>
      <c r="D451" s="25">
        <v>41656</v>
      </c>
      <c r="E451" s="26" t="s">
        <v>227</v>
      </c>
      <c r="F451" s="27">
        <v>1015000118</v>
      </c>
      <c r="G451" s="28">
        <v>42132</v>
      </c>
      <c r="H451" s="29" t="s">
        <v>242</v>
      </c>
      <c r="I451" s="30" t="s">
        <v>236</v>
      </c>
      <c r="J451" s="31" t="s">
        <v>237</v>
      </c>
      <c r="K451" s="32">
        <v>73835</v>
      </c>
    </row>
    <row r="452" spans="1:11" s="33" customFormat="1" ht="30">
      <c r="A452" s="23" t="s">
        <v>202</v>
      </c>
      <c r="B452" s="23" t="s">
        <v>63</v>
      </c>
      <c r="C452" s="24" t="s">
        <v>203</v>
      </c>
      <c r="D452" s="25" t="s">
        <v>203</v>
      </c>
      <c r="E452" s="26" t="s">
        <v>227</v>
      </c>
      <c r="F452" s="27">
        <v>1015000119</v>
      </c>
      <c r="G452" s="28">
        <v>42135</v>
      </c>
      <c r="H452" s="29" t="s">
        <v>243</v>
      </c>
      <c r="I452" s="30" t="s">
        <v>232</v>
      </c>
      <c r="J452" s="31" t="s">
        <v>233</v>
      </c>
      <c r="K452" s="32">
        <v>160531</v>
      </c>
    </row>
    <row r="453" spans="1:11" s="33" customFormat="1" ht="30">
      <c r="A453" s="23" t="s">
        <v>202</v>
      </c>
      <c r="B453" s="23" t="s">
        <v>244</v>
      </c>
      <c r="C453" s="24" t="s">
        <v>245</v>
      </c>
      <c r="D453" s="25">
        <v>42135</v>
      </c>
      <c r="E453" s="26" t="s">
        <v>227</v>
      </c>
      <c r="F453" s="27">
        <v>1015000120</v>
      </c>
      <c r="G453" s="28">
        <v>42136</v>
      </c>
      <c r="H453" s="29" t="s">
        <v>246</v>
      </c>
      <c r="I453" s="30" t="s">
        <v>247</v>
      </c>
      <c r="J453" s="31" t="s">
        <v>248</v>
      </c>
      <c r="K453" s="32">
        <v>5813605</v>
      </c>
    </row>
    <row r="454" spans="1:11" s="33" customFormat="1" ht="30">
      <c r="A454" s="23" t="s">
        <v>202</v>
      </c>
      <c r="B454" s="23" t="s">
        <v>234</v>
      </c>
      <c r="C454" s="24" t="s">
        <v>1441</v>
      </c>
      <c r="D454" s="25">
        <v>41656</v>
      </c>
      <c r="E454" s="26" t="s">
        <v>227</v>
      </c>
      <c r="F454" s="27">
        <v>1015000121</v>
      </c>
      <c r="G454" s="28">
        <v>42137</v>
      </c>
      <c r="H454" s="29" t="s">
        <v>242</v>
      </c>
      <c r="I454" s="30" t="s">
        <v>236</v>
      </c>
      <c r="J454" s="31" t="s">
        <v>237</v>
      </c>
      <c r="K454" s="32">
        <v>25835</v>
      </c>
    </row>
    <row r="455" spans="1:11" s="33" customFormat="1" ht="30">
      <c r="A455" s="23" t="s">
        <v>202</v>
      </c>
      <c r="B455" s="23" t="s">
        <v>234</v>
      </c>
      <c r="C455" s="24" t="s">
        <v>1441</v>
      </c>
      <c r="D455" s="25">
        <v>41656</v>
      </c>
      <c r="E455" s="26" t="s">
        <v>227</v>
      </c>
      <c r="F455" s="27">
        <v>1015000122</v>
      </c>
      <c r="G455" s="28">
        <v>42137</v>
      </c>
      <c r="H455" s="29" t="s">
        <v>249</v>
      </c>
      <c r="I455" s="30" t="s">
        <v>236</v>
      </c>
      <c r="J455" s="31" t="s">
        <v>237</v>
      </c>
      <c r="K455" s="32">
        <v>105724</v>
      </c>
    </row>
    <row r="456" spans="1:11" s="33" customFormat="1" ht="30">
      <c r="A456" s="23" t="s">
        <v>202</v>
      </c>
      <c r="B456" s="23" t="s">
        <v>234</v>
      </c>
      <c r="C456" s="24" t="s">
        <v>1441</v>
      </c>
      <c r="D456" s="25">
        <v>41656</v>
      </c>
      <c r="E456" s="26" t="s">
        <v>227</v>
      </c>
      <c r="F456" s="27">
        <v>1015000123</v>
      </c>
      <c r="G456" s="28">
        <v>42137</v>
      </c>
      <c r="H456" s="29" t="s">
        <v>250</v>
      </c>
      <c r="I456" s="30" t="s">
        <v>236</v>
      </c>
      <c r="J456" s="31" t="s">
        <v>237</v>
      </c>
      <c r="K456" s="32">
        <v>111224</v>
      </c>
    </row>
    <row r="457" spans="1:11" s="33" customFormat="1" ht="30">
      <c r="A457" s="23" t="s">
        <v>202</v>
      </c>
      <c r="B457" s="23" t="s">
        <v>234</v>
      </c>
      <c r="C457" s="24" t="s">
        <v>1441</v>
      </c>
      <c r="D457" s="25">
        <v>41656</v>
      </c>
      <c r="E457" s="26" t="s">
        <v>227</v>
      </c>
      <c r="F457" s="27">
        <v>1015000124</v>
      </c>
      <c r="G457" s="28">
        <v>42137</v>
      </c>
      <c r="H457" s="29" t="s">
        <v>251</v>
      </c>
      <c r="I457" s="30" t="s">
        <v>236</v>
      </c>
      <c r="J457" s="31" t="s">
        <v>237</v>
      </c>
      <c r="K457" s="32">
        <v>215724</v>
      </c>
    </row>
    <row r="458" spans="1:11" s="33" customFormat="1" ht="30">
      <c r="A458" s="23" t="s">
        <v>202</v>
      </c>
      <c r="B458" s="23" t="s">
        <v>234</v>
      </c>
      <c r="C458" s="24" t="s">
        <v>1441</v>
      </c>
      <c r="D458" s="25">
        <v>41656</v>
      </c>
      <c r="E458" s="26" t="s">
        <v>227</v>
      </c>
      <c r="F458" s="27">
        <v>1015000125</v>
      </c>
      <c r="G458" s="28">
        <v>42137</v>
      </c>
      <c r="H458" s="29" t="s">
        <v>252</v>
      </c>
      <c r="I458" s="30" t="s">
        <v>236</v>
      </c>
      <c r="J458" s="31" t="s">
        <v>237</v>
      </c>
      <c r="K458" s="32">
        <v>153724</v>
      </c>
    </row>
    <row r="459" spans="1:11" s="33" customFormat="1" ht="30">
      <c r="A459" s="23" t="s">
        <v>202</v>
      </c>
      <c r="B459" s="23" t="s">
        <v>63</v>
      </c>
      <c r="C459" s="24" t="s">
        <v>203</v>
      </c>
      <c r="D459" s="25" t="s">
        <v>203</v>
      </c>
      <c r="E459" s="26" t="s">
        <v>227</v>
      </c>
      <c r="F459" s="27">
        <v>1015000127</v>
      </c>
      <c r="G459" s="28">
        <v>42139</v>
      </c>
      <c r="H459" s="29" t="s">
        <v>253</v>
      </c>
      <c r="I459" s="30" t="s">
        <v>254</v>
      </c>
      <c r="J459" s="31" t="s">
        <v>255</v>
      </c>
      <c r="K459" s="32">
        <v>535500</v>
      </c>
    </row>
    <row r="460" spans="1:11" s="33" customFormat="1" ht="30">
      <c r="A460" s="23" t="s">
        <v>202</v>
      </c>
      <c r="B460" s="23" t="s">
        <v>234</v>
      </c>
      <c r="C460" s="24" t="s">
        <v>1441</v>
      </c>
      <c r="D460" s="25">
        <v>41656</v>
      </c>
      <c r="E460" s="26" t="s">
        <v>227</v>
      </c>
      <c r="F460" s="27">
        <v>1015000131</v>
      </c>
      <c r="G460" s="28">
        <v>42144</v>
      </c>
      <c r="H460" s="29" t="s">
        <v>256</v>
      </c>
      <c r="I460" s="30" t="s">
        <v>236</v>
      </c>
      <c r="J460" s="31" t="s">
        <v>237</v>
      </c>
      <c r="K460" s="32">
        <v>275724</v>
      </c>
    </row>
    <row r="461" spans="1:11" s="33" customFormat="1" ht="30">
      <c r="A461" s="23" t="s">
        <v>202</v>
      </c>
      <c r="B461" s="23" t="s">
        <v>234</v>
      </c>
      <c r="C461" s="24" t="s">
        <v>1441</v>
      </c>
      <c r="D461" s="25">
        <v>41656</v>
      </c>
      <c r="E461" s="26" t="s">
        <v>227</v>
      </c>
      <c r="F461" s="27">
        <v>1015000132</v>
      </c>
      <c r="G461" s="28">
        <v>42144</v>
      </c>
      <c r="H461" s="29" t="s">
        <v>257</v>
      </c>
      <c r="I461" s="30" t="s">
        <v>236</v>
      </c>
      <c r="J461" s="31" t="s">
        <v>237</v>
      </c>
      <c r="K461" s="32">
        <v>111224</v>
      </c>
    </row>
    <row r="462" spans="1:11" s="33" customFormat="1" ht="30">
      <c r="A462" s="23" t="s">
        <v>202</v>
      </c>
      <c r="B462" s="23" t="s">
        <v>234</v>
      </c>
      <c r="C462" s="24" t="s">
        <v>1441</v>
      </c>
      <c r="D462" s="25">
        <v>41656</v>
      </c>
      <c r="E462" s="26" t="s">
        <v>227</v>
      </c>
      <c r="F462" s="27">
        <v>1015000133</v>
      </c>
      <c r="G462" s="28">
        <v>42144</v>
      </c>
      <c r="H462" s="29" t="s">
        <v>256</v>
      </c>
      <c r="I462" s="30" t="s">
        <v>236</v>
      </c>
      <c r="J462" s="31" t="s">
        <v>237</v>
      </c>
      <c r="K462" s="32">
        <v>291724</v>
      </c>
    </row>
    <row r="463" spans="1:11" s="33" customFormat="1" ht="30">
      <c r="A463" s="23" t="s">
        <v>202</v>
      </c>
      <c r="B463" s="23" t="s">
        <v>234</v>
      </c>
      <c r="C463" s="24" t="s">
        <v>1441</v>
      </c>
      <c r="D463" s="25">
        <v>41656</v>
      </c>
      <c r="E463" s="26" t="s">
        <v>227</v>
      </c>
      <c r="F463" s="27">
        <v>1015000134</v>
      </c>
      <c r="G463" s="28">
        <v>42144</v>
      </c>
      <c r="H463" s="29" t="s">
        <v>258</v>
      </c>
      <c r="I463" s="30" t="s">
        <v>236</v>
      </c>
      <c r="J463" s="31" t="s">
        <v>237</v>
      </c>
      <c r="K463" s="32">
        <v>230992</v>
      </c>
    </row>
    <row r="464" spans="1:11" s="33" customFormat="1" ht="30">
      <c r="A464" s="23" t="s">
        <v>202</v>
      </c>
      <c r="B464" s="23" t="s">
        <v>234</v>
      </c>
      <c r="C464" s="24" t="s">
        <v>1441</v>
      </c>
      <c r="D464" s="25">
        <v>41656</v>
      </c>
      <c r="E464" s="26" t="s">
        <v>227</v>
      </c>
      <c r="F464" s="27">
        <v>1015000135</v>
      </c>
      <c r="G464" s="28">
        <v>42144</v>
      </c>
      <c r="H464" s="29" t="s">
        <v>259</v>
      </c>
      <c r="I464" s="30" t="s">
        <v>236</v>
      </c>
      <c r="J464" s="31" t="s">
        <v>237</v>
      </c>
      <c r="K464" s="32">
        <v>201492</v>
      </c>
    </row>
    <row r="465" spans="1:11" s="33" customFormat="1" ht="30">
      <c r="A465" s="23" t="s">
        <v>202</v>
      </c>
      <c r="B465" s="23" t="s">
        <v>234</v>
      </c>
      <c r="C465" s="24" t="s">
        <v>1441</v>
      </c>
      <c r="D465" s="25">
        <v>41656</v>
      </c>
      <c r="E465" s="26" t="s">
        <v>227</v>
      </c>
      <c r="F465" s="27">
        <v>101500137</v>
      </c>
      <c r="G465" s="28">
        <v>42149</v>
      </c>
      <c r="H465" s="29" t="s">
        <v>260</v>
      </c>
      <c r="I465" s="30" t="s">
        <v>236</v>
      </c>
      <c r="J465" s="31" t="s">
        <v>237</v>
      </c>
      <c r="K465" s="32">
        <v>123992</v>
      </c>
    </row>
    <row r="466" spans="1:11" s="33" customFormat="1" ht="30">
      <c r="A466" s="23" t="s">
        <v>202</v>
      </c>
      <c r="B466" s="23" t="s">
        <v>234</v>
      </c>
      <c r="C466" s="24" t="s">
        <v>1441</v>
      </c>
      <c r="D466" s="25">
        <v>41656</v>
      </c>
      <c r="E466" s="26" t="s">
        <v>227</v>
      </c>
      <c r="F466" s="27">
        <v>1015000138</v>
      </c>
      <c r="G466" s="28">
        <v>42149</v>
      </c>
      <c r="H466" s="29" t="s">
        <v>261</v>
      </c>
      <c r="I466" s="30" t="s">
        <v>236</v>
      </c>
      <c r="J466" s="31" t="s">
        <v>237</v>
      </c>
      <c r="K466" s="32">
        <v>541984</v>
      </c>
    </row>
    <row r="467" spans="1:11" s="33" customFormat="1" ht="30">
      <c r="A467" s="23" t="s">
        <v>202</v>
      </c>
      <c r="B467" s="23" t="s">
        <v>234</v>
      </c>
      <c r="C467" s="24" t="s">
        <v>1441</v>
      </c>
      <c r="D467" s="25">
        <v>41656</v>
      </c>
      <c r="E467" s="26" t="s">
        <v>227</v>
      </c>
      <c r="F467" s="27">
        <v>1015000142</v>
      </c>
      <c r="G467" s="28">
        <v>42152</v>
      </c>
      <c r="H467" s="29" t="s">
        <v>262</v>
      </c>
      <c r="I467" s="30" t="s">
        <v>236</v>
      </c>
      <c r="J467" s="31" t="s">
        <v>237</v>
      </c>
      <c r="K467" s="32">
        <v>111117</v>
      </c>
    </row>
    <row r="468" spans="1:11" s="33" customFormat="1" ht="30">
      <c r="A468" s="23" t="s">
        <v>202</v>
      </c>
      <c r="B468" s="23" t="s">
        <v>234</v>
      </c>
      <c r="C468" s="24" t="s">
        <v>1441</v>
      </c>
      <c r="D468" s="25">
        <v>41656</v>
      </c>
      <c r="E468" s="26" t="s">
        <v>227</v>
      </c>
      <c r="F468" s="27">
        <v>1015000143</v>
      </c>
      <c r="G468" s="28">
        <v>42152</v>
      </c>
      <c r="H468" s="29" t="s">
        <v>263</v>
      </c>
      <c r="I468" s="30" t="s">
        <v>236</v>
      </c>
      <c r="J468" s="31" t="s">
        <v>237</v>
      </c>
      <c r="K468" s="32">
        <v>375942</v>
      </c>
    </row>
    <row r="469" spans="1:11" s="33" customFormat="1" ht="30">
      <c r="A469" s="23" t="s">
        <v>202</v>
      </c>
      <c r="B469" s="23" t="s">
        <v>234</v>
      </c>
      <c r="C469" s="24" t="s">
        <v>1441</v>
      </c>
      <c r="D469" s="25">
        <v>41656</v>
      </c>
      <c r="E469" s="26" t="s">
        <v>227</v>
      </c>
      <c r="F469" s="27">
        <v>1015000144</v>
      </c>
      <c r="G469" s="28">
        <v>42153</v>
      </c>
      <c r="H469" s="29" t="s">
        <v>259</v>
      </c>
      <c r="I469" s="30" t="s">
        <v>236</v>
      </c>
      <c r="J469" s="31" t="s">
        <v>237</v>
      </c>
      <c r="K469" s="32">
        <v>147674</v>
      </c>
    </row>
    <row r="470" spans="1:11" s="33" customFormat="1" ht="30">
      <c r="A470" s="23" t="s">
        <v>202</v>
      </c>
      <c r="B470" s="23" t="s">
        <v>63</v>
      </c>
      <c r="C470" s="24" t="s">
        <v>203</v>
      </c>
      <c r="D470" s="25" t="s">
        <v>203</v>
      </c>
      <c r="E470" s="26" t="s">
        <v>227</v>
      </c>
      <c r="F470" s="27">
        <v>1015000146</v>
      </c>
      <c r="G470" s="28">
        <v>42153</v>
      </c>
      <c r="H470" s="29" t="s">
        <v>264</v>
      </c>
      <c r="I470" s="30" t="s">
        <v>265</v>
      </c>
      <c r="J470" s="31" t="s">
        <v>266</v>
      </c>
      <c r="K470" s="32">
        <v>207536</v>
      </c>
    </row>
    <row r="471" spans="1:11" s="33" customFormat="1" ht="30">
      <c r="A471" s="23" t="s">
        <v>202</v>
      </c>
      <c r="B471" s="23" t="s">
        <v>63</v>
      </c>
      <c r="C471" s="24" t="s">
        <v>203</v>
      </c>
      <c r="D471" s="25" t="s">
        <v>203</v>
      </c>
      <c r="E471" s="26" t="s">
        <v>227</v>
      </c>
      <c r="F471" s="27">
        <v>101500147</v>
      </c>
      <c r="G471" s="28">
        <v>42153</v>
      </c>
      <c r="H471" s="29" t="s">
        <v>267</v>
      </c>
      <c r="I471" s="30" t="s">
        <v>247</v>
      </c>
      <c r="J471" s="31" t="s">
        <v>248</v>
      </c>
      <c r="K471" s="32">
        <v>2174391</v>
      </c>
    </row>
    <row r="472" spans="1:11" s="33" customFormat="1" ht="15">
      <c r="A472" s="23" t="s">
        <v>202</v>
      </c>
      <c r="B472" s="23" t="s">
        <v>63</v>
      </c>
      <c r="C472" s="24" t="s">
        <v>268</v>
      </c>
      <c r="D472" s="25">
        <v>42136</v>
      </c>
      <c r="E472" s="26" t="s">
        <v>269</v>
      </c>
      <c r="F472" s="27" t="s">
        <v>203</v>
      </c>
      <c r="G472" s="28">
        <v>42292</v>
      </c>
      <c r="H472" s="29" t="s">
        <v>270</v>
      </c>
      <c r="I472" s="30" t="s">
        <v>271</v>
      </c>
      <c r="J472" s="31" t="s">
        <v>272</v>
      </c>
      <c r="K472" s="32">
        <v>600000</v>
      </c>
    </row>
    <row r="473" spans="1:11" s="33" customFormat="1" ht="30">
      <c r="A473" s="23" t="s">
        <v>202</v>
      </c>
      <c r="B473" s="23" t="s">
        <v>22</v>
      </c>
      <c r="C473" s="24" t="s">
        <v>203</v>
      </c>
      <c r="D473" s="25" t="s">
        <v>203</v>
      </c>
      <c r="E473" s="26" t="s">
        <v>159</v>
      </c>
      <c r="F473" s="27" t="s">
        <v>203</v>
      </c>
      <c r="G473" s="28" t="s">
        <v>203</v>
      </c>
      <c r="H473" s="29" t="s">
        <v>273</v>
      </c>
      <c r="I473" s="30" t="s">
        <v>274</v>
      </c>
      <c r="J473" s="31" t="s">
        <v>275</v>
      </c>
      <c r="K473" s="32">
        <f>96600+106900</f>
        <v>203500</v>
      </c>
    </row>
    <row r="474" spans="1:11" s="33" customFormat="1" ht="15">
      <c r="A474" s="23" t="s">
        <v>202</v>
      </c>
      <c r="B474" s="23" t="s">
        <v>22</v>
      </c>
      <c r="C474" s="24" t="s">
        <v>203</v>
      </c>
      <c r="D474" s="25" t="s">
        <v>203</v>
      </c>
      <c r="E474" s="26" t="s">
        <v>159</v>
      </c>
      <c r="F474" s="27" t="s">
        <v>203</v>
      </c>
      <c r="G474" s="28" t="s">
        <v>203</v>
      </c>
      <c r="H474" s="29" t="s">
        <v>276</v>
      </c>
      <c r="I474" s="30" t="s">
        <v>277</v>
      </c>
      <c r="J474" s="31" t="s">
        <v>278</v>
      </c>
      <c r="K474" s="32">
        <v>84732</v>
      </c>
    </row>
    <row r="475" spans="1:11" s="33" customFormat="1" ht="30">
      <c r="A475" s="23" t="s">
        <v>202</v>
      </c>
      <c r="B475" s="23" t="s">
        <v>22</v>
      </c>
      <c r="C475" s="24" t="s">
        <v>203</v>
      </c>
      <c r="D475" s="25" t="s">
        <v>203</v>
      </c>
      <c r="E475" s="26" t="s">
        <v>159</v>
      </c>
      <c r="F475" s="27" t="s">
        <v>203</v>
      </c>
      <c r="G475" s="28" t="s">
        <v>203</v>
      </c>
      <c r="H475" s="29" t="s">
        <v>279</v>
      </c>
      <c r="I475" s="30" t="s">
        <v>274</v>
      </c>
      <c r="J475" s="31" t="s">
        <v>275</v>
      </c>
      <c r="K475" s="32">
        <v>117600</v>
      </c>
    </row>
    <row r="476" spans="1:11" s="33" customFormat="1" ht="15">
      <c r="A476" s="23" t="s">
        <v>202</v>
      </c>
      <c r="B476" s="23" t="s">
        <v>22</v>
      </c>
      <c r="C476" s="24" t="s">
        <v>203</v>
      </c>
      <c r="D476" s="25" t="s">
        <v>203</v>
      </c>
      <c r="E476" s="26" t="s">
        <v>159</v>
      </c>
      <c r="F476" s="27" t="s">
        <v>203</v>
      </c>
      <c r="G476" s="28" t="s">
        <v>203</v>
      </c>
      <c r="H476" s="29" t="s">
        <v>280</v>
      </c>
      <c r="I476" s="30" t="s">
        <v>277</v>
      </c>
      <c r="J476" s="31" t="s">
        <v>278</v>
      </c>
      <c r="K476" s="32">
        <v>38300</v>
      </c>
    </row>
    <row r="477" spans="1:11" s="33" customFormat="1" ht="30">
      <c r="A477" s="23" t="s">
        <v>202</v>
      </c>
      <c r="B477" s="23" t="s">
        <v>22</v>
      </c>
      <c r="C477" s="24" t="s">
        <v>203</v>
      </c>
      <c r="D477" s="25" t="str">
        <f>+IF(C477="","",IF(C477="No Aplica","No Aplica","Ingrese Fecha"))</f>
        <v>No Aplica</v>
      </c>
      <c r="E477" s="26" t="s">
        <v>159</v>
      </c>
      <c r="F477" s="27" t="s">
        <v>203</v>
      </c>
      <c r="G477" s="28" t="s">
        <v>203</v>
      </c>
      <c r="H477" s="29" t="s">
        <v>281</v>
      </c>
      <c r="I477" s="30" t="s">
        <v>274</v>
      </c>
      <c r="J477" s="31" t="s">
        <v>275</v>
      </c>
      <c r="K477" s="32">
        <v>314900</v>
      </c>
    </row>
    <row r="478" spans="1:11" s="33" customFormat="1" ht="30">
      <c r="A478" s="23" t="s">
        <v>202</v>
      </c>
      <c r="B478" s="23" t="s">
        <v>22</v>
      </c>
      <c r="C478" s="24" t="s">
        <v>203</v>
      </c>
      <c r="D478" s="25" t="str">
        <f>+IF(C478="","",IF(C478="No Aplica","No Aplica","Ingrese Fecha"))</f>
        <v>No Aplica</v>
      </c>
      <c r="E478" s="26" t="s">
        <v>159</v>
      </c>
      <c r="F478" s="27" t="s">
        <v>203</v>
      </c>
      <c r="G478" s="28" t="s">
        <v>203</v>
      </c>
      <c r="H478" s="29" t="s">
        <v>282</v>
      </c>
      <c r="I478" s="30" t="s">
        <v>274</v>
      </c>
      <c r="J478" s="31" t="s">
        <v>275</v>
      </c>
      <c r="K478" s="32">
        <f>727965-18000</f>
        <v>709965</v>
      </c>
    </row>
    <row r="479" spans="1:11" s="33" customFormat="1" ht="30">
      <c r="A479" s="23" t="s">
        <v>202</v>
      </c>
      <c r="B479" s="23" t="s">
        <v>22</v>
      </c>
      <c r="C479" s="24" t="s">
        <v>203</v>
      </c>
      <c r="D479" s="25" t="s">
        <v>203</v>
      </c>
      <c r="E479" s="26" t="s">
        <v>159</v>
      </c>
      <c r="F479" s="27" t="s">
        <v>203</v>
      </c>
      <c r="G479" s="28" t="s">
        <v>203</v>
      </c>
      <c r="H479" s="29" t="s">
        <v>283</v>
      </c>
      <c r="I479" s="30" t="s">
        <v>274</v>
      </c>
      <c r="J479" s="31" t="s">
        <v>275</v>
      </c>
      <c r="K479" s="32">
        <f>260000+178800</f>
        <v>438800</v>
      </c>
    </row>
    <row r="480" spans="1:11" s="33" customFormat="1" ht="30">
      <c r="A480" s="23" t="s">
        <v>202</v>
      </c>
      <c r="B480" s="23" t="s">
        <v>22</v>
      </c>
      <c r="C480" s="24" t="s">
        <v>203</v>
      </c>
      <c r="D480" s="25" t="s">
        <v>203</v>
      </c>
      <c r="E480" s="26" t="s">
        <v>159</v>
      </c>
      <c r="F480" s="27" t="s">
        <v>203</v>
      </c>
      <c r="G480" s="28" t="s">
        <v>203</v>
      </c>
      <c r="H480" s="29" t="s">
        <v>284</v>
      </c>
      <c r="I480" s="30" t="s">
        <v>274</v>
      </c>
      <c r="J480" s="31" t="s">
        <v>275</v>
      </c>
      <c r="K480" s="32">
        <v>132316</v>
      </c>
    </row>
    <row r="481" spans="1:11" s="33" customFormat="1" ht="30">
      <c r="A481" s="23" t="s">
        <v>202</v>
      </c>
      <c r="B481" s="23" t="s">
        <v>22</v>
      </c>
      <c r="C481" s="24" t="s">
        <v>203</v>
      </c>
      <c r="D481" s="25" t="s">
        <v>203</v>
      </c>
      <c r="E481" s="26" t="s">
        <v>159</v>
      </c>
      <c r="F481" s="27" t="s">
        <v>203</v>
      </c>
      <c r="G481" s="28" t="s">
        <v>203</v>
      </c>
      <c r="H481" s="29" t="s">
        <v>285</v>
      </c>
      <c r="I481" s="30" t="s">
        <v>274</v>
      </c>
      <c r="J481" s="31" t="s">
        <v>275</v>
      </c>
      <c r="K481" s="32">
        <v>63778</v>
      </c>
    </row>
    <row r="482" spans="1:11" s="33" customFormat="1" ht="30">
      <c r="A482" s="23" t="s">
        <v>202</v>
      </c>
      <c r="B482" s="23" t="s">
        <v>22</v>
      </c>
      <c r="C482" s="24" t="s">
        <v>203</v>
      </c>
      <c r="D482" s="25" t="s">
        <v>203</v>
      </c>
      <c r="E482" s="26" t="s">
        <v>159</v>
      </c>
      <c r="F482" s="27" t="s">
        <v>203</v>
      </c>
      <c r="G482" s="28" t="s">
        <v>203</v>
      </c>
      <c r="H482" s="29" t="s">
        <v>286</v>
      </c>
      <c r="I482" s="30" t="s">
        <v>274</v>
      </c>
      <c r="J482" s="31" t="s">
        <v>275</v>
      </c>
      <c r="K482" s="32">
        <v>124300</v>
      </c>
    </row>
    <row r="483" spans="1:11" s="33" customFormat="1" ht="30">
      <c r="A483" s="23" t="s">
        <v>202</v>
      </c>
      <c r="B483" s="23" t="s">
        <v>22</v>
      </c>
      <c r="C483" s="24" t="s">
        <v>203</v>
      </c>
      <c r="D483" s="25" t="s">
        <v>203</v>
      </c>
      <c r="E483" s="26" t="s">
        <v>159</v>
      </c>
      <c r="F483" s="27" t="s">
        <v>203</v>
      </c>
      <c r="G483" s="28" t="s">
        <v>203</v>
      </c>
      <c r="H483" s="29" t="s">
        <v>287</v>
      </c>
      <c r="I483" s="30" t="s">
        <v>274</v>
      </c>
      <c r="J483" s="31" t="s">
        <v>275</v>
      </c>
      <c r="K483" s="32">
        <f>56294+956117+46656-292750</f>
        <v>766317</v>
      </c>
    </row>
    <row r="484" spans="1:11" s="33" customFormat="1" ht="30">
      <c r="A484" s="23" t="s">
        <v>202</v>
      </c>
      <c r="B484" s="23" t="s">
        <v>22</v>
      </c>
      <c r="C484" s="24" t="s">
        <v>203</v>
      </c>
      <c r="D484" s="25" t="s">
        <v>203</v>
      </c>
      <c r="E484" s="26" t="s">
        <v>159</v>
      </c>
      <c r="F484" s="27" t="s">
        <v>203</v>
      </c>
      <c r="G484" s="28" t="s">
        <v>203</v>
      </c>
      <c r="H484" s="29" t="s">
        <v>288</v>
      </c>
      <c r="I484" s="30" t="s">
        <v>274</v>
      </c>
      <c r="J484" s="31" t="s">
        <v>275</v>
      </c>
      <c r="K484" s="32">
        <f>529300+673842</f>
        <v>1203142</v>
      </c>
    </row>
    <row r="485" spans="1:11" s="33" customFormat="1" ht="30">
      <c r="A485" s="23" t="s">
        <v>202</v>
      </c>
      <c r="B485" s="23" t="s">
        <v>22</v>
      </c>
      <c r="C485" s="24" t="s">
        <v>203</v>
      </c>
      <c r="D485" s="25" t="s">
        <v>203</v>
      </c>
      <c r="E485" s="26" t="s">
        <v>159</v>
      </c>
      <c r="F485" s="27" t="s">
        <v>203</v>
      </c>
      <c r="G485" s="28" t="s">
        <v>203</v>
      </c>
      <c r="H485" s="29" t="s">
        <v>289</v>
      </c>
      <c r="I485" s="30" t="s">
        <v>274</v>
      </c>
      <c r="J485" s="31" t="s">
        <v>275</v>
      </c>
      <c r="K485" s="32">
        <v>79542</v>
      </c>
    </row>
    <row r="486" spans="1:11" s="33" customFormat="1" ht="30">
      <c r="A486" s="23" t="s">
        <v>202</v>
      </c>
      <c r="B486" s="23" t="s">
        <v>22</v>
      </c>
      <c r="C486" s="24" t="s">
        <v>203</v>
      </c>
      <c r="D486" s="25" t="s">
        <v>203</v>
      </c>
      <c r="E486" s="26" t="s">
        <v>159</v>
      </c>
      <c r="F486" s="27" t="s">
        <v>203</v>
      </c>
      <c r="G486" s="28" t="s">
        <v>203</v>
      </c>
      <c r="H486" s="29" t="s">
        <v>290</v>
      </c>
      <c r="I486" s="30" t="s">
        <v>274</v>
      </c>
      <c r="J486" s="31" t="s">
        <v>275</v>
      </c>
      <c r="K486" s="32">
        <v>208334</v>
      </c>
    </row>
    <row r="487" spans="1:11" s="33" customFormat="1" ht="30">
      <c r="A487" s="23" t="s">
        <v>202</v>
      </c>
      <c r="B487" s="23" t="s">
        <v>22</v>
      </c>
      <c r="C487" s="24" t="s">
        <v>203</v>
      </c>
      <c r="D487" s="25" t="s">
        <v>203</v>
      </c>
      <c r="E487" s="26" t="s">
        <v>159</v>
      </c>
      <c r="F487" s="27" t="s">
        <v>203</v>
      </c>
      <c r="G487" s="28" t="s">
        <v>203</v>
      </c>
      <c r="H487" s="29" t="s">
        <v>291</v>
      </c>
      <c r="I487" s="30" t="s">
        <v>274</v>
      </c>
      <c r="J487" s="31" t="s">
        <v>275</v>
      </c>
      <c r="K487" s="32">
        <v>78226</v>
      </c>
    </row>
    <row r="488" spans="1:11" s="33" customFormat="1" ht="30">
      <c r="A488" s="23" t="s">
        <v>202</v>
      </c>
      <c r="B488" s="23" t="s">
        <v>22</v>
      </c>
      <c r="C488" s="24" t="s">
        <v>203</v>
      </c>
      <c r="D488" s="25" t="s">
        <v>203</v>
      </c>
      <c r="E488" s="26" t="s">
        <v>159</v>
      </c>
      <c r="F488" s="27" t="s">
        <v>203</v>
      </c>
      <c r="G488" s="28" t="s">
        <v>203</v>
      </c>
      <c r="H488" s="29" t="s">
        <v>292</v>
      </c>
      <c r="I488" s="30" t="s">
        <v>293</v>
      </c>
      <c r="J488" s="31" t="s">
        <v>294</v>
      </c>
      <c r="K488" s="32">
        <v>37577</v>
      </c>
    </row>
    <row r="489" spans="1:11" s="33" customFormat="1" ht="30">
      <c r="A489" s="23" t="s">
        <v>202</v>
      </c>
      <c r="B489" s="23" t="s">
        <v>22</v>
      </c>
      <c r="C489" s="24" t="s">
        <v>203</v>
      </c>
      <c r="D489" s="25" t="s">
        <v>203</v>
      </c>
      <c r="E489" s="26" t="s">
        <v>159</v>
      </c>
      <c r="F489" s="27" t="s">
        <v>203</v>
      </c>
      <c r="G489" s="28" t="s">
        <v>203</v>
      </c>
      <c r="H489" s="29" t="s">
        <v>295</v>
      </c>
      <c r="I489" s="30" t="s">
        <v>293</v>
      </c>
      <c r="J489" s="31" t="s">
        <v>294</v>
      </c>
      <c r="K489" s="32">
        <v>6033</v>
      </c>
    </row>
    <row r="490" spans="1:11" s="33" customFormat="1" ht="30">
      <c r="A490" s="23" t="s">
        <v>202</v>
      </c>
      <c r="B490" s="23" t="s">
        <v>22</v>
      </c>
      <c r="C490" s="24" t="s">
        <v>203</v>
      </c>
      <c r="D490" s="25" t="s">
        <v>203</v>
      </c>
      <c r="E490" s="26" t="s">
        <v>159</v>
      </c>
      <c r="F490" s="27" t="s">
        <v>203</v>
      </c>
      <c r="G490" s="28" t="s">
        <v>203</v>
      </c>
      <c r="H490" s="29" t="s">
        <v>296</v>
      </c>
      <c r="I490" s="30" t="s">
        <v>293</v>
      </c>
      <c r="J490" s="31" t="s">
        <v>294</v>
      </c>
      <c r="K490" s="32">
        <f>670+254280+12740+13500</f>
        <v>281190</v>
      </c>
    </row>
    <row r="491" spans="1:11" s="33" customFormat="1" ht="30">
      <c r="A491" s="23" t="s">
        <v>202</v>
      </c>
      <c r="B491" s="23" t="s">
        <v>22</v>
      </c>
      <c r="C491" s="24" t="s">
        <v>203</v>
      </c>
      <c r="D491" s="25" t="s">
        <v>203</v>
      </c>
      <c r="E491" s="26" t="s">
        <v>159</v>
      </c>
      <c r="F491" s="27" t="s">
        <v>203</v>
      </c>
      <c r="G491" s="28" t="s">
        <v>203</v>
      </c>
      <c r="H491" s="29" t="s">
        <v>297</v>
      </c>
      <c r="I491" s="30" t="s">
        <v>293</v>
      </c>
      <c r="J491" s="31" t="s">
        <v>294</v>
      </c>
      <c r="K491" s="32">
        <v>8528</v>
      </c>
    </row>
    <row r="492" spans="1:11" s="33" customFormat="1" ht="30">
      <c r="A492" s="23" t="s">
        <v>202</v>
      </c>
      <c r="B492" s="23" t="s">
        <v>22</v>
      </c>
      <c r="C492" s="24" t="s">
        <v>203</v>
      </c>
      <c r="D492" s="25" t="s">
        <v>203</v>
      </c>
      <c r="E492" s="26" t="s">
        <v>159</v>
      </c>
      <c r="F492" s="27" t="s">
        <v>203</v>
      </c>
      <c r="G492" s="28" t="s">
        <v>203</v>
      </c>
      <c r="H492" s="29" t="s">
        <v>298</v>
      </c>
      <c r="I492" s="30" t="s">
        <v>299</v>
      </c>
      <c r="J492" s="31" t="s">
        <v>300</v>
      </c>
      <c r="K492" s="32">
        <f>3750+5270</f>
        <v>9020</v>
      </c>
    </row>
    <row r="493" spans="1:11" s="33" customFormat="1" ht="30">
      <c r="A493" s="23" t="s">
        <v>202</v>
      </c>
      <c r="B493" s="23" t="s">
        <v>22</v>
      </c>
      <c r="C493" s="24" t="s">
        <v>203</v>
      </c>
      <c r="D493" s="25" t="s">
        <v>203</v>
      </c>
      <c r="E493" s="26" t="s">
        <v>159</v>
      </c>
      <c r="F493" s="27" t="s">
        <v>203</v>
      </c>
      <c r="G493" s="28" t="s">
        <v>203</v>
      </c>
      <c r="H493" s="29" t="s">
        <v>301</v>
      </c>
      <c r="I493" s="30" t="s">
        <v>293</v>
      </c>
      <c r="J493" s="31" t="s">
        <v>294</v>
      </c>
      <c r="K493" s="32">
        <v>650</v>
      </c>
    </row>
    <row r="494" spans="1:11" s="33" customFormat="1" ht="30">
      <c r="A494" s="23" t="s">
        <v>202</v>
      </c>
      <c r="B494" s="23" t="s">
        <v>22</v>
      </c>
      <c r="C494" s="24" t="s">
        <v>203</v>
      </c>
      <c r="D494" s="25" t="s">
        <v>203</v>
      </c>
      <c r="E494" s="26" t="s">
        <v>159</v>
      </c>
      <c r="F494" s="27" t="s">
        <v>203</v>
      </c>
      <c r="G494" s="28" t="s">
        <v>203</v>
      </c>
      <c r="H494" s="29" t="s">
        <v>302</v>
      </c>
      <c r="I494" s="30" t="s">
        <v>293</v>
      </c>
      <c r="J494" s="31" t="s">
        <v>294</v>
      </c>
      <c r="K494" s="32">
        <f>38950+15177+670</f>
        <v>54797</v>
      </c>
    </row>
    <row r="495" spans="1:11" s="33" customFormat="1" ht="30">
      <c r="A495" s="23" t="s">
        <v>202</v>
      </c>
      <c r="B495" s="23" t="s">
        <v>22</v>
      </c>
      <c r="C495" s="24" t="s">
        <v>203</v>
      </c>
      <c r="D495" s="25" t="s">
        <v>203</v>
      </c>
      <c r="E495" s="26" t="s">
        <v>159</v>
      </c>
      <c r="F495" s="27" t="s">
        <v>203</v>
      </c>
      <c r="G495" s="28" t="s">
        <v>203</v>
      </c>
      <c r="H495" s="29" t="s">
        <v>303</v>
      </c>
      <c r="I495" s="30" t="s">
        <v>293</v>
      </c>
      <c r="J495" s="31" t="s">
        <v>294</v>
      </c>
      <c r="K495" s="32">
        <v>14850</v>
      </c>
    </row>
    <row r="496" spans="1:11" s="33" customFormat="1" ht="30">
      <c r="A496" s="23" t="s">
        <v>202</v>
      </c>
      <c r="B496" s="23" t="s">
        <v>22</v>
      </c>
      <c r="C496" s="24" t="s">
        <v>203</v>
      </c>
      <c r="D496" s="25" t="s">
        <v>203</v>
      </c>
      <c r="E496" s="26" t="s">
        <v>159</v>
      </c>
      <c r="F496" s="27" t="s">
        <v>203</v>
      </c>
      <c r="G496" s="28" t="s">
        <v>203</v>
      </c>
      <c r="H496" s="29" t="s">
        <v>304</v>
      </c>
      <c r="I496" s="30" t="s">
        <v>293</v>
      </c>
      <c r="J496" s="31" t="s">
        <v>294</v>
      </c>
      <c r="K496" s="32">
        <f>16400+2730</f>
        <v>19130</v>
      </c>
    </row>
    <row r="497" spans="1:11" s="33" customFormat="1" ht="30">
      <c r="A497" s="23" t="s">
        <v>202</v>
      </c>
      <c r="B497" s="23" t="s">
        <v>22</v>
      </c>
      <c r="C497" s="24" t="s">
        <v>203</v>
      </c>
      <c r="D497" s="25" t="s">
        <v>203</v>
      </c>
      <c r="E497" s="26" t="s">
        <v>159</v>
      </c>
      <c r="F497" s="27" t="s">
        <v>203</v>
      </c>
      <c r="G497" s="28" t="s">
        <v>203</v>
      </c>
      <c r="H497" s="29" t="s">
        <v>305</v>
      </c>
      <c r="I497" s="30" t="s">
        <v>293</v>
      </c>
      <c r="J497" s="31" t="s">
        <v>294</v>
      </c>
      <c r="K497" s="32">
        <v>5385</v>
      </c>
    </row>
    <row r="498" spans="1:11" s="33" customFormat="1" ht="30">
      <c r="A498" s="23" t="s">
        <v>202</v>
      </c>
      <c r="B498" s="23" t="s">
        <v>22</v>
      </c>
      <c r="C498" s="24" t="s">
        <v>203</v>
      </c>
      <c r="D498" s="25" t="s">
        <v>203</v>
      </c>
      <c r="E498" s="26" t="s">
        <v>159</v>
      </c>
      <c r="F498" s="27" t="s">
        <v>203</v>
      </c>
      <c r="G498" s="28" t="s">
        <v>203</v>
      </c>
      <c r="H498" s="29" t="s">
        <v>306</v>
      </c>
      <c r="I498" s="30" t="s">
        <v>293</v>
      </c>
      <c r="J498" s="31" t="s">
        <v>294</v>
      </c>
      <c r="K498" s="32">
        <v>47865</v>
      </c>
    </row>
    <row r="499" spans="1:11" s="33" customFormat="1" ht="30">
      <c r="A499" s="23" t="s">
        <v>202</v>
      </c>
      <c r="B499" s="23" t="s">
        <v>22</v>
      </c>
      <c r="C499" s="24" t="s">
        <v>203</v>
      </c>
      <c r="D499" s="25" t="s">
        <v>203</v>
      </c>
      <c r="E499" s="26" t="s">
        <v>159</v>
      </c>
      <c r="F499" s="27" t="s">
        <v>203</v>
      </c>
      <c r="G499" s="28" t="s">
        <v>203</v>
      </c>
      <c r="H499" s="29" t="s">
        <v>307</v>
      </c>
      <c r="I499" s="30" t="s">
        <v>293</v>
      </c>
      <c r="J499" s="31" t="s">
        <v>294</v>
      </c>
      <c r="K499" s="32">
        <v>16200</v>
      </c>
    </row>
    <row r="500" spans="1:11" s="33" customFormat="1" ht="30">
      <c r="A500" s="23" t="s">
        <v>202</v>
      </c>
      <c r="B500" s="23" t="s">
        <v>22</v>
      </c>
      <c r="C500" s="24" t="s">
        <v>203</v>
      </c>
      <c r="D500" s="25" t="s">
        <v>203</v>
      </c>
      <c r="E500" s="26" t="s">
        <v>159</v>
      </c>
      <c r="F500" s="27" t="s">
        <v>203</v>
      </c>
      <c r="G500" s="28" t="s">
        <v>203</v>
      </c>
      <c r="H500" s="29" t="s">
        <v>308</v>
      </c>
      <c r="I500" s="30" t="s">
        <v>293</v>
      </c>
      <c r="J500" s="31" t="s">
        <v>294</v>
      </c>
      <c r="K500" s="32">
        <f>41639+13490</f>
        <v>55129</v>
      </c>
    </row>
    <row r="501" spans="1:11" s="33" customFormat="1" ht="30">
      <c r="A501" s="23" t="s">
        <v>202</v>
      </c>
      <c r="B501" s="23" t="s">
        <v>22</v>
      </c>
      <c r="C501" s="24" t="s">
        <v>203</v>
      </c>
      <c r="D501" s="25" t="s">
        <v>203</v>
      </c>
      <c r="E501" s="26" t="s">
        <v>159</v>
      </c>
      <c r="F501" s="27" t="s">
        <v>203</v>
      </c>
      <c r="G501" s="28" t="s">
        <v>203</v>
      </c>
      <c r="H501" s="29" t="s">
        <v>309</v>
      </c>
      <c r="I501" s="30" t="s">
        <v>293</v>
      </c>
      <c r="J501" s="31" t="s">
        <v>294</v>
      </c>
      <c r="K501" s="32">
        <f>204398-5891</f>
        <v>198507</v>
      </c>
    </row>
    <row r="502" spans="1:11" s="33" customFormat="1" ht="15">
      <c r="A502" s="23" t="s">
        <v>202</v>
      </c>
      <c r="B502" s="23" t="s">
        <v>22</v>
      </c>
      <c r="C502" s="24" t="s">
        <v>203</v>
      </c>
      <c r="D502" s="25" t="s">
        <v>203</v>
      </c>
      <c r="E502" s="26" t="s">
        <v>159</v>
      </c>
      <c r="F502" s="27" t="s">
        <v>203</v>
      </c>
      <c r="G502" s="28" t="s">
        <v>203</v>
      </c>
      <c r="H502" s="29" t="s">
        <v>310</v>
      </c>
      <c r="I502" s="30" t="s">
        <v>311</v>
      </c>
      <c r="J502" s="31" t="s">
        <v>312</v>
      </c>
      <c r="K502" s="32">
        <v>96816</v>
      </c>
    </row>
    <row r="503" spans="1:11" s="33" customFormat="1" ht="15">
      <c r="A503" s="23" t="s">
        <v>202</v>
      </c>
      <c r="B503" s="23" t="s">
        <v>22</v>
      </c>
      <c r="C503" s="24" t="s">
        <v>203</v>
      </c>
      <c r="D503" s="25" t="s">
        <v>203</v>
      </c>
      <c r="E503" s="26" t="s">
        <v>159</v>
      </c>
      <c r="F503" s="27" t="s">
        <v>203</v>
      </c>
      <c r="G503" s="28" t="s">
        <v>203</v>
      </c>
      <c r="H503" s="29" t="s">
        <v>313</v>
      </c>
      <c r="I503" s="30" t="s">
        <v>311</v>
      </c>
      <c r="J503" s="31" t="s">
        <v>312</v>
      </c>
      <c r="K503" s="32">
        <f>90146+103223</f>
        <v>193369</v>
      </c>
    </row>
    <row r="504" spans="1:11" s="33" customFormat="1" ht="15">
      <c r="A504" s="23" t="s">
        <v>202</v>
      </c>
      <c r="B504" s="23" t="s">
        <v>22</v>
      </c>
      <c r="C504" s="24" t="s">
        <v>203</v>
      </c>
      <c r="D504" s="25" t="s">
        <v>203</v>
      </c>
      <c r="E504" s="26" t="s">
        <v>159</v>
      </c>
      <c r="F504" s="27" t="s">
        <v>203</v>
      </c>
      <c r="G504" s="28" t="s">
        <v>203</v>
      </c>
      <c r="H504" s="29" t="s">
        <v>314</v>
      </c>
      <c r="I504" s="30" t="s">
        <v>311</v>
      </c>
      <c r="J504" s="31" t="s">
        <v>312</v>
      </c>
      <c r="K504" s="32">
        <v>73651</v>
      </c>
    </row>
    <row r="505" spans="1:11" s="33" customFormat="1" ht="15">
      <c r="A505" s="23" t="s">
        <v>202</v>
      </c>
      <c r="B505" s="23" t="s">
        <v>22</v>
      </c>
      <c r="C505" s="24" t="s">
        <v>203</v>
      </c>
      <c r="D505" s="25" t="s">
        <v>203</v>
      </c>
      <c r="E505" s="26" t="s">
        <v>159</v>
      </c>
      <c r="F505" s="27" t="s">
        <v>203</v>
      </c>
      <c r="G505" s="28" t="s">
        <v>203</v>
      </c>
      <c r="H505" s="29" t="s">
        <v>315</v>
      </c>
      <c r="I505" s="30" t="s">
        <v>311</v>
      </c>
      <c r="J505" s="31" t="s">
        <v>312</v>
      </c>
      <c r="K505" s="32">
        <v>95462</v>
      </c>
    </row>
    <row r="506" spans="1:11" s="33" customFormat="1" ht="15">
      <c r="A506" s="23" t="s">
        <v>202</v>
      </c>
      <c r="B506" s="23" t="s">
        <v>22</v>
      </c>
      <c r="C506" s="24" t="s">
        <v>203</v>
      </c>
      <c r="D506" s="25" t="s">
        <v>203</v>
      </c>
      <c r="E506" s="26" t="s">
        <v>159</v>
      </c>
      <c r="F506" s="27" t="s">
        <v>203</v>
      </c>
      <c r="G506" s="28" t="s">
        <v>203</v>
      </c>
      <c r="H506" s="29" t="s">
        <v>316</v>
      </c>
      <c r="I506" s="30" t="s">
        <v>311</v>
      </c>
      <c r="J506" s="31" t="s">
        <v>312</v>
      </c>
      <c r="K506" s="32">
        <v>98184</v>
      </c>
    </row>
    <row r="507" spans="1:11" s="33" customFormat="1" ht="15">
      <c r="A507" s="23" t="s">
        <v>202</v>
      </c>
      <c r="B507" s="23" t="s">
        <v>22</v>
      </c>
      <c r="C507" s="24" t="s">
        <v>203</v>
      </c>
      <c r="D507" s="25" t="s">
        <v>203</v>
      </c>
      <c r="E507" s="26" t="s">
        <v>159</v>
      </c>
      <c r="F507" s="27" t="s">
        <v>203</v>
      </c>
      <c r="G507" s="28" t="s">
        <v>203</v>
      </c>
      <c r="H507" s="29" t="s">
        <v>317</v>
      </c>
      <c r="I507" s="30" t="s">
        <v>311</v>
      </c>
      <c r="J507" s="31" t="s">
        <v>312</v>
      </c>
      <c r="K507" s="32">
        <v>183724</v>
      </c>
    </row>
    <row r="508" spans="1:11" s="33" customFormat="1" ht="30">
      <c r="A508" s="23" t="s">
        <v>1008</v>
      </c>
      <c r="B508" s="23" t="s">
        <v>63</v>
      </c>
      <c r="C508" s="24" t="s">
        <v>23</v>
      </c>
      <c r="D508" s="25" t="s">
        <v>23</v>
      </c>
      <c r="E508" s="26" t="s">
        <v>16</v>
      </c>
      <c r="F508" s="27">
        <v>144</v>
      </c>
      <c r="G508" s="28">
        <v>42122</v>
      </c>
      <c r="H508" s="29" t="s">
        <v>937</v>
      </c>
      <c r="I508" s="30" t="s">
        <v>938</v>
      </c>
      <c r="J508" s="31" t="s">
        <v>939</v>
      </c>
      <c r="K508" s="32">
        <v>39999</v>
      </c>
    </row>
    <row r="509" spans="1:11" s="33" customFormat="1" ht="30">
      <c r="A509" s="23" t="s">
        <v>1008</v>
      </c>
      <c r="B509" s="23" t="s">
        <v>22</v>
      </c>
      <c r="C509" s="24" t="s">
        <v>23</v>
      </c>
      <c r="D509" s="25" t="s">
        <v>23</v>
      </c>
      <c r="E509" s="26" t="s">
        <v>16</v>
      </c>
      <c r="F509" s="27">
        <v>66178</v>
      </c>
      <c r="G509" s="28">
        <v>42124</v>
      </c>
      <c r="H509" s="29" t="s">
        <v>940</v>
      </c>
      <c r="I509" s="30" t="s">
        <v>941</v>
      </c>
      <c r="J509" s="31" t="s">
        <v>18</v>
      </c>
      <c r="K509" s="32">
        <v>6489</v>
      </c>
    </row>
    <row r="510" spans="1:11" s="33" customFormat="1" ht="30">
      <c r="A510" s="23" t="s">
        <v>1008</v>
      </c>
      <c r="B510" s="23" t="s">
        <v>915</v>
      </c>
      <c r="C510" s="24" t="s">
        <v>23</v>
      </c>
      <c r="D510" s="25" t="s">
        <v>23</v>
      </c>
      <c r="E510" s="26" t="s">
        <v>16</v>
      </c>
      <c r="F510" s="27">
        <v>4737</v>
      </c>
      <c r="G510" s="28">
        <v>42124</v>
      </c>
      <c r="H510" s="29" t="s">
        <v>942</v>
      </c>
      <c r="I510" s="30" t="s">
        <v>943</v>
      </c>
      <c r="J510" s="31" t="s">
        <v>944</v>
      </c>
      <c r="K510" s="32">
        <v>13885</v>
      </c>
    </row>
    <row r="511" spans="1:11" s="33" customFormat="1" ht="30">
      <c r="A511" s="23" t="s">
        <v>1008</v>
      </c>
      <c r="B511" s="23" t="s">
        <v>22</v>
      </c>
      <c r="C511" s="24" t="s">
        <v>23</v>
      </c>
      <c r="D511" s="25" t="s">
        <v>23</v>
      </c>
      <c r="E511" s="26" t="s">
        <v>16</v>
      </c>
      <c r="F511" s="27">
        <v>35113039</v>
      </c>
      <c r="G511" s="28">
        <v>42125</v>
      </c>
      <c r="H511" s="29" t="s">
        <v>946</v>
      </c>
      <c r="I511" s="30" t="s">
        <v>865</v>
      </c>
      <c r="J511" s="31" t="s">
        <v>25</v>
      </c>
      <c r="K511" s="32">
        <v>16704</v>
      </c>
    </row>
    <row r="512" spans="1:11" s="33" customFormat="1" ht="30">
      <c r="A512" s="23" t="s">
        <v>1008</v>
      </c>
      <c r="B512" s="23" t="s">
        <v>22</v>
      </c>
      <c r="C512" s="24" t="s">
        <v>23</v>
      </c>
      <c r="D512" s="25" t="s">
        <v>23</v>
      </c>
      <c r="E512" s="26" t="s">
        <v>16</v>
      </c>
      <c r="F512" s="27">
        <v>35443028</v>
      </c>
      <c r="G512" s="28">
        <v>42125</v>
      </c>
      <c r="H512" s="29" t="s">
        <v>947</v>
      </c>
      <c r="I512" s="30" t="s">
        <v>865</v>
      </c>
      <c r="J512" s="31" t="s">
        <v>25</v>
      </c>
      <c r="K512" s="32">
        <v>15869</v>
      </c>
    </row>
    <row r="513" spans="1:11" s="33" customFormat="1" ht="30">
      <c r="A513" s="23" t="s">
        <v>1008</v>
      </c>
      <c r="B513" s="23" t="s">
        <v>22</v>
      </c>
      <c r="C513" s="24" t="s">
        <v>23</v>
      </c>
      <c r="D513" s="25" t="s">
        <v>23</v>
      </c>
      <c r="E513" s="26" t="s">
        <v>16</v>
      </c>
      <c r="F513" s="27">
        <v>80146</v>
      </c>
      <c r="G513" s="28">
        <v>42125</v>
      </c>
      <c r="H513" s="29" t="s">
        <v>948</v>
      </c>
      <c r="I513" s="30" t="s">
        <v>949</v>
      </c>
      <c r="J513" s="31" t="s">
        <v>950</v>
      </c>
      <c r="K513" s="32">
        <v>102672</v>
      </c>
    </row>
    <row r="514" spans="1:11" s="33" customFormat="1" ht="30">
      <c r="A514" s="23" t="s">
        <v>1008</v>
      </c>
      <c r="B514" s="23" t="s">
        <v>22</v>
      </c>
      <c r="C514" s="24" t="s">
        <v>23</v>
      </c>
      <c r="D514" s="25" t="s">
        <v>23</v>
      </c>
      <c r="E514" s="26" t="s">
        <v>11</v>
      </c>
      <c r="F514" s="27">
        <v>3350105</v>
      </c>
      <c r="G514" s="28">
        <v>42128</v>
      </c>
      <c r="H514" s="29" t="s">
        <v>951</v>
      </c>
      <c r="I514" s="30" t="s">
        <v>949</v>
      </c>
      <c r="J514" s="31" t="s">
        <v>950</v>
      </c>
      <c r="K514" s="32">
        <v>5308</v>
      </c>
    </row>
    <row r="515" spans="1:11" s="33" customFormat="1" ht="30">
      <c r="A515" s="23" t="s">
        <v>1008</v>
      </c>
      <c r="B515" s="23" t="s">
        <v>22</v>
      </c>
      <c r="C515" s="24" t="s">
        <v>23</v>
      </c>
      <c r="D515" s="25" t="s">
        <v>23</v>
      </c>
      <c r="E515" s="26" t="s">
        <v>11</v>
      </c>
      <c r="F515" s="27">
        <v>80507</v>
      </c>
      <c r="G515" s="28">
        <v>42129</v>
      </c>
      <c r="H515" s="29" t="s">
        <v>952</v>
      </c>
      <c r="I515" s="30" t="s">
        <v>949</v>
      </c>
      <c r="J515" s="31" t="s">
        <v>950</v>
      </c>
      <c r="K515" s="32">
        <v>6703</v>
      </c>
    </row>
    <row r="516" spans="1:11" s="33" customFormat="1" ht="60">
      <c r="A516" s="23" t="s">
        <v>1008</v>
      </c>
      <c r="B516" s="23" t="s">
        <v>915</v>
      </c>
      <c r="C516" s="24" t="s">
        <v>23</v>
      </c>
      <c r="D516" s="25" t="s">
        <v>23</v>
      </c>
      <c r="E516" s="26" t="s">
        <v>898</v>
      </c>
      <c r="F516" s="27">
        <v>1115000091</v>
      </c>
      <c r="G516" s="28">
        <v>42129</v>
      </c>
      <c r="H516" s="29" t="s">
        <v>953</v>
      </c>
      <c r="I516" s="30" t="s">
        <v>954</v>
      </c>
      <c r="J516" s="31" t="s">
        <v>955</v>
      </c>
      <c r="K516" s="32">
        <v>45701</v>
      </c>
    </row>
    <row r="517" spans="1:11" s="33" customFormat="1" ht="30">
      <c r="A517" s="23" t="s">
        <v>1008</v>
      </c>
      <c r="B517" s="23" t="s">
        <v>63</v>
      </c>
      <c r="C517" s="24" t="s">
        <v>23</v>
      </c>
      <c r="D517" s="25" t="s">
        <v>23</v>
      </c>
      <c r="E517" s="26" t="s">
        <v>945</v>
      </c>
      <c r="F517" s="27">
        <v>1115000020</v>
      </c>
      <c r="G517" s="28">
        <v>42130</v>
      </c>
      <c r="H517" s="29" t="s">
        <v>956</v>
      </c>
      <c r="I517" s="30" t="s">
        <v>818</v>
      </c>
      <c r="J517" s="31" t="s">
        <v>819</v>
      </c>
      <c r="K517" s="32">
        <v>329938</v>
      </c>
    </row>
    <row r="518" spans="1:11" s="33" customFormat="1" ht="30">
      <c r="A518" s="23" t="s">
        <v>1008</v>
      </c>
      <c r="B518" s="23" t="s">
        <v>63</v>
      </c>
      <c r="C518" s="24" t="s">
        <v>23</v>
      </c>
      <c r="D518" s="25" t="s">
        <v>23</v>
      </c>
      <c r="E518" s="26" t="s">
        <v>945</v>
      </c>
      <c r="F518" s="27">
        <v>1115000021</v>
      </c>
      <c r="G518" s="28">
        <v>42130</v>
      </c>
      <c r="H518" s="29" t="s">
        <v>956</v>
      </c>
      <c r="I518" s="30" t="s">
        <v>957</v>
      </c>
      <c r="J518" s="31" t="s">
        <v>958</v>
      </c>
      <c r="K518" s="32">
        <v>172580</v>
      </c>
    </row>
    <row r="519" spans="1:11" s="33" customFormat="1" ht="30">
      <c r="A519" s="23" t="s">
        <v>1008</v>
      </c>
      <c r="B519" s="23" t="s">
        <v>22</v>
      </c>
      <c r="C519" s="24" t="s">
        <v>23</v>
      </c>
      <c r="D519" s="25" t="s">
        <v>23</v>
      </c>
      <c r="E519" s="26" t="s">
        <v>11</v>
      </c>
      <c r="F519" s="27">
        <v>3352181</v>
      </c>
      <c r="G519" s="28">
        <v>42130</v>
      </c>
      <c r="H519" s="29" t="s">
        <v>959</v>
      </c>
      <c r="I519" s="30" t="s">
        <v>949</v>
      </c>
      <c r="J519" s="31" t="s">
        <v>950</v>
      </c>
      <c r="K519" s="32">
        <v>1242</v>
      </c>
    </row>
    <row r="520" spans="1:11" s="33" customFormat="1" ht="30">
      <c r="A520" s="23" t="s">
        <v>1008</v>
      </c>
      <c r="B520" s="23" t="s">
        <v>22</v>
      </c>
      <c r="C520" s="24" t="s">
        <v>23</v>
      </c>
      <c r="D520" s="25" t="s">
        <v>23</v>
      </c>
      <c r="E520" s="26" t="s">
        <v>11</v>
      </c>
      <c r="F520" s="27">
        <v>80549</v>
      </c>
      <c r="G520" s="28">
        <v>42130</v>
      </c>
      <c r="H520" s="29" t="s">
        <v>960</v>
      </c>
      <c r="I520" s="30" t="s">
        <v>949</v>
      </c>
      <c r="J520" s="31" t="s">
        <v>950</v>
      </c>
      <c r="K520" s="32">
        <v>16203</v>
      </c>
    </row>
    <row r="521" spans="1:11" s="33" customFormat="1" ht="45">
      <c r="A521" s="23" t="s">
        <v>1008</v>
      </c>
      <c r="B521" s="23" t="s">
        <v>234</v>
      </c>
      <c r="C521" s="24" t="s">
        <v>1441</v>
      </c>
      <c r="D521" s="25">
        <v>41656</v>
      </c>
      <c r="E521" s="26" t="s">
        <v>898</v>
      </c>
      <c r="F521" s="27">
        <v>1115000092</v>
      </c>
      <c r="G521" s="28">
        <v>42131</v>
      </c>
      <c r="H521" s="29" t="s">
        <v>961</v>
      </c>
      <c r="I521" s="30" t="s">
        <v>236</v>
      </c>
      <c r="J521" s="31" t="s">
        <v>237</v>
      </c>
      <c r="K521" s="32">
        <v>204020</v>
      </c>
    </row>
    <row r="522" spans="1:11" s="33" customFormat="1" ht="45">
      <c r="A522" s="23" t="s">
        <v>1008</v>
      </c>
      <c r="B522" s="23" t="s">
        <v>63</v>
      </c>
      <c r="C522" s="24" t="s">
        <v>23</v>
      </c>
      <c r="D522" s="25" t="s">
        <v>23</v>
      </c>
      <c r="E522" s="26" t="s">
        <v>898</v>
      </c>
      <c r="F522" s="27">
        <v>1115000093</v>
      </c>
      <c r="G522" s="28">
        <v>42132</v>
      </c>
      <c r="H522" s="29" t="s">
        <v>962</v>
      </c>
      <c r="I522" s="30" t="s">
        <v>963</v>
      </c>
      <c r="J522" s="31" t="s">
        <v>964</v>
      </c>
      <c r="K522" s="32">
        <v>70000</v>
      </c>
    </row>
    <row r="523" spans="1:11" s="33" customFormat="1" ht="30">
      <c r="A523" s="23" t="s">
        <v>1008</v>
      </c>
      <c r="B523" s="23" t="s">
        <v>234</v>
      </c>
      <c r="C523" s="24" t="s">
        <v>1441</v>
      </c>
      <c r="D523" s="25">
        <v>41656</v>
      </c>
      <c r="E523" s="26" t="s">
        <v>898</v>
      </c>
      <c r="F523" s="27">
        <v>1115000094</v>
      </c>
      <c r="G523" s="28">
        <v>42132</v>
      </c>
      <c r="H523" s="29" t="s">
        <v>965</v>
      </c>
      <c r="I523" s="30" t="s">
        <v>236</v>
      </c>
      <c r="J523" s="31" t="s">
        <v>237</v>
      </c>
      <c r="K523" s="32">
        <v>153010</v>
      </c>
    </row>
    <row r="524" spans="1:11" s="33" customFormat="1" ht="30">
      <c r="A524" s="23" t="s">
        <v>1008</v>
      </c>
      <c r="B524" s="23" t="s">
        <v>234</v>
      </c>
      <c r="C524" s="24" t="s">
        <v>1441</v>
      </c>
      <c r="D524" s="25">
        <v>41656</v>
      </c>
      <c r="E524" s="26" t="s">
        <v>898</v>
      </c>
      <c r="F524" s="27">
        <v>1115000095</v>
      </c>
      <c r="G524" s="28">
        <v>42132</v>
      </c>
      <c r="H524" s="29" t="s">
        <v>966</v>
      </c>
      <c r="I524" s="30" t="s">
        <v>236</v>
      </c>
      <c r="J524" s="31" t="s">
        <v>237</v>
      </c>
      <c r="K524" s="32">
        <v>223010</v>
      </c>
    </row>
    <row r="525" spans="1:11" s="33" customFormat="1" ht="45">
      <c r="A525" s="23" t="s">
        <v>1008</v>
      </c>
      <c r="B525" s="23" t="s">
        <v>234</v>
      </c>
      <c r="C525" s="24" t="s">
        <v>1441</v>
      </c>
      <c r="D525" s="25">
        <v>41656</v>
      </c>
      <c r="E525" s="26" t="s">
        <v>898</v>
      </c>
      <c r="F525" s="27">
        <v>1115000096</v>
      </c>
      <c r="G525" s="28">
        <v>42132</v>
      </c>
      <c r="H525" s="29" t="s">
        <v>967</v>
      </c>
      <c r="I525" s="30" t="s">
        <v>236</v>
      </c>
      <c r="J525" s="31" t="s">
        <v>237</v>
      </c>
      <c r="K525" s="32">
        <v>223010</v>
      </c>
    </row>
    <row r="526" spans="1:11" s="33" customFormat="1" ht="30">
      <c r="A526" s="23" t="s">
        <v>1008</v>
      </c>
      <c r="B526" s="23" t="s">
        <v>22</v>
      </c>
      <c r="C526" s="24" t="s">
        <v>23</v>
      </c>
      <c r="D526" s="25" t="s">
        <v>23</v>
      </c>
      <c r="E526" s="26" t="s">
        <v>16</v>
      </c>
      <c r="F526" s="27">
        <v>811604</v>
      </c>
      <c r="G526" s="28">
        <v>42132</v>
      </c>
      <c r="H526" s="29" t="s">
        <v>968</v>
      </c>
      <c r="I526" s="30" t="s">
        <v>969</v>
      </c>
      <c r="J526" s="31" t="s">
        <v>278</v>
      </c>
      <c r="K526" s="32">
        <v>1134579</v>
      </c>
    </row>
    <row r="527" spans="1:11" s="33" customFormat="1" ht="30">
      <c r="A527" s="23" t="s">
        <v>1008</v>
      </c>
      <c r="B527" s="23" t="s">
        <v>22</v>
      </c>
      <c r="C527" s="24" t="s">
        <v>23</v>
      </c>
      <c r="D527" s="25" t="s">
        <v>23</v>
      </c>
      <c r="E527" s="26" t="s">
        <v>11</v>
      </c>
      <c r="F527" s="27">
        <v>3357059</v>
      </c>
      <c r="G527" s="28">
        <v>42132</v>
      </c>
      <c r="H527" s="29" t="s">
        <v>970</v>
      </c>
      <c r="I527" s="30" t="s">
        <v>949</v>
      </c>
      <c r="J527" s="31" t="s">
        <v>950</v>
      </c>
      <c r="K527" s="32">
        <v>16217</v>
      </c>
    </row>
    <row r="528" spans="1:11" s="33" customFormat="1" ht="30">
      <c r="A528" s="23" t="s">
        <v>1008</v>
      </c>
      <c r="B528" s="23" t="s">
        <v>234</v>
      </c>
      <c r="C528" s="24" t="s">
        <v>1441</v>
      </c>
      <c r="D528" s="25">
        <v>41656</v>
      </c>
      <c r="E528" s="26" t="s">
        <v>898</v>
      </c>
      <c r="F528" s="27">
        <v>1115000098</v>
      </c>
      <c r="G528" s="28">
        <v>42136</v>
      </c>
      <c r="H528" s="29" t="s">
        <v>971</v>
      </c>
      <c r="I528" s="30" t="s">
        <v>236</v>
      </c>
      <c r="J528" s="31" t="s">
        <v>237</v>
      </c>
      <c r="K528" s="32">
        <v>70315</v>
      </c>
    </row>
    <row r="529" spans="1:11" s="33" customFormat="1" ht="45">
      <c r="A529" s="23" t="s">
        <v>1008</v>
      </c>
      <c r="B529" s="23" t="s">
        <v>234</v>
      </c>
      <c r="C529" s="24" t="s">
        <v>1441</v>
      </c>
      <c r="D529" s="25">
        <v>41656</v>
      </c>
      <c r="E529" s="26" t="s">
        <v>898</v>
      </c>
      <c r="F529" s="27">
        <v>1115000099</v>
      </c>
      <c r="G529" s="28">
        <v>42136</v>
      </c>
      <c r="H529" s="29" t="s">
        <v>972</v>
      </c>
      <c r="I529" s="30" t="s">
        <v>236</v>
      </c>
      <c r="J529" s="31" t="s">
        <v>237</v>
      </c>
      <c r="K529" s="32">
        <v>83081</v>
      </c>
    </row>
    <row r="530" spans="1:11" s="33" customFormat="1" ht="30">
      <c r="A530" s="23" t="s">
        <v>1008</v>
      </c>
      <c r="B530" s="23" t="s">
        <v>915</v>
      </c>
      <c r="C530" s="24" t="s">
        <v>23</v>
      </c>
      <c r="D530" s="25" t="s">
        <v>23</v>
      </c>
      <c r="E530" s="26" t="s">
        <v>898</v>
      </c>
      <c r="F530" s="27">
        <v>1115000100</v>
      </c>
      <c r="G530" s="28">
        <v>42136</v>
      </c>
      <c r="H530" s="29" t="s">
        <v>973</v>
      </c>
      <c r="I530" s="30" t="s">
        <v>785</v>
      </c>
      <c r="J530" s="31" t="s">
        <v>158</v>
      </c>
      <c r="K530" s="32">
        <v>110795</v>
      </c>
    </row>
    <row r="531" spans="1:11" s="33" customFormat="1" ht="30">
      <c r="A531" s="23" t="s">
        <v>1008</v>
      </c>
      <c r="B531" s="23" t="s">
        <v>915</v>
      </c>
      <c r="C531" s="24" t="s">
        <v>23</v>
      </c>
      <c r="D531" s="25" t="s">
        <v>23</v>
      </c>
      <c r="E531" s="26" t="s">
        <v>898</v>
      </c>
      <c r="F531" s="27">
        <v>1115000102</v>
      </c>
      <c r="G531" s="28">
        <v>42139</v>
      </c>
      <c r="H531" s="29" t="s">
        <v>974</v>
      </c>
      <c r="I531" s="30" t="s">
        <v>785</v>
      </c>
      <c r="J531" s="31" t="s">
        <v>158</v>
      </c>
      <c r="K531" s="32">
        <v>110795</v>
      </c>
    </row>
    <row r="532" spans="1:11" s="33" customFormat="1" ht="45">
      <c r="A532" s="23" t="s">
        <v>1008</v>
      </c>
      <c r="B532" s="23" t="s">
        <v>234</v>
      </c>
      <c r="C532" s="24" t="s">
        <v>1441</v>
      </c>
      <c r="D532" s="25">
        <v>41656</v>
      </c>
      <c r="E532" s="26" t="s">
        <v>898</v>
      </c>
      <c r="F532" s="27">
        <v>1115000103</v>
      </c>
      <c r="G532" s="28">
        <v>42143</v>
      </c>
      <c r="H532" s="29" t="s">
        <v>975</v>
      </c>
      <c r="I532" s="30" t="s">
        <v>236</v>
      </c>
      <c r="J532" s="31" t="s">
        <v>237</v>
      </c>
      <c r="K532" s="32">
        <v>82849</v>
      </c>
    </row>
    <row r="533" spans="1:11" s="33" customFormat="1" ht="30">
      <c r="A533" s="23" t="s">
        <v>1008</v>
      </c>
      <c r="B533" s="23" t="s">
        <v>234</v>
      </c>
      <c r="C533" s="24" t="s">
        <v>1441</v>
      </c>
      <c r="D533" s="25">
        <v>41656</v>
      </c>
      <c r="E533" s="26" t="s">
        <v>898</v>
      </c>
      <c r="F533" s="27">
        <v>1115000104</v>
      </c>
      <c r="G533" s="28">
        <v>42143</v>
      </c>
      <c r="H533" s="29" t="s">
        <v>976</v>
      </c>
      <c r="I533" s="30" t="s">
        <v>236</v>
      </c>
      <c r="J533" s="31" t="s">
        <v>237</v>
      </c>
      <c r="K533" s="32">
        <v>82849</v>
      </c>
    </row>
    <row r="534" spans="1:11" s="33" customFormat="1" ht="45">
      <c r="A534" s="23" t="s">
        <v>1008</v>
      </c>
      <c r="B534" s="23" t="s">
        <v>234</v>
      </c>
      <c r="C534" s="24" t="s">
        <v>1441</v>
      </c>
      <c r="D534" s="25">
        <v>41656</v>
      </c>
      <c r="E534" s="26" t="s">
        <v>898</v>
      </c>
      <c r="F534" s="27">
        <v>1115000105</v>
      </c>
      <c r="G534" s="28">
        <v>42144</v>
      </c>
      <c r="H534" s="29" t="s">
        <v>977</v>
      </c>
      <c r="I534" s="30" t="s">
        <v>236</v>
      </c>
      <c r="J534" s="31" t="s">
        <v>237</v>
      </c>
      <c r="K534" s="32">
        <v>82849</v>
      </c>
    </row>
    <row r="535" spans="1:11" s="33" customFormat="1" ht="30">
      <c r="A535" s="23" t="s">
        <v>1008</v>
      </c>
      <c r="B535" s="23" t="s">
        <v>234</v>
      </c>
      <c r="C535" s="24" t="s">
        <v>1441</v>
      </c>
      <c r="D535" s="25">
        <v>41656</v>
      </c>
      <c r="E535" s="26" t="s">
        <v>898</v>
      </c>
      <c r="F535" s="27">
        <v>1115000107</v>
      </c>
      <c r="G535" s="28">
        <v>42144</v>
      </c>
      <c r="H535" s="29" t="s">
        <v>978</v>
      </c>
      <c r="I535" s="30" t="s">
        <v>236</v>
      </c>
      <c r="J535" s="31" t="s">
        <v>237</v>
      </c>
      <c r="K535" s="32">
        <v>82849</v>
      </c>
    </row>
    <row r="536" spans="1:11" s="33" customFormat="1" ht="30">
      <c r="A536" s="23" t="s">
        <v>1008</v>
      </c>
      <c r="B536" s="23" t="s">
        <v>234</v>
      </c>
      <c r="C536" s="24" t="s">
        <v>1441</v>
      </c>
      <c r="D536" s="25">
        <v>41656</v>
      </c>
      <c r="E536" s="26" t="s">
        <v>898</v>
      </c>
      <c r="F536" s="27">
        <v>1115000110</v>
      </c>
      <c r="G536" s="28">
        <v>42146</v>
      </c>
      <c r="H536" s="29" t="s">
        <v>979</v>
      </c>
      <c r="I536" s="30" t="s">
        <v>236</v>
      </c>
      <c r="J536" s="31" t="s">
        <v>237</v>
      </c>
      <c r="K536" s="32">
        <v>82849</v>
      </c>
    </row>
    <row r="537" spans="1:11" s="33" customFormat="1" ht="30">
      <c r="A537" s="23" t="s">
        <v>1008</v>
      </c>
      <c r="B537" s="23" t="s">
        <v>915</v>
      </c>
      <c r="C537" s="24" t="s">
        <v>23</v>
      </c>
      <c r="D537" s="25" t="s">
        <v>23</v>
      </c>
      <c r="E537" s="26" t="s">
        <v>898</v>
      </c>
      <c r="F537" s="27">
        <v>1115000111</v>
      </c>
      <c r="G537" s="28">
        <v>42146</v>
      </c>
      <c r="H537" s="29" t="s">
        <v>980</v>
      </c>
      <c r="I537" s="30" t="s">
        <v>981</v>
      </c>
      <c r="J537" s="31" t="s">
        <v>982</v>
      </c>
      <c r="K537" s="32">
        <v>149522</v>
      </c>
    </row>
    <row r="538" spans="1:11" s="33" customFormat="1" ht="30">
      <c r="A538" s="23" t="s">
        <v>1008</v>
      </c>
      <c r="B538" s="23" t="s">
        <v>915</v>
      </c>
      <c r="C538" s="24" t="s">
        <v>23</v>
      </c>
      <c r="D538" s="25" t="s">
        <v>23</v>
      </c>
      <c r="E538" s="26" t="s">
        <v>945</v>
      </c>
      <c r="F538" s="27">
        <v>1115000024</v>
      </c>
      <c r="G538" s="28">
        <v>42146</v>
      </c>
      <c r="H538" s="29" t="s">
        <v>983</v>
      </c>
      <c r="I538" s="30" t="s">
        <v>943</v>
      </c>
      <c r="J538" s="31" t="s">
        <v>944</v>
      </c>
      <c r="K538" s="32">
        <v>1157640</v>
      </c>
    </row>
    <row r="539" spans="1:11" s="33" customFormat="1" ht="30">
      <c r="A539" s="23" t="s">
        <v>1008</v>
      </c>
      <c r="B539" s="23" t="s">
        <v>915</v>
      </c>
      <c r="C539" s="24" t="s">
        <v>23</v>
      </c>
      <c r="D539" s="25" t="s">
        <v>23</v>
      </c>
      <c r="E539" s="26" t="s">
        <v>945</v>
      </c>
      <c r="F539" s="27">
        <v>1115000025</v>
      </c>
      <c r="G539" s="28">
        <v>42146</v>
      </c>
      <c r="H539" s="29" t="s">
        <v>984</v>
      </c>
      <c r="I539" s="30" t="s">
        <v>943</v>
      </c>
      <c r="J539" s="31" t="s">
        <v>944</v>
      </c>
      <c r="K539" s="32">
        <v>27930</v>
      </c>
    </row>
    <row r="540" spans="1:11" s="33" customFormat="1" ht="30">
      <c r="A540" s="23" t="s">
        <v>1008</v>
      </c>
      <c r="B540" s="23" t="s">
        <v>22</v>
      </c>
      <c r="C540" s="24" t="s">
        <v>23</v>
      </c>
      <c r="D540" s="25" t="s">
        <v>23</v>
      </c>
      <c r="E540" s="26" t="s">
        <v>16</v>
      </c>
      <c r="F540" s="27">
        <v>814008</v>
      </c>
      <c r="G540" s="28">
        <v>42146</v>
      </c>
      <c r="H540" s="29" t="s">
        <v>985</v>
      </c>
      <c r="I540" s="30" t="s">
        <v>969</v>
      </c>
      <c r="J540" s="31" t="s">
        <v>278</v>
      </c>
      <c r="K540" s="32">
        <v>2702</v>
      </c>
    </row>
    <row r="541" spans="1:11" s="33" customFormat="1" ht="30">
      <c r="A541" s="23" t="s">
        <v>1008</v>
      </c>
      <c r="B541" s="23" t="s">
        <v>22</v>
      </c>
      <c r="C541" s="24" t="s">
        <v>23</v>
      </c>
      <c r="D541" s="25" t="s">
        <v>23</v>
      </c>
      <c r="E541" s="26" t="s">
        <v>16</v>
      </c>
      <c r="F541" s="27">
        <v>814020</v>
      </c>
      <c r="G541" s="28">
        <v>42146</v>
      </c>
      <c r="H541" s="29" t="s">
        <v>986</v>
      </c>
      <c r="I541" s="30" t="s">
        <v>969</v>
      </c>
      <c r="J541" s="31" t="s">
        <v>278</v>
      </c>
      <c r="K541" s="32">
        <v>233057</v>
      </c>
    </row>
    <row r="542" spans="1:11" s="33" customFormat="1" ht="45">
      <c r="A542" s="23" t="s">
        <v>1008</v>
      </c>
      <c r="B542" s="23" t="s">
        <v>915</v>
      </c>
      <c r="C542" s="24" t="s">
        <v>23</v>
      </c>
      <c r="D542" s="25" t="s">
        <v>23</v>
      </c>
      <c r="E542" s="26" t="s">
        <v>898</v>
      </c>
      <c r="F542" s="27">
        <v>1115000112</v>
      </c>
      <c r="G542" s="28">
        <v>42149</v>
      </c>
      <c r="H542" s="29" t="s">
        <v>987</v>
      </c>
      <c r="I542" s="30" t="s">
        <v>954</v>
      </c>
      <c r="J542" s="31" t="s">
        <v>955</v>
      </c>
      <c r="K542" s="32">
        <v>22850</v>
      </c>
    </row>
    <row r="543" spans="1:11" s="33" customFormat="1" ht="45">
      <c r="A543" s="23" t="s">
        <v>1008</v>
      </c>
      <c r="B543" s="23" t="s">
        <v>63</v>
      </c>
      <c r="C543" s="24" t="s">
        <v>23</v>
      </c>
      <c r="D543" s="25" t="s">
        <v>23</v>
      </c>
      <c r="E543" s="26" t="s">
        <v>898</v>
      </c>
      <c r="F543" s="27">
        <v>1115000114</v>
      </c>
      <c r="G543" s="28">
        <v>42150</v>
      </c>
      <c r="H543" s="29" t="s">
        <v>988</v>
      </c>
      <c r="I543" s="30" t="s">
        <v>989</v>
      </c>
      <c r="J543" s="31" t="s">
        <v>990</v>
      </c>
      <c r="K543" s="32">
        <v>129900</v>
      </c>
    </row>
    <row r="544" spans="1:11" s="33" customFormat="1" ht="30">
      <c r="A544" s="23" t="s">
        <v>1008</v>
      </c>
      <c r="B544" s="23" t="s">
        <v>22</v>
      </c>
      <c r="C544" s="24" t="s">
        <v>23</v>
      </c>
      <c r="D544" s="25" t="s">
        <v>23</v>
      </c>
      <c r="E544" s="26" t="s">
        <v>16</v>
      </c>
      <c r="F544" s="27">
        <v>814451</v>
      </c>
      <c r="G544" s="28">
        <v>42150</v>
      </c>
      <c r="H544" s="29" t="s">
        <v>991</v>
      </c>
      <c r="I544" s="30" t="s">
        <v>969</v>
      </c>
      <c r="J544" s="31" t="s">
        <v>278</v>
      </c>
      <c r="K544" s="32">
        <v>396707</v>
      </c>
    </row>
    <row r="545" spans="1:11" s="33" customFormat="1" ht="30">
      <c r="A545" s="23" t="s">
        <v>1008</v>
      </c>
      <c r="B545" s="23" t="s">
        <v>915</v>
      </c>
      <c r="C545" s="24" t="s">
        <v>23</v>
      </c>
      <c r="D545" s="25" t="s">
        <v>23</v>
      </c>
      <c r="E545" s="26" t="s">
        <v>16</v>
      </c>
      <c r="F545" s="27">
        <v>273</v>
      </c>
      <c r="G545" s="28">
        <v>42150</v>
      </c>
      <c r="H545" s="29" t="s">
        <v>992</v>
      </c>
      <c r="I545" s="30" t="s">
        <v>993</v>
      </c>
      <c r="J545" s="31" t="s">
        <v>994</v>
      </c>
      <c r="K545" s="32">
        <v>55000</v>
      </c>
    </row>
    <row r="546" spans="1:11" s="33" customFormat="1" ht="30">
      <c r="A546" s="23" t="s">
        <v>1008</v>
      </c>
      <c r="B546" s="23" t="s">
        <v>63</v>
      </c>
      <c r="C546" s="24" t="s">
        <v>23</v>
      </c>
      <c r="D546" s="25" t="s">
        <v>23</v>
      </c>
      <c r="E546" s="26" t="s">
        <v>898</v>
      </c>
      <c r="F546" s="27">
        <v>1115000116</v>
      </c>
      <c r="G546" s="28">
        <v>42152</v>
      </c>
      <c r="H546" s="29" t="s">
        <v>995</v>
      </c>
      <c r="I546" s="30" t="s">
        <v>996</v>
      </c>
      <c r="J546" s="31" t="s">
        <v>997</v>
      </c>
      <c r="K546" s="32">
        <v>325000</v>
      </c>
    </row>
    <row r="547" spans="1:11" s="33" customFormat="1" ht="30">
      <c r="A547" s="23" t="s">
        <v>1008</v>
      </c>
      <c r="B547" s="23" t="s">
        <v>63</v>
      </c>
      <c r="C547" s="24" t="s">
        <v>23</v>
      </c>
      <c r="D547" s="25" t="s">
        <v>23</v>
      </c>
      <c r="E547" s="26" t="s">
        <v>898</v>
      </c>
      <c r="F547" s="27">
        <v>1115000117</v>
      </c>
      <c r="G547" s="28">
        <v>42152</v>
      </c>
      <c r="H547" s="29" t="s">
        <v>998</v>
      </c>
      <c r="I547" s="30" t="s">
        <v>999</v>
      </c>
      <c r="J547" s="31" t="s">
        <v>1000</v>
      </c>
      <c r="K547" s="32">
        <v>850000</v>
      </c>
    </row>
    <row r="548" spans="1:11" s="33" customFormat="1" ht="45">
      <c r="A548" s="23" t="s">
        <v>1008</v>
      </c>
      <c r="B548" s="23" t="s">
        <v>63</v>
      </c>
      <c r="C548" s="24" t="s">
        <v>23</v>
      </c>
      <c r="D548" s="25" t="s">
        <v>23</v>
      </c>
      <c r="E548" s="26" t="s">
        <v>898</v>
      </c>
      <c r="F548" s="27">
        <v>1115000118</v>
      </c>
      <c r="G548" s="28">
        <v>42152</v>
      </c>
      <c r="H548" s="29" t="s">
        <v>1001</v>
      </c>
      <c r="I548" s="30" t="s">
        <v>989</v>
      </c>
      <c r="J548" s="31" t="s">
        <v>990</v>
      </c>
      <c r="K548" s="32">
        <v>58500</v>
      </c>
    </row>
    <row r="549" spans="1:11" s="33" customFormat="1" ht="30">
      <c r="A549" s="23" t="s">
        <v>1008</v>
      </c>
      <c r="B549" s="23" t="s">
        <v>244</v>
      </c>
      <c r="C549" s="24" t="s">
        <v>1002</v>
      </c>
      <c r="D549" s="25">
        <v>42110</v>
      </c>
      <c r="E549" s="26" t="s">
        <v>16</v>
      </c>
      <c r="F549" s="27">
        <v>67</v>
      </c>
      <c r="G549" s="28">
        <v>42152</v>
      </c>
      <c r="H549" s="29" t="s">
        <v>1003</v>
      </c>
      <c r="I549" s="30" t="s">
        <v>1004</v>
      </c>
      <c r="J549" s="31" t="s">
        <v>1005</v>
      </c>
      <c r="K549" s="32">
        <v>3533110</v>
      </c>
    </row>
    <row r="550" spans="1:11" s="33" customFormat="1" ht="30">
      <c r="A550" s="23" t="s">
        <v>1008</v>
      </c>
      <c r="B550" s="23" t="s">
        <v>915</v>
      </c>
      <c r="C550" s="24" t="s">
        <v>23</v>
      </c>
      <c r="D550" s="25" t="s">
        <v>23</v>
      </c>
      <c r="E550" s="26" t="s">
        <v>898</v>
      </c>
      <c r="F550" s="27">
        <v>1115000119</v>
      </c>
      <c r="G550" s="28">
        <v>42153</v>
      </c>
      <c r="H550" s="29" t="s">
        <v>1006</v>
      </c>
      <c r="I550" s="30" t="s">
        <v>785</v>
      </c>
      <c r="J550" s="31" t="s">
        <v>158</v>
      </c>
      <c r="K550" s="32">
        <v>120785</v>
      </c>
    </row>
    <row r="551" spans="1:11" s="33" customFormat="1" ht="30">
      <c r="A551" s="23" t="s">
        <v>1008</v>
      </c>
      <c r="B551" s="23" t="s">
        <v>1009</v>
      </c>
      <c r="C551" s="24" t="s">
        <v>23</v>
      </c>
      <c r="D551" s="25" t="s">
        <v>23</v>
      </c>
      <c r="E551" s="26" t="s">
        <v>945</v>
      </c>
      <c r="F551" s="27">
        <v>1115000027</v>
      </c>
      <c r="G551" s="28">
        <v>42153</v>
      </c>
      <c r="H551" s="29" t="s">
        <v>1007</v>
      </c>
      <c r="I551" s="30" t="s">
        <v>818</v>
      </c>
      <c r="J551" s="31" t="s">
        <v>819</v>
      </c>
      <c r="K551" s="32">
        <v>293500</v>
      </c>
    </row>
    <row r="552" spans="1:11" s="33" customFormat="1" ht="30">
      <c r="A552" s="23" t="s">
        <v>1106</v>
      </c>
      <c r="B552" s="23" t="s">
        <v>63</v>
      </c>
      <c r="C552" s="24" t="s">
        <v>64</v>
      </c>
      <c r="D552" s="25" t="s">
        <v>64</v>
      </c>
      <c r="E552" s="26" t="s">
        <v>204</v>
      </c>
      <c r="F552" s="27">
        <v>121500027</v>
      </c>
      <c r="G552" s="28">
        <v>42128</v>
      </c>
      <c r="H552" s="29" t="s">
        <v>1010</v>
      </c>
      <c r="I552" s="30" t="s">
        <v>1011</v>
      </c>
      <c r="J552" s="31" t="s">
        <v>1012</v>
      </c>
      <c r="K552" s="32">
        <v>809276</v>
      </c>
    </row>
    <row r="553" spans="1:11" s="33" customFormat="1" ht="30">
      <c r="A553" s="23" t="s">
        <v>1106</v>
      </c>
      <c r="B553" s="23" t="s">
        <v>63</v>
      </c>
      <c r="C553" s="24" t="s">
        <v>64</v>
      </c>
      <c r="D553" s="25" t="s">
        <v>64</v>
      </c>
      <c r="E553" s="26" t="s">
        <v>204</v>
      </c>
      <c r="F553" s="27">
        <v>1215000028</v>
      </c>
      <c r="G553" s="28">
        <v>42130</v>
      </c>
      <c r="H553" s="29" t="s">
        <v>1013</v>
      </c>
      <c r="I553" s="30" t="s">
        <v>1014</v>
      </c>
      <c r="J553" s="31" t="s">
        <v>1015</v>
      </c>
      <c r="K553" s="32">
        <v>177600</v>
      </c>
    </row>
    <row r="554" spans="1:11" s="33" customFormat="1" ht="30">
      <c r="A554" s="23" t="s">
        <v>1106</v>
      </c>
      <c r="B554" s="23" t="s">
        <v>63</v>
      </c>
      <c r="C554" s="24" t="s">
        <v>64</v>
      </c>
      <c r="D554" s="25" t="s">
        <v>64</v>
      </c>
      <c r="E554" s="26" t="s">
        <v>204</v>
      </c>
      <c r="F554" s="27">
        <v>1215000029</v>
      </c>
      <c r="G554" s="28">
        <v>42130</v>
      </c>
      <c r="H554" s="29" t="s">
        <v>1016</v>
      </c>
      <c r="I554" s="30" t="s">
        <v>1017</v>
      </c>
      <c r="J554" s="31" t="s">
        <v>1018</v>
      </c>
      <c r="K554" s="32">
        <v>258197</v>
      </c>
    </row>
    <row r="555" spans="1:11" s="33" customFormat="1" ht="30">
      <c r="A555" s="23" t="s">
        <v>1106</v>
      </c>
      <c r="B555" s="23" t="s">
        <v>63</v>
      </c>
      <c r="C555" s="24" t="s">
        <v>64</v>
      </c>
      <c r="D555" s="25" t="s">
        <v>64</v>
      </c>
      <c r="E555" s="26" t="s">
        <v>204</v>
      </c>
      <c r="F555" s="27">
        <v>1215000030</v>
      </c>
      <c r="G555" s="28">
        <v>42130</v>
      </c>
      <c r="H555" s="29" t="s">
        <v>1019</v>
      </c>
      <c r="I555" s="30" t="s">
        <v>1020</v>
      </c>
      <c r="J555" s="31" t="s">
        <v>1021</v>
      </c>
      <c r="K555" s="32">
        <v>36000</v>
      </c>
    </row>
    <row r="556" spans="1:11" s="33" customFormat="1" ht="30">
      <c r="A556" s="23" t="s">
        <v>1106</v>
      </c>
      <c r="B556" s="23" t="s">
        <v>63</v>
      </c>
      <c r="C556" s="24" t="s">
        <v>64</v>
      </c>
      <c r="D556" s="25" t="s">
        <v>64</v>
      </c>
      <c r="E556" s="26" t="s">
        <v>204</v>
      </c>
      <c r="F556" s="27">
        <v>1215000031</v>
      </c>
      <c r="G556" s="28">
        <v>42135</v>
      </c>
      <c r="H556" s="29" t="s">
        <v>1022</v>
      </c>
      <c r="I556" s="30" t="s">
        <v>1023</v>
      </c>
      <c r="J556" s="31" t="s">
        <v>1024</v>
      </c>
      <c r="K556" s="32">
        <v>17000</v>
      </c>
    </row>
    <row r="557" spans="1:11" s="33" customFormat="1" ht="30">
      <c r="A557" s="23" t="s">
        <v>1106</v>
      </c>
      <c r="B557" s="23" t="s">
        <v>63</v>
      </c>
      <c r="C557" s="24" t="s">
        <v>64</v>
      </c>
      <c r="D557" s="25" t="s">
        <v>64</v>
      </c>
      <c r="E557" s="26" t="s">
        <v>204</v>
      </c>
      <c r="F557" s="27">
        <v>1215000032</v>
      </c>
      <c r="G557" s="28">
        <v>42135</v>
      </c>
      <c r="H557" s="29" t="s">
        <v>1025</v>
      </c>
      <c r="I557" s="30" t="s">
        <v>1026</v>
      </c>
      <c r="J557" s="31" t="s">
        <v>1027</v>
      </c>
      <c r="K557" s="32">
        <v>35000</v>
      </c>
    </row>
    <row r="558" spans="1:11" s="33" customFormat="1" ht="30">
      <c r="A558" s="23" t="s">
        <v>1106</v>
      </c>
      <c r="B558" s="23" t="s">
        <v>63</v>
      </c>
      <c r="C558" s="24" t="s">
        <v>64</v>
      </c>
      <c r="D558" s="25" t="s">
        <v>64</v>
      </c>
      <c r="E558" s="26" t="s">
        <v>204</v>
      </c>
      <c r="F558" s="27">
        <v>1215000033</v>
      </c>
      <c r="G558" s="28">
        <v>42136</v>
      </c>
      <c r="H558" s="29" t="s">
        <v>1028</v>
      </c>
      <c r="I558" s="30" t="s">
        <v>1020</v>
      </c>
      <c r="J558" s="31" t="s">
        <v>1021</v>
      </c>
      <c r="K558" s="32">
        <v>18000</v>
      </c>
    </row>
    <row r="559" spans="1:11" s="33" customFormat="1" ht="30">
      <c r="A559" s="23" t="s">
        <v>1106</v>
      </c>
      <c r="B559" s="23" t="s">
        <v>63</v>
      </c>
      <c r="C559" s="24" t="s">
        <v>64</v>
      </c>
      <c r="D559" s="25" t="s">
        <v>64</v>
      </c>
      <c r="E559" s="26" t="s">
        <v>204</v>
      </c>
      <c r="F559" s="27">
        <v>1215000034</v>
      </c>
      <c r="G559" s="28">
        <v>42153</v>
      </c>
      <c r="H559" s="29" t="s">
        <v>1029</v>
      </c>
      <c r="I559" s="30" t="s">
        <v>1030</v>
      </c>
      <c r="J559" s="31" t="s">
        <v>1031</v>
      </c>
      <c r="K559" s="32">
        <v>10401</v>
      </c>
    </row>
    <row r="560" spans="1:11" s="33" customFormat="1" ht="30">
      <c r="A560" s="23" t="s">
        <v>1106</v>
      </c>
      <c r="B560" s="23" t="s">
        <v>371</v>
      </c>
      <c r="C560" s="24" t="s">
        <v>64</v>
      </c>
      <c r="D560" s="25" t="s">
        <v>64</v>
      </c>
      <c r="E560" s="26" t="s">
        <v>227</v>
      </c>
      <c r="F560" s="27">
        <v>1215000091</v>
      </c>
      <c r="G560" s="28">
        <v>42128</v>
      </c>
      <c r="H560" s="29" t="s">
        <v>1032</v>
      </c>
      <c r="I560" s="30" t="s">
        <v>785</v>
      </c>
      <c r="J560" s="31" t="s">
        <v>158</v>
      </c>
      <c r="K560" s="32">
        <v>224218</v>
      </c>
    </row>
    <row r="561" spans="1:11" s="33" customFormat="1" ht="30">
      <c r="A561" s="23" t="s">
        <v>1106</v>
      </c>
      <c r="B561" s="23" t="s">
        <v>371</v>
      </c>
      <c r="C561" s="24" t="s">
        <v>64</v>
      </c>
      <c r="D561" s="25" t="s">
        <v>64</v>
      </c>
      <c r="E561" s="26" t="s">
        <v>227</v>
      </c>
      <c r="F561" s="27">
        <v>1215000092</v>
      </c>
      <c r="G561" s="28">
        <v>42129</v>
      </c>
      <c r="H561" s="29" t="s">
        <v>1033</v>
      </c>
      <c r="I561" s="30" t="s">
        <v>785</v>
      </c>
      <c r="J561" s="31" t="s">
        <v>158</v>
      </c>
      <c r="K561" s="32">
        <v>181018</v>
      </c>
    </row>
    <row r="562" spans="1:11" s="33" customFormat="1" ht="30">
      <c r="A562" s="23" t="s">
        <v>1106</v>
      </c>
      <c r="B562" s="23" t="s">
        <v>371</v>
      </c>
      <c r="C562" s="24" t="s">
        <v>64</v>
      </c>
      <c r="D562" s="25" t="s">
        <v>64</v>
      </c>
      <c r="E562" s="26" t="s">
        <v>227</v>
      </c>
      <c r="F562" s="27">
        <v>1215000093</v>
      </c>
      <c r="G562" s="28">
        <v>42129</v>
      </c>
      <c r="H562" s="29" t="s">
        <v>1034</v>
      </c>
      <c r="I562" s="30" t="s">
        <v>1035</v>
      </c>
      <c r="J562" s="31" t="s">
        <v>155</v>
      </c>
      <c r="K562" s="32">
        <v>125818</v>
      </c>
    </row>
    <row r="563" spans="1:11" s="33" customFormat="1" ht="30">
      <c r="A563" s="23" t="s">
        <v>1106</v>
      </c>
      <c r="B563" s="23" t="s">
        <v>371</v>
      </c>
      <c r="C563" s="24" t="s">
        <v>64</v>
      </c>
      <c r="D563" s="25" t="s">
        <v>64</v>
      </c>
      <c r="E563" s="26" t="s">
        <v>227</v>
      </c>
      <c r="F563" s="27">
        <v>1215000094</v>
      </c>
      <c r="G563" s="28">
        <v>42129</v>
      </c>
      <c r="H563" s="29" t="s">
        <v>1034</v>
      </c>
      <c r="I563" s="30" t="s">
        <v>785</v>
      </c>
      <c r="J563" s="31" t="s">
        <v>158</v>
      </c>
      <c r="K563" s="32">
        <v>141478</v>
      </c>
    </row>
    <row r="564" spans="1:11" s="33" customFormat="1" ht="30">
      <c r="A564" s="23" t="s">
        <v>1106</v>
      </c>
      <c r="B564" s="23" t="s">
        <v>371</v>
      </c>
      <c r="C564" s="24" t="s">
        <v>64</v>
      </c>
      <c r="D564" s="25" t="s">
        <v>64</v>
      </c>
      <c r="E564" s="26" t="s">
        <v>227</v>
      </c>
      <c r="F564" s="27">
        <v>1215000095</v>
      </c>
      <c r="G564" s="28">
        <v>42130</v>
      </c>
      <c r="H564" s="29" t="s">
        <v>1036</v>
      </c>
      <c r="I564" s="30" t="s">
        <v>1037</v>
      </c>
      <c r="J564" s="31" t="s">
        <v>1038</v>
      </c>
      <c r="K564" s="32">
        <v>15000</v>
      </c>
    </row>
    <row r="565" spans="1:11" s="33" customFormat="1" ht="30">
      <c r="A565" s="23" t="s">
        <v>1106</v>
      </c>
      <c r="B565" s="23" t="s">
        <v>371</v>
      </c>
      <c r="C565" s="24" t="s">
        <v>1039</v>
      </c>
      <c r="D565" s="25">
        <v>42074</v>
      </c>
      <c r="E565" s="26" t="s">
        <v>227</v>
      </c>
      <c r="F565" s="27">
        <v>1215000096</v>
      </c>
      <c r="G565" s="28">
        <v>42130</v>
      </c>
      <c r="H565" s="29" t="s">
        <v>1040</v>
      </c>
      <c r="I565" s="30" t="s">
        <v>1037</v>
      </c>
      <c r="J565" s="31" t="s">
        <v>1038</v>
      </c>
      <c r="K565" s="32">
        <v>15000</v>
      </c>
    </row>
    <row r="566" spans="1:11" s="33" customFormat="1" ht="30">
      <c r="A566" s="23" t="s">
        <v>1106</v>
      </c>
      <c r="B566" s="23" t="s">
        <v>63</v>
      </c>
      <c r="C566" s="24" t="s">
        <v>64</v>
      </c>
      <c r="D566" s="25" t="s">
        <v>64</v>
      </c>
      <c r="E566" s="26" t="s">
        <v>227</v>
      </c>
      <c r="F566" s="27">
        <v>1215000097</v>
      </c>
      <c r="G566" s="28">
        <v>42130</v>
      </c>
      <c r="H566" s="29" t="s">
        <v>1041</v>
      </c>
      <c r="I566" s="30" t="s">
        <v>1042</v>
      </c>
      <c r="J566" s="31" t="s">
        <v>1043</v>
      </c>
      <c r="K566" s="32">
        <v>27500</v>
      </c>
    </row>
    <row r="567" spans="1:11" s="33" customFormat="1" ht="30">
      <c r="A567" s="23" t="s">
        <v>1106</v>
      </c>
      <c r="B567" s="23" t="s">
        <v>63</v>
      </c>
      <c r="C567" s="24" t="s">
        <v>64</v>
      </c>
      <c r="D567" s="25" t="s">
        <v>64</v>
      </c>
      <c r="E567" s="26" t="s">
        <v>227</v>
      </c>
      <c r="F567" s="27">
        <v>1215000098</v>
      </c>
      <c r="G567" s="28">
        <v>42130</v>
      </c>
      <c r="H567" s="29" t="s">
        <v>1044</v>
      </c>
      <c r="I567" s="30" t="s">
        <v>1045</v>
      </c>
      <c r="J567" s="31" t="s">
        <v>1046</v>
      </c>
      <c r="K567" s="32">
        <v>297500</v>
      </c>
    </row>
    <row r="568" spans="1:11" s="33" customFormat="1" ht="30">
      <c r="A568" s="23" t="s">
        <v>1106</v>
      </c>
      <c r="B568" s="23" t="s">
        <v>371</v>
      </c>
      <c r="C568" s="24" t="s">
        <v>64</v>
      </c>
      <c r="D568" s="25" t="s">
        <v>64</v>
      </c>
      <c r="E568" s="26" t="s">
        <v>227</v>
      </c>
      <c r="F568" s="27">
        <v>1215000099</v>
      </c>
      <c r="G568" s="28">
        <v>42132</v>
      </c>
      <c r="H568" s="29" t="s">
        <v>1047</v>
      </c>
      <c r="I568" s="30" t="s">
        <v>785</v>
      </c>
      <c r="J568" s="31" t="s">
        <v>158</v>
      </c>
      <c r="K568" s="32">
        <v>301618</v>
      </c>
    </row>
    <row r="569" spans="1:11" s="33" customFormat="1" ht="30">
      <c r="A569" s="23" t="s">
        <v>1106</v>
      </c>
      <c r="B569" s="23" t="s">
        <v>371</v>
      </c>
      <c r="C569" s="24" t="s">
        <v>64</v>
      </c>
      <c r="D569" s="25" t="s">
        <v>64</v>
      </c>
      <c r="E569" s="26" t="s">
        <v>227</v>
      </c>
      <c r="F569" s="27">
        <v>1215000100</v>
      </c>
      <c r="G569" s="28">
        <v>42135</v>
      </c>
      <c r="H569" s="29" t="s">
        <v>1048</v>
      </c>
      <c r="I569" s="30" t="s">
        <v>785</v>
      </c>
      <c r="J569" s="31" t="s">
        <v>158</v>
      </c>
      <c r="K569" s="32">
        <v>181018</v>
      </c>
    </row>
    <row r="570" spans="1:11" s="33" customFormat="1" ht="30">
      <c r="A570" s="23" t="s">
        <v>1106</v>
      </c>
      <c r="B570" s="23" t="s">
        <v>371</v>
      </c>
      <c r="C570" s="24" t="s">
        <v>64</v>
      </c>
      <c r="D570" s="25" t="s">
        <v>64</v>
      </c>
      <c r="E570" s="26" t="s">
        <v>227</v>
      </c>
      <c r="F570" s="27">
        <v>1215000101</v>
      </c>
      <c r="G570" s="28">
        <v>42135</v>
      </c>
      <c r="H570" s="29" t="s">
        <v>1049</v>
      </c>
      <c r="I570" s="30" t="s">
        <v>785</v>
      </c>
      <c r="J570" s="31" t="s">
        <v>158</v>
      </c>
      <c r="K570" s="32">
        <v>250318</v>
      </c>
    </row>
    <row r="571" spans="1:11" s="33" customFormat="1" ht="30">
      <c r="A571" s="23" t="s">
        <v>1106</v>
      </c>
      <c r="B571" s="23" t="s">
        <v>371</v>
      </c>
      <c r="C571" s="24" t="s">
        <v>64</v>
      </c>
      <c r="D571" s="25" t="s">
        <v>64</v>
      </c>
      <c r="E571" s="26" t="s">
        <v>227</v>
      </c>
      <c r="F571" s="27">
        <v>1215000102</v>
      </c>
      <c r="G571" s="28">
        <v>42137</v>
      </c>
      <c r="H571" s="29" t="s">
        <v>1050</v>
      </c>
      <c r="I571" s="30" t="s">
        <v>785</v>
      </c>
      <c r="J571" s="31" t="s">
        <v>158</v>
      </c>
      <c r="K571" s="32">
        <v>385588</v>
      </c>
    </row>
    <row r="572" spans="1:11" s="33" customFormat="1" ht="30">
      <c r="A572" s="23" t="s">
        <v>1106</v>
      </c>
      <c r="B572" s="23" t="s">
        <v>63</v>
      </c>
      <c r="C572" s="24" t="s">
        <v>64</v>
      </c>
      <c r="D572" s="25" t="s">
        <v>64</v>
      </c>
      <c r="E572" s="26" t="s">
        <v>227</v>
      </c>
      <c r="F572" s="27">
        <v>1215000103</v>
      </c>
      <c r="G572" s="28">
        <v>42137</v>
      </c>
      <c r="H572" s="29" t="s">
        <v>1051</v>
      </c>
      <c r="I572" s="30" t="s">
        <v>1052</v>
      </c>
      <c r="J572" s="31" t="s">
        <v>1053</v>
      </c>
      <c r="K572" s="32">
        <v>93891</v>
      </c>
    </row>
    <row r="573" spans="1:11" s="33" customFormat="1" ht="30">
      <c r="A573" s="23" t="s">
        <v>1106</v>
      </c>
      <c r="B573" s="23" t="s">
        <v>371</v>
      </c>
      <c r="C573" s="24" t="s">
        <v>64</v>
      </c>
      <c r="D573" s="25" t="s">
        <v>64</v>
      </c>
      <c r="E573" s="26" t="s">
        <v>227</v>
      </c>
      <c r="F573" s="27">
        <v>1215000104</v>
      </c>
      <c r="G573" s="28">
        <v>42139</v>
      </c>
      <c r="H573" s="29" t="s">
        <v>1054</v>
      </c>
      <c r="I573" s="30" t="s">
        <v>1035</v>
      </c>
      <c r="J573" s="31" t="s">
        <v>155</v>
      </c>
      <c r="K573" s="32">
        <v>117318</v>
      </c>
    </row>
    <row r="574" spans="1:11" s="33" customFormat="1" ht="30">
      <c r="A574" s="23" t="s">
        <v>1106</v>
      </c>
      <c r="B574" s="23" t="s">
        <v>371</v>
      </c>
      <c r="C574" s="24" t="s">
        <v>64</v>
      </c>
      <c r="D574" s="25" t="s">
        <v>64</v>
      </c>
      <c r="E574" s="26" t="s">
        <v>227</v>
      </c>
      <c r="F574" s="27">
        <v>1215000105</v>
      </c>
      <c r="G574" s="28">
        <v>42139</v>
      </c>
      <c r="H574" s="29" t="s">
        <v>1055</v>
      </c>
      <c r="I574" s="30" t="s">
        <v>785</v>
      </c>
      <c r="J574" s="31" t="s">
        <v>158</v>
      </c>
      <c r="K574" s="32">
        <v>207118</v>
      </c>
    </row>
    <row r="575" spans="1:11" s="33" customFormat="1" ht="30">
      <c r="A575" s="23" t="s">
        <v>1106</v>
      </c>
      <c r="B575" s="23" t="s">
        <v>371</v>
      </c>
      <c r="C575" s="24" t="s">
        <v>64</v>
      </c>
      <c r="D575" s="25" t="s">
        <v>64</v>
      </c>
      <c r="E575" s="26" t="s">
        <v>227</v>
      </c>
      <c r="F575" s="27">
        <v>1215000106</v>
      </c>
      <c r="G575" s="28">
        <v>42143</v>
      </c>
      <c r="H575" s="29" t="s">
        <v>1056</v>
      </c>
      <c r="I575" s="30" t="s">
        <v>1057</v>
      </c>
      <c r="J575" s="31" t="s">
        <v>1058</v>
      </c>
      <c r="K575" s="32">
        <v>11000</v>
      </c>
    </row>
    <row r="576" spans="1:11" s="33" customFormat="1" ht="30">
      <c r="A576" s="23" t="s">
        <v>1106</v>
      </c>
      <c r="B576" s="23" t="s">
        <v>371</v>
      </c>
      <c r="C576" s="24" t="s">
        <v>64</v>
      </c>
      <c r="D576" s="25" t="s">
        <v>64</v>
      </c>
      <c r="E576" s="26" t="s">
        <v>227</v>
      </c>
      <c r="F576" s="27">
        <v>1215000107</v>
      </c>
      <c r="G576" s="28">
        <v>42150</v>
      </c>
      <c r="H576" s="29" t="s">
        <v>1059</v>
      </c>
      <c r="I576" s="30" t="s">
        <v>1060</v>
      </c>
      <c r="J576" s="31" t="s">
        <v>1061</v>
      </c>
      <c r="K576" s="32">
        <v>57834</v>
      </c>
    </row>
    <row r="577" spans="1:11" s="33" customFormat="1" ht="30">
      <c r="A577" s="23" t="s">
        <v>1106</v>
      </c>
      <c r="B577" s="23" t="s">
        <v>63</v>
      </c>
      <c r="C577" s="24" t="s">
        <v>64</v>
      </c>
      <c r="D577" s="25" t="s">
        <v>64</v>
      </c>
      <c r="E577" s="26" t="s">
        <v>227</v>
      </c>
      <c r="F577" s="27">
        <v>1215000108</v>
      </c>
      <c r="G577" s="28">
        <v>42150</v>
      </c>
      <c r="H577" s="29" t="s">
        <v>1062</v>
      </c>
      <c r="I577" s="30" t="s">
        <v>1063</v>
      </c>
      <c r="J577" s="31" t="s">
        <v>1064</v>
      </c>
      <c r="K577" s="32">
        <v>70556</v>
      </c>
    </row>
    <row r="578" spans="1:11" s="33" customFormat="1" ht="30">
      <c r="A578" s="23" t="s">
        <v>1106</v>
      </c>
      <c r="B578" s="23" t="s">
        <v>371</v>
      </c>
      <c r="C578" s="24" t="s">
        <v>64</v>
      </c>
      <c r="D578" s="25" t="s">
        <v>64</v>
      </c>
      <c r="E578" s="26" t="s">
        <v>227</v>
      </c>
      <c r="F578" s="27">
        <v>1215000109</v>
      </c>
      <c r="G578" s="28">
        <v>42150</v>
      </c>
      <c r="H578" s="29" t="s">
        <v>1059</v>
      </c>
      <c r="I578" s="30" t="s">
        <v>1065</v>
      </c>
      <c r="J578" s="31" t="s">
        <v>1066</v>
      </c>
      <c r="K578" s="32">
        <v>51979</v>
      </c>
    </row>
    <row r="579" spans="1:11" s="33" customFormat="1" ht="30">
      <c r="A579" s="23" t="s">
        <v>1106</v>
      </c>
      <c r="B579" s="23" t="s">
        <v>371</v>
      </c>
      <c r="C579" s="24" t="s">
        <v>64</v>
      </c>
      <c r="D579" s="25" t="s">
        <v>64</v>
      </c>
      <c r="E579" s="26" t="s">
        <v>227</v>
      </c>
      <c r="F579" s="27">
        <v>1215000110</v>
      </c>
      <c r="G579" s="28">
        <v>42151</v>
      </c>
      <c r="H579" s="29" t="s">
        <v>1067</v>
      </c>
      <c r="I579" s="30" t="s">
        <v>785</v>
      </c>
      <c r="J579" s="31" t="s">
        <v>158</v>
      </c>
      <c r="K579" s="32">
        <v>310618</v>
      </c>
    </row>
    <row r="580" spans="1:11" s="33" customFormat="1" ht="30">
      <c r="A580" s="23" t="s">
        <v>1106</v>
      </c>
      <c r="B580" s="23" t="s">
        <v>371</v>
      </c>
      <c r="C580" s="24" t="s">
        <v>64</v>
      </c>
      <c r="D580" s="25" t="s">
        <v>64</v>
      </c>
      <c r="E580" s="26" t="s">
        <v>227</v>
      </c>
      <c r="F580" s="27">
        <v>1215000111</v>
      </c>
      <c r="G580" s="28">
        <v>42151</v>
      </c>
      <c r="H580" s="29" t="s">
        <v>1068</v>
      </c>
      <c r="I580" s="30" t="s">
        <v>1035</v>
      </c>
      <c r="J580" s="31" t="s">
        <v>155</v>
      </c>
      <c r="K580" s="32">
        <v>116318</v>
      </c>
    </row>
    <row r="581" spans="1:11" s="33" customFormat="1" ht="30">
      <c r="A581" s="23" t="s">
        <v>1106</v>
      </c>
      <c r="B581" s="23" t="s">
        <v>371</v>
      </c>
      <c r="C581" s="24" t="s">
        <v>64</v>
      </c>
      <c r="D581" s="25" t="s">
        <v>64</v>
      </c>
      <c r="E581" s="26" t="s">
        <v>227</v>
      </c>
      <c r="F581" s="27">
        <v>1215000112</v>
      </c>
      <c r="G581" s="28">
        <v>42151</v>
      </c>
      <c r="H581" s="29" t="s">
        <v>1069</v>
      </c>
      <c r="I581" s="30" t="s">
        <v>1065</v>
      </c>
      <c r="J581" s="31" t="s">
        <v>1066</v>
      </c>
      <c r="K581" s="32">
        <v>51979</v>
      </c>
    </row>
    <row r="582" spans="1:11" s="33" customFormat="1" ht="30">
      <c r="A582" s="23" t="s">
        <v>1106</v>
      </c>
      <c r="B582" s="23" t="s">
        <v>371</v>
      </c>
      <c r="C582" s="24" t="s">
        <v>64</v>
      </c>
      <c r="D582" s="25" t="s">
        <v>64</v>
      </c>
      <c r="E582" s="26" t="s">
        <v>227</v>
      </c>
      <c r="F582" s="27">
        <v>1215000113</v>
      </c>
      <c r="G582" s="28">
        <v>42151</v>
      </c>
      <c r="H582" s="29" t="s">
        <v>1069</v>
      </c>
      <c r="I582" s="30" t="s">
        <v>1060</v>
      </c>
      <c r="J582" s="31" t="s">
        <v>1061</v>
      </c>
      <c r="K582" s="32">
        <v>57834</v>
      </c>
    </row>
    <row r="583" spans="1:11" s="33" customFormat="1" ht="30">
      <c r="A583" s="23" t="s">
        <v>1106</v>
      </c>
      <c r="B583" s="23" t="s">
        <v>371</v>
      </c>
      <c r="C583" s="24" t="s">
        <v>64</v>
      </c>
      <c r="D583" s="25" t="s">
        <v>64</v>
      </c>
      <c r="E583" s="26" t="s">
        <v>227</v>
      </c>
      <c r="F583" s="27">
        <v>1215000114</v>
      </c>
      <c r="G583" s="28">
        <v>42151</v>
      </c>
      <c r="H583" s="29" t="s">
        <v>1070</v>
      </c>
      <c r="I583" s="30" t="s">
        <v>785</v>
      </c>
      <c r="J583" s="31" t="s">
        <v>158</v>
      </c>
      <c r="K583" s="32">
        <v>484846</v>
      </c>
    </row>
    <row r="584" spans="1:11" s="33" customFormat="1" ht="30">
      <c r="A584" s="23" t="s">
        <v>1106</v>
      </c>
      <c r="B584" s="23" t="s">
        <v>371</v>
      </c>
      <c r="C584" s="24" t="s">
        <v>64</v>
      </c>
      <c r="D584" s="25" t="s">
        <v>64</v>
      </c>
      <c r="E584" s="26" t="s">
        <v>227</v>
      </c>
      <c r="F584" s="27">
        <v>1215000115</v>
      </c>
      <c r="G584" s="28">
        <v>42151</v>
      </c>
      <c r="H584" s="29" t="s">
        <v>1071</v>
      </c>
      <c r="I584" s="30" t="s">
        <v>785</v>
      </c>
      <c r="J584" s="31" t="s">
        <v>158</v>
      </c>
      <c r="K584" s="32">
        <v>311436</v>
      </c>
    </row>
    <row r="585" spans="1:11" s="33" customFormat="1" ht="30">
      <c r="A585" s="23" t="s">
        <v>1106</v>
      </c>
      <c r="B585" s="23" t="s">
        <v>63</v>
      </c>
      <c r="C585" s="24" t="s">
        <v>64</v>
      </c>
      <c r="D585" s="25" t="s">
        <v>64</v>
      </c>
      <c r="E585" s="26" t="s">
        <v>227</v>
      </c>
      <c r="F585" s="27">
        <v>1215000116</v>
      </c>
      <c r="G585" s="28">
        <v>42153</v>
      </c>
      <c r="H585" s="29" t="s">
        <v>1072</v>
      </c>
      <c r="I585" s="30" t="s">
        <v>1073</v>
      </c>
      <c r="J585" s="31" t="s">
        <v>1074</v>
      </c>
      <c r="K585" s="32">
        <v>178500</v>
      </c>
    </row>
    <row r="586" spans="1:11" s="33" customFormat="1" ht="30">
      <c r="A586" s="23" t="s">
        <v>1106</v>
      </c>
      <c r="B586" s="23" t="s">
        <v>22</v>
      </c>
      <c r="C586" s="24" t="s">
        <v>64</v>
      </c>
      <c r="D586" s="25" t="s">
        <v>64</v>
      </c>
      <c r="E586" s="26" t="s">
        <v>11</v>
      </c>
      <c r="F586" s="27">
        <v>2588227</v>
      </c>
      <c r="G586" s="28">
        <v>42132</v>
      </c>
      <c r="H586" s="29" t="s">
        <v>1075</v>
      </c>
      <c r="I586" s="30" t="s">
        <v>1076</v>
      </c>
      <c r="J586" s="31" t="s">
        <v>1077</v>
      </c>
      <c r="K586" s="32">
        <v>344700</v>
      </c>
    </row>
    <row r="587" spans="1:11" s="33" customFormat="1" ht="30">
      <c r="A587" s="23" t="s">
        <v>1106</v>
      </c>
      <c r="B587" s="23" t="s">
        <v>22</v>
      </c>
      <c r="C587" s="24" t="s">
        <v>64</v>
      </c>
      <c r="D587" s="25" t="s">
        <v>64</v>
      </c>
      <c r="E587" s="26" t="s">
        <v>11</v>
      </c>
      <c r="F587" s="27">
        <v>2588046</v>
      </c>
      <c r="G587" s="28">
        <v>42132</v>
      </c>
      <c r="H587" s="29" t="s">
        <v>1078</v>
      </c>
      <c r="I587" s="30" t="s">
        <v>1076</v>
      </c>
      <c r="J587" s="31" t="s">
        <v>1077</v>
      </c>
      <c r="K587" s="32">
        <v>488600</v>
      </c>
    </row>
    <row r="588" spans="1:11" s="33" customFormat="1" ht="30">
      <c r="A588" s="23" t="s">
        <v>1106</v>
      </c>
      <c r="B588" s="23" t="s">
        <v>22</v>
      </c>
      <c r="C588" s="24" t="s">
        <v>64</v>
      </c>
      <c r="D588" s="25" t="s">
        <v>64</v>
      </c>
      <c r="E588" s="26" t="s">
        <v>11</v>
      </c>
      <c r="F588" s="27">
        <v>2598095</v>
      </c>
      <c r="G588" s="28">
        <v>42142</v>
      </c>
      <c r="H588" s="29" t="s">
        <v>1079</v>
      </c>
      <c r="I588" s="30" t="s">
        <v>1076</v>
      </c>
      <c r="J588" s="31" t="s">
        <v>1077</v>
      </c>
      <c r="K588" s="32">
        <v>86750</v>
      </c>
    </row>
    <row r="589" spans="1:11" s="33" customFormat="1" ht="30">
      <c r="A589" s="23" t="s">
        <v>1106</v>
      </c>
      <c r="B589" s="23" t="s">
        <v>22</v>
      </c>
      <c r="C589" s="24" t="s">
        <v>64</v>
      </c>
      <c r="D589" s="25" t="s">
        <v>64</v>
      </c>
      <c r="E589" s="26" t="s">
        <v>11</v>
      </c>
      <c r="F589" s="27">
        <v>120472</v>
      </c>
      <c r="G589" s="28">
        <v>42142</v>
      </c>
      <c r="H589" s="29" t="s">
        <v>1080</v>
      </c>
      <c r="I589" s="30" t="s">
        <v>1076</v>
      </c>
      <c r="J589" s="31" t="s">
        <v>1077</v>
      </c>
      <c r="K589" s="32">
        <v>71300</v>
      </c>
    </row>
    <row r="590" spans="1:11" s="33" customFormat="1" ht="30">
      <c r="A590" s="23" t="s">
        <v>1106</v>
      </c>
      <c r="B590" s="23" t="s">
        <v>22</v>
      </c>
      <c r="C590" s="24" t="s">
        <v>64</v>
      </c>
      <c r="D590" s="25" t="s">
        <v>64</v>
      </c>
      <c r="E590" s="26" t="s">
        <v>16</v>
      </c>
      <c r="F590" s="27">
        <v>61830</v>
      </c>
      <c r="G590" s="28">
        <v>42142</v>
      </c>
      <c r="H590" s="29" t="s">
        <v>1081</v>
      </c>
      <c r="I590" s="30" t="s">
        <v>837</v>
      </c>
      <c r="J590" s="31" t="s">
        <v>18</v>
      </c>
      <c r="K590" s="32">
        <v>336630</v>
      </c>
    </row>
    <row r="591" spans="1:11" s="33" customFormat="1" ht="30">
      <c r="A591" s="23" t="s">
        <v>1106</v>
      </c>
      <c r="B591" s="23" t="s">
        <v>22</v>
      </c>
      <c r="C591" s="24" t="s">
        <v>64</v>
      </c>
      <c r="D591" s="25" t="s">
        <v>64</v>
      </c>
      <c r="E591" s="26" t="s">
        <v>16</v>
      </c>
      <c r="F591" s="27">
        <v>66096</v>
      </c>
      <c r="G591" s="28">
        <v>42142</v>
      </c>
      <c r="H591" s="29" t="s">
        <v>1082</v>
      </c>
      <c r="I591" s="30" t="s">
        <v>837</v>
      </c>
      <c r="J591" s="31" t="s">
        <v>18</v>
      </c>
      <c r="K591" s="32">
        <v>151678</v>
      </c>
    </row>
    <row r="592" spans="1:11" s="33" customFormat="1" ht="30">
      <c r="A592" s="23" t="s">
        <v>1106</v>
      </c>
      <c r="B592" s="23" t="s">
        <v>22</v>
      </c>
      <c r="C592" s="24" t="s">
        <v>64</v>
      </c>
      <c r="D592" s="25" t="s">
        <v>64</v>
      </c>
      <c r="E592" s="26" t="s">
        <v>11</v>
      </c>
      <c r="F592" s="27">
        <v>1466884</v>
      </c>
      <c r="G592" s="28">
        <v>42142</v>
      </c>
      <c r="H592" s="29" t="s">
        <v>1083</v>
      </c>
      <c r="I592" s="30" t="s">
        <v>1084</v>
      </c>
      <c r="J592" s="31" t="s">
        <v>1085</v>
      </c>
      <c r="K592" s="32">
        <v>33000</v>
      </c>
    </row>
    <row r="593" spans="1:11" s="33" customFormat="1" ht="30">
      <c r="A593" s="23" t="s">
        <v>1106</v>
      </c>
      <c r="B593" s="23" t="s">
        <v>22</v>
      </c>
      <c r="C593" s="24" t="s">
        <v>64</v>
      </c>
      <c r="D593" s="25" t="s">
        <v>64</v>
      </c>
      <c r="E593" s="26" t="s">
        <v>11</v>
      </c>
      <c r="F593" s="27">
        <v>1473611</v>
      </c>
      <c r="G593" s="28">
        <v>42151</v>
      </c>
      <c r="H593" s="29" t="s">
        <v>1086</v>
      </c>
      <c r="I593" s="30" t="s">
        <v>1084</v>
      </c>
      <c r="J593" s="31" t="s">
        <v>1085</v>
      </c>
      <c r="K593" s="32">
        <v>23600</v>
      </c>
    </row>
    <row r="594" spans="1:11" s="33" customFormat="1" ht="30">
      <c r="A594" s="23" t="s">
        <v>1106</v>
      </c>
      <c r="B594" s="23" t="s">
        <v>22</v>
      </c>
      <c r="C594" s="24" t="s">
        <v>64</v>
      </c>
      <c r="D594" s="25" t="s">
        <v>64</v>
      </c>
      <c r="E594" s="26" t="s">
        <v>11</v>
      </c>
      <c r="F594" s="27">
        <v>71875</v>
      </c>
      <c r="G594" s="28">
        <v>42151</v>
      </c>
      <c r="H594" s="29" t="s">
        <v>1087</v>
      </c>
      <c r="I594" s="30" t="s">
        <v>1084</v>
      </c>
      <c r="J594" s="31" t="s">
        <v>1085</v>
      </c>
      <c r="K594" s="32">
        <v>13250</v>
      </c>
    </row>
    <row r="595" spans="1:11" s="33" customFormat="1" ht="30">
      <c r="A595" s="23" t="s">
        <v>1106</v>
      </c>
      <c r="B595" s="23" t="s">
        <v>22</v>
      </c>
      <c r="C595" s="24" t="s">
        <v>64</v>
      </c>
      <c r="D595" s="25" t="s">
        <v>64</v>
      </c>
      <c r="E595" s="26" t="s">
        <v>16</v>
      </c>
      <c r="F595" s="27">
        <v>75028</v>
      </c>
      <c r="G595" s="28">
        <v>42152</v>
      </c>
      <c r="H595" s="29" t="s">
        <v>1088</v>
      </c>
      <c r="I595" s="30" t="s">
        <v>1084</v>
      </c>
      <c r="J595" s="31" t="s">
        <v>1085</v>
      </c>
      <c r="K595" s="32">
        <v>14463</v>
      </c>
    </row>
    <row r="596" spans="1:11" s="33" customFormat="1" ht="15">
      <c r="A596" s="23" t="s">
        <v>1106</v>
      </c>
      <c r="B596" s="23" t="s">
        <v>22</v>
      </c>
      <c r="C596" s="24" t="s">
        <v>64</v>
      </c>
      <c r="D596" s="25" t="s">
        <v>64</v>
      </c>
      <c r="E596" s="26" t="s">
        <v>16</v>
      </c>
      <c r="F596" s="27">
        <v>35443023</v>
      </c>
      <c r="G596" s="28">
        <v>42132</v>
      </c>
      <c r="H596" s="29" t="s">
        <v>1089</v>
      </c>
      <c r="I596" s="30" t="s">
        <v>1090</v>
      </c>
      <c r="J596" s="31" t="s">
        <v>25</v>
      </c>
      <c r="K596" s="32">
        <v>17329</v>
      </c>
    </row>
    <row r="597" spans="1:11" s="33" customFormat="1" ht="15">
      <c r="A597" s="23" t="s">
        <v>1106</v>
      </c>
      <c r="B597" s="23" t="s">
        <v>22</v>
      </c>
      <c r="C597" s="24" t="s">
        <v>64</v>
      </c>
      <c r="D597" s="25" t="s">
        <v>64</v>
      </c>
      <c r="E597" s="26" t="s">
        <v>16</v>
      </c>
      <c r="F597" s="27">
        <v>35443047</v>
      </c>
      <c r="G597" s="28">
        <v>42132</v>
      </c>
      <c r="H597" s="29" t="s">
        <v>1091</v>
      </c>
      <c r="I597" s="30" t="s">
        <v>1090</v>
      </c>
      <c r="J597" s="31" t="s">
        <v>25</v>
      </c>
      <c r="K597" s="32">
        <v>14736</v>
      </c>
    </row>
    <row r="598" spans="1:11" s="33" customFormat="1" ht="15">
      <c r="A598" s="23" t="s">
        <v>1106</v>
      </c>
      <c r="B598" s="23" t="s">
        <v>22</v>
      </c>
      <c r="C598" s="24" t="s">
        <v>64</v>
      </c>
      <c r="D598" s="25" t="s">
        <v>64</v>
      </c>
      <c r="E598" s="26" t="s">
        <v>16</v>
      </c>
      <c r="F598" s="27">
        <v>35543057</v>
      </c>
      <c r="G598" s="28">
        <v>42132</v>
      </c>
      <c r="H598" s="29" t="s">
        <v>1092</v>
      </c>
      <c r="I598" s="30" t="s">
        <v>1090</v>
      </c>
      <c r="J598" s="31" t="s">
        <v>25</v>
      </c>
      <c r="K598" s="32">
        <v>38399</v>
      </c>
    </row>
    <row r="599" spans="1:11" s="33" customFormat="1" ht="15">
      <c r="A599" s="23" t="s">
        <v>1106</v>
      </c>
      <c r="B599" s="23" t="s">
        <v>22</v>
      </c>
      <c r="C599" s="24" t="s">
        <v>64</v>
      </c>
      <c r="D599" s="25" t="s">
        <v>64</v>
      </c>
      <c r="E599" s="26" t="s">
        <v>16</v>
      </c>
      <c r="F599" s="27">
        <v>1029779</v>
      </c>
      <c r="G599" s="28">
        <v>42132</v>
      </c>
      <c r="H599" s="29" t="s">
        <v>1093</v>
      </c>
      <c r="I599" s="30" t="s">
        <v>1090</v>
      </c>
      <c r="J599" s="31" t="s">
        <v>25</v>
      </c>
      <c r="K599" s="32">
        <v>15334</v>
      </c>
    </row>
    <row r="600" spans="1:11" s="33" customFormat="1" ht="30">
      <c r="A600" s="23" t="s">
        <v>1106</v>
      </c>
      <c r="B600" s="23" t="s">
        <v>22</v>
      </c>
      <c r="C600" s="24" t="s">
        <v>64</v>
      </c>
      <c r="D600" s="25" t="s">
        <v>64</v>
      </c>
      <c r="E600" s="26" t="s">
        <v>11</v>
      </c>
      <c r="F600" s="27">
        <v>5017755</v>
      </c>
      <c r="G600" s="28">
        <v>42138</v>
      </c>
      <c r="H600" s="29" t="s">
        <v>1094</v>
      </c>
      <c r="I600" s="30" t="s">
        <v>1095</v>
      </c>
      <c r="J600" s="31" t="s">
        <v>1096</v>
      </c>
      <c r="K600" s="32">
        <v>23150</v>
      </c>
    </row>
    <row r="601" spans="1:11" s="33" customFormat="1" ht="30">
      <c r="A601" s="23" t="s">
        <v>1106</v>
      </c>
      <c r="B601" s="23" t="s">
        <v>22</v>
      </c>
      <c r="C601" s="24" t="s">
        <v>64</v>
      </c>
      <c r="D601" s="25" t="s">
        <v>64</v>
      </c>
      <c r="E601" s="26" t="s">
        <v>16</v>
      </c>
      <c r="F601" s="27">
        <v>5118209</v>
      </c>
      <c r="G601" s="28">
        <v>42142</v>
      </c>
      <c r="H601" s="29" t="s">
        <v>1097</v>
      </c>
      <c r="I601" s="30" t="s">
        <v>1095</v>
      </c>
      <c r="J601" s="31" t="s">
        <v>1096</v>
      </c>
      <c r="K601" s="32">
        <v>121384</v>
      </c>
    </row>
    <row r="602" spans="1:11" s="33" customFormat="1" ht="15">
      <c r="A602" s="23" t="s">
        <v>1106</v>
      </c>
      <c r="B602" s="23" t="s">
        <v>22</v>
      </c>
      <c r="C602" s="24" t="s">
        <v>64</v>
      </c>
      <c r="D602" s="25" t="s">
        <v>64</v>
      </c>
      <c r="E602" s="26" t="s">
        <v>16</v>
      </c>
      <c r="F602" s="27">
        <v>37946605</v>
      </c>
      <c r="G602" s="28">
        <v>42132</v>
      </c>
      <c r="H602" s="29" t="s">
        <v>1098</v>
      </c>
      <c r="I602" s="30" t="s">
        <v>1095</v>
      </c>
      <c r="J602" s="31" t="s">
        <v>1096</v>
      </c>
      <c r="K602" s="32">
        <v>379466</v>
      </c>
    </row>
    <row r="603" spans="1:11" s="33" customFormat="1" ht="15">
      <c r="A603" s="23" t="s">
        <v>1106</v>
      </c>
      <c r="B603" s="23" t="s">
        <v>22</v>
      </c>
      <c r="C603" s="24" t="s">
        <v>64</v>
      </c>
      <c r="D603" s="25" t="s">
        <v>64</v>
      </c>
      <c r="E603" s="26" t="s">
        <v>16</v>
      </c>
      <c r="F603" s="27">
        <v>102625</v>
      </c>
      <c r="G603" s="28">
        <v>42132</v>
      </c>
      <c r="H603" s="29" t="s">
        <v>1099</v>
      </c>
      <c r="I603" s="30" t="s">
        <v>1100</v>
      </c>
      <c r="J603" s="31" t="s">
        <v>1101</v>
      </c>
      <c r="K603" s="32">
        <v>21480</v>
      </c>
    </row>
    <row r="604" spans="1:11" s="33" customFormat="1" ht="45">
      <c r="A604" s="23" t="s">
        <v>1106</v>
      </c>
      <c r="B604" s="23" t="s">
        <v>101</v>
      </c>
      <c r="C604" s="24" t="s">
        <v>1102</v>
      </c>
      <c r="D604" s="25">
        <v>42153</v>
      </c>
      <c r="E604" s="26" t="s">
        <v>159</v>
      </c>
      <c r="F604" s="27">
        <v>420</v>
      </c>
      <c r="G604" s="28">
        <v>42153</v>
      </c>
      <c r="H604" s="29" t="s">
        <v>1103</v>
      </c>
      <c r="I604" s="30" t="s">
        <v>1104</v>
      </c>
      <c r="J604" s="31" t="s">
        <v>1105</v>
      </c>
      <c r="K604" s="32">
        <v>273847</v>
      </c>
    </row>
    <row r="605" spans="1:11" s="33" customFormat="1" ht="30">
      <c r="A605" s="23" t="s">
        <v>1107</v>
      </c>
      <c r="B605" s="23" t="s">
        <v>234</v>
      </c>
      <c r="C605" s="24" t="s">
        <v>1108</v>
      </c>
      <c r="D605" s="25">
        <v>41183</v>
      </c>
      <c r="E605" s="26" t="s">
        <v>227</v>
      </c>
      <c r="F605" s="27">
        <v>1315000085</v>
      </c>
      <c r="G605" s="28">
        <v>42128</v>
      </c>
      <c r="H605" s="29" t="s">
        <v>1109</v>
      </c>
      <c r="I605" s="30" t="s">
        <v>1110</v>
      </c>
      <c r="J605" s="31" t="s">
        <v>1111</v>
      </c>
      <c r="K605" s="32">
        <v>148677</v>
      </c>
    </row>
    <row r="606" spans="1:11" s="33" customFormat="1" ht="30">
      <c r="A606" s="23" t="s">
        <v>1107</v>
      </c>
      <c r="B606" s="23" t="s">
        <v>63</v>
      </c>
      <c r="C606" s="24" t="s">
        <v>23</v>
      </c>
      <c r="D606" s="25" t="s">
        <v>23</v>
      </c>
      <c r="E606" s="26" t="s">
        <v>227</v>
      </c>
      <c r="F606" s="27">
        <v>1315000086</v>
      </c>
      <c r="G606" s="28">
        <v>42136</v>
      </c>
      <c r="H606" s="29" t="s">
        <v>1112</v>
      </c>
      <c r="I606" s="30" t="s">
        <v>1113</v>
      </c>
      <c r="J606" s="31" t="s">
        <v>1114</v>
      </c>
      <c r="K606" s="32">
        <v>40000</v>
      </c>
    </row>
    <row r="607" spans="1:11" s="33" customFormat="1" ht="30">
      <c r="A607" s="23" t="s">
        <v>1107</v>
      </c>
      <c r="B607" s="23" t="s">
        <v>63</v>
      </c>
      <c r="C607" s="24" t="s">
        <v>23</v>
      </c>
      <c r="D607" s="25" t="s">
        <v>23</v>
      </c>
      <c r="E607" s="26" t="s">
        <v>227</v>
      </c>
      <c r="F607" s="27">
        <v>1315000087</v>
      </c>
      <c r="G607" s="28">
        <v>42136</v>
      </c>
      <c r="H607" s="29" t="s">
        <v>1115</v>
      </c>
      <c r="I607" s="30" t="s">
        <v>1116</v>
      </c>
      <c r="J607" s="31" t="s">
        <v>1117</v>
      </c>
      <c r="K607" s="32">
        <v>33333</v>
      </c>
    </row>
    <row r="608" spans="1:11" s="33" customFormat="1" ht="30">
      <c r="A608" s="23" t="s">
        <v>1107</v>
      </c>
      <c r="B608" s="23" t="s">
        <v>63</v>
      </c>
      <c r="C608" s="24" t="s">
        <v>23</v>
      </c>
      <c r="D608" s="25" t="s">
        <v>23</v>
      </c>
      <c r="E608" s="26" t="s">
        <v>227</v>
      </c>
      <c r="F608" s="27">
        <v>1315000088</v>
      </c>
      <c r="G608" s="28">
        <v>42136</v>
      </c>
      <c r="H608" s="29" t="s">
        <v>1118</v>
      </c>
      <c r="I608" s="30" t="s">
        <v>1119</v>
      </c>
      <c r="J608" s="31" t="s">
        <v>1120</v>
      </c>
      <c r="K608" s="32">
        <v>214200</v>
      </c>
    </row>
    <row r="609" spans="1:11" s="33" customFormat="1" ht="30">
      <c r="A609" s="23" t="s">
        <v>1107</v>
      </c>
      <c r="B609" s="23" t="s">
        <v>63</v>
      </c>
      <c r="C609" s="24" t="s">
        <v>23</v>
      </c>
      <c r="D609" s="25" t="s">
        <v>23</v>
      </c>
      <c r="E609" s="26" t="s">
        <v>204</v>
      </c>
      <c r="F609" s="27">
        <v>1315000045</v>
      </c>
      <c r="G609" s="28">
        <v>42137</v>
      </c>
      <c r="H609" s="29" t="s">
        <v>1121</v>
      </c>
      <c r="I609" s="30" t="s">
        <v>1122</v>
      </c>
      <c r="J609" s="31" t="s">
        <v>1123</v>
      </c>
      <c r="K609" s="32">
        <v>832370</v>
      </c>
    </row>
    <row r="610" spans="1:11" s="33" customFormat="1" ht="30">
      <c r="A610" s="23" t="s">
        <v>1107</v>
      </c>
      <c r="B610" s="23" t="s">
        <v>63</v>
      </c>
      <c r="C610" s="24" t="s">
        <v>23</v>
      </c>
      <c r="D610" s="25" t="s">
        <v>23</v>
      </c>
      <c r="E610" s="26" t="s">
        <v>204</v>
      </c>
      <c r="F610" s="27">
        <v>1315000046</v>
      </c>
      <c r="G610" s="28">
        <v>42138</v>
      </c>
      <c r="H610" s="29" t="s">
        <v>1195</v>
      </c>
      <c r="I610" s="30" t="s">
        <v>1124</v>
      </c>
      <c r="J610" s="31" t="s">
        <v>1125</v>
      </c>
      <c r="K610" s="32">
        <v>1256640</v>
      </c>
    </row>
    <row r="611" spans="1:11" s="33" customFormat="1" ht="30">
      <c r="A611" s="23" t="s">
        <v>1107</v>
      </c>
      <c r="B611" s="23" t="s">
        <v>63</v>
      </c>
      <c r="C611" s="24" t="s">
        <v>23</v>
      </c>
      <c r="D611" s="25" t="s">
        <v>23</v>
      </c>
      <c r="E611" s="26" t="s">
        <v>227</v>
      </c>
      <c r="F611" s="27">
        <v>1315000089</v>
      </c>
      <c r="G611" s="28">
        <v>42138</v>
      </c>
      <c r="H611" s="29" t="s">
        <v>1196</v>
      </c>
      <c r="I611" s="30" t="s">
        <v>1124</v>
      </c>
      <c r="J611" s="31" t="s">
        <v>1125</v>
      </c>
      <c r="K611" s="32">
        <v>17850</v>
      </c>
    </row>
    <row r="612" spans="1:11" s="33" customFormat="1" ht="30">
      <c r="A612" s="23" t="s">
        <v>1107</v>
      </c>
      <c r="B612" s="23" t="s">
        <v>63</v>
      </c>
      <c r="C612" s="24" t="s">
        <v>23</v>
      </c>
      <c r="D612" s="25" t="s">
        <v>23</v>
      </c>
      <c r="E612" s="26" t="s">
        <v>227</v>
      </c>
      <c r="F612" s="27">
        <v>1315000090</v>
      </c>
      <c r="G612" s="28">
        <v>42138</v>
      </c>
      <c r="H612" s="29" t="s">
        <v>1126</v>
      </c>
      <c r="I612" s="30" t="s">
        <v>1127</v>
      </c>
      <c r="J612" s="31" t="s">
        <v>1128</v>
      </c>
      <c r="K612" s="32">
        <v>1725500</v>
      </c>
    </row>
    <row r="613" spans="1:11" s="33" customFormat="1" ht="30">
      <c r="A613" s="23" t="s">
        <v>1107</v>
      </c>
      <c r="B613" s="23" t="s">
        <v>101</v>
      </c>
      <c r="C613" s="24" t="s">
        <v>1129</v>
      </c>
      <c r="D613" s="25">
        <v>42138</v>
      </c>
      <c r="E613" s="26" t="s">
        <v>227</v>
      </c>
      <c r="F613" s="27">
        <v>1315000091</v>
      </c>
      <c r="G613" s="28">
        <v>42138</v>
      </c>
      <c r="H613" s="29" t="s">
        <v>1130</v>
      </c>
      <c r="I613" s="30" t="s">
        <v>1131</v>
      </c>
      <c r="J613" s="31" t="s">
        <v>1132</v>
      </c>
      <c r="K613" s="32">
        <v>652000</v>
      </c>
    </row>
    <row r="614" spans="1:11" s="33" customFormat="1" ht="30">
      <c r="A614" s="23" t="s">
        <v>1107</v>
      </c>
      <c r="B614" s="23" t="s">
        <v>101</v>
      </c>
      <c r="C614" s="24" t="s">
        <v>1133</v>
      </c>
      <c r="D614" s="25">
        <v>42138</v>
      </c>
      <c r="E614" s="26" t="s">
        <v>227</v>
      </c>
      <c r="F614" s="27">
        <v>1315000092</v>
      </c>
      <c r="G614" s="28">
        <v>42138</v>
      </c>
      <c r="H614" s="29" t="s">
        <v>1134</v>
      </c>
      <c r="I614" s="30" t="s">
        <v>1135</v>
      </c>
      <c r="J614" s="31" t="s">
        <v>1136</v>
      </c>
      <c r="K614" s="32">
        <v>452200</v>
      </c>
    </row>
    <row r="615" spans="1:11" s="33" customFormat="1" ht="30">
      <c r="A615" s="23" t="s">
        <v>1107</v>
      </c>
      <c r="B615" s="23" t="s">
        <v>63</v>
      </c>
      <c r="C615" s="24" t="s">
        <v>23</v>
      </c>
      <c r="D615" s="25" t="s">
        <v>23</v>
      </c>
      <c r="E615" s="26" t="s">
        <v>204</v>
      </c>
      <c r="F615" s="27">
        <v>1315000047</v>
      </c>
      <c r="G615" s="28">
        <v>42142</v>
      </c>
      <c r="H615" s="29" t="s">
        <v>1137</v>
      </c>
      <c r="I615" s="30" t="s">
        <v>1138</v>
      </c>
      <c r="J615" s="31" t="s">
        <v>1139</v>
      </c>
      <c r="K615" s="32">
        <v>73932</v>
      </c>
    </row>
    <row r="616" spans="1:11" s="33" customFormat="1" ht="30">
      <c r="A616" s="23" t="s">
        <v>1107</v>
      </c>
      <c r="B616" s="23" t="s">
        <v>63</v>
      </c>
      <c r="C616" s="24" t="s">
        <v>23</v>
      </c>
      <c r="D616" s="25" t="s">
        <v>23</v>
      </c>
      <c r="E616" s="26" t="s">
        <v>204</v>
      </c>
      <c r="F616" s="27">
        <v>1315000048</v>
      </c>
      <c r="G616" s="28">
        <v>42142</v>
      </c>
      <c r="H616" s="29" t="s">
        <v>1140</v>
      </c>
      <c r="I616" s="30" t="s">
        <v>1141</v>
      </c>
      <c r="J616" s="31" t="s">
        <v>1142</v>
      </c>
      <c r="K616" s="32">
        <v>269035</v>
      </c>
    </row>
    <row r="617" spans="1:11" s="33" customFormat="1" ht="30">
      <c r="A617" s="23" t="s">
        <v>1107</v>
      </c>
      <c r="B617" s="23" t="s">
        <v>1143</v>
      </c>
      <c r="C617" s="24" t="s">
        <v>23</v>
      </c>
      <c r="D617" s="25" t="s">
        <v>23</v>
      </c>
      <c r="E617" s="26" t="s">
        <v>227</v>
      </c>
      <c r="F617" s="27">
        <v>1315000093</v>
      </c>
      <c r="G617" s="28">
        <v>42143</v>
      </c>
      <c r="H617" s="29" t="s">
        <v>1144</v>
      </c>
      <c r="I617" s="30" t="s">
        <v>1145</v>
      </c>
      <c r="J617" s="31" t="s">
        <v>1146</v>
      </c>
      <c r="K617" s="32">
        <v>119000</v>
      </c>
    </row>
    <row r="618" spans="1:11" s="33" customFormat="1" ht="30">
      <c r="A618" s="23" t="s">
        <v>1107</v>
      </c>
      <c r="B618" s="23" t="s">
        <v>63</v>
      </c>
      <c r="C618" s="24" t="s">
        <v>23</v>
      </c>
      <c r="D618" s="25" t="s">
        <v>23</v>
      </c>
      <c r="E618" s="26" t="s">
        <v>204</v>
      </c>
      <c r="F618" s="27">
        <v>1315000049</v>
      </c>
      <c r="G618" s="28">
        <v>42143</v>
      </c>
      <c r="H618" s="29" t="s">
        <v>1147</v>
      </c>
      <c r="I618" s="30" t="s">
        <v>1148</v>
      </c>
      <c r="J618" s="31" t="s">
        <v>1149</v>
      </c>
      <c r="K618" s="32">
        <v>198492</v>
      </c>
    </row>
    <row r="619" spans="1:11" s="33" customFormat="1" ht="30">
      <c r="A619" s="23" t="s">
        <v>1107</v>
      </c>
      <c r="B619" s="23" t="s">
        <v>234</v>
      </c>
      <c r="C619" s="24" t="s">
        <v>1108</v>
      </c>
      <c r="D619" s="25">
        <v>41183</v>
      </c>
      <c r="E619" s="26" t="s">
        <v>227</v>
      </c>
      <c r="F619" s="27">
        <v>1315000094</v>
      </c>
      <c r="G619" s="28">
        <v>42144</v>
      </c>
      <c r="H619" s="29" t="s">
        <v>1150</v>
      </c>
      <c r="I619" s="30" t="s">
        <v>1110</v>
      </c>
      <c r="J619" s="31" t="s">
        <v>1111</v>
      </c>
      <c r="K619" s="32">
        <v>149112</v>
      </c>
    </row>
    <row r="620" spans="1:11" s="33" customFormat="1" ht="45">
      <c r="A620" s="23" t="s">
        <v>1107</v>
      </c>
      <c r="B620" s="23" t="s">
        <v>63</v>
      </c>
      <c r="C620" s="24" t="s">
        <v>23</v>
      </c>
      <c r="D620" s="25" t="s">
        <v>23</v>
      </c>
      <c r="E620" s="26" t="s">
        <v>227</v>
      </c>
      <c r="F620" s="27">
        <v>1315000095</v>
      </c>
      <c r="G620" s="28">
        <v>42144</v>
      </c>
      <c r="H620" s="29" t="s">
        <v>1151</v>
      </c>
      <c r="I620" s="30" t="s">
        <v>1152</v>
      </c>
      <c r="J620" s="31" t="s">
        <v>1153</v>
      </c>
      <c r="K620" s="32">
        <v>41600</v>
      </c>
    </row>
    <row r="621" spans="1:11" s="33" customFormat="1" ht="30">
      <c r="A621" s="23" t="s">
        <v>1107</v>
      </c>
      <c r="B621" s="23" t="s">
        <v>63</v>
      </c>
      <c r="C621" s="24" t="s">
        <v>23</v>
      </c>
      <c r="D621" s="25" t="s">
        <v>23</v>
      </c>
      <c r="E621" s="26" t="s">
        <v>204</v>
      </c>
      <c r="F621" s="27">
        <v>1315000050</v>
      </c>
      <c r="G621" s="28">
        <v>42144</v>
      </c>
      <c r="H621" s="29" t="s">
        <v>1154</v>
      </c>
      <c r="I621" s="30" t="s">
        <v>1155</v>
      </c>
      <c r="J621" s="31" t="s">
        <v>1156</v>
      </c>
      <c r="K621" s="32">
        <v>364997</v>
      </c>
    </row>
    <row r="622" spans="1:11" s="33" customFormat="1" ht="30">
      <c r="A622" s="23" t="s">
        <v>1107</v>
      </c>
      <c r="B622" s="23" t="s">
        <v>101</v>
      </c>
      <c r="C622" s="24" t="s">
        <v>1157</v>
      </c>
      <c r="D622" s="25">
        <v>42144</v>
      </c>
      <c r="E622" s="26" t="s">
        <v>227</v>
      </c>
      <c r="F622" s="27">
        <v>1315000096</v>
      </c>
      <c r="G622" s="28">
        <v>42144</v>
      </c>
      <c r="H622" s="29" t="s">
        <v>1112</v>
      </c>
      <c r="I622" s="30" t="s">
        <v>1113</v>
      </c>
      <c r="J622" s="31" t="s">
        <v>1114</v>
      </c>
      <c r="K622" s="32">
        <v>50000</v>
      </c>
    </row>
    <row r="623" spans="1:11" s="33" customFormat="1" ht="30">
      <c r="A623" s="23" t="s">
        <v>1107</v>
      </c>
      <c r="B623" s="23" t="s">
        <v>63</v>
      </c>
      <c r="C623" s="24" t="s">
        <v>23</v>
      </c>
      <c r="D623" s="25" t="s">
        <v>23</v>
      </c>
      <c r="E623" s="26" t="s">
        <v>204</v>
      </c>
      <c r="F623" s="27">
        <v>1315000052</v>
      </c>
      <c r="G623" s="28">
        <v>42146</v>
      </c>
      <c r="H623" s="29" t="s">
        <v>1158</v>
      </c>
      <c r="I623" s="30" t="s">
        <v>1159</v>
      </c>
      <c r="J623" s="31" t="s">
        <v>1160</v>
      </c>
      <c r="K623" s="32">
        <v>136564</v>
      </c>
    </row>
    <row r="624" spans="1:11" s="33" customFormat="1" ht="45">
      <c r="A624" s="23" t="s">
        <v>1107</v>
      </c>
      <c r="B624" s="23" t="s">
        <v>63</v>
      </c>
      <c r="C624" s="24" t="s">
        <v>23</v>
      </c>
      <c r="D624" s="25" t="s">
        <v>23</v>
      </c>
      <c r="E624" s="26" t="s">
        <v>227</v>
      </c>
      <c r="F624" s="27">
        <v>1315000097</v>
      </c>
      <c r="G624" s="28">
        <v>42149</v>
      </c>
      <c r="H624" s="29" t="s">
        <v>1161</v>
      </c>
      <c r="I624" s="30" t="s">
        <v>1152</v>
      </c>
      <c r="J624" s="31" t="s">
        <v>1153</v>
      </c>
      <c r="K624" s="32">
        <v>41600</v>
      </c>
    </row>
    <row r="625" spans="1:11" s="33" customFormat="1" ht="30">
      <c r="A625" s="23" t="s">
        <v>1107</v>
      </c>
      <c r="B625" s="23" t="s">
        <v>63</v>
      </c>
      <c r="C625" s="24" t="s">
        <v>23</v>
      </c>
      <c r="D625" s="25" t="s">
        <v>23</v>
      </c>
      <c r="E625" s="26" t="s">
        <v>227</v>
      </c>
      <c r="F625" s="27">
        <v>1315000098</v>
      </c>
      <c r="G625" s="28">
        <v>42149</v>
      </c>
      <c r="H625" s="29" t="s">
        <v>1197</v>
      </c>
      <c r="I625" s="30" t="s">
        <v>1162</v>
      </c>
      <c r="J625" s="31" t="s">
        <v>1163</v>
      </c>
      <c r="K625" s="32">
        <v>1734600</v>
      </c>
    </row>
    <row r="626" spans="1:11" s="33" customFormat="1" ht="30">
      <c r="A626" s="23" t="s">
        <v>1107</v>
      </c>
      <c r="B626" s="23" t="s">
        <v>63</v>
      </c>
      <c r="C626" s="24" t="s">
        <v>23</v>
      </c>
      <c r="D626" s="25" t="s">
        <v>23</v>
      </c>
      <c r="E626" s="26" t="s">
        <v>204</v>
      </c>
      <c r="F626" s="27">
        <v>1315000053</v>
      </c>
      <c r="G626" s="28">
        <v>42150</v>
      </c>
      <c r="H626" s="29" t="s">
        <v>1164</v>
      </c>
      <c r="I626" s="30" t="s">
        <v>1165</v>
      </c>
      <c r="J626" s="31" t="s">
        <v>1166</v>
      </c>
      <c r="K626" s="32">
        <v>308924</v>
      </c>
    </row>
    <row r="627" spans="1:11" s="33" customFormat="1" ht="30">
      <c r="A627" s="23" t="s">
        <v>1107</v>
      </c>
      <c r="B627" s="23" t="s">
        <v>63</v>
      </c>
      <c r="C627" s="24" t="s">
        <v>23</v>
      </c>
      <c r="D627" s="25" t="s">
        <v>23</v>
      </c>
      <c r="E627" s="26" t="s">
        <v>204</v>
      </c>
      <c r="F627" s="27">
        <v>1315000055</v>
      </c>
      <c r="G627" s="28">
        <v>42153</v>
      </c>
      <c r="H627" s="29" t="s">
        <v>1167</v>
      </c>
      <c r="I627" s="30" t="s">
        <v>1168</v>
      </c>
      <c r="J627" s="31" t="s">
        <v>1169</v>
      </c>
      <c r="K627" s="32">
        <v>67184</v>
      </c>
    </row>
    <row r="628" spans="1:11" s="33" customFormat="1" ht="30">
      <c r="A628" s="23" t="s">
        <v>1107</v>
      </c>
      <c r="B628" s="23" t="s">
        <v>63</v>
      </c>
      <c r="C628" s="24" t="s">
        <v>23</v>
      </c>
      <c r="D628" s="25" t="s">
        <v>23</v>
      </c>
      <c r="E628" s="26" t="s">
        <v>204</v>
      </c>
      <c r="F628" s="27">
        <v>1315000056</v>
      </c>
      <c r="G628" s="28">
        <v>42153</v>
      </c>
      <c r="H628" s="29" t="s">
        <v>1170</v>
      </c>
      <c r="I628" s="30" t="s">
        <v>1171</v>
      </c>
      <c r="J628" s="31" t="s">
        <v>1172</v>
      </c>
      <c r="K628" s="32">
        <v>385000</v>
      </c>
    </row>
    <row r="629" spans="1:11" s="33" customFormat="1" ht="30">
      <c r="A629" s="23" t="s">
        <v>1107</v>
      </c>
      <c r="B629" s="23" t="s">
        <v>63</v>
      </c>
      <c r="C629" s="24" t="s">
        <v>23</v>
      </c>
      <c r="D629" s="25" t="s">
        <v>23</v>
      </c>
      <c r="E629" s="26" t="s">
        <v>204</v>
      </c>
      <c r="F629" s="27">
        <v>1315000057</v>
      </c>
      <c r="G629" s="28">
        <v>42153</v>
      </c>
      <c r="H629" s="29" t="s">
        <v>1173</v>
      </c>
      <c r="I629" s="30" t="s">
        <v>1174</v>
      </c>
      <c r="J629" s="31" t="s">
        <v>1175</v>
      </c>
      <c r="K629" s="32">
        <v>95200</v>
      </c>
    </row>
    <row r="630" spans="1:11" s="33" customFormat="1" ht="30">
      <c r="A630" s="23" t="s">
        <v>1107</v>
      </c>
      <c r="B630" s="23" t="s">
        <v>63</v>
      </c>
      <c r="C630" s="24" t="s">
        <v>23</v>
      </c>
      <c r="D630" s="25" t="s">
        <v>23</v>
      </c>
      <c r="E630" s="26" t="s">
        <v>227</v>
      </c>
      <c r="F630" s="27">
        <v>1315000101</v>
      </c>
      <c r="G630" s="28">
        <v>42153</v>
      </c>
      <c r="H630" s="29" t="s">
        <v>1118</v>
      </c>
      <c r="I630" s="30" t="s">
        <v>1176</v>
      </c>
      <c r="J630" s="31" t="s">
        <v>1177</v>
      </c>
      <c r="K630" s="32">
        <v>249900</v>
      </c>
    </row>
    <row r="631" spans="1:11" s="33" customFormat="1" ht="30">
      <c r="A631" s="23" t="s">
        <v>1107</v>
      </c>
      <c r="B631" s="23" t="s">
        <v>63</v>
      </c>
      <c r="C631" s="24" t="s">
        <v>23</v>
      </c>
      <c r="D631" s="25" t="s">
        <v>23</v>
      </c>
      <c r="E631" s="26" t="s">
        <v>227</v>
      </c>
      <c r="F631" s="27">
        <v>1315000103</v>
      </c>
      <c r="G631" s="28">
        <v>42153</v>
      </c>
      <c r="H631" s="29" t="s">
        <v>1178</v>
      </c>
      <c r="I631" s="30" t="s">
        <v>1179</v>
      </c>
      <c r="J631" s="31" t="s">
        <v>1180</v>
      </c>
      <c r="K631" s="32">
        <v>45400</v>
      </c>
    </row>
    <row r="632" spans="1:11" s="33" customFormat="1" ht="30">
      <c r="A632" s="23" t="s">
        <v>1107</v>
      </c>
      <c r="B632" s="23" t="s">
        <v>22</v>
      </c>
      <c r="C632" s="24" t="s">
        <v>23</v>
      </c>
      <c r="D632" s="25" t="s">
        <v>23</v>
      </c>
      <c r="E632" s="26" t="s">
        <v>1181</v>
      </c>
      <c r="F632" s="27">
        <v>53954</v>
      </c>
      <c r="G632" s="28">
        <v>42153</v>
      </c>
      <c r="H632" s="29" t="s">
        <v>1182</v>
      </c>
      <c r="I632" s="30" t="s">
        <v>1183</v>
      </c>
      <c r="J632" s="31" t="s">
        <v>1184</v>
      </c>
      <c r="K632" s="32">
        <v>2521817</v>
      </c>
    </row>
    <row r="633" spans="1:11" s="33" customFormat="1" ht="30">
      <c r="A633" s="23" t="s">
        <v>1107</v>
      </c>
      <c r="B633" s="23" t="s">
        <v>22</v>
      </c>
      <c r="C633" s="24" t="s">
        <v>23</v>
      </c>
      <c r="D633" s="25" t="s">
        <v>64</v>
      </c>
      <c r="E633" s="26" t="s">
        <v>1181</v>
      </c>
      <c r="F633" s="27">
        <v>55587599</v>
      </c>
      <c r="G633" s="28">
        <v>42131</v>
      </c>
      <c r="H633" s="29" t="s">
        <v>1185</v>
      </c>
      <c r="I633" s="30" t="s">
        <v>1186</v>
      </c>
      <c r="J633" s="31" t="s">
        <v>1187</v>
      </c>
      <c r="K633" s="32">
        <v>1110200</v>
      </c>
    </row>
    <row r="634" spans="1:11" s="33" customFormat="1" ht="30">
      <c r="A634" s="23" t="s">
        <v>1107</v>
      </c>
      <c r="B634" s="23" t="s">
        <v>22</v>
      </c>
      <c r="C634" s="24" t="s">
        <v>23</v>
      </c>
      <c r="D634" s="25" t="s">
        <v>64</v>
      </c>
      <c r="E634" s="26" t="s">
        <v>1181</v>
      </c>
      <c r="F634" s="27">
        <v>55587600</v>
      </c>
      <c r="G634" s="28">
        <v>42131</v>
      </c>
      <c r="H634" s="29" t="s">
        <v>1188</v>
      </c>
      <c r="I634" s="30" t="s">
        <v>1186</v>
      </c>
      <c r="J634" s="31" t="s">
        <v>1187</v>
      </c>
      <c r="K634" s="32">
        <v>235652</v>
      </c>
    </row>
    <row r="635" spans="1:11" s="33" customFormat="1" ht="30">
      <c r="A635" s="23" t="s">
        <v>1107</v>
      </c>
      <c r="B635" s="23" t="s">
        <v>22</v>
      </c>
      <c r="C635" s="24" t="s">
        <v>23</v>
      </c>
      <c r="D635" s="25" t="s">
        <v>64</v>
      </c>
      <c r="E635" s="26" t="s">
        <v>1181</v>
      </c>
      <c r="F635" s="27">
        <v>2142</v>
      </c>
      <c r="G635" s="28">
        <v>42142</v>
      </c>
      <c r="H635" s="29" t="s">
        <v>1189</v>
      </c>
      <c r="I635" s="30" t="s">
        <v>1190</v>
      </c>
      <c r="J635" s="31" t="s">
        <v>1191</v>
      </c>
      <c r="K635" s="32">
        <v>378926</v>
      </c>
    </row>
    <row r="636" spans="1:11" s="33" customFormat="1" ht="30">
      <c r="A636" s="23" t="s">
        <v>1107</v>
      </c>
      <c r="B636" s="23" t="s">
        <v>22</v>
      </c>
      <c r="C636" s="24" t="s">
        <v>23</v>
      </c>
      <c r="D636" s="25" t="s">
        <v>23</v>
      </c>
      <c r="E636" s="26" t="s">
        <v>1181</v>
      </c>
      <c r="F636" s="27" t="s">
        <v>1192</v>
      </c>
      <c r="G636" s="28">
        <v>42124</v>
      </c>
      <c r="H636" s="29" t="s">
        <v>1193</v>
      </c>
      <c r="I636" s="30" t="s">
        <v>17</v>
      </c>
      <c r="J636" s="31" t="s">
        <v>18</v>
      </c>
      <c r="K636" s="32">
        <v>662174</v>
      </c>
    </row>
    <row r="637" spans="1:11" s="33" customFormat="1" ht="30">
      <c r="A637" s="23" t="s">
        <v>1107</v>
      </c>
      <c r="B637" s="23" t="s">
        <v>22</v>
      </c>
      <c r="C637" s="24" t="s">
        <v>23</v>
      </c>
      <c r="D637" s="25" t="s">
        <v>23</v>
      </c>
      <c r="E637" s="26" t="s">
        <v>159</v>
      </c>
      <c r="F637" s="27">
        <v>6357527</v>
      </c>
      <c r="G637" s="28">
        <v>42124</v>
      </c>
      <c r="H637" s="29" t="s">
        <v>1194</v>
      </c>
      <c r="I637" s="30" t="s">
        <v>883</v>
      </c>
      <c r="J637" s="31" t="s">
        <v>884</v>
      </c>
      <c r="K637" s="32">
        <v>5275125</v>
      </c>
    </row>
    <row r="638" spans="1:11" s="33" customFormat="1" ht="30">
      <c r="A638" s="23" t="s">
        <v>1275</v>
      </c>
      <c r="B638" s="23" t="s">
        <v>63</v>
      </c>
      <c r="C638" s="24" t="s">
        <v>64</v>
      </c>
      <c r="D638" s="25" t="s">
        <v>64</v>
      </c>
      <c r="E638" s="26" t="s">
        <v>204</v>
      </c>
      <c r="F638" s="27">
        <v>1415000029</v>
      </c>
      <c r="G638" s="28">
        <v>42128</v>
      </c>
      <c r="H638" s="29" t="s">
        <v>1198</v>
      </c>
      <c r="I638" s="30" t="s">
        <v>1199</v>
      </c>
      <c r="J638" s="31" t="s">
        <v>1200</v>
      </c>
      <c r="K638" s="32">
        <v>38556</v>
      </c>
    </row>
    <row r="639" spans="1:11" s="33" customFormat="1" ht="30">
      <c r="A639" s="23" t="s">
        <v>1275</v>
      </c>
      <c r="B639" s="23" t="s">
        <v>1201</v>
      </c>
      <c r="C639" s="24" t="s">
        <v>1202</v>
      </c>
      <c r="D639" s="25">
        <v>42110</v>
      </c>
      <c r="E639" s="26" t="s">
        <v>227</v>
      </c>
      <c r="F639" s="27">
        <v>1415000059</v>
      </c>
      <c r="G639" s="28">
        <v>42130</v>
      </c>
      <c r="H639" s="29" t="s">
        <v>1203</v>
      </c>
      <c r="I639" s="30" t="s">
        <v>1204</v>
      </c>
      <c r="J639" s="31" t="s">
        <v>1205</v>
      </c>
      <c r="K639" s="32">
        <v>118120</v>
      </c>
    </row>
    <row r="640" spans="1:11" s="33" customFormat="1" ht="30">
      <c r="A640" s="23" t="s">
        <v>1275</v>
      </c>
      <c r="B640" s="23" t="s">
        <v>371</v>
      </c>
      <c r="C640" s="24" t="s">
        <v>64</v>
      </c>
      <c r="D640" s="25" t="s">
        <v>64</v>
      </c>
      <c r="E640" s="26" t="s">
        <v>227</v>
      </c>
      <c r="F640" s="27">
        <v>1415000060</v>
      </c>
      <c r="G640" s="28">
        <v>42130</v>
      </c>
      <c r="H640" s="29" t="s">
        <v>1206</v>
      </c>
      <c r="I640" s="30" t="s">
        <v>1207</v>
      </c>
      <c r="J640" s="31" t="s">
        <v>1208</v>
      </c>
      <c r="K640" s="32">
        <v>46250</v>
      </c>
    </row>
    <row r="641" spans="1:11" s="33" customFormat="1" ht="30">
      <c r="A641" s="23" t="s">
        <v>1275</v>
      </c>
      <c r="B641" s="23" t="s">
        <v>371</v>
      </c>
      <c r="C641" s="24" t="s">
        <v>64</v>
      </c>
      <c r="D641" s="25" t="s">
        <v>64</v>
      </c>
      <c r="E641" s="26" t="s">
        <v>227</v>
      </c>
      <c r="F641" s="27">
        <v>1415000061</v>
      </c>
      <c r="G641" s="28">
        <v>42130</v>
      </c>
      <c r="H641" s="29" t="s">
        <v>1209</v>
      </c>
      <c r="I641" s="30" t="s">
        <v>1210</v>
      </c>
      <c r="J641" s="31" t="s">
        <v>1211</v>
      </c>
      <c r="K641" s="32">
        <v>318656</v>
      </c>
    </row>
    <row r="642" spans="1:11" s="33" customFormat="1" ht="30">
      <c r="A642" s="23" t="s">
        <v>1275</v>
      </c>
      <c r="B642" s="23" t="s">
        <v>63</v>
      </c>
      <c r="C642" s="24" t="s">
        <v>64</v>
      </c>
      <c r="D642" s="25" t="s">
        <v>64</v>
      </c>
      <c r="E642" s="26" t="s">
        <v>204</v>
      </c>
      <c r="F642" s="27">
        <v>1415000030</v>
      </c>
      <c r="G642" s="28">
        <v>42131</v>
      </c>
      <c r="H642" s="29" t="s">
        <v>1212</v>
      </c>
      <c r="I642" s="30" t="s">
        <v>1213</v>
      </c>
      <c r="J642" s="31" t="s">
        <v>1214</v>
      </c>
      <c r="K642" s="32">
        <v>139569</v>
      </c>
    </row>
    <row r="643" spans="1:11" s="33" customFormat="1" ht="30">
      <c r="A643" s="23" t="s">
        <v>1275</v>
      </c>
      <c r="B643" s="23" t="s">
        <v>371</v>
      </c>
      <c r="C643" s="24" t="s">
        <v>64</v>
      </c>
      <c r="D643" s="25" t="s">
        <v>64</v>
      </c>
      <c r="E643" s="26" t="s">
        <v>227</v>
      </c>
      <c r="F643" s="27">
        <v>1415000062</v>
      </c>
      <c r="G643" s="28">
        <v>42132</v>
      </c>
      <c r="H643" s="29" t="s">
        <v>1215</v>
      </c>
      <c r="I643" s="30" t="s">
        <v>607</v>
      </c>
      <c r="J643" s="31" t="s">
        <v>88</v>
      </c>
      <c r="K643" s="32">
        <v>522991</v>
      </c>
    </row>
    <row r="644" spans="1:11" s="33" customFormat="1" ht="30">
      <c r="A644" s="23" t="s">
        <v>1275</v>
      </c>
      <c r="B644" s="23" t="s">
        <v>1201</v>
      </c>
      <c r="C644" s="24" t="s">
        <v>1202</v>
      </c>
      <c r="D644" s="25">
        <v>42110</v>
      </c>
      <c r="E644" s="26" t="s">
        <v>227</v>
      </c>
      <c r="F644" s="27">
        <v>1415000063</v>
      </c>
      <c r="G644" s="28">
        <v>42132</v>
      </c>
      <c r="H644" s="29" t="s">
        <v>1216</v>
      </c>
      <c r="I644" s="30" t="s">
        <v>1204</v>
      </c>
      <c r="J644" s="31" t="s">
        <v>1205</v>
      </c>
      <c r="K644" s="32">
        <v>125500</v>
      </c>
    </row>
    <row r="645" spans="1:11" s="33" customFormat="1" ht="30">
      <c r="A645" s="23" t="s">
        <v>1275</v>
      </c>
      <c r="B645" s="23" t="s">
        <v>63</v>
      </c>
      <c r="C645" s="24" t="s">
        <v>64</v>
      </c>
      <c r="D645" s="25" t="s">
        <v>64</v>
      </c>
      <c r="E645" s="26" t="s">
        <v>204</v>
      </c>
      <c r="F645" s="27">
        <v>1415000031</v>
      </c>
      <c r="G645" s="28">
        <v>42135</v>
      </c>
      <c r="H645" s="29" t="s">
        <v>1217</v>
      </c>
      <c r="I645" s="30" t="s">
        <v>1218</v>
      </c>
      <c r="J645" s="31" t="s">
        <v>1219</v>
      </c>
      <c r="K645" s="32">
        <v>1329111</v>
      </c>
    </row>
    <row r="646" spans="1:11" s="33" customFormat="1" ht="30">
      <c r="A646" s="23" t="s">
        <v>1275</v>
      </c>
      <c r="B646" s="23" t="s">
        <v>234</v>
      </c>
      <c r="C646" s="24" t="s">
        <v>1220</v>
      </c>
      <c r="D646" s="25">
        <v>42102</v>
      </c>
      <c r="E646" s="26" t="s">
        <v>204</v>
      </c>
      <c r="F646" s="27">
        <v>1415000032</v>
      </c>
      <c r="G646" s="28">
        <v>42136</v>
      </c>
      <c r="H646" s="29" t="s">
        <v>1221</v>
      </c>
      <c r="I646" s="30" t="s">
        <v>1222</v>
      </c>
      <c r="J646" s="31" t="s">
        <v>1223</v>
      </c>
      <c r="K646" s="32">
        <v>1842120</v>
      </c>
    </row>
    <row r="647" spans="1:11" s="33" customFormat="1" ht="30">
      <c r="A647" s="23" t="s">
        <v>1275</v>
      </c>
      <c r="B647" s="23" t="s">
        <v>234</v>
      </c>
      <c r="C647" s="24" t="s">
        <v>1220</v>
      </c>
      <c r="D647" s="25">
        <v>42102</v>
      </c>
      <c r="E647" s="26" t="s">
        <v>204</v>
      </c>
      <c r="F647" s="27">
        <v>1415000033</v>
      </c>
      <c r="G647" s="28">
        <v>42136</v>
      </c>
      <c r="H647" s="29" t="s">
        <v>1224</v>
      </c>
      <c r="I647" s="30" t="s">
        <v>1222</v>
      </c>
      <c r="J647" s="31" t="s">
        <v>1223</v>
      </c>
      <c r="K647" s="32">
        <v>2389227</v>
      </c>
    </row>
    <row r="648" spans="1:11" s="33" customFormat="1" ht="30">
      <c r="A648" s="23" t="s">
        <v>1275</v>
      </c>
      <c r="B648" s="23" t="s">
        <v>63</v>
      </c>
      <c r="C648" s="24" t="s">
        <v>64</v>
      </c>
      <c r="D648" s="25" t="s">
        <v>64</v>
      </c>
      <c r="E648" s="26" t="s">
        <v>227</v>
      </c>
      <c r="F648" s="27">
        <v>1415000064</v>
      </c>
      <c r="G648" s="28">
        <v>42137</v>
      </c>
      <c r="H648" s="29" t="s">
        <v>1276</v>
      </c>
      <c r="I648" s="30" t="s">
        <v>1225</v>
      </c>
      <c r="J648" s="31" t="s">
        <v>1226</v>
      </c>
      <c r="K648" s="32">
        <v>750000</v>
      </c>
    </row>
    <row r="649" spans="1:11" s="33" customFormat="1" ht="30">
      <c r="A649" s="23" t="s">
        <v>1275</v>
      </c>
      <c r="B649" s="23" t="s">
        <v>63</v>
      </c>
      <c r="C649" s="24" t="s">
        <v>64</v>
      </c>
      <c r="D649" s="25" t="s">
        <v>64</v>
      </c>
      <c r="E649" s="26" t="s">
        <v>204</v>
      </c>
      <c r="F649" s="27">
        <v>1415000034</v>
      </c>
      <c r="G649" s="28">
        <v>42137</v>
      </c>
      <c r="H649" s="29" t="s">
        <v>1277</v>
      </c>
      <c r="I649" s="30" t="s">
        <v>1227</v>
      </c>
      <c r="J649" s="31" t="s">
        <v>1228</v>
      </c>
      <c r="K649" s="32">
        <v>279930</v>
      </c>
    </row>
    <row r="650" spans="1:11" s="33" customFormat="1" ht="30">
      <c r="A650" s="23" t="s">
        <v>1275</v>
      </c>
      <c r="B650" s="23" t="s">
        <v>63</v>
      </c>
      <c r="C650" s="24" t="s">
        <v>64</v>
      </c>
      <c r="D650" s="25" t="s">
        <v>64</v>
      </c>
      <c r="E650" s="26" t="s">
        <v>227</v>
      </c>
      <c r="F650" s="27">
        <v>1415000065</v>
      </c>
      <c r="G650" s="28">
        <v>42137</v>
      </c>
      <c r="H650" s="29" t="s">
        <v>1229</v>
      </c>
      <c r="I650" s="30" t="s">
        <v>1199</v>
      </c>
      <c r="J650" s="31" t="s">
        <v>1200</v>
      </c>
      <c r="K650" s="32">
        <v>63070</v>
      </c>
    </row>
    <row r="651" spans="1:11" s="33" customFormat="1" ht="30">
      <c r="A651" s="23" t="s">
        <v>1275</v>
      </c>
      <c r="B651" s="23" t="s">
        <v>244</v>
      </c>
      <c r="C651" s="24" t="s">
        <v>1202</v>
      </c>
      <c r="D651" s="25">
        <v>42110</v>
      </c>
      <c r="E651" s="26" t="s">
        <v>227</v>
      </c>
      <c r="F651" s="27">
        <v>1415000066</v>
      </c>
      <c r="G651" s="28">
        <v>42142</v>
      </c>
      <c r="H651" s="29" t="s">
        <v>1230</v>
      </c>
      <c r="I651" s="30" t="s">
        <v>1231</v>
      </c>
      <c r="J651" s="31" t="s">
        <v>1232</v>
      </c>
      <c r="K651" s="32">
        <v>107900</v>
      </c>
    </row>
    <row r="652" spans="1:11" s="33" customFormat="1" ht="30">
      <c r="A652" s="23" t="s">
        <v>1275</v>
      </c>
      <c r="B652" s="23" t="s">
        <v>63</v>
      </c>
      <c r="C652" s="24" t="s">
        <v>64</v>
      </c>
      <c r="D652" s="25" t="s">
        <v>64</v>
      </c>
      <c r="E652" s="26" t="s">
        <v>227</v>
      </c>
      <c r="F652" s="27">
        <v>1415000067</v>
      </c>
      <c r="G652" s="28">
        <v>42143</v>
      </c>
      <c r="H652" s="29" t="s">
        <v>1233</v>
      </c>
      <c r="I652" s="30" t="s">
        <v>1234</v>
      </c>
      <c r="J652" s="31" t="s">
        <v>1235</v>
      </c>
      <c r="K652" s="32">
        <v>30061</v>
      </c>
    </row>
    <row r="653" spans="1:11" s="33" customFormat="1" ht="45">
      <c r="A653" s="23" t="s">
        <v>1275</v>
      </c>
      <c r="B653" s="23" t="s">
        <v>1201</v>
      </c>
      <c r="C653" s="24" t="s">
        <v>1236</v>
      </c>
      <c r="D653" s="25">
        <v>41152</v>
      </c>
      <c r="E653" s="26" t="s">
        <v>227</v>
      </c>
      <c r="F653" s="27">
        <v>1415000068</v>
      </c>
      <c r="G653" s="28">
        <v>42143</v>
      </c>
      <c r="H653" s="29" t="s">
        <v>1237</v>
      </c>
      <c r="I653" s="30" t="s">
        <v>1238</v>
      </c>
      <c r="J653" s="31" t="s">
        <v>1239</v>
      </c>
      <c r="K653" s="32">
        <v>280133</v>
      </c>
    </row>
    <row r="654" spans="1:11" s="33" customFormat="1" ht="45">
      <c r="A654" s="23" t="s">
        <v>1275</v>
      </c>
      <c r="B654" s="23" t="s">
        <v>63</v>
      </c>
      <c r="C654" s="24" t="s">
        <v>64</v>
      </c>
      <c r="D654" s="25" t="s">
        <v>64</v>
      </c>
      <c r="E654" s="26" t="s">
        <v>227</v>
      </c>
      <c r="F654" s="27">
        <v>1415000069</v>
      </c>
      <c r="G654" s="28">
        <v>42146</v>
      </c>
      <c r="H654" s="29" t="s">
        <v>1240</v>
      </c>
      <c r="I654" s="30" t="s">
        <v>886</v>
      </c>
      <c r="J654" s="31" t="s">
        <v>25</v>
      </c>
      <c r="K654" s="32">
        <v>215920</v>
      </c>
    </row>
    <row r="655" spans="1:11" s="33" customFormat="1" ht="30">
      <c r="A655" s="23" t="s">
        <v>1275</v>
      </c>
      <c r="B655" s="23" t="s">
        <v>63</v>
      </c>
      <c r="C655" s="24" t="s">
        <v>64</v>
      </c>
      <c r="D655" s="25" t="s">
        <v>64</v>
      </c>
      <c r="E655" s="26" t="s">
        <v>227</v>
      </c>
      <c r="F655" s="27">
        <v>1415000070</v>
      </c>
      <c r="G655" s="28">
        <v>42149</v>
      </c>
      <c r="H655" s="29" t="s">
        <v>1241</v>
      </c>
      <c r="I655" s="30" t="s">
        <v>1234</v>
      </c>
      <c r="J655" s="31" t="s">
        <v>1235</v>
      </c>
      <c r="K655" s="32">
        <v>25420</v>
      </c>
    </row>
    <row r="656" spans="1:11" s="33" customFormat="1" ht="30">
      <c r="A656" s="23" t="s">
        <v>1275</v>
      </c>
      <c r="B656" s="23" t="s">
        <v>371</v>
      </c>
      <c r="C656" s="24" t="s">
        <v>64</v>
      </c>
      <c r="D656" s="25" t="s">
        <v>64</v>
      </c>
      <c r="E656" s="26" t="s">
        <v>227</v>
      </c>
      <c r="F656" s="27">
        <v>1415000071</v>
      </c>
      <c r="G656" s="28">
        <v>42151</v>
      </c>
      <c r="H656" s="29" t="s">
        <v>1242</v>
      </c>
      <c r="I656" s="30" t="s">
        <v>607</v>
      </c>
      <c r="J656" s="31" t="s">
        <v>88</v>
      </c>
      <c r="K656" s="32">
        <v>69152</v>
      </c>
    </row>
    <row r="657" spans="1:11" s="33" customFormat="1" ht="30">
      <c r="A657" s="23" t="s">
        <v>1275</v>
      </c>
      <c r="B657" s="23" t="s">
        <v>371</v>
      </c>
      <c r="C657" s="24" t="s">
        <v>64</v>
      </c>
      <c r="D657" s="25" t="s">
        <v>64</v>
      </c>
      <c r="E657" s="26" t="s">
        <v>227</v>
      </c>
      <c r="F657" s="27">
        <v>1415000072</v>
      </c>
      <c r="G657" s="28">
        <v>42152</v>
      </c>
      <c r="H657" s="29" t="s">
        <v>1243</v>
      </c>
      <c r="I657" s="30" t="s">
        <v>607</v>
      </c>
      <c r="J657" s="31" t="s">
        <v>88</v>
      </c>
      <c r="K657" s="32">
        <v>342206</v>
      </c>
    </row>
    <row r="658" spans="1:11" s="33" customFormat="1" ht="30">
      <c r="A658" s="23" t="s">
        <v>1275</v>
      </c>
      <c r="B658" s="23" t="s">
        <v>22</v>
      </c>
      <c r="C658" s="24" t="s">
        <v>64</v>
      </c>
      <c r="D658" s="25" t="s">
        <v>64</v>
      </c>
      <c r="E658" s="26" t="s">
        <v>159</v>
      </c>
      <c r="F658" s="27">
        <v>1623957</v>
      </c>
      <c r="G658" s="28">
        <v>42151</v>
      </c>
      <c r="H658" s="29" t="s">
        <v>1244</v>
      </c>
      <c r="I658" s="30" t="s">
        <v>1245</v>
      </c>
      <c r="J658" s="31" t="s">
        <v>1187</v>
      </c>
      <c r="K658" s="32">
        <v>311083</v>
      </c>
    </row>
    <row r="659" spans="1:11" s="33" customFormat="1" ht="30">
      <c r="A659" s="23" t="s">
        <v>1275</v>
      </c>
      <c r="B659" s="23" t="s">
        <v>22</v>
      </c>
      <c r="C659" s="24" t="s">
        <v>64</v>
      </c>
      <c r="D659" s="25" t="s">
        <v>64</v>
      </c>
      <c r="E659" s="26" t="s">
        <v>159</v>
      </c>
      <c r="F659" s="27">
        <v>55717306</v>
      </c>
      <c r="G659" s="28">
        <v>42151</v>
      </c>
      <c r="H659" s="29" t="s">
        <v>1246</v>
      </c>
      <c r="I659" s="30" t="s">
        <v>1245</v>
      </c>
      <c r="J659" s="31" t="s">
        <v>1187</v>
      </c>
      <c r="K659" s="32">
        <v>254700</v>
      </c>
    </row>
    <row r="660" spans="1:11" s="33" customFormat="1" ht="30">
      <c r="A660" s="23" t="s">
        <v>1275</v>
      </c>
      <c r="B660" s="23" t="s">
        <v>22</v>
      </c>
      <c r="C660" s="24" t="s">
        <v>64</v>
      </c>
      <c r="D660" s="25" t="s">
        <v>64</v>
      </c>
      <c r="E660" s="26" t="s">
        <v>159</v>
      </c>
      <c r="F660" s="27">
        <v>13735164</v>
      </c>
      <c r="G660" s="28">
        <v>42123</v>
      </c>
      <c r="H660" s="29" t="s">
        <v>1247</v>
      </c>
      <c r="I660" s="30" t="s">
        <v>1248</v>
      </c>
      <c r="J660" s="31" t="s">
        <v>1249</v>
      </c>
      <c r="K660" s="32">
        <v>1631171</v>
      </c>
    </row>
    <row r="661" spans="1:11" s="33" customFormat="1" ht="30">
      <c r="A661" s="23" t="s">
        <v>1275</v>
      </c>
      <c r="B661" s="23" t="s">
        <v>22</v>
      </c>
      <c r="C661" s="24" t="s">
        <v>64</v>
      </c>
      <c r="D661" s="25" t="s">
        <v>64</v>
      </c>
      <c r="E661" s="26" t="s">
        <v>159</v>
      </c>
      <c r="F661" s="27">
        <v>13710014</v>
      </c>
      <c r="G661" s="28">
        <v>42151</v>
      </c>
      <c r="H661" s="29" t="s">
        <v>1250</v>
      </c>
      <c r="I661" s="30" t="s">
        <v>1248</v>
      </c>
      <c r="J661" s="31" t="s">
        <v>1249</v>
      </c>
      <c r="K661" s="32">
        <v>2246915</v>
      </c>
    </row>
    <row r="662" spans="1:11" s="33" customFormat="1" ht="30">
      <c r="A662" s="23" t="s">
        <v>1275</v>
      </c>
      <c r="B662" s="23" t="s">
        <v>22</v>
      </c>
      <c r="C662" s="24" t="s">
        <v>64</v>
      </c>
      <c r="D662" s="25" t="s">
        <v>64</v>
      </c>
      <c r="E662" s="26" t="s">
        <v>159</v>
      </c>
      <c r="F662" s="27">
        <v>13709417</v>
      </c>
      <c r="G662" s="28">
        <v>42151</v>
      </c>
      <c r="H662" s="29" t="s">
        <v>1251</v>
      </c>
      <c r="I662" s="30" t="s">
        <v>1248</v>
      </c>
      <c r="J662" s="31" t="s">
        <v>1249</v>
      </c>
      <c r="K662" s="32">
        <v>1701623</v>
      </c>
    </row>
    <row r="663" spans="1:11" s="33" customFormat="1" ht="30">
      <c r="A663" s="23" t="s">
        <v>1275</v>
      </c>
      <c r="B663" s="23" t="s">
        <v>22</v>
      </c>
      <c r="C663" s="24" t="s">
        <v>64</v>
      </c>
      <c r="D663" s="25" t="s">
        <v>64</v>
      </c>
      <c r="E663" s="26" t="s">
        <v>159</v>
      </c>
      <c r="F663" s="27">
        <v>65298</v>
      </c>
      <c r="G663" s="28">
        <v>42151</v>
      </c>
      <c r="H663" s="29" t="s">
        <v>1252</v>
      </c>
      <c r="I663" s="30" t="s">
        <v>17</v>
      </c>
      <c r="J663" s="31" t="s">
        <v>18</v>
      </c>
      <c r="K663" s="32">
        <v>17060</v>
      </c>
    </row>
    <row r="664" spans="1:11" s="33" customFormat="1" ht="30">
      <c r="A664" s="23" t="s">
        <v>1275</v>
      </c>
      <c r="B664" s="23" t="s">
        <v>22</v>
      </c>
      <c r="C664" s="24" t="s">
        <v>64</v>
      </c>
      <c r="D664" s="25" t="s">
        <v>64</v>
      </c>
      <c r="E664" s="26" t="s">
        <v>159</v>
      </c>
      <c r="F664" s="27">
        <v>65306</v>
      </c>
      <c r="G664" s="28">
        <v>42151</v>
      </c>
      <c r="H664" s="29" t="s">
        <v>1253</v>
      </c>
      <c r="I664" s="30" t="s">
        <v>17</v>
      </c>
      <c r="J664" s="31" t="s">
        <v>18</v>
      </c>
      <c r="K664" s="32">
        <v>112136</v>
      </c>
    </row>
    <row r="665" spans="1:11" s="33" customFormat="1" ht="30">
      <c r="A665" s="23" t="s">
        <v>1275</v>
      </c>
      <c r="B665" s="23" t="s">
        <v>22</v>
      </c>
      <c r="C665" s="24" t="s">
        <v>64</v>
      </c>
      <c r="D665" s="25" t="s">
        <v>64</v>
      </c>
      <c r="E665" s="26" t="s">
        <v>159</v>
      </c>
      <c r="F665" s="27">
        <v>65307</v>
      </c>
      <c r="G665" s="28">
        <v>42151</v>
      </c>
      <c r="H665" s="29" t="s">
        <v>1254</v>
      </c>
      <c r="I665" s="30" t="s">
        <v>17</v>
      </c>
      <c r="J665" s="31" t="s">
        <v>18</v>
      </c>
      <c r="K665" s="32">
        <v>7513</v>
      </c>
    </row>
    <row r="666" spans="1:11" s="33" customFormat="1" ht="30">
      <c r="A666" s="23" t="s">
        <v>1275</v>
      </c>
      <c r="B666" s="23" t="s">
        <v>22</v>
      </c>
      <c r="C666" s="24" t="s">
        <v>64</v>
      </c>
      <c r="D666" s="25" t="s">
        <v>64</v>
      </c>
      <c r="E666" s="26" t="s">
        <v>159</v>
      </c>
      <c r="F666" s="27">
        <v>65369</v>
      </c>
      <c r="G666" s="28">
        <v>42151</v>
      </c>
      <c r="H666" s="29" t="s">
        <v>1255</v>
      </c>
      <c r="I666" s="30" t="s">
        <v>17</v>
      </c>
      <c r="J666" s="31" t="s">
        <v>18</v>
      </c>
      <c r="K666" s="32">
        <v>168239</v>
      </c>
    </row>
    <row r="667" spans="1:11" s="33" customFormat="1" ht="30">
      <c r="A667" s="23" t="s">
        <v>1275</v>
      </c>
      <c r="B667" s="23" t="s">
        <v>22</v>
      </c>
      <c r="C667" s="24" t="s">
        <v>64</v>
      </c>
      <c r="D667" s="25" t="s">
        <v>64</v>
      </c>
      <c r="E667" s="26" t="s">
        <v>159</v>
      </c>
      <c r="F667" s="27">
        <v>65308</v>
      </c>
      <c r="G667" s="28">
        <v>42151</v>
      </c>
      <c r="H667" s="29" t="s">
        <v>1256</v>
      </c>
      <c r="I667" s="30" t="s">
        <v>17</v>
      </c>
      <c r="J667" s="31" t="s">
        <v>18</v>
      </c>
      <c r="K667" s="32">
        <v>90887</v>
      </c>
    </row>
    <row r="668" spans="1:11" s="33" customFormat="1" ht="30">
      <c r="A668" s="23" t="s">
        <v>1275</v>
      </c>
      <c r="B668" s="23" t="s">
        <v>22</v>
      </c>
      <c r="C668" s="24" t="s">
        <v>64</v>
      </c>
      <c r="D668" s="25" t="s">
        <v>64</v>
      </c>
      <c r="E668" s="26" t="s">
        <v>159</v>
      </c>
      <c r="F668" s="27">
        <v>671</v>
      </c>
      <c r="G668" s="28">
        <v>42149</v>
      </c>
      <c r="H668" s="29" t="s">
        <v>1257</v>
      </c>
      <c r="I668" s="30" t="s">
        <v>1258</v>
      </c>
      <c r="J668" s="31" t="s">
        <v>1259</v>
      </c>
      <c r="K668" s="32">
        <v>192298.05</v>
      </c>
    </row>
    <row r="669" spans="1:11" s="33" customFormat="1" ht="30">
      <c r="A669" s="23" t="s">
        <v>1275</v>
      </c>
      <c r="B669" s="23" t="s">
        <v>22</v>
      </c>
      <c r="C669" s="24" t="s">
        <v>64</v>
      </c>
      <c r="D669" s="25" t="s">
        <v>64</v>
      </c>
      <c r="E669" s="26" t="s">
        <v>159</v>
      </c>
      <c r="F669" s="27">
        <v>671</v>
      </c>
      <c r="G669" s="28">
        <v>42149</v>
      </c>
      <c r="H669" s="29" t="s">
        <v>1260</v>
      </c>
      <c r="I669" s="30" t="s">
        <v>1258</v>
      </c>
      <c r="J669" s="31" t="s">
        <v>1259</v>
      </c>
      <c r="K669" s="32">
        <v>108053.19</v>
      </c>
    </row>
    <row r="670" spans="1:11" s="33" customFormat="1" ht="30">
      <c r="A670" s="23" t="s">
        <v>1275</v>
      </c>
      <c r="B670" s="23" t="s">
        <v>22</v>
      </c>
      <c r="C670" s="24" t="s">
        <v>64</v>
      </c>
      <c r="D670" s="25" t="s">
        <v>64</v>
      </c>
      <c r="E670" s="26" t="s">
        <v>159</v>
      </c>
      <c r="F670" s="27">
        <v>671</v>
      </c>
      <c r="G670" s="28">
        <v>42149</v>
      </c>
      <c r="H670" s="29" t="s">
        <v>1261</v>
      </c>
      <c r="I670" s="30" t="s">
        <v>1258</v>
      </c>
      <c r="J670" s="31" t="s">
        <v>1259</v>
      </c>
      <c r="K670" s="32">
        <v>96293.61</v>
      </c>
    </row>
    <row r="671" spans="1:11" s="33" customFormat="1" ht="30">
      <c r="A671" s="23" t="s">
        <v>1275</v>
      </c>
      <c r="B671" s="23" t="s">
        <v>22</v>
      </c>
      <c r="C671" s="24" t="s">
        <v>64</v>
      </c>
      <c r="D671" s="25" t="s">
        <v>64</v>
      </c>
      <c r="E671" s="26" t="s">
        <v>159</v>
      </c>
      <c r="F671" s="27">
        <v>671</v>
      </c>
      <c r="G671" s="28">
        <v>42149</v>
      </c>
      <c r="H671" s="29" t="s">
        <v>1262</v>
      </c>
      <c r="I671" s="30" t="s">
        <v>1258</v>
      </c>
      <c r="J671" s="31" t="s">
        <v>1259</v>
      </c>
      <c r="K671" s="32">
        <v>155284.29</v>
      </c>
    </row>
    <row r="672" spans="1:11" s="33" customFormat="1" ht="30">
      <c r="A672" s="23" t="s">
        <v>1275</v>
      </c>
      <c r="B672" s="23" t="s">
        <v>737</v>
      </c>
      <c r="C672" s="24" t="s">
        <v>1263</v>
      </c>
      <c r="D672" s="25">
        <v>40979</v>
      </c>
      <c r="E672" s="26" t="s">
        <v>159</v>
      </c>
      <c r="F672" s="27" t="s">
        <v>23</v>
      </c>
      <c r="G672" s="28">
        <v>42136</v>
      </c>
      <c r="H672" s="29" t="s">
        <v>1264</v>
      </c>
      <c r="I672" s="30" t="s">
        <v>1265</v>
      </c>
      <c r="J672" s="31" t="s">
        <v>1266</v>
      </c>
      <c r="K672" s="32">
        <v>222222</v>
      </c>
    </row>
    <row r="673" spans="1:11" s="33" customFormat="1" ht="30">
      <c r="A673" s="23" t="s">
        <v>1275</v>
      </c>
      <c r="B673" s="23" t="s">
        <v>737</v>
      </c>
      <c r="C673" s="24" t="s">
        <v>1267</v>
      </c>
      <c r="D673" s="25">
        <v>42121</v>
      </c>
      <c r="E673" s="26" t="s">
        <v>159</v>
      </c>
      <c r="F673" s="27" t="s">
        <v>23</v>
      </c>
      <c r="G673" s="28">
        <v>42143</v>
      </c>
      <c r="H673" s="29" t="s">
        <v>1268</v>
      </c>
      <c r="I673" s="30" t="s">
        <v>1269</v>
      </c>
      <c r="J673" s="31" t="s">
        <v>1270</v>
      </c>
      <c r="K673" s="32">
        <v>43532</v>
      </c>
    </row>
    <row r="674" spans="1:11" s="33" customFormat="1" ht="30">
      <c r="A674" s="23" t="s">
        <v>1275</v>
      </c>
      <c r="B674" s="23" t="s">
        <v>737</v>
      </c>
      <c r="C674" s="24" t="s">
        <v>1267</v>
      </c>
      <c r="D674" s="25">
        <v>42121</v>
      </c>
      <c r="E674" s="26" t="s">
        <v>159</v>
      </c>
      <c r="F674" s="27" t="s">
        <v>23</v>
      </c>
      <c r="G674" s="28">
        <v>42143</v>
      </c>
      <c r="H674" s="29" t="s">
        <v>1268</v>
      </c>
      <c r="I674" s="30" t="s">
        <v>1269</v>
      </c>
      <c r="J674" s="31" t="s">
        <v>1270</v>
      </c>
      <c r="K674" s="32">
        <v>485300</v>
      </c>
    </row>
    <row r="675" spans="1:11" s="33" customFormat="1" ht="30">
      <c r="A675" s="23" t="s">
        <v>1275</v>
      </c>
      <c r="B675" s="23" t="s">
        <v>737</v>
      </c>
      <c r="C675" s="24" t="s">
        <v>1271</v>
      </c>
      <c r="D675" s="25">
        <v>41183</v>
      </c>
      <c r="E675" s="26" t="s">
        <v>159</v>
      </c>
      <c r="F675" s="27" t="s">
        <v>23</v>
      </c>
      <c r="G675" s="28">
        <v>42146</v>
      </c>
      <c r="H675" s="29" t="s">
        <v>1272</v>
      </c>
      <c r="I675" s="30" t="s">
        <v>1273</v>
      </c>
      <c r="J675" s="31" t="s">
        <v>1274</v>
      </c>
      <c r="K675" s="32">
        <v>99369</v>
      </c>
    </row>
    <row r="676" spans="1:11" s="33" customFormat="1" ht="30">
      <c r="A676" s="23" t="s">
        <v>1375</v>
      </c>
      <c r="B676" s="23" t="s">
        <v>63</v>
      </c>
      <c r="C676" s="24" t="s">
        <v>23</v>
      </c>
      <c r="D676" s="25" t="s">
        <v>23</v>
      </c>
      <c r="E676" s="26" t="s">
        <v>227</v>
      </c>
      <c r="F676" s="27">
        <v>1515000095</v>
      </c>
      <c r="G676" s="28">
        <v>42128</v>
      </c>
      <c r="H676" s="29" t="s">
        <v>1278</v>
      </c>
      <c r="I676" s="30" t="s">
        <v>1279</v>
      </c>
      <c r="J676" s="31" t="s">
        <v>1280</v>
      </c>
      <c r="K676" s="32">
        <v>416500</v>
      </c>
    </row>
    <row r="677" spans="1:11" s="33" customFormat="1" ht="30">
      <c r="A677" s="23" t="s">
        <v>1375</v>
      </c>
      <c r="B677" s="23" t="s">
        <v>234</v>
      </c>
      <c r="C677" s="24" t="s">
        <v>400</v>
      </c>
      <c r="D677" s="25">
        <v>41183</v>
      </c>
      <c r="E677" s="26" t="s">
        <v>227</v>
      </c>
      <c r="F677" s="27">
        <v>1515000096</v>
      </c>
      <c r="G677" s="28">
        <v>42128</v>
      </c>
      <c r="H677" s="29" t="s">
        <v>1281</v>
      </c>
      <c r="I677" s="30" t="s">
        <v>1282</v>
      </c>
      <c r="J677" s="31" t="s">
        <v>1283</v>
      </c>
      <c r="K677" s="32">
        <v>150000</v>
      </c>
    </row>
    <row r="678" spans="1:11" s="33" customFormat="1" ht="30">
      <c r="A678" s="23" t="s">
        <v>1375</v>
      </c>
      <c r="B678" s="23" t="s">
        <v>234</v>
      </c>
      <c r="C678" s="24" t="s">
        <v>400</v>
      </c>
      <c r="D678" s="25">
        <v>41183</v>
      </c>
      <c r="E678" s="26" t="s">
        <v>227</v>
      </c>
      <c r="F678" s="27">
        <v>1515000097</v>
      </c>
      <c r="G678" s="28">
        <v>42128</v>
      </c>
      <c r="H678" s="29" t="s">
        <v>1284</v>
      </c>
      <c r="I678" s="30" t="s">
        <v>1285</v>
      </c>
      <c r="J678" s="31" t="s">
        <v>1286</v>
      </c>
      <c r="K678" s="32">
        <v>150000</v>
      </c>
    </row>
    <row r="679" spans="1:11" s="33" customFormat="1" ht="30">
      <c r="A679" s="23" t="s">
        <v>1375</v>
      </c>
      <c r="B679" s="23" t="s">
        <v>234</v>
      </c>
      <c r="C679" s="24" t="s">
        <v>1287</v>
      </c>
      <c r="D679" s="25">
        <v>41089</v>
      </c>
      <c r="E679" s="26" t="s">
        <v>227</v>
      </c>
      <c r="F679" s="27">
        <v>1515000098</v>
      </c>
      <c r="G679" s="28">
        <v>42129</v>
      </c>
      <c r="H679" s="29" t="s">
        <v>1288</v>
      </c>
      <c r="I679" s="30" t="s">
        <v>1289</v>
      </c>
      <c r="J679" s="31" t="s">
        <v>1290</v>
      </c>
      <c r="K679" s="32">
        <v>187500</v>
      </c>
    </row>
    <row r="680" spans="1:11" s="33" customFormat="1" ht="30">
      <c r="A680" s="23" t="s">
        <v>1375</v>
      </c>
      <c r="B680" s="23" t="s">
        <v>63</v>
      </c>
      <c r="C680" s="24" t="s">
        <v>23</v>
      </c>
      <c r="D680" s="25" t="s">
        <v>23</v>
      </c>
      <c r="E680" s="26" t="s">
        <v>204</v>
      </c>
      <c r="F680" s="27">
        <v>1515000070</v>
      </c>
      <c r="G680" s="28">
        <v>42130</v>
      </c>
      <c r="H680" s="29" t="s">
        <v>1291</v>
      </c>
      <c r="I680" s="30" t="s">
        <v>1292</v>
      </c>
      <c r="J680" s="31" t="s">
        <v>1293</v>
      </c>
      <c r="K680" s="32">
        <v>128161</v>
      </c>
    </row>
    <row r="681" spans="1:11" s="33" customFormat="1" ht="30">
      <c r="A681" s="23" t="s">
        <v>1375</v>
      </c>
      <c r="B681" s="23" t="s">
        <v>371</v>
      </c>
      <c r="C681" s="24" t="s">
        <v>23</v>
      </c>
      <c r="D681" s="25" t="s">
        <v>23</v>
      </c>
      <c r="E681" s="26" t="s">
        <v>227</v>
      </c>
      <c r="F681" s="27">
        <v>1515000099</v>
      </c>
      <c r="G681" s="28">
        <v>42130</v>
      </c>
      <c r="H681" s="29" t="s">
        <v>1294</v>
      </c>
      <c r="I681" s="30" t="s">
        <v>1295</v>
      </c>
      <c r="J681" s="31" t="s">
        <v>1296</v>
      </c>
      <c r="K681" s="32">
        <v>940874</v>
      </c>
    </row>
    <row r="682" spans="1:11" s="33" customFormat="1" ht="30">
      <c r="A682" s="23" t="s">
        <v>1375</v>
      </c>
      <c r="B682" s="23" t="s">
        <v>234</v>
      </c>
      <c r="C682" s="24" t="s">
        <v>1297</v>
      </c>
      <c r="D682" s="25">
        <v>41751</v>
      </c>
      <c r="E682" s="26" t="s">
        <v>227</v>
      </c>
      <c r="F682" s="27">
        <v>1515000100</v>
      </c>
      <c r="G682" s="28">
        <v>42130</v>
      </c>
      <c r="H682" s="29" t="s">
        <v>1298</v>
      </c>
      <c r="I682" s="30" t="s">
        <v>1299</v>
      </c>
      <c r="J682" s="31" t="s">
        <v>1300</v>
      </c>
      <c r="K682" s="32">
        <v>101150</v>
      </c>
    </row>
    <row r="683" spans="1:11" s="33" customFormat="1" ht="30">
      <c r="A683" s="23" t="s">
        <v>1375</v>
      </c>
      <c r="B683" s="23" t="s">
        <v>371</v>
      </c>
      <c r="C683" s="24" t="s">
        <v>23</v>
      </c>
      <c r="D683" s="25" t="s">
        <v>23</v>
      </c>
      <c r="E683" s="26" t="s">
        <v>227</v>
      </c>
      <c r="F683" s="27">
        <v>1515000101</v>
      </c>
      <c r="G683" s="28">
        <v>42131</v>
      </c>
      <c r="H683" s="29" t="s">
        <v>1301</v>
      </c>
      <c r="I683" s="30" t="s">
        <v>1302</v>
      </c>
      <c r="J683" s="31" t="s">
        <v>1303</v>
      </c>
      <c r="K683" s="32">
        <v>33333</v>
      </c>
    </row>
    <row r="684" spans="1:11" s="33" customFormat="1" ht="30">
      <c r="A684" s="23" t="s">
        <v>1375</v>
      </c>
      <c r="B684" s="23" t="s">
        <v>63</v>
      </c>
      <c r="C684" s="24" t="s">
        <v>23</v>
      </c>
      <c r="D684" s="25" t="s">
        <v>23</v>
      </c>
      <c r="E684" s="26" t="s">
        <v>227</v>
      </c>
      <c r="F684" s="27">
        <v>1515000102</v>
      </c>
      <c r="G684" s="28">
        <v>42131</v>
      </c>
      <c r="H684" s="29" t="s">
        <v>1415</v>
      </c>
      <c r="I684" s="30" t="s">
        <v>1304</v>
      </c>
      <c r="J684" s="31" t="s">
        <v>1305</v>
      </c>
      <c r="K684" s="32">
        <v>360000</v>
      </c>
    </row>
    <row r="685" spans="1:11" s="33" customFormat="1" ht="30">
      <c r="A685" s="23" t="s">
        <v>1375</v>
      </c>
      <c r="B685" s="23" t="s">
        <v>234</v>
      </c>
      <c r="C685" s="24" t="s">
        <v>400</v>
      </c>
      <c r="D685" s="25">
        <v>41183</v>
      </c>
      <c r="E685" s="26" t="s">
        <v>227</v>
      </c>
      <c r="F685" s="27">
        <v>1515000103</v>
      </c>
      <c r="G685" s="28">
        <v>42131</v>
      </c>
      <c r="H685" s="29" t="s">
        <v>1306</v>
      </c>
      <c r="I685" s="30" t="s">
        <v>1285</v>
      </c>
      <c r="J685" s="31" t="s">
        <v>1286</v>
      </c>
      <c r="K685" s="32">
        <v>153000</v>
      </c>
    </row>
    <row r="686" spans="1:11" s="33" customFormat="1" ht="30">
      <c r="A686" s="23" t="s">
        <v>1375</v>
      </c>
      <c r="B686" s="23" t="s">
        <v>371</v>
      </c>
      <c r="C686" s="24" t="s">
        <v>23</v>
      </c>
      <c r="D686" s="25" t="s">
        <v>23</v>
      </c>
      <c r="E686" s="26" t="s">
        <v>227</v>
      </c>
      <c r="F686" s="27">
        <v>1515000104</v>
      </c>
      <c r="G686" s="28">
        <v>42131</v>
      </c>
      <c r="H686" s="29" t="s">
        <v>1307</v>
      </c>
      <c r="I686" s="30" t="s">
        <v>1265</v>
      </c>
      <c r="J686" s="31" t="s">
        <v>1308</v>
      </c>
      <c r="K686" s="32">
        <v>222222</v>
      </c>
    </row>
    <row r="687" spans="1:11" s="33" customFormat="1" ht="30">
      <c r="A687" s="23" t="s">
        <v>1375</v>
      </c>
      <c r="B687" s="23" t="s">
        <v>101</v>
      </c>
      <c r="C687" s="24" t="s">
        <v>1309</v>
      </c>
      <c r="D687" s="25">
        <v>39294</v>
      </c>
      <c r="E687" s="26" t="s">
        <v>227</v>
      </c>
      <c r="F687" s="27">
        <v>1515000105</v>
      </c>
      <c r="G687" s="28">
        <v>42131</v>
      </c>
      <c r="H687" s="29" t="s">
        <v>1310</v>
      </c>
      <c r="I687" s="30" t="s">
        <v>1311</v>
      </c>
      <c r="J687" s="31" t="s">
        <v>1312</v>
      </c>
      <c r="K687" s="32">
        <v>46410</v>
      </c>
    </row>
    <row r="688" spans="1:11" s="33" customFormat="1" ht="30">
      <c r="A688" s="23" t="s">
        <v>1375</v>
      </c>
      <c r="B688" s="23" t="s">
        <v>432</v>
      </c>
      <c r="C688" s="24" t="s">
        <v>1313</v>
      </c>
      <c r="D688" s="25">
        <v>41054</v>
      </c>
      <c r="E688" s="26" t="s">
        <v>204</v>
      </c>
      <c r="F688" s="27">
        <v>1515000071</v>
      </c>
      <c r="G688" s="28">
        <v>42131</v>
      </c>
      <c r="H688" s="29" t="s">
        <v>1314</v>
      </c>
      <c r="I688" s="30" t="s">
        <v>97</v>
      </c>
      <c r="J688" s="31" t="s">
        <v>98</v>
      </c>
      <c r="K688" s="32">
        <v>201029</v>
      </c>
    </row>
    <row r="689" spans="1:11" s="33" customFormat="1" ht="30">
      <c r="A689" s="23" t="s">
        <v>1375</v>
      </c>
      <c r="B689" s="23" t="s">
        <v>234</v>
      </c>
      <c r="C689" s="24" t="s">
        <v>1287</v>
      </c>
      <c r="D689" s="25">
        <v>41089</v>
      </c>
      <c r="E689" s="26" t="s">
        <v>227</v>
      </c>
      <c r="F689" s="27">
        <v>1515000106</v>
      </c>
      <c r="G689" s="28">
        <v>42132</v>
      </c>
      <c r="H689" s="29" t="s">
        <v>1315</v>
      </c>
      <c r="I689" s="30" t="s">
        <v>1316</v>
      </c>
      <c r="J689" s="31" t="s">
        <v>1317</v>
      </c>
      <c r="K689" s="32">
        <v>191250</v>
      </c>
    </row>
    <row r="690" spans="1:11" s="33" customFormat="1" ht="30">
      <c r="A690" s="23" t="s">
        <v>1375</v>
      </c>
      <c r="B690" s="23" t="s">
        <v>432</v>
      </c>
      <c r="C690" s="24" t="s">
        <v>1313</v>
      </c>
      <c r="D690" s="25">
        <v>41054</v>
      </c>
      <c r="E690" s="26" t="s">
        <v>204</v>
      </c>
      <c r="F690" s="27">
        <v>1515000072</v>
      </c>
      <c r="G690" s="28">
        <v>42132</v>
      </c>
      <c r="H690" s="29" t="s">
        <v>1318</v>
      </c>
      <c r="I690" s="30" t="s">
        <v>97</v>
      </c>
      <c r="J690" s="31" t="s">
        <v>98</v>
      </c>
      <c r="K690" s="32">
        <v>116000</v>
      </c>
    </row>
    <row r="691" spans="1:11" s="33" customFormat="1" ht="30">
      <c r="A691" s="23" t="s">
        <v>1375</v>
      </c>
      <c r="B691" s="23" t="s">
        <v>432</v>
      </c>
      <c r="C691" s="24" t="s">
        <v>1313</v>
      </c>
      <c r="D691" s="25">
        <v>41054</v>
      </c>
      <c r="E691" s="26" t="s">
        <v>204</v>
      </c>
      <c r="F691" s="27">
        <v>1515000073</v>
      </c>
      <c r="G691" s="28">
        <v>42135</v>
      </c>
      <c r="H691" s="29" t="s">
        <v>1319</v>
      </c>
      <c r="I691" s="30" t="s">
        <v>97</v>
      </c>
      <c r="J691" s="31" t="s">
        <v>98</v>
      </c>
      <c r="K691" s="32">
        <v>198760</v>
      </c>
    </row>
    <row r="692" spans="1:11" s="33" customFormat="1" ht="30">
      <c r="A692" s="23" t="s">
        <v>1375</v>
      </c>
      <c r="B692" s="23" t="s">
        <v>63</v>
      </c>
      <c r="C692" s="24" t="s">
        <v>23</v>
      </c>
      <c r="D692" s="25" t="s">
        <v>23</v>
      </c>
      <c r="E692" s="26" t="s">
        <v>227</v>
      </c>
      <c r="F692" s="27">
        <v>1515000107</v>
      </c>
      <c r="G692" s="28">
        <v>42137</v>
      </c>
      <c r="H692" s="29" t="s">
        <v>1320</v>
      </c>
      <c r="I692" s="30" t="s">
        <v>1119</v>
      </c>
      <c r="J692" s="31" t="s">
        <v>1120</v>
      </c>
      <c r="K692" s="32">
        <v>154700</v>
      </c>
    </row>
    <row r="693" spans="1:11" s="33" customFormat="1" ht="30">
      <c r="A693" s="23" t="s">
        <v>1375</v>
      </c>
      <c r="B693" s="23" t="s">
        <v>63</v>
      </c>
      <c r="C693" s="24" t="s">
        <v>23</v>
      </c>
      <c r="D693" s="25" t="s">
        <v>23</v>
      </c>
      <c r="E693" s="26" t="s">
        <v>227</v>
      </c>
      <c r="F693" s="27">
        <v>1515000108</v>
      </c>
      <c r="G693" s="28">
        <v>42137</v>
      </c>
      <c r="H693" s="29" t="s">
        <v>1321</v>
      </c>
      <c r="I693" s="30" t="s">
        <v>1322</v>
      </c>
      <c r="J693" s="31" t="s">
        <v>1323</v>
      </c>
      <c r="K693" s="32">
        <v>17255</v>
      </c>
    </row>
    <row r="694" spans="1:11" s="33" customFormat="1" ht="30">
      <c r="A694" s="23" t="s">
        <v>1375</v>
      </c>
      <c r="B694" s="23" t="s">
        <v>63</v>
      </c>
      <c r="C694" s="24" t="s">
        <v>23</v>
      </c>
      <c r="D694" s="25" t="s">
        <v>23</v>
      </c>
      <c r="E694" s="26" t="s">
        <v>204</v>
      </c>
      <c r="F694" s="27">
        <v>1515000074</v>
      </c>
      <c r="G694" s="28">
        <v>42139</v>
      </c>
      <c r="H694" s="29" t="s">
        <v>1324</v>
      </c>
      <c r="I694" s="30" t="s">
        <v>97</v>
      </c>
      <c r="J694" s="31" t="s">
        <v>98</v>
      </c>
      <c r="K694" s="32">
        <v>135184</v>
      </c>
    </row>
    <row r="695" spans="1:11" s="33" customFormat="1" ht="30">
      <c r="A695" s="23" t="s">
        <v>1375</v>
      </c>
      <c r="B695" s="23" t="s">
        <v>63</v>
      </c>
      <c r="C695" s="24" t="s">
        <v>23</v>
      </c>
      <c r="D695" s="25" t="s">
        <v>23</v>
      </c>
      <c r="E695" s="26" t="s">
        <v>204</v>
      </c>
      <c r="F695" s="27">
        <v>1515000075</v>
      </c>
      <c r="G695" s="28">
        <v>42139</v>
      </c>
      <c r="H695" s="29" t="s">
        <v>1325</v>
      </c>
      <c r="I695" s="30" t="s">
        <v>1326</v>
      </c>
      <c r="J695" s="31" t="s">
        <v>1327</v>
      </c>
      <c r="K695" s="32">
        <v>136255</v>
      </c>
    </row>
    <row r="696" spans="1:11" s="33" customFormat="1" ht="30">
      <c r="A696" s="23" t="s">
        <v>1375</v>
      </c>
      <c r="B696" s="23" t="s">
        <v>63</v>
      </c>
      <c r="C696" s="24" t="s">
        <v>23</v>
      </c>
      <c r="D696" s="25" t="s">
        <v>23</v>
      </c>
      <c r="E696" s="26" t="s">
        <v>204</v>
      </c>
      <c r="F696" s="27">
        <v>1515000076</v>
      </c>
      <c r="G696" s="28">
        <v>42139</v>
      </c>
      <c r="H696" s="29" t="s">
        <v>1328</v>
      </c>
      <c r="I696" s="30" t="s">
        <v>97</v>
      </c>
      <c r="J696" s="31" t="s">
        <v>98</v>
      </c>
      <c r="K696" s="32">
        <v>10409</v>
      </c>
    </row>
    <row r="697" spans="1:11" s="33" customFormat="1" ht="30">
      <c r="A697" s="23" t="s">
        <v>1375</v>
      </c>
      <c r="B697" s="23" t="s">
        <v>63</v>
      </c>
      <c r="C697" s="24" t="s">
        <v>23</v>
      </c>
      <c r="D697" s="25" t="s">
        <v>23</v>
      </c>
      <c r="E697" s="26" t="s">
        <v>227</v>
      </c>
      <c r="F697" s="27">
        <v>1515000109</v>
      </c>
      <c r="G697" s="28">
        <v>42142</v>
      </c>
      <c r="H697" s="29" t="s">
        <v>1378</v>
      </c>
      <c r="I697" s="30" t="s">
        <v>1329</v>
      </c>
      <c r="J697" s="31" t="s">
        <v>1330</v>
      </c>
      <c r="K697" s="32">
        <v>154700</v>
      </c>
    </row>
    <row r="698" spans="1:11" s="33" customFormat="1" ht="30">
      <c r="A698" s="23" t="s">
        <v>1375</v>
      </c>
      <c r="B698" s="23" t="s">
        <v>244</v>
      </c>
      <c r="C698" s="24" t="s">
        <v>1331</v>
      </c>
      <c r="D698" s="25">
        <v>41569</v>
      </c>
      <c r="E698" s="26" t="s">
        <v>204</v>
      </c>
      <c r="F698" s="27">
        <v>1515000077</v>
      </c>
      <c r="G698" s="28">
        <v>42142</v>
      </c>
      <c r="H698" s="29" t="s">
        <v>1332</v>
      </c>
      <c r="I698" s="30" t="s">
        <v>1333</v>
      </c>
      <c r="J698" s="31" t="s">
        <v>1334</v>
      </c>
      <c r="K698" s="32">
        <v>214199</v>
      </c>
    </row>
    <row r="699" spans="1:11" s="33" customFormat="1" ht="30">
      <c r="A699" s="23" t="s">
        <v>1375</v>
      </c>
      <c r="B699" s="23" t="s">
        <v>234</v>
      </c>
      <c r="C699" s="24" t="s">
        <v>400</v>
      </c>
      <c r="D699" s="25">
        <v>41183</v>
      </c>
      <c r="E699" s="26" t="s">
        <v>227</v>
      </c>
      <c r="F699" s="27">
        <v>1515000110</v>
      </c>
      <c r="G699" s="28">
        <v>42143</v>
      </c>
      <c r="H699" s="29" t="s">
        <v>1335</v>
      </c>
      <c r="I699" s="30" t="s">
        <v>1336</v>
      </c>
      <c r="J699" s="31" t="s">
        <v>1337</v>
      </c>
      <c r="K699" s="32">
        <v>153000</v>
      </c>
    </row>
    <row r="700" spans="1:11" s="33" customFormat="1" ht="30">
      <c r="A700" s="23" t="s">
        <v>1375</v>
      </c>
      <c r="B700" s="23" t="s">
        <v>63</v>
      </c>
      <c r="C700" s="24" t="s">
        <v>23</v>
      </c>
      <c r="D700" s="25" t="s">
        <v>23</v>
      </c>
      <c r="E700" s="26" t="s">
        <v>204</v>
      </c>
      <c r="F700" s="27">
        <v>1515000078</v>
      </c>
      <c r="G700" s="28">
        <v>42143</v>
      </c>
      <c r="H700" s="29" t="s">
        <v>1376</v>
      </c>
      <c r="I700" s="30" t="s">
        <v>1338</v>
      </c>
      <c r="J700" s="31" t="s">
        <v>1339</v>
      </c>
      <c r="K700" s="32">
        <v>558164</v>
      </c>
    </row>
    <row r="701" spans="1:11" s="33" customFormat="1" ht="30">
      <c r="A701" s="23" t="s">
        <v>1375</v>
      </c>
      <c r="B701" s="23" t="s">
        <v>63</v>
      </c>
      <c r="C701" s="24" t="s">
        <v>23</v>
      </c>
      <c r="D701" s="25" t="s">
        <v>23</v>
      </c>
      <c r="E701" s="26" t="s">
        <v>227</v>
      </c>
      <c r="F701" s="27">
        <v>1515000111</v>
      </c>
      <c r="G701" s="28">
        <v>42144</v>
      </c>
      <c r="H701" s="29" t="s">
        <v>1340</v>
      </c>
      <c r="I701" s="30" t="s">
        <v>1341</v>
      </c>
      <c r="J701" s="31" t="s">
        <v>1342</v>
      </c>
      <c r="K701" s="32">
        <v>279650</v>
      </c>
    </row>
    <row r="702" spans="1:11" s="33" customFormat="1" ht="30">
      <c r="A702" s="23" t="s">
        <v>1375</v>
      </c>
      <c r="B702" s="23" t="s">
        <v>63</v>
      </c>
      <c r="C702" s="24" t="s">
        <v>23</v>
      </c>
      <c r="D702" s="25" t="s">
        <v>23</v>
      </c>
      <c r="E702" s="26" t="s">
        <v>227</v>
      </c>
      <c r="F702" s="27">
        <v>1515000112</v>
      </c>
      <c r="G702" s="28">
        <v>42144</v>
      </c>
      <c r="H702" s="29" t="s">
        <v>1377</v>
      </c>
      <c r="I702" s="30" t="s">
        <v>1343</v>
      </c>
      <c r="J702" s="31" t="s">
        <v>1344</v>
      </c>
      <c r="K702" s="32">
        <v>202300</v>
      </c>
    </row>
    <row r="703" spans="1:11" s="33" customFormat="1" ht="30">
      <c r="A703" s="23" t="s">
        <v>1375</v>
      </c>
      <c r="B703" s="23" t="s">
        <v>432</v>
      </c>
      <c r="C703" s="24" t="s">
        <v>1313</v>
      </c>
      <c r="D703" s="25">
        <v>41054</v>
      </c>
      <c r="E703" s="26" t="s">
        <v>204</v>
      </c>
      <c r="F703" s="27">
        <v>1515000079</v>
      </c>
      <c r="G703" s="28">
        <v>42144</v>
      </c>
      <c r="H703" s="29" t="s">
        <v>1345</v>
      </c>
      <c r="I703" s="30" t="s">
        <v>1346</v>
      </c>
      <c r="J703" s="31" t="s">
        <v>1347</v>
      </c>
      <c r="K703" s="32">
        <v>137195</v>
      </c>
    </row>
    <row r="704" spans="1:11" s="33" customFormat="1" ht="30">
      <c r="A704" s="23" t="s">
        <v>1375</v>
      </c>
      <c r="B704" s="23" t="s">
        <v>63</v>
      </c>
      <c r="C704" s="24" t="s">
        <v>23</v>
      </c>
      <c r="D704" s="25" t="s">
        <v>23</v>
      </c>
      <c r="E704" s="26" t="s">
        <v>227</v>
      </c>
      <c r="F704" s="27">
        <v>1515000113</v>
      </c>
      <c r="G704" s="28">
        <v>42144</v>
      </c>
      <c r="H704" s="29" t="s">
        <v>1348</v>
      </c>
      <c r="I704" s="30" t="s">
        <v>1349</v>
      </c>
      <c r="J704" s="31" t="s">
        <v>1235</v>
      </c>
      <c r="K704" s="32">
        <v>25420</v>
      </c>
    </row>
    <row r="705" spans="1:11" s="33" customFormat="1" ht="30">
      <c r="A705" s="23" t="s">
        <v>1375</v>
      </c>
      <c r="B705" s="23" t="s">
        <v>234</v>
      </c>
      <c r="C705" s="24" t="s">
        <v>1287</v>
      </c>
      <c r="D705" s="25">
        <v>41089</v>
      </c>
      <c r="E705" s="26" t="s">
        <v>227</v>
      </c>
      <c r="F705" s="27">
        <v>1515000114</v>
      </c>
      <c r="G705" s="28">
        <v>42144</v>
      </c>
      <c r="H705" s="29" t="s">
        <v>1350</v>
      </c>
      <c r="I705" s="30" t="s">
        <v>1351</v>
      </c>
      <c r="J705" s="31" t="s">
        <v>1352</v>
      </c>
      <c r="K705" s="32">
        <v>306000</v>
      </c>
    </row>
    <row r="706" spans="1:11" s="33" customFormat="1" ht="30">
      <c r="A706" s="23" t="s">
        <v>1375</v>
      </c>
      <c r="B706" s="23" t="s">
        <v>63</v>
      </c>
      <c r="C706" s="24" t="s">
        <v>23</v>
      </c>
      <c r="D706" s="25" t="s">
        <v>23</v>
      </c>
      <c r="E706" s="26" t="s">
        <v>227</v>
      </c>
      <c r="F706" s="27">
        <v>1515000115</v>
      </c>
      <c r="G706" s="28">
        <v>42144</v>
      </c>
      <c r="H706" s="29" t="s">
        <v>1416</v>
      </c>
      <c r="I706" s="30" t="s">
        <v>1353</v>
      </c>
      <c r="J706" s="31" t="s">
        <v>1354</v>
      </c>
      <c r="K706" s="32">
        <v>249900</v>
      </c>
    </row>
    <row r="707" spans="1:11" s="33" customFormat="1" ht="30">
      <c r="A707" s="23" t="s">
        <v>1375</v>
      </c>
      <c r="B707" s="23" t="s">
        <v>63</v>
      </c>
      <c r="C707" s="24" t="s">
        <v>23</v>
      </c>
      <c r="D707" s="25" t="s">
        <v>23</v>
      </c>
      <c r="E707" s="26" t="s">
        <v>204</v>
      </c>
      <c r="F707" s="27">
        <v>1515000080</v>
      </c>
      <c r="G707" s="28">
        <v>42146</v>
      </c>
      <c r="H707" s="29" t="s">
        <v>1355</v>
      </c>
      <c r="I707" s="30" t="s">
        <v>97</v>
      </c>
      <c r="J707" s="31" t="s">
        <v>98</v>
      </c>
      <c r="K707" s="32">
        <v>123032</v>
      </c>
    </row>
    <row r="708" spans="1:11" s="33" customFormat="1" ht="30">
      <c r="A708" s="23" t="s">
        <v>1375</v>
      </c>
      <c r="B708" s="23" t="s">
        <v>63</v>
      </c>
      <c r="C708" s="24" t="s">
        <v>23</v>
      </c>
      <c r="D708" s="25" t="s">
        <v>23</v>
      </c>
      <c r="E708" s="26" t="s">
        <v>204</v>
      </c>
      <c r="F708" s="27">
        <v>1515000116</v>
      </c>
      <c r="G708" s="28">
        <v>42146</v>
      </c>
      <c r="H708" s="29" t="s">
        <v>1356</v>
      </c>
      <c r="I708" s="30" t="s">
        <v>1349</v>
      </c>
      <c r="J708" s="31" t="s">
        <v>1235</v>
      </c>
      <c r="K708" s="32">
        <v>233355</v>
      </c>
    </row>
    <row r="709" spans="1:11" s="33" customFormat="1" ht="30">
      <c r="A709" s="23" t="s">
        <v>1375</v>
      </c>
      <c r="B709" s="23" t="s">
        <v>234</v>
      </c>
      <c r="C709" s="24" t="s">
        <v>1287</v>
      </c>
      <c r="D709" s="25">
        <v>41089</v>
      </c>
      <c r="E709" s="26" t="s">
        <v>227</v>
      </c>
      <c r="F709" s="27">
        <v>1515000117</v>
      </c>
      <c r="G709" s="28">
        <v>42146</v>
      </c>
      <c r="H709" s="29" t="s">
        <v>1357</v>
      </c>
      <c r="I709" s="30" t="s">
        <v>1316</v>
      </c>
      <c r="J709" s="31" t="s">
        <v>1317</v>
      </c>
      <c r="K709" s="32">
        <v>714000</v>
      </c>
    </row>
    <row r="710" spans="1:11" s="33" customFormat="1" ht="30">
      <c r="A710" s="23" t="s">
        <v>1375</v>
      </c>
      <c r="B710" s="23" t="s">
        <v>371</v>
      </c>
      <c r="C710" s="24" t="s">
        <v>23</v>
      </c>
      <c r="D710" s="25" t="s">
        <v>23</v>
      </c>
      <c r="E710" s="26" t="s">
        <v>227</v>
      </c>
      <c r="F710" s="27">
        <v>1515000118</v>
      </c>
      <c r="G710" s="28">
        <v>42150</v>
      </c>
      <c r="H710" s="29" t="s">
        <v>1358</v>
      </c>
      <c r="I710" s="30" t="s">
        <v>1359</v>
      </c>
      <c r="J710" s="31" t="s">
        <v>1153</v>
      </c>
      <c r="K710" s="32">
        <v>41600</v>
      </c>
    </row>
    <row r="711" spans="1:11" s="33" customFormat="1" ht="30">
      <c r="A711" s="23" t="s">
        <v>1375</v>
      </c>
      <c r="B711" s="23" t="s">
        <v>432</v>
      </c>
      <c r="C711" s="24" t="s">
        <v>1313</v>
      </c>
      <c r="D711" s="25">
        <v>41054</v>
      </c>
      <c r="E711" s="26" t="s">
        <v>227</v>
      </c>
      <c r="F711" s="27">
        <v>1515000119</v>
      </c>
      <c r="G711" s="28">
        <v>42152</v>
      </c>
      <c r="H711" s="29" t="s">
        <v>1360</v>
      </c>
      <c r="I711" s="30" t="s">
        <v>87</v>
      </c>
      <c r="J711" s="31" t="s">
        <v>88</v>
      </c>
      <c r="K711" s="32">
        <v>342206</v>
      </c>
    </row>
    <row r="712" spans="1:11" s="33" customFormat="1" ht="30">
      <c r="A712" s="23" t="s">
        <v>1375</v>
      </c>
      <c r="B712" s="23" t="s">
        <v>432</v>
      </c>
      <c r="C712" s="24" t="s">
        <v>1313</v>
      </c>
      <c r="D712" s="25">
        <v>41054</v>
      </c>
      <c r="E712" s="26" t="s">
        <v>204</v>
      </c>
      <c r="F712" s="27">
        <v>1515000081</v>
      </c>
      <c r="G712" s="28">
        <v>42152</v>
      </c>
      <c r="H712" s="29" t="s">
        <v>1361</v>
      </c>
      <c r="I712" s="30" t="s">
        <v>97</v>
      </c>
      <c r="J712" s="31" t="s">
        <v>98</v>
      </c>
      <c r="K712" s="32">
        <v>165427</v>
      </c>
    </row>
    <row r="713" spans="1:11" s="33" customFormat="1" ht="30">
      <c r="A713" s="23" t="s">
        <v>1375</v>
      </c>
      <c r="B713" s="23" t="s">
        <v>432</v>
      </c>
      <c r="C713" s="24" t="s">
        <v>1313</v>
      </c>
      <c r="D713" s="25">
        <v>41054</v>
      </c>
      <c r="E713" s="26" t="s">
        <v>204</v>
      </c>
      <c r="F713" s="27">
        <v>1515000082</v>
      </c>
      <c r="G713" s="28">
        <v>42153</v>
      </c>
      <c r="H713" s="29" t="s">
        <v>1362</v>
      </c>
      <c r="I713" s="30" t="s">
        <v>97</v>
      </c>
      <c r="J713" s="31" t="s">
        <v>98</v>
      </c>
      <c r="K713" s="32">
        <v>142849</v>
      </c>
    </row>
    <row r="714" spans="1:11" s="33" customFormat="1" ht="15">
      <c r="A714" s="23" t="s">
        <v>1375</v>
      </c>
      <c r="B714" s="23" t="s">
        <v>1363</v>
      </c>
      <c r="C714" s="24" t="s">
        <v>23</v>
      </c>
      <c r="D714" s="25" t="s">
        <v>23</v>
      </c>
      <c r="E714" s="26" t="s">
        <v>269</v>
      </c>
      <c r="F714" s="27" t="s">
        <v>23</v>
      </c>
      <c r="G714" s="28" t="s">
        <v>23</v>
      </c>
      <c r="H714" s="29" t="s">
        <v>1364</v>
      </c>
      <c r="I714" s="30" t="s">
        <v>1248</v>
      </c>
      <c r="J714" s="31" t="s">
        <v>1249</v>
      </c>
      <c r="K714" s="32">
        <v>4109857</v>
      </c>
    </row>
    <row r="715" spans="1:11" s="33" customFormat="1" ht="15">
      <c r="A715" s="23" t="s">
        <v>1375</v>
      </c>
      <c r="B715" s="23" t="s">
        <v>1363</v>
      </c>
      <c r="C715" s="24" t="s">
        <v>23</v>
      </c>
      <c r="D715" s="25" t="s">
        <v>23</v>
      </c>
      <c r="E715" s="26" t="s">
        <v>269</v>
      </c>
      <c r="F715" s="27" t="s">
        <v>23</v>
      </c>
      <c r="G715" s="28" t="s">
        <v>23</v>
      </c>
      <c r="H715" s="29" t="s">
        <v>1365</v>
      </c>
      <c r="I715" s="30" t="s">
        <v>1248</v>
      </c>
      <c r="J715" s="31" t="s">
        <v>1249</v>
      </c>
      <c r="K715" s="32">
        <v>101140</v>
      </c>
    </row>
    <row r="716" spans="1:11" s="33" customFormat="1" ht="15">
      <c r="A716" s="23" t="s">
        <v>1375</v>
      </c>
      <c r="B716" s="23" t="s">
        <v>1363</v>
      </c>
      <c r="C716" s="24" t="s">
        <v>23</v>
      </c>
      <c r="D716" s="25" t="s">
        <v>23</v>
      </c>
      <c r="E716" s="26" t="s">
        <v>269</v>
      </c>
      <c r="F716" s="27" t="s">
        <v>23</v>
      </c>
      <c r="G716" s="28" t="s">
        <v>23</v>
      </c>
      <c r="H716" s="29" t="s">
        <v>1366</v>
      </c>
      <c r="I716" s="30" t="s">
        <v>1248</v>
      </c>
      <c r="J716" s="31" t="s">
        <v>1249</v>
      </c>
      <c r="K716" s="32">
        <v>1052184</v>
      </c>
    </row>
    <row r="717" spans="1:11" s="33" customFormat="1" ht="30">
      <c r="A717" s="23" t="s">
        <v>1375</v>
      </c>
      <c r="B717" s="23" t="s">
        <v>1363</v>
      </c>
      <c r="C717" s="24" t="s">
        <v>23</v>
      </c>
      <c r="D717" s="25" t="s">
        <v>23</v>
      </c>
      <c r="E717" s="26" t="s">
        <v>269</v>
      </c>
      <c r="F717" s="27" t="s">
        <v>23</v>
      </c>
      <c r="G717" s="28" t="s">
        <v>23</v>
      </c>
      <c r="H717" s="29" t="s">
        <v>1367</v>
      </c>
      <c r="I717" s="30" t="s">
        <v>1368</v>
      </c>
      <c r="J717" s="31" t="s">
        <v>1369</v>
      </c>
      <c r="K717" s="32">
        <v>1623750</v>
      </c>
    </row>
    <row r="718" spans="1:11" s="33" customFormat="1" ht="15">
      <c r="A718" s="23" t="s">
        <v>1375</v>
      </c>
      <c r="B718" s="23" t="s">
        <v>1363</v>
      </c>
      <c r="C718" s="24" t="s">
        <v>23</v>
      </c>
      <c r="D718" s="25" t="s">
        <v>23</v>
      </c>
      <c r="E718" s="26" t="s">
        <v>269</v>
      </c>
      <c r="F718" s="27" t="s">
        <v>23</v>
      </c>
      <c r="G718" s="28" t="s">
        <v>23</v>
      </c>
      <c r="H718" s="29" t="s">
        <v>1370</v>
      </c>
      <c r="I718" s="30" t="s">
        <v>1371</v>
      </c>
      <c r="J718" s="31" t="s">
        <v>1187</v>
      </c>
      <c r="K718" s="32">
        <v>197400</v>
      </c>
    </row>
    <row r="719" spans="1:11" s="33" customFormat="1" ht="15">
      <c r="A719" s="23" t="s">
        <v>1375</v>
      </c>
      <c r="B719" s="23" t="s">
        <v>1363</v>
      </c>
      <c r="C719" s="24" t="s">
        <v>23</v>
      </c>
      <c r="D719" s="25" t="s">
        <v>23</v>
      </c>
      <c r="E719" s="26" t="s">
        <v>269</v>
      </c>
      <c r="F719" s="27" t="s">
        <v>23</v>
      </c>
      <c r="G719" s="28" t="s">
        <v>23</v>
      </c>
      <c r="H719" s="29" t="s">
        <v>1372</v>
      </c>
      <c r="I719" s="30" t="s">
        <v>1371</v>
      </c>
      <c r="J719" s="31" t="s">
        <v>1187</v>
      </c>
      <c r="K719" s="32">
        <v>7156</v>
      </c>
    </row>
    <row r="720" spans="1:11" s="33" customFormat="1" ht="15">
      <c r="A720" s="23" t="s">
        <v>1375</v>
      </c>
      <c r="B720" s="23" t="s">
        <v>1363</v>
      </c>
      <c r="C720" s="24" t="s">
        <v>23</v>
      </c>
      <c r="D720" s="25" t="s">
        <v>23</v>
      </c>
      <c r="E720" s="26" t="s">
        <v>269</v>
      </c>
      <c r="F720" s="27" t="s">
        <v>23</v>
      </c>
      <c r="G720" s="28" t="s">
        <v>23</v>
      </c>
      <c r="H720" s="29" t="s">
        <v>1373</v>
      </c>
      <c r="I720" s="30" t="s">
        <v>1371</v>
      </c>
      <c r="J720" s="31" t="s">
        <v>1187</v>
      </c>
      <c r="K720" s="32">
        <v>106199</v>
      </c>
    </row>
    <row r="721" spans="1:11" s="33" customFormat="1" ht="15">
      <c r="A721" s="23" t="s">
        <v>1375</v>
      </c>
      <c r="B721" s="23" t="s">
        <v>1363</v>
      </c>
      <c r="C721" s="24" t="s">
        <v>23</v>
      </c>
      <c r="D721" s="25" t="s">
        <v>23</v>
      </c>
      <c r="E721" s="26" t="s">
        <v>269</v>
      </c>
      <c r="F721" s="27" t="s">
        <v>23</v>
      </c>
      <c r="G721" s="28" t="s">
        <v>23</v>
      </c>
      <c r="H721" s="29" t="s">
        <v>1374</v>
      </c>
      <c r="I721" s="30" t="s">
        <v>1371</v>
      </c>
      <c r="J721" s="31" t="s">
        <v>1187</v>
      </c>
      <c r="K721" s="32">
        <v>83950</v>
      </c>
    </row>
    <row r="722" spans="1:11" s="33" customFormat="1" ht="47.25" customHeight="1">
      <c r="A722" s="23" t="s">
        <v>1379</v>
      </c>
      <c r="B722" s="23" t="s">
        <v>1009</v>
      </c>
      <c r="C722" s="24" t="s">
        <v>1380</v>
      </c>
      <c r="D722" s="25" t="s">
        <v>1381</v>
      </c>
      <c r="E722" s="26" t="s">
        <v>204</v>
      </c>
      <c r="F722" s="27">
        <v>1615000085</v>
      </c>
      <c r="G722" s="28">
        <v>42150</v>
      </c>
      <c r="H722" s="29" t="s">
        <v>1417</v>
      </c>
      <c r="I722" s="30" t="s">
        <v>369</v>
      </c>
      <c r="J722" s="31" t="s">
        <v>370</v>
      </c>
      <c r="K722" s="32">
        <v>23611</v>
      </c>
    </row>
    <row r="723" spans="1:11" s="33" customFormat="1" ht="30">
      <c r="A723" s="23" t="s">
        <v>1379</v>
      </c>
      <c r="B723" s="23" t="s">
        <v>234</v>
      </c>
      <c r="C723" s="24" t="s">
        <v>1382</v>
      </c>
      <c r="D723" s="25" t="s">
        <v>1383</v>
      </c>
      <c r="E723" s="26" t="s">
        <v>227</v>
      </c>
      <c r="F723" s="27">
        <v>1615000065</v>
      </c>
      <c r="G723" s="28">
        <v>42150</v>
      </c>
      <c r="H723" s="29" t="s">
        <v>1384</v>
      </c>
      <c r="I723" s="30" t="s">
        <v>83</v>
      </c>
      <c r="J723" s="31" t="s">
        <v>84</v>
      </c>
      <c r="K723" s="32">
        <v>149284</v>
      </c>
    </row>
    <row r="724" spans="1:11" s="33" customFormat="1" ht="30">
      <c r="A724" s="23" t="s">
        <v>1379</v>
      </c>
      <c r="B724" s="23" t="s">
        <v>234</v>
      </c>
      <c r="C724" s="24" t="s">
        <v>1382</v>
      </c>
      <c r="D724" s="25" t="s">
        <v>1383</v>
      </c>
      <c r="E724" s="26" t="s">
        <v>227</v>
      </c>
      <c r="F724" s="27">
        <v>1615000066</v>
      </c>
      <c r="G724" s="28">
        <v>42152</v>
      </c>
      <c r="H724" s="29" t="s">
        <v>1384</v>
      </c>
      <c r="I724" s="30" t="s">
        <v>83</v>
      </c>
      <c r="J724" s="31" t="s">
        <v>84</v>
      </c>
      <c r="K724" s="32">
        <v>149342</v>
      </c>
    </row>
    <row r="725" spans="1:11" s="33" customFormat="1" ht="30">
      <c r="A725" s="23" t="s">
        <v>1379</v>
      </c>
      <c r="B725" s="23" t="s">
        <v>63</v>
      </c>
      <c r="C725" s="24" t="s">
        <v>23</v>
      </c>
      <c r="D725" s="25" t="s">
        <v>23</v>
      </c>
      <c r="E725" s="26" t="s">
        <v>227</v>
      </c>
      <c r="F725" s="27">
        <v>1615000062</v>
      </c>
      <c r="G725" s="28">
        <v>42138</v>
      </c>
      <c r="H725" s="29" t="s">
        <v>1385</v>
      </c>
      <c r="I725" s="30" t="s">
        <v>1386</v>
      </c>
      <c r="J725" s="31" t="s">
        <v>1387</v>
      </c>
      <c r="K725" s="32">
        <v>178500</v>
      </c>
    </row>
    <row r="726" spans="1:11" s="33" customFormat="1" ht="30">
      <c r="A726" s="23" t="s">
        <v>1379</v>
      </c>
      <c r="B726" s="23" t="s">
        <v>63</v>
      </c>
      <c r="C726" s="24" t="s">
        <v>23</v>
      </c>
      <c r="D726" s="25" t="s">
        <v>23</v>
      </c>
      <c r="E726" s="26" t="s">
        <v>227</v>
      </c>
      <c r="F726" s="27">
        <v>1615000081</v>
      </c>
      <c r="G726" s="28">
        <v>42138</v>
      </c>
      <c r="H726" s="29" t="s">
        <v>1388</v>
      </c>
      <c r="I726" s="30" t="s">
        <v>1386</v>
      </c>
      <c r="J726" s="31" t="s">
        <v>1387</v>
      </c>
      <c r="K726" s="32">
        <v>214200</v>
      </c>
    </row>
    <row r="727" spans="1:11" s="33" customFormat="1" ht="30">
      <c r="A727" s="23" t="s">
        <v>1379</v>
      </c>
      <c r="B727" s="23" t="s">
        <v>63</v>
      </c>
      <c r="C727" s="24" t="s">
        <v>23</v>
      </c>
      <c r="D727" s="25" t="s">
        <v>23</v>
      </c>
      <c r="E727" s="26" t="s">
        <v>227</v>
      </c>
      <c r="F727" s="27">
        <v>1615000063</v>
      </c>
      <c r="G727" s="28">
        <v>42138</v>
      </c>
      <c r="H727" s="29" t="s">
        <v>1389</v>
      </c>
      <c r="I727" s="30" t="s">
        <v>1390</v>
      </c>
      <c r="J727" s="31" t="s">
        <v>1391</v>
      </c>
      <c r="K727" s="32">
        <v>900001</v>
      </c>
    </row>
    <row r="728" spans="1:11" s="33" customFormat="1" ht="60">
      <c r="A728" s="23" t="s">
        <v>1379</v>
      </c>
      <c r="B728" s="23" t="s">
        <v>1009</v>
      </c>
      <c r="C728" s="24" t="s">
        <v>1380</v>
      </c>
      <c r="D728" s="25" t="s">
        <v>1381</v>
      </c>
      <c r="E728" s="26" t="s">
        <v>227</v>
      </c>
      <c r="F728" s="27">
        <v>1615000067</v>
      </c>
      <c r="G728" s="28">
        <v>42155</v>
      </c>
      <c r="H728" s="29" t="s">
        <v>1392</v>
      </c>
      <c r="I728" s="30" t="s">
        <v>87</v>
      </c>
      <c r="J728" s="31" t="s">
        <v>88</v>
      </c>
      <c r="K728" s="32">
        <v>778543</v>
      </c>
    </row>
    <row r="729" spans="1:11" s="33" customFormat="1" ht="30">
      <c r="A729" s="23" t="s">
        <v>1379</v>
      </c>
      <c r="B729" s="23" t="s">
        <v>1009</v>
      </c>
      <c r="C729" s="24" t="s">
        <v>1380</v>
      </c>
      <c r="D729" s="25" t="s">
        <v>1381</v>
      </c>
      <c r="E729" s="26" t="s">
        <v>227</v>
      </c>
      <c r="F729" s="27">
        <v>1615000082</v>
      </c>
      <c r="G729" s="28">
        <v>42149</v>
      </c>
      <c r="H729" s="29" t="s">
        <v>1393</v>
      </c>
      <c r="I729" s="30" t="s">
        <v>87</v>
      </c>
      <c r="J729" s="31" t="s">
        <v>88</v>
      </c>
      <c r="K729" s="32">
        <v>342206</v>
      </c>
    </row>
    <row r="730" spans="1:11" s="33" customFormat="1" ht="45">
      <c r="A730" s="23" t="s">
        <v>1379</v>
      </c>
      <c r="B730" s="23" t="s">
        <v>1009</v>
      </c>
      <c r="C730" s="24" t="s">
        <v>1380</v>
      </c>
      <c r="D730" s="25" t="s">
        <v>1381</v>
      </c>
      <c r="E730" s="26" t="s">
        <v>227</v>
      </c>
      <c r="F730" s="27">
        <v>1615000086</v>
      </c>
      <c r="G730" s="28">
        <v>42149</v>
      </c>
      <c r="H730" s="29" t="s">
        <v>1394</v>
      </c>
      <c r="I730" s="30" t="s">
        <v>87</v>
      </c>
      <c r="J730" s="31" t="s">
        <v>88</v>
      </c>
      <c r="K730" s="32">
        <v>342206</v>
      </c>
    </row>
    <row r="731" spans="1:11" s="33" customFormat="1" ht="30">
      <c r="A731" s="23" t="s">
        <v>1379</v>
      </c>
      <c r="B731" s="23" t="s">
        <v>22</v>
      </c>
      <c r="C731" s="24" t="s">
        <v>23</v>
      </c>
      <c r="D731" s="25" t="s">
        <v>23</v>
      </c>
      <c r="E731" s="26" t="s">
        <v>1395</v>
      </c>
      <c r="F731" s="27">
        <v>1602705</v>
      </c>
      <c r="G731" s="28">
        <v>42131</v>
      </c>
      <c r="H731" s="29" t="s">
        <v>1396</v>
      </c>
      <c r="I731" s="30" t="s">
        <v>1371</v>
      </c>
      <c r="J731" s="31" t="s">
        <v>1187</v>
      </c>
      <c r="K731" s="32">
        <v>461399</v>
      </c>
    </row>
    <row r="732" spans="1:11" s="33" customFormat="1" ht="30">
      <c r="A732" s="23" t="s">
        <v>1379</v>
      </c>
      <c r="B732" s="23" t="s">
        <v>1009</v>
      </c>
      <c r="C732" s="24" t="s">
        <v>1380</v>
      </c>
      <c r="D732" s="25" t="s">
        <v>1381</v>
      </c>
      <c r="E732" s="26" t="s">
        <v>1395</v>
      </c>
      <c r="F732" s="27">
        <v>4486</v>
      </c>
      <c r="G732" s="28">
        <v>42142</v>
      </c>
      <c r="H732" s="29" t="s">
        <v>1397</v>
      </c>
      <c r="I732" s="30" t="s">
        <v>1398</v>
      </c>
      <c r="J732" s="31" t="s">
        <v>1399</v>
      </c>
      <c r="K732" s="32">
        <v>184458</v>
      </c>
    </row>
    <row r="733" spans="1:11" s="33" customFormat="1" ht="30">
      <c r="A733" s="23" t="s">
        <v>1379</v>
      </c>
      <c r="B733" s="23" t="s">
        <v>234</v>
      </c>
      <c r="C733" s="24" t="s">
        <v>1441</v>
      </c>
      <c r="D733" s="25">
        <v>41656</v>
      </c>
      <c r="E733" s="26" t="s">
        <v>1395</v>
      </c>
      <c r="F733" s="27">
        <v>6217507</v>
      </c>
      <c r="G733" s="28">
        <v>42138</v>
      </c>
      <c r="H733" s="29" t="s">
        <v>1400</v>
      </c>
      <c r="I733" s="30" t="s">
        <v>559</v>
      </c>
      <c r="J733" s="31" t="s">
        <v>237</v>
      </c>
      <c r="K733" s="32">
        <v>221224</v>
      </c>
    </row>
    <row r="734" spans="1:11" s="33" customFormat="1" ht="30">
      <c r="A734" s="23" t="s">
        <v>1379</v>
      </c>
      <c r="B734" s="23" t="s">
        <v>22</v>
      </c>
      <c r="C734" s="24" t="s">
        <v>23</v>
      </c>
      <c r="D734" s="25" t="s">
        <v>23</v>
      </c>
      <c r="E734" s="26" t="s">
        <v>1395</v>
      </c>
      <c r="F734" s="27">
        <v>911870</v>
      </c>
      <c r="G734" s="28">
        <v>42133</v>
      </c>
      <c r="H734" s="29" t="s">
        <v>1401</v>
      </c>
      <c r="I734" s="30" t="s">
        <v>1402</v>
      </c>
      <c r="J734" s="31" t="s">
        <v>1403</v>
      </c>
      <c r="K734" s="32">
        <v>34330</v>
      </c>
    </row>
    <row r="735" spans="1:11" s="33" customFormat="1" ht="30">
      <c r="A735" s="23" t="s">
        <v>1379</v>
      </c>
      <c r="B735" s="23" t="s">
        <v>1009</v>
      </c>
      <c r="C735" s="24" t="s">
        <v>1380</v>
      </c>
      <c r="D735" s="25" t="s">
        <v>1381</v>
      </c>
      <c r="E735" s="26" t="s">
        <v>1395</v>
      </c>
      <c r="F735" s="27">
        <v>5942698</v>
      </c>
      <c r="G735" s="28">
        <v>42143</v>
      </c>
      <c r="H735" s="29" t="s">
        <v>1418</v>
      </c>
      <c r="I735" s="30" t="s">
        <v>367</v>
      </c>
      <c r="J735" s="31" t="s">
        <v>368</v>
      </c>
      <c r="K735" s="32">
        <v>23614</v>
      </c>
    </row>
    <row r="736" spans="1:11" s="33" customFormat="1" ht="30">
      <c r="A736" s="23" t="s">
        <v>1379</v>
      </c>
      <c r="B736" s="23" t="s">
        <v>22</v>
      </c>
      <c r="C736" s="24" t="s">
        <v>23</v>
      </c>
      <c r="D736" s="25" t="s">
        <v>23</v>
      </c>
      <c r="E736" s="26" t="s">
        <v>1395</v>
      </c>
      <c r="F736" s="27">
        <v>13757284</v>
      </c>
      <c r="G736" s="28">
        <v>42153</v>
      </c>
      <c r="H736" s="29" t="s">
        <v>1404</v>
      </c>
      <c r="I736" s="30" t="s">
        <v>1248</v>
      </c>
      <c r="J736" s="31" t="s">
        <v>1249</v>
      </c>
      <c r="K736" s="32">
        <v>1221</v>
      </c>
    </row>
    <row r="737" spans="1:11" s="33" customFormat="1" ht="30">
      <c r="A737" s="23" t="s">
        <v>1379</v>
      </c>
      <c r="B737" s="23" t="s">
        <v>22</v>
      </c>
      <c r="C737" s="24" t="s">
        <v>23</v>
      </c>
      <c r="D737" s="25" t="s">
        <v>23</v>
      </c>
      <c r="E737" s="26" t="s">
        <v>1395</v>
      </c>
      <c r="F737" s="27">
        <v>13757285</v>
      </c>
      <c r="G737" s="28">
        <v>42153</v>
      </c>
      <c r="H737" s="29" t="s">
        <v>1405</v>
      </c>
      <c r="I737" s="30" t="s">
        <v>1248</v>
      </c>
      <c r="J737" s="31" t="s">
        <v>1249</v>
      </c>
      <c r="K737" s="32">
        <v>3801303</v>
      </c>
    </row>
    <row r="738" spans="1:11" s="33" customFormat="1" ht="30">
      <c r="A738" s="23" t="s">
        <v>1379</v>
      </c>
      <c r="B738" s="23" t="s">
        <v>22</v>
      </c>
      <c r="C738" s="24" t="s">
        <v>23</v>
      </c>
      <c r="D738" s="25" t="s">
        <v>23</v>
      </c>
      <c r="E738" s="26" t="s">
        <v>1395</v>
      </c>
      <c r="F738" s="27">
        <v>3361089</v>
      </c>
      <c r="G738" s="28">
        <v>42127</v>
      </c>
      <c r="H738" s="29" t="s">
        <v>1406</v>
      </c>
      <c r="I738" s="30" t="s">
        <v>501</v>
      </c>
      <c r="J738" s="31" t="s">
        <v>502</v>
      </c>
      <c r="K738" s="32">
        <v>436100</v>
      </c>
    </row>
    <row r="739" spans="1:11" s="33" customFormat="1" ht="30">
      <c r="A739" s="23" t="s">
        <v>1379</v>
      </c>
      <c r="B739" s="23" t="s">
        <v>22</v>
      </c>
      <c r="C739" s="24" t="s">
        <v>23</v>
      </c>
      <c r="D739" s="25" t="s">
        <v>23</v>
      </c>
      <c r="E739" s="26" t="s">
        <v>1395</v>
      </c>
      <c r="F739" s="27">
        <v>6665077</v>
      </c>
      <c r="G739" s="28">
        <v>42137</v>
      </c>
      <c r="H739" s="29" t="s">
        <v>1407</v>
      </c>
      <c r="I739" s="30" t="s">
        <v>501</v>
      </c>
      <c r="J739" s="31" t="s">
        <v>502</v>
      </c>
      <c r="K739" s="32">
        <v>2307600</v>
      </c>
    </row>
    <row r="740" spans="1:11" s="33" customFormat="1" ht="30">
      <c r="A740" s="23" t="s">
        <v>1379</v>
      </c>
      <c r="B740" s="23" t="s">
        <v>22</v>
      </c>
      <c r="C740" s="24" t="s">
        <v>23</v>
      </c>
      <c r="D740" s="25" t="s">
        <v>23</v>
      </c>
      <c r="E740" s="26" t="s">
        <v>1395</v>
      </c>
      <c r="F740" s="27">
        <v>7043814</v>
      </c>
      <c r="G740" s="28">
        <v>42127</v>
      </c>
      <c r="H740" s="29" t="s">
        <v>1408</v>
      </c>
      <c r="I740" s="30" t="s">
        <v>501</v>
      </c>
      <c r="J740" s="31" t="s">
        <v>502</v>
      </c>
      <c r="K740" s="32">
        <v>1985300</v>
      </c>
    </row>
    <row r="741" spans="1:11" s="33" customFormat="1" ht="30">
      <c r="A741" s="23" t="s">
        <v>1379</v>
      </c>
      <c r="B741" s="23" t="s">
        <v>22</v>
      </c>
      <c r="C741" s="24" t="s">
        <v>23</v>
      </c>
      <c r="D741" s="25" t="s">
        <v>23</v>
      </c>
      <c r="E741" s="26" t="s">
        <v>1395</v>
      </c>
      <c r="F741" s="27">
        <v>55473145</v>
      </c>
      <c r="G741" s="28">
        <v>42128</v>
      </c>
      <c r="H741" s="29" t="s">
        <v>1409</v>
      </c>
      <c r="I741" s="30" t="s">
        <v>1371</v>
      </c>
      <c r="J741" s="31" t="s">
        <v>1187</v>
      </c>
      <c r="K741" s="32">
        <v>153300</v>
      </c>
    </row>
    <row r="742" spans="1:11" s="33" customFormat="1" ht="30">
      <c r="A742" s="23" t="s">
        <v>1379</v>
      </c>
      <c r="B742" s="23" t="s">
        <v>22</v>
      </c>
      <c r="C742" s="24" t="s">
        <v>23</v>
      </c>
      <c r="D742" s="25" t="s">
        <v>23</v>
      </c>
      <c r="E742" s="26" t="s">
        <v>1395</v>
      </c>
      <c r="F742" s="27">
        <v>56290031</v>
      </c>
      <c r="G742" s="28">
        <v>42143</v>
      </c>
      <c r="H742" s="29" t="s">
        <v>1410</v>
      </c>
      <c r="I742" s="30" t="s">
        <v>1371</v>
      </c>
      <c r="J742" s="31" t="s">
        <v>1187</v>
      </c>
      <c r="K742" s="32">
        <v>94000</v>
      </c>
    </row>
    <row r="743" spans="1:11" s="33" customFormat="1" ht="30">
      <c r="A743" s="23" t="s">
        <v>1379</v>
      </c>
      <c r="B743" s="23" t="s">
        <v>22</v>
      </c>
      <c r="C743" s="24" t="s">
        <v>23</v>
      </c>
      <c r="D743" s="25" t="s">
        <v>23</v>
      </c>
      <c r="E743" s="26" t="s">
        <v>1395</v>
      </c>
      <c r="F743" s="27">
        <v>56544172</v>
      </c>
      <c r="G743" s="28">
        <v>42147</v>
      </c>
      <c r="H743" s="29" t="s">
        <v>1411</v>
      </c>
      <c r="I743" s="30" t="s">
        <v>1371</v>
      </c>
      <c r="J743" s="31" t="s">
        <v>1187</v>
      </c>
      <c r="K743" s="32">
        <v>19350</v>
      </c>
    </row>
    <row r="744" spans="1:11" s="33" customFormat="1" ht="30">
      <c r="A744" s="23" t="s">
        <v>1379</v>
      </c>
      <c r="B744" s="23" t="s">
        <v>22</v>
      </c>
      <c r="C744" s="24" t="s">
        <v>23</v>
      </c>
      <c r="D744" s="25" t="s">
        <v>23</v>
      </c>
      <c r="E744" s="26" t="s">
        <v>1395</v>
      </c>
      <c r="F744" s="27">
        <v>56556776</v>
      </c>
      <c r="G744" s="28">
        <v>42147</v>
      </c>
      <c r="H744" s="29" t="s">
        <v>1412</v>
      </c>
      <c r="I744" s="30" t="s">
        <v>1371</v>
      </c>
      <c r="J744" s="31" t="s">
        <v>1187</v>
      </c>
      <c r="K744" s="32">
        <v>2200</v>
      </c>
    </row>
    <row r="745" spans="1:11" s="33" customFormat="1" ht="30">
      <c r="A745" s="23" t="s">
        <v>1379</v>
      </c>
      <c r="B745" s="23" t="s">
        <v>22</v>
      </c>
      <c r="C745" s="24" t="s">
        <v>23</v>
      </c>
      <c r="D745" s="25" t="s">
        <v>23</v>
      </c>
      <c r="E745" s="26" t="s">
        <v>1395</v>
      </c>
      <c r="F745" s="27">
        <v>123362058</v>
      </c>
      <c r="G745" s="28">
        <v>42127</v>
      </c>
      <c r="H745" s="29" t="s">
        <v>1413</v>
      </c>
      <c r="I745" s="30" t="s">
        <v>501</v>
      </c>
      <c r="J745" s="31" t="s">
        <v>502</v>
      </c>
      <c r="K745" s="32">
        <v>493400</v>
      </c>
    </row>
    <row r="746" spans="1:11" s="33" customFormat="1" ht="30">
      <c r="A746" s="23" t="s">
        <v>1379</v>
      </c>
      <c r="B746" s="23" t="s">
        <v>22</v>
      </c>
      <c r="C746" s="24" t="s">
        <v>23</v>
      </c>
      <c r="D746" s="25" t="s">
        <v>23</v>
      </c>
      <c r="E746" s="26" t="s">
        <v>1395</v>
      </c>
      <c r="F746" s="27">
        <v>123363436</v>
      </c>
      <c r="G746" s="28">
        <v>42129</v>
      </c>
      <c r="H746" s="29" t="s">
        <v>1414</v>
      </c>
      <c r="I746" s="30" t="s">
        <v>501</v>
      </c>
      <c r="J746" s="31" t="s">
        <v>502</v>
      </c>
      <c r="K746" s="32">
        <v>4000</v>
      </c>
    </row>
    <row r="747" spans="1:11" s="33" customFormat="1" ht="30">
      <c r="A747" s="23" t="s">
        <v>1622</v>
      </c>
      <c r="B747" s="23" t="s">
        <v>432</v>
      </c>
      <c r="C747" s="24" t="s">
        <v>1419</v>
      </c>
      <c r="D747" s="25">
        <v>40625</v>
      </c>
      <c r="E747" s="26" t="s">
        <v>204</v>
      </c>
      <c r="F747" s="27">
        <v>1715000076</v>
      </c>
      <c r="G747" s="28">
        <v>42129</v>
      </c>
      <c r="H747" s="29" t="s">
        <v>1420</v>
      </c>
      <c r="I747" s="30" t="s">
        <v>1421</v>
      </c>
      <c r="J747" s="31" t="s">
        <v>92</v>
      </c>
      <c r="K747" s="32">
        <v>348624</v>
      </c>
    </row>
    <row r="748" spans="1:11" s="33" customFormat="1" ht="30">
      <c r="A748" s="23" t="s">
        <v>1622</v>
      </c>
      <c r="B748" s="23" t="s">
        <v>432</v>
      </c>
      <c r="C748" s="24" t="s">
        <v>1419</v>
      </c>
      <c r="D748" s="25">
        <v>40625</v>
      </c>
      <c r="E748" s="26" t="s">
        <v>204</v>
      </c>
      <c r="F748" s="27">
        <v>1715000077</v>
      </c>
      <c r="G748" s="28">
        <v>42129</v>
      </c>
      <c r="H748" s="29" t="s">
        <v>1422</v>
      </c>
      <c r="I748" s="30" t="s">
        <v>1423</v>
      </c>
      <c r="J748" s="31" t="s">
        <v>1424</v>
      </c>
      <c r="K748" s="32">
        <v>340340</v>
      </c>
    </row>
    <row r="749" spans="1:11" s="33" customFormat="1" ht="30">
      <c r="A749" s="23" t="s">
        <v>1622</v>
      </c>
      <c r="B749" s="23" t="s">
        <v>432</v>
      </c>
      <c r="C749" s="24" t="s">
        <v>1419</v>
      </c>
      <c r="D749" s="25">
        <v>40625</v>
      </c>
      <c r="E749" s="26" t="s">
        <v>204</v>
      </c>
      <c r="F749" s="27">
        <v>1715000078</v>
      </c>
      <c r="G749" s="28">
        <v>42129</v>
      </c>
      <c r="H749" s="29" t="s">
        <v>1635</v>
      </c>
      <c r="I749" s="30" t="s">
        <v>1425</v>
      </c>
      <c r="J749" s="31" t="s">
        <v>1426</v>
      </c>
      <c r="K749" s="32">
        <v>75959</v>
      </c>
    </row>
    <row r="750" spans="1:11" s="33" customFormat="1" ht="30">
      <c r="A750" s="23" t="s">
        <v>1622</v>
      </c>
      <c r="B750" s="23" t="s">
        <v>432</v>
      </c>
      <c r="C750" s="24" t="s">
        <v>1419</v>
      </c>
      <c r="D750" s="25">
        <v>40625</v>
      </c>
      <c r="E750" s="26" t="s">
        <v>204</v>
      </c>
      <c r="F750" s="27">
        <v>1715000079</v>
      </c>
      <c r="G750" s="28">
        <v>42129</v>
      </c>
      <c r="H750" s="29" t="s">
        <v>1637</v>
      </c>
      <c r="I750" s="30" t="s">
        <v>1427</v>
      </c>
      <c r="J750" s="31" t="s">
        <v>1428</v>
      </c>
      <c r="K750" s="32">
        <v>368892</v>
      </c>
    </row>
    <row r="751" spans="1:11" s="33" customFormat="1" ht="30">
      <c r="A751" s="23" t="s">
        <v>1622</v>
      </c>
      <c r="B751" s="23" t="s">
        <v>432</v>
      </c>
      <c r="C751" s="24" t="s">
        <v>1419</v>
      </c>
      <c r="D751" s="25">
        <v>40625</v>
      </c>
      <c r="E751" s="26" t="s">
        <v>204</v>
      </c>
      <c r="F751" s="27">
        <v>1715000080</v>
      </c>
      <c r="G751" s="28">
        <v>42129</v>
      </c>
      <c r="H751" s="29" t="s">
        <v>1636</v>
      </c>
      <c r="I751" s="30" t="s">
        <v>1429</v>
      </c>
      <c r="J751" s="31" t="s">
        <v>98</v>
      </c>
      <c r="K751" s="32">
        <v>940850</v>
      </c>
    </row>
    <row r="752" spans="1:11" s="33" customFormat="1" ht="30">
      <c r="A752" s="23" t="s">
        <v>1622</v>
      </c>
      <c r="B752" s="23" t="s">
        <v>432</v>
      </c>
      <c r="C752" s="24" t="s">
        <v>1419</v>
      </c>
      <c r="D752" s="25">
        <v>40625</v>
      </c>
      <c r="E752" s="26" t="s">
        <v>204</v>
      </c>
      <c r="F752" s="27">
        <v>1715000081</v>
      </c>
      <c r="G752" s="28">
        <v>42129</v>
      </c>
      <c r="H752" s="29" t="s">
        <v>1636</v>
      </c>
      <c r="I752" s="30" t="s">
        <v>1430</v>
      </c>
      <c r="J752" s="31" t="s">
        <v>370</v>
      </c>
      <c r="K752" s="32">
        <v>47694</v>
      </c>
    </row>
    <row r="753" spans="1:11" s="33" customFormat="1" ht="30">
      <c r="A753" s="23" t="s">
        <v>1622</v>
      </c>
      <c r="B753" s="23" t="s">
        <v>432</v>
      </c>
      <c r="C753" s="24" t="s">
        <v>1419</v>
      </c>
      <c r="D753" s="25">
        <v>40625</v>
      </c>
      <c r="E753" s="26" t="s">
        <v>204</v>
      </c>
      <c r="F753" s="27">
        <v>1715000083</v>
      </c>
      <c r="G753" s="28">
        <v>42129</v>
      </c>
      <c r="H753" s="29" t="s">
        <v>1635</v>
      </c>
      <c r="I753" s="30" t="s">
        <v>1431</v>
      </c>
      <c r="J753" s="31" t="s">
        <v>1432</v>
      </c>
      <c r="K753" s="32">
        <v>256370</v>
      </c>
    </row>
    <row r="754" spans="1:11" s="33" customFormat="1" ht="30">
      <c r="A754" s="23" t="s">
        <v>1622</v>
      </c>
      <c r="B754" s="23" t="s">
        <v>432</v>
      </c>
      <c r="C754" s="24" t="s">
        <v>1419</v>
      </c>
      <c r="D754" s="25">
        <v>40625</v>
      </c>
      <c r="E754" s="26" t="s">
        <v>204</v>
      </c>
      <c r="F754" s="27">
        <v>1715000082</v>
      </c>
      <c r="G754" s="28">
        <v>42129</v>
      </c>
      <c r="H754" s="29" t="s">
        <v>1636</v>
      </c>
      <c r="I754" s="30" t="s">
        <v>1433</v>
      </c>
      <c r="J754" s="31" t="s">
        <v>368</v>
      </c>
      <c r="K754" s="32">
        <v>798812</v>
      </c>
    </row>
    <row r="755" spans="1:11" s="33" customFormat="1" ht="75">
      <c r="A755" s="23" t="s">
        <v>1622</v>
      </c>
      <c r="B755" s="23" t="s">
        <v>101</v>
      </c>
      <c r="C755" s="24" t="s">
        <v>1434</v>
      </c>
      <c r="D755" s="25">
        <v>42124</v>
      </c>
      <c r="E755" s="26" t="s">
        <v>227</v>
      </c>
      <c r="F755" s="27">
        <v>1715000270</v>
      </c>
      <c r="G755" s="28">
        <v>42129</v>
      </c>
      <c r="H755" s="29" t="s">
        <v>1435</v>
      </c>
      <c r="I755" s="30" t="s">
        <v>1436</v>
      </c>
      <c r="J755" s="31" t="s">
        <v>1437</v>
      </c>
      <c r="K755" s="32">
        <v>914000</v>
      </c>
    </row>
    <row r="756" spans="1:11" s="33" customFormat="1" ht="30">
      <c r="A756" s="23" t="s">
        <v>1622</v>
      </c>
      <c r="B756" s="23" t="s">
        <v>432</v>
      </c>
      <c r="C756" s="24" t="s">
        <v>1419</v>
      </c>
      <c r="D756" s="25">
        <v>40625</v>
      </c>
      <c r="E756" s="26" t="s">
        <v>204</v>
      </c>
      <c r="F756" s="27">
        <v>1715000084</v>
      </c>
      <c r="G756" s="28">
        <v>42129</v>
      </c>
      <c r="H756" s="29" t="s">
        <v>1438</v>
      </c>
      <c r="I756" s="30" t="s">
        <v>1439</v>
      </c>
      <c r="J756" s="31" t="s">
        <v>1440</v>
      </c>
      <c r="K756" s="32">
        <v>422938</v>
      </c>
    </row>
    <row r="757" spans="1:11" s="33" customFormat="1" ht="45">
      <c r="A757" s="23" t="s">
        <v>1622</v>
      </c>
      <c r="B757" s="23" t="s">
        <v>234</v>
      </c>
      <c r="C757" s="24" t="s">
        <v>1441</v>
      </c>
      <c r="D757" s="25">
        <v>41656</v>
      </c>
      <c r="E757" s="26" t="s">
        <v>227</v>
      </c>
      <c r="F757" s="27">
        <v>1715000271</v>
      </c>
      <c r="G757" s="28">
        <v>42129</v>
      </c>
      <c r="H757" s="29" t="s">
        <v>1442</v>
      </c>
      <c r="I757" s="30" t="s">
        <v>236</v>
      </c>
      <c r="J757" s="31" t="s">
        <v>237</v>
      </c>
      <c r="K757" s="32">
        <v>10835</v>
      </c>
    </row>
    <row r="758" spans="1:11" s="33" customFormat="1" ht="45">
      <c r="A758" s="23" t="s">
        <v>1622</v>
      </c>
      <c r="B758" s="23" t="s">
        <v>234</v>
      </c>
      <c r="C758" s="24" t="s">
        <v>1441</v>
      </c>
      <c r="D758" s="25">
        <v>41656</v>
      </c>
      <c r="E758" s="26" t="s">
        <v>227</v>
      </c>
      <c r="F758" s="27">
        <v>1715000272</v>
      </c>
      <c r="G758" s="28">
        <v>42130</v>
      </c>
      <c r="H758" s="29" t="s">
        <v>1443</v>
      </c>
      <c r="I758" s="30" t="s">
        <v>236</v>
      </c>
      <c r="J758" s="31" t="s">
        <v>237</v>
      </c>
      <c r="K758" s="32">
        <v>10835</v>
      </c>
    </row>
    <row r="759" spans="1:11" s="33" customFormat="1" ht="45">
      <c r="A759" s="23" t="s">
        <v>1622</v>
      </c>
      <c r="B759" s="23" t="s">
        <v>63</v>
      </c>
      <c r="C759" s="24" t="s">
        <v>64</v>
      </c>
      <c r="D759" s="25" t="s">
        <v>64</v>
      </c>
      <c r="E759" s="26" t="s">
        <v>227</v>
      </c>
      <c r="F759" s="27">
        <v>1715000274</v>
      </c>
      <c r="G759" s="28">
        <v>42130</v>
      </c>
      <c r="H759" s="29" t="s">
        <v>1639</v>
      </c>
      <c r="I759" s="30" t="s">
        <v>1444</v>
      </c>
      <c r="J759" s="31" t="s">
        <v>1445</v>
      </c>
      <c r="K759" s="32">
        <v>198135</v>
      </c>
    </row>
    <row r="760" spans="1:11" s="33" customFormat="1" ht="105">
      <c r="A760" s="23" t="s">
        <v>1622</v>
      </c>
      <c r="B760" s="23" t="s">
        <v>63</v>
      </c>
      <c r="C760" s="24" t="s">
        <v>64</v>
      </c>
      <c r="D760" s="25" t="s">
        <v>64</v>
      </c>
      <c r="E760" s="26" t="s">
        <v>227</v>
      </c>
      <c r="F760" s="27">
        <v>1715000273</v>
      </c>
      <c r="G760" s="28">
        <v>42130</v>
      </c>
      <c r="H760" s="29" t="s">
        <v>1446</v>
      </c>
      <c r="I760" s="30" t="s">
        <v>1447</v>
      </c>
      <c r="J760" s="31" t="s">
        <v>1448</v>
      </c>
      <c r="K760" s="32">
        <v>81601</v>
      </c>
    </row>
    <row r="761" spans="1:11" s="33" customFormat="1" ht="45">
      <c r="A761" s="23" t="s">
        <v>1622</v>
      </c>
      <c r="B761" s="23" t="s">
        <v>1449</v>
      </c>
      <c r="C761" s="24" t="s">
        <v>64</v>
      </c>
      <c r="D761" s="25" t="s">
        <v>64</v>
      </c>
      <c r="E761" s="26" t="s">
        <v>227</v>
      </c>
      <c r="F761" s="27">
        <v>1715000275</v>
      </c>
      <c r="G761" s="28">
        <v>42131</v>
      </c>
      <c r="H761" s="29" t="s">
        <v>1450</v>
      </c>
      <c r="I761" s="30" t="s">
        <v>1451</v>
      </c>
      <c r="J761" s="31" t="s">
        <v>1452</v>
      </c>
      <c r="K761" s="32">
        <v>823650</v>
      </c>
    </row>
    <row r="762" spans="1:11" s="33" customFormat="1" ht="45">
      <c r="A762" s="23" t="s">
        <v>1622</v>
      </c>
      <c r="B762" s="23" t="s">
        <v>432</v>
      </c>
      <c r="C762" s="24" t="s">
        <v>1419</v>
      </c>
      <c r="D762" s="25">
        <v>40625</v>
      </c>
      <c r="E762" s="26" t="s">
        <v>227</v>
      </c>
      <c r="F762" s="27">
        <v>1715000276</v>
      </c>
      <c r="G762" s="28">
        <v>42131</v>
      </c>
      <c r="H762" s="29" t="s">
        <v>1453</v>
      </c>
      <c r="I762" s="30" t="s">
        <v>1454</v>
      </c>
      <c r="J762" s="31" t="s">
        <v>1455</v>
      </c>
      <c r="K762" s="32">
        <v>579600</v>
      </c>
    </row>
    <row r="763" spans="1:11" s="33" customFormat="1" ht="45">
      <c r="A763" s="23" t="s">
        <v>1622</v>
      </c>
      <c r="B763" s="23" t="s">
        <v>432</v>
      </c>
      <c r="C763" s="24" t="s">
        <v>1419</v>
      </c>
      <c r="D763" s="25">
        <v>40625</v>
      </c>
      <c r="E763" s="26" t="s">
        <v>227</v>
      </c>
      <c r="F763" s="27">
        <v>1715000277</v>
      </c>
      <c r="G763" s="28">
        <v>42131</v>
      </c>
      <c r="H763" s="29" t="s">
        <v>1456</v>
      </c>
      <c r="I763" s="30" t="s">
        <v>1454</v>
      </c>
      <c r="J763" s="31" t="s">
        <v>1455</v>
      </c>
      <c r="K763" s="32">
        <v>579600</v>
      </c>
    </row>
    <row r="764" spans="1:11" s="33" customFormat="1" ht="60">
      <c r="A764" s="23" t="s">
        <v>1622</v>
      </c>
      <c r="B764" s="23" t="s">
        <v>432</v>
      </c>
      <c r="C764" s="24" t="s">
        <v>1419</v>
      </c>
      <c r="D764" s="25">
        <v>40625</v>
      </c>
      <c r="E764" s="26" t="s">
        <v>227</v>
      </c>
      <c r="F764" s="27">
        <v>1715000278</v>
      </c>
      <c r="G764" s="28">
        <v>42131</v>
      </c>
      <c r="H764" s="29" t="s">
        <v>1457</v>
      </c>
      <c r="I764" s="30" t="s">
        <v>1454</v>
      </c>
      <c r="J764" s="31" t="s">
        <v>1455</v>
      </c>
      <c r="K764" s="32">
        <v>579600</v>
      </c>
    </row>
    <row r="765" spans="1:11" s="33" customFormat="1" ht="30">
      <c r="A765" s="23" t="s">
        <v>1622</v>
      </c>
      <c r="B765" s="23" t="s">
        <v>432</v>
      </c>
      <c r="C765" s="24" t="s">
        <v>1419</v>
      </c>
      <c r="D765" s="25">
        <v>40625</v>
      </c>
      <c r="E765" s="26" t="s">
        <v>204</v>
      </c>
      <c r="F765" s="27">
        <v>1715000086</v>
      </c>
      <c r="G765" s="28">
        <v>42132</v>
      </c>
      <c r="H765" s="29" t="s">
        <v>1458</v>
      </c>
      <c r="I765" s="30" t="s">
        <v>1439</v>
      </c>
      <c r="J765" s="31" t="s">
        <v>1440</v>
      </c>
      <c r="K765" s="32">
        <v>1235006</v>
      </c>
    </row>
    <row r="766" spans="1:11" s="33" customFormat="1" ht="45">
      <c r="A766" s="23" t="s">
        <v>1622</v>
      </c>
      <c r="B766" s="23" t="s">
        <v>1449</v>
      </c>
      <c r="C766" s="24" t="s">
        <v>64</v>
      </c>
      <c r="D766" s="25" t="s">
        <v>64</v>
      </c>
      <c r="E766" s="26" t="s">
        <v>227</v>
      </c>
      <c r="F766" s="27">
        <v>1715000279</v>
      </c>
      <c r="G766" s="28">
        <v>42132</v>
      </c>
      <c r="H766" s="29" t="s">
        <v>1459</v>
      </c>
      <c r="I766" s="30" t="s">
        <v>271</v>
      </c>
      <c r="J766" s="31" t="s">
        <v>272</v>
      </c>
      <c r="K766" s="32">
        <v>180000</v>
      </c>
    </row>
    <row r="767" spans="1:11" s="33" customFormat="1" ht="30">
      <c r="A767" s="23" t="s">
        <v>1622</v>
      </c>
      <c r="B767" s="23" t="s">
        <v>1449</v>
      </c>
      <c r="C767" s="24" t="s">
        <v>64</v>
      </c>
      <c r="D767" s="25" t="s">
        <v>64</v>
      </c>
      <c r="E767" s="26" t="s">
        <v>227</v>
      </c>
      <c r="F767" s="27">
        <v>1715000280</v>
      </c>
      <c r="G767" s="28">
        <v>42132</v>
      </c>
      <c r="H767" s="29" t="s">
        <v>1460</v>
      </c>
      <c r="I767" s="30" t="s">
        <v>1461</v>
      </c>
      <c r="J767" s="31" t="s">
        <v>1462</v>
      </c>
      <c r="K767" s="32">
        <v>64444</v>
      </c>
    </row>
    <row r="768" spans="1:11" s="33" customFormat="1" ht="60">
      <c r="A768" s="23" t="s">
        <v>1622</v>
      </c>
      <c r="B768" s="23" t="s">
        <v>63</v>
      </c>
      <c r="C768" s="24" t="s">
        <v>64</v>
      </c>
      <c r="D768" s="25" t="s">
        <v>64</v>
      </c>
      <c r="E768" s="26" t="s">
        <v>227</v>
      </c>
      <c r="F768" s="27">
        <v>1715000281</v>
      </c>
      <c r="G768" s="28">
        <v>42132</v>
      </c>
      <c r="H768" s="29" t="s">
        <v>1463</v>
      </c>
      <c r="I768" s="30" t="s">
        <v>1444</v>
      </c>
      <c r="J768" s="31" t="s">
        <v>1445</v>
      </c>
      <c r="K768" s="32">
        <v>152320</v>
      </c>
    </row>
    <row r="769" spans="1:11" s="33" customFormat="1" ht="60">
      <c r="A769" s="23" t="s">
        <v>1622</v>
      </c>
      <c r="B769" s="23" t="s">
        <v>101</v>
      </c>
      <c r="C769" s="24" t="s">
        <v>1464</v>
      </c>
      <c r="D769" s="25">
        <v>42110</v>
      </c>
      <c r="E769" s="26" t="s">
        <v>227</v>
      </c>
      <c r="F769" s="27">
        <v>1715000282</v>
      </c>
      <c r="G769" s="28">
        <v>42132</v>
      </c>
      <c r="H769" s="29" t="s">
        <v>1465</v>
      </c>
      <c r="I769" s="30" t="s">
        <v>1466</v>
      </c>
      <c r="J769" s="31" t="s">
        <v>1467</v>
      </c>
      <c r="K769" s="32">
        <v>780000</v>
      </c>
    </row>
    <row r="770" spans="1:11" s="33" customFormat="1" ht="60">
      <c r="A770" s="23" t="s">
        <v>1622</v>
      </c>
      <c r="B770" s="23" t="s">
        <v>63</v>
      </c>
      <c r="C770" s="24" t="s">
        <v>64</v>
      </c>
      <c r="D770" s="25" t="s">
        <v>64</v>
      </c>
      <c r="E770" s="26" t="s">
        <v>227</v>
      </c>
      <c r="F770" s="27">
        <v>1715000283</v>
      </c>
      <c r="G770" s="28">
        <v>42132</v>
      </c>
      <c r="H770" s="29" t="s">
        <v>1468</v>
      </c>
      <c r="I770" s="30" t="s">
        <v>1469</v>
      </c>
      <c r="J770" s="31" t="s">
        <v>1470</v>
      </c>
      <c r="K770" s="32">
        <v>74375</v>
      </c>
    </row>
    <row r="771" spans="1:11" s="33" customFormat="1" ht="30">
      <c r="A771" s="23" t="s">
        <v>1622</v>
      </c>
      <c r="B771" s="23" t="s">
        <v>432</v>
      </c>
      <c r="C771" s="24" t="s">
        <v>1419</v>
      </c>
      <c r="D771" s="25">
        <v>40625</v>
      </c>
      <c r="E771" s="26" t="s">
        <v>204</v>
      </c>
      <c r="F771" s="27">
        <v>1715000087</v>
      </c>
      <c r="G771" s="28">
        <v>42132</v>
      </c>
      <c r="H771" s="29" t="s">
        <v>1471</v>
      </c>
      <c r="I771" s="30" t="s">
        <v>1472</v>
      </c>
      <c r="J771" s="31" t="s">
        <v>1473</v>
      </c>
      <c r="K771" s="32">
        <v>54415</v>
      </c>
    </row>
    <row r="772" spans="1:11" s="33" customFormat="1" ht="45">
      <c r="A772" s="23" t="s">
        <v>1622</v>
      </c>
      <c r="B772" s="23" t="s">
        <v>234</v>
      </c>
      <c r="C772" s="24" t="s">
        <v>1441</v>
      </c>
      <c r="D772" s="25">
        <v>41656</v>
      </c>
      <c r="E772" s="26" t="s">
        <v>227</v>
      </c>
      <c r="F772" s="27">
        <v>1715000284</v>
      </c>
      <c r="G772" s="28">
        <v>42135</v>
      </c>
      <c r="H772" s="29" t="s">
        <v>1474</v>
      </c>
      <c r="I772" s="30" t="s">
        <v>236</v>
      </c>
      <c r="J772" s="31" t="s">
        <v>237</v>
      </c>
      <c r="K772" s="32">
        <v>318850</v>
      </c>
    </row>
    <row r="773" spans="1:11" s="33" customFormat="1" ht="30">
      <c r="A773" s="23" t="s">
        <v>1622</v>
      </c>
      <c r="B773" s="23" t="s">
        <v>63</v>
      </c>
      <c r="C773" s="24" t="s">
        <v>64</v>
      </c>
      <c r="D773" s="25" t="s">
        <v>64</v>
      </c>
      <c r="E773" s="26" t="s">
        <v>227</v>
      </c>
      <c r="F773" s="27">
        <v>1715000286</v>
      </c>
      <c r="G773" s="28">
        <v>42136</v>
      </c>
      <c r="H773" s="29" t="s">
        <v>1475</v>
      </c>
      <c r="I773" s="30" t="s">
        <v>1476</v>
      </c>
      <c r="J773" s="31" t="s">
        <v>1477</v>
      </c>
      <c r="K773" s="32">
        <v>499800</v>
      </c>
    </row>
    <row r="774" spans="1:11" s="33" customFormat="1" ht="45">
      <c r="A774" s="23" t="s">
        <v>1622</v>
      </c>
      <c r="B774" s="23" t="s">
        <v>234</v>
      </c>
      <c r="C774" s="24" t="s">
        <v>1441</v>
      </c>
      <c r="D774" s="25">
        <v>41656</v>
      </c>
      <c r="E774" s="26" t="s">
        <v>227</v>
      </c>
      <c r="F774" s="27">
        <v>1715000288</v>
      </c>
      <c r="G774" s="28">
        <v>42136</v>
      </c>
      <c r="H774" s="29" t="s">
        <v>1478</v>
      </c>
      <c r="I774" s="30" t="s">
        <v>236</v>
      </c>
      <c r="J774" s="31" t="s">
        <v>237</v>
      </c>
      <c r="K774" s="32">
        <v>10906</v>
      </c>
    </row>
    <row r="775" spans="1:11" s="33" customFormat="1" ht="30">
      <c r="A775" s="23" t="s">
        <v>1622</v>
      </c>
      <c r="B775" s="23" t="s">
        <v>234</v>
      </c>
      <c r="C775" s="24" t="s">
        <v>1441</v>
      </c>
      <c r="D775" s="25">
        <v>41656</v>
      </c>
      <c r="E775" s="26" t="s">
        <v>227</v>
      </c>
      <c r="F775" s="27">
        <v>1715000289</v>
      </c>
      <c r="G775" s="28">
        <v>42136</v>
      </c>
      <c r="H775" s="29" t="s">
        <v>1479</v>
      </c>
      <c r="I775" s="30" t="s">
        <v>236</v>
      </c>
      <c r="J775" s="31" t="s">
        <v>237</v>
      </c>
      <c r="K775" s="32">
        <v>83915</v>
      </c>
    </row>
    <row r="776" spans="1:11" s="33" customFormat="1" ht="60">
      <c r="A776" s="23" t="s">
        <v>1622</v>
      </c>
      <c r="B776" s="23" t="s">
        <v>63</v>
      </c>
      <c r="C776" s="24" t="s">
        <v>64</v>
      </c>
      <c r="D776" s="25" t="s">
        <v>64</v>
      </c>
      <c r="E776" s="26" t="s">
        <v>227</v>
      </c>
      <c r="F776" s="27">
        <v>1715000290</v>
      </c>
      <c r="G776" s="28">
        <v>42136</v>
      </c>
      <c r="H776" s="29" t="s">
        <v>1480</v>
      </c>
      <c r="I776" s="30" t="s">
        <v>1481</v>
      </c>
      <c r="J776" s="31" t="s">
        <v>1482</v>
      </c>
      <c r="K776" s="32">
        <v>1440000</v>
      </c>
    </row>
    <row r="777" spans="1:11" s="33" customFormat="1" ht="30">
      <c r="A777" s="23" t="s">
        <v>1622</v>
      </c>
      <c r="B777" s="23" t="s">
        <v>63</v>
      </c>
      <c r="C777" s="24" t="s">
        <v>64</v>
      </c>
      <c r="D777" s="25" t="s">
        <v>64</v>
      </c>
      <c r="E777" s="26" t="s">
        <v>1483</v>
      </c>
      <c r="F777" s="27">
        <v>1715000088</v>
      </c>
      <c r="G777" s="28">
        <v>42138</v>
      </c>
      <c r="H777" s="29" t="s">
        <v>1484</v>
      </c>
      <c r="I777" s="30" t="s">
        <v>1485</v>
      </c>
      <c r="J777" s="31" t="s">
        <v>1486</v>
      </c>
      <c r="K777" s="32">
        <v>87980</v>
      </c>
    </row>
    <row r="778" spans="1:11" s="33" customFormat="1" ht="30">
      <c r="A778" s="23" t="s">
        <v>1622</v>
      </c>
      <c r="B778" s="23" t="s">
        <v>63</v>
      </c>
      <c r="C778" s="24" t="s">
        <v>64</v>
      </c>
      <c r="D778" s="25" t="s">
        <v>64</v>
      </c>
      <c r="E778" s="26" t="s">
        <v>204</v>
      </c>
      <c r="F778" s="27">
        <v>1715000089</v>
      </c>
      <c r="G778" s="28">
        <v>42138</v>
      </c>
      <c r="H778" s="29" t="s">
        <v>1487</v>
      </c>
      <c r="I778" s="30" t="s">
        <v>1488</v>
      </c>
      <c r="J778" s="31" t="s">
        <v>1489</v>
      </c>
      <c r="K778" s="32">
        <v>464981</v>
      </c>
    </row>
    <row r="779" spans="1:11" s="33" customFormat="1" ht="30">
      <c r="A779" s="23" t="s">
        <v>1622</v>
      </c>
      <c r="B779" s="23" t="s">
        <v>432</v>
      </c>
      <c r="C779" s="24" t="s">
        <v>1419</v>
      </c>
      <c r="D779" s="25">
        <v>40625</v>
      </c>
      <c r="E779" s="26" t="s">
        <v>204</v>
      </c>
      <c r="F779" s="27">
        <v>1715000091</v>
      </c>
      <c r="G779" s="28">
        <v>42138</v>
      </c>
      <c r="H779" s="29" t="s">
        <v>1490</v>
      </c>
      <c r="I779" s="30" t="s">
        <v>1491</v>
      </c>
      <c r="J779" s="31" t="s">
        <v>1492</v>
      </c>
      <c r="K779" s="32">
        <v>1268114</v>
      </c>
    </row>
    <row r="780" spans="1:11" s="33" customFormat="1" ht="60">
      <c r="A780" s="23" t="s">
        <v>1622</v>
      </c>
      <c r="B780" s="23" t="s">
        <v>432</v>
      </c>
      <c r="C780" s="24" t="s">
        <v>1419</v>
      </c>
      <c r="D780" s="25">
        <v>40625</v>
      </c>
      <c r="E780" s="26" t="s">
        <v>204</v>
      </c>
      <c r="F780" s="27">
        <v>1715000090</v>
      </c>
      <c r="G780" s="28">
        <v>42138</v>
      </c>
      <c r="H780" s="29" t="s">
        <v>1493</v>
      </c>
      <c r="I780" s="30" t="s">
        <v>1494</v>
      </c>
      <c r="J780" s="31" t="s">
        <v>1495</v>
      </c>
      <c r="K780" s="32">
        <v>14497</v>
      </c>
    </row>
    <row r="781" spans="1:11" s="33" customFormat="1" ht="45">
      <c r="A781" s="23" t="s">
        <v>1622</v>
      </c>
      <c r="B781" s="23" t="s">
        <v>1449</v>
      </c>
      <c r="C781" s="24" t="s">
        <v>64</v>
      </c>
      <c r="D781" s="25" t="s">
        <v>64</v>
      </c>
      <c r="E781" s="26" t="s">
        <v>204</v>
      </c>
      <c r="F781" s="27">
        <v>1715000092</v>
      </c>
      <c r="G781" s="28">
        <v>42138</v>
      </c>
      <c r="H781" s="29" t="s">
        <v>1496</v>
      </c>
      <c r="I781" s="30" t="s">
        <v>1497</v>
      </c>
      <c r="J781" s="31" t="s">
        <v>1498</v>
      </c>
      <c r="K781" s="32">
        <v>127410</v>
      </c>
    </row>
    <row r="782" spans="1:11" s="33" customFormat="1" ht="30">
      <c r="A782" s="23" t="s">
        <v>1622</v>
      </c>
      <c r="B782" s="23" t="s">
        <v>1449</v>
      </c>
      <c r="C782" s="24" t="s">
        <v>64</v>
      </c>
      <c r="D782" s="25" t="s">
        <v>64</v>
      </c>
      <c r="E782" s="26" t="s">
        <v>204</v>
      </c>
      <c r="F782" s="27">
        <v>1715000093</v>
      </c>
      <c r="G782" s="28">
        <v>42138</v>
      </c>
      <c r="H782" s="29" t="s">
        <v>1499</v>
      </c>
      <c r="I782" s="30" t="s">
        <v>1497</v>
      </c>
      <c r="J782" s="31" t="s">
        <v>1498</v>
      </c>
      <c r="K782" s="32">
        <v>183326</v>
      </c>
    </row>
    <row r="783" spans="1:11" s="33" customFormat="1" ht="60">
      <c r="A783" s="23" t="s">
        <v>1622</v>
      </c>
      <c r="B783" s="23" t="s">
        <v>63</v>
      </c>
      <c r="C783" s="24" t="s">
        <v>64</v>
      </c>
      <c r="D783" s="25" t="s">
        <v>64</v>
      </c>
      <c r="E783" s="26" t="s">
        <v>227</v>
      </c>
      <c r="F783" s="27">
        <v>1715000291</v>
      </c>
      <c r="G783" s="28">
        <v>42139</v>
      </c>
      <c r="H783" s="29" t="s">
        <v>1500</v>
      </c>
      <c r="I783" s="30" t="s">
        <v>1501</v>
      </c>
      <c r="J783" s="31" t="s">
        <v>1502</v>
      </c>
      <c r="K783" s="32">
        <v>350000</v>
      </c>
    </row>
    <row r="784" spans="1:11" s="33" customFormat="1" ht="75">
      <c r="A784" s="23" t="s">
        <v>1622</v>
      </c>
      <c r="B784" s="23" t="s">
        <v>63</v>
      </c>
      <c r="C784" s="24" t="s">
        <v>64</v>
      </c>
      <c r="D784" s="25" t="s">
        <v>64</v>
      </c>
      <c r="E784" s="26" t="s">
        <v>204</v>
      </c>
      <c r="F784" s="27">
        <v>1715000094</v>
      </c>
      <c r="G784" s="28">
        <v>42139</v>
      </c>
      <c r="H784" s="29" t="s">
        <v>1503</v>
      </c>
      <c r="I784" s="30" t="s">
        <v>1504</v>
      </c>
      <c r="J784" s="31" t="s">
        <v>1505</v>
      </c>
      <c r="K784" s="32">
        <v>540260</v>
      </c>
    </row>
    <row r="785" spans="1:11" s="33" customFormat="1" ht="60">
      <c r="A785" s="23" t="s">
        <v>1622</v>
      </c>
      <c r="B785" s="23" t="s">
        <v>63</v>
      </c>
      <c r="C785" s="24" t="s">
        <v>64</v>
      </c>
      <c r="D785" s="25" t="s">
        <v>64</v>
      </c>
      <c r="E785" s="26" t="s">
        <v>204</v>
      </c>
      <c r="F785" s="27">
        <v>1715000095</v>
      </c>
      <c r="G785" s="28">
        <v>42139</v>
      </c>
      <c r="H785" s="29" t="s">
        <v>1506</v>
      </c>
      <c r="I785" s="30" t="s">
        <v>1507</v>
      </c>
      <c r="J785" s="31" t="s">
        <v>556</v>
      </c>
      <c r="K785" s="32">
        <v>1244588</v>
      </c>
    </row>
    <row r="786" spans="1:11" s="33" customFormat="1" ht="60">
      <c r="A786" s="23" t="s">
        <v>1622</v>
      </c>
      <c r="B786" s="23" t="s">
        <v>63</v>
      </c>
      <c r="C786" s="24" t="s">
        <v>64</v>
      </c>
      <c r="D786" s="25" t="s">
        <v>64</v>
      </c>
      <c r="E786" s="26" t="s">
        <v>1508</v>
      </c>
      <c r="F786" s="27" t="s">
        <v>1509</v>
      </c>
      <c r="G786" s="28">
        <v>42139</v>
      </c>
      <c r="H786" s="29" t="s">
        <v>1510</v>
      </c>
      <c r="I786" s="30" t="s">
        <v>1511</v>
      </c>
      <c r="J786" s="31" t="s">
        <v>1512</v>
      </c>
      <c r="K786" s="32">
        <v>1264084</v>
      </c>
    </row>
    <row r="787" spans="1:11" s="33" customFormat="1" ht="90">
      <c r="A787" s="23" t="s">
        <v>1622</v>
      </c>
      <c r="B787" s="23" t="s">
        <v>63</v>
      </c>
      <c r="C787" s="24" t="s">
        <v>64</v>
      </c>
      <c r="D787" s="25" t="s">
        <v>64</v>
      </c>
      <c r="E787" s="26" t="s">
        <v>227</v>
      </c>
      <c r="F787" s="27">
        <v>1715000293</v>
      </c>
      <c r="G787" s="28">
        <v>42142</v>
      </c>
      <c r="H787" s="29" t="s">
        <v>1513</v>
      </c>
      <c r="I787" s="30" t="s">
        <v>1514</v>
      </c>
      <c r="J787" s="31" t="s">
        <v>982</v>
      </c>
      <c r="K787" s="32">
        <v>1278115</v>
      </c>
    </row>
    <row r="788" spans="1:11" s="33" customFormat="1" ht="75">
      <c r="A788" s="23" t="s">
        <v>1622</v>
      </c>
      <c r="B788" s="23" t="s">
        <v>1515</v>
      </c>
      <c r="C788" s="24" t="s">
        <v>64</v>
      </c>
      <c r="D788" s="25" t="s">
        <v>64</v>
      </c>
      <c r="E788" s="26" t="s">
        <v>227</v>
      </c>
      <c r="F788" s="27">
        <v>1715000294</v>
      </c>
      <c r="G788" s="28">
        <v>42143</v>
      </c>
      <c r="H788" s="29" t="s">
        <v>1516</v>
      </c>
      <c r="I788" s="30" t="s">
        <v>1517</v>
      </c>
      <c r="J788" s="31" t="s">
        <v>1518</v>
      </c>
      <c r="K788" s="32">
        <v>73371</v>
      </c>
    </row>
    <row r="789" spans="1:11" s="33" customFormat="1" ht="75">
      <c r="A789" s="23" t="s">
        <v>1622</v>
      </c>
      <c r="B789" s="23" t="s">
        <v>1515</v>
      </c>
      <c r="C789" s="24" t="s">
        <v>64</v>
      </c>
      <c r="D789" s="25" t="s">
        <v>64</v>
      </c>
      <c r="E789" s="26" t="s">
        <v>227</v>
      </c>
      <c r="F789" s="27">
        <v>1715000295</v>
      </c>
      <c r="G789" s="28">
        <v>42143</v>
      </c>
      <c r="H789" s="29" t="s">
        <v>1519</v>
      </c>
      <c r="I789" s="30" t="s">
        <v>1517</v>
      </c>
      <c r="J789" s="31" t="s">
        <v>1518</v>
      </c>
      <c r="K789" s="32">
        <v>66383</v>
      </c>
    </row>
    <row r="790" spans="1:11" s="33" customFormat="1" ht="90">
      <c r="A790" s="23" t="s">
        <v>1622</v>
      </c>
      <c r="B790" s="23" t="s">
        <v>63</v>
      </c>
      <c r="C790" s="24" t="s">
        <v>64</v>
      </c>
      <c r="D790" s="25" t="s">
        <v>64</v>
      </c>
      <c r="E790" s="26" t="s">
        <v>227</v>
      </c>
      <c r="F790" s="27">
        <v>1715000296</v>
      </c>
      <c r="G790" s="28">
        <v>42143</v>
      </c>
      <c r="H790" s="29" t="s">
        <v>1520</v>
      </c>
      <c r="I790" s="30" t="s">
        <v>1521</v>
      </c>
      <c r="J790" s="31" t="s">
        <v>1522</v>
      </c>
      <c r="K790" s="32">
        <v>39508</v>
      </c>
    </row>
    <row r="791" spans="1:11" s="33" customFormat="1" ht="75">
      <c r="A791" s="23" t="s">
        <v>1622</v>
      </c>
      <c r="B791" s="23" t="s">
        <v>63</v>
      </c>
      <c r="C791" s="24" t="s">
        <v>64</v>
      </c>
      <c r="D791" s="25" t="s">
        <v>64</v>
      </c>
      <c r="E791" s="26" t="s">
        <v>227</v>
      </c>
      <c r="F791" s="27">
        <v>1715000297</v>
      </c>
      <c r="G791" s="28">
        <v>42143</v>
      </c>
      <c r="H791" s="29" t="s">
        <v>1523</v>
      </c>
      <c r="I791" s="30" t="s">
        <v>1469</v>
      </c>
      <c r="J791" s="31" t="s">
        <v>1470</v>
      </c>
      <c r="K791" s="32">
        <v>12138</v>
      </c>
    </row>
    <row r="792" spans="1:11" s="33" customFormat="1" ht="60">
      <c r="A792" s="23" t="s">
        <v>1622</v>
      </c>
      <c r="B792" s="23" t="s">
        <v>63</v>
      </c>
      <c r="C792" s="24" t="s">
        <v>64</v>
      </c>
      <c r="D792" s="25" t="s">
        <v>64</v>
      </c>
      <c r="E792" s="26" t="s">
        <v>227</v>
      </c>
      <c r="F792" s="27">
        <v>1715000298</v>
      </c>
      <c r="G792" s="28">
        <v>42143</v>
      </c>
      <c r="H792" s="29" t="s">
        <v>1524</v>
      </c>
      <c r="I792" s="30" t="s">
        <v>1525</v>
      </c>
      <c r="J792" s="31" t="s">
        <v>1526</v>
      </c>
      <c r="K792" s="32">
        <v>137445</v>
      </c>
    </row>
    <row r="793" spans="1:11" s="33" customFormat="1" ht="60">
      <c r="A793" s="23" t="s">
        <v>1622</v>
      </c>
      <c r="B793" s="23" t="s">
        <v>63</v>
      </c>
      <c r="C793" s="24" t="s">
        <v>64</v>
      </c>
      <c r="D793" s="25" t="s">
        <v>64</v>
      </c>
      <c r="E793" s="26" t="s">
        <v>1508</v>
      </c>
      <c r="F793" s="27" t="s">
        <v>1527</v>
      </c>
      <c r="G793" s="28">
        <v>42143</v>
      </c>
      <c r="H793" s="29" t="s">
        <v>1528</v>
      </c>
      <c r="I793" s="30" t="s">
        <v>1529</v>
      </c>
      <c r="J793" s="31" t="s">
        <v>1530</v>
      </c>
      <c r="K793" s="32">
        <v>231300</v>
      </c>
    </row>
    <row r="794" spans="1:11" s="33" customFormat="1" ht="45">
      <c r="A794" s="23" t="s">
        <v>1622</v>
      </c>
      <c r="B794" s="23" t="s">
        <v>63</v>
      </c>
      <c r="C794" s="24" t="s">
        <v>64</v>
      </c>
      <c r="D794" s="25" t="s">
        <v>64</v>
      </c>
      <c r="E794" s="26" t="s">
        <v>204</v>
      </c>
      <c r="F794" s="27">
        <v>1715000098</v>
      </c>
      <c r="G794" s="28">
        <v>42143</v>
      </c>
      <c r="H794" s="29" t="s">
        <v>1531</v>
      </c>
      <c r="I794" s="30" t="s">
        <v>1431</v>
      </c>
      <c r="J794" s="31" t="s">
        <v>1432</v>
      </c>
      <c r="K794" s="32">
        <v>233607</v>
      </c>
    </row>
    <row r="795" spans="1:11" s="33" customFormat="1" ht="60">
      <c r="A795" s="23" t="s">
        <v>1622</v>
      </c>
      <c r="B795" s="23" t="s">
        <v>432</v>
      </c>
      <c r="C795" s="24" t="s">
        <v>1419</v>
      </c>
      <c r="D795" s="25">
        <v>40625</v>
      </c>
      <c r="E795" s="26" t="s">
        <v>204</v>
      </c>
      <c r="F795" s="27">
        <v>1715000309</v>
      </c>
      <c r="G795" s="28">
        <v>42144</v>
      </c>
      <c r="H795" s="29" t="s">
        <v>1638</v>
      </c>
      <c r="I795" s="30" t="s">
        <v>1532</v>
      </c>
      <c r="J795" s="31" t="s">
        <v>1533</v>
      </c>
      <c r="K795" s="32">
        <v>382047</v>
      </c>
    </row>
    <row r="796" spans="1:11" s="33" customFormat="1" ht="75">
      <c r="A796" s="23" t="s">
        <v>1622</v>
      </c>
      <c r="B796" s="23" t="s">
        <v>432</v>
      </c>
      <c r="C796" s="24" t="s">
        <v>1419</v>
      </c>
      <c r="D796" s="25">
        <v>40625</v>
      </c>
      <c r="E796" s="26" t="s">
        <v>227</v>
      </c>
      <c r="F796" s="27">
        <v>1715000301</v>
      </c>
      <c r="G796" s="28">
        <v>42146</v>
      </c>
      <c r="H796" s="29" t="s">
        <v>1534</v>
      </c>
      <c r="I796" s="30" t="s">
        <v>1535</v>
      </c>
      <c r="J796" s="31" t="s">
        <v>88</v>
      </c>
      <c r="K796" s="32">
        <v>1018840</v>
      </c>
    </row>
    <row r="797" spans="1:11" s="33" customFormat="1" ht="75">
      <c r="A797" s="23" t="s">
        <v>1622</v>
      </c>
      <c r="B797" s="23" t="s">
        <v>432</v>
      </c>
      <c r="C797" s="24" t="s">
        <v>1419</v>
      </c>
      <c r="D797" s="25">
        <v>40625</v>
      </c>
      <c r="E797" s="26" t="s">
        <v>227</v>
      </c>
      <c r="F797" s="27">
        <v>1715000302</v>
      </c>
      <c r="G797" s="28">
        <v>42146</v>
      </c>
      <c r="H797" s="29" t="s">
        <v>1536</v>
      </c>
      <c r="I797" s="30" t="s">
        <v>1537</v>
      </c>
      <c r="J797" s="31" t="s">
        <v>195</v>
      </c>
      <c r="K797" s="32">
        <v>222454</v>
      </c>
    </row>
    <row r="798" spans="1:11" s="33" customFormat="1" ht="75">
      <c r="A798" s="23" t="s">
        <v>1622</v>
      </c>
      <c r="B798" s="23" t="s">
        <v>432</v>
      </c>
      <c r="C798" s="24" t="s">
        <v>1419</v>
      </c>
      <c r="D798" s="25">
        <v>40625</v>
      </c>
      <c r="E798" s="26" t="s">
        <v>227</v>
      </c>
      <c r="F798" s="27">
        <v>1715000303</v>
      </c>
      <c r="G798" s="28">
        <v>42146</v>
      </c>
      <c r="H798" s="29" t="s">
        <v>1538</v>
      </c>
      <c r="I798" s="30" t="s">
        <v>1537</v>
      </c>
      <c r="J798" s="31" t="s">
        <v>195</v>
      </c>
      <c r="K798" s="32">
        <v>235734</v>
      </c>
    </row>
    <row r="799" spans="1:11" s="33" customFormat="1" ht="75">
      <c r="A799" s="23" t="s">
        <v>1622</v>
      </c>
      <c r="B799" s="23" t="s">
        <v>432</v>
      </c>
      <c r="C799" s="24" t="s">
        <v>1419</v>
      </c>
      <c r="D799" s="25">
        <v>40625</v>
      </c>
      <c r="E799" s="26" t="s">
        <v>227</v>
      </c>
      <c r="F799" s="27">
        <v>1715000304</v>
      </c>
      <c r="G799" s="28">
        <v>42146</v>
      </c>
      <c r="H799" s="29" t="s">
        <v>1539</v>
      </c>
      <c r="I799" s="30" t="s">
        <v>1537</v>
      </c>
      <c r="J799" s="31" t="s">
        <v>195</v>
      </c>
      <c r="K799" s="32">
        <v>311659</v>
      </c>
    </row>
    <row r="800" spans="1:11" s="33" customFormat="1" ht="75">
      <c r="A800" s="23" t="s">
        <v>1622</v>
      </c>
      <c r="B800" s="23" t="s">
        <v>432</v>
      </c>
      <c r="C800" s="24" t="s">
        <v>1419</v>
      </c>
      <c r="D800" s="25">
        <v>40625</v>
      </c>
      <c r="E800" s="26" t="s">
        <v>227</v>
      </c>
      <c r="F800" s="27">
        <v>1715000305</v>
      </c>
      <c r="G800" s="28">
        <v>42146</v>
      </c>
      <c r="H800" s="29" t="s">
        <v>1540</v>
      </c>
      <c r="I800" s="30" t="s">
        <v>1537</v>
      </c>
      <c r="J800" s="31" t="s">
        <v>195</v>
      </c>
      <c r="K800" s="32">
        <v>173278</v>
      </c>
    </row>
    <row r="801" spans="1:11" s="33" customFormat="1" ht="75">
      <c r="A801" s="23" t="s">
        <v>1622</v>
      </c>
      <c r="B801" s="23" t="s">
        <v>432</v>
      </c>
      <c r="C801" s="24" t="s">
        <v>1419</v>
      </c>
      <c r="D801" s="25">
        <v>40625</v>
      </c>
      <c r="E801" s="26" t="s">
        <v>227</v>
      </c>
      <c r="F801" s="27">
        <v>1715000306</v>
      </c>
      <c r="G801" s="28">
        <v>42146</v>
      </c>
      <c r="H801" s="29" t="s">
        <v>1541</v>
      </c>
      <c r="I801" s="30" t="s">
        <v>1542</v>
      </c>
      <c r="J801" s="31" t="s">
        <v>1543</v>
      </c>
      <c r="K801" s="32">
        <v>146910</v>
      </c>
    </row>
    <row r="802" spans="1:11" s="33" customFormat="1" ht="75">
      <c r="A802" s="23" t="s">
        <v>1622</v>
      </c>
      <c r="B802" s="23" t="s">
        <v>432</v>
      </c>
      <c r="C802" s="24" t="s">
        <v>1419</v>
      </c>
      <c r="D802" s="25">
        <v>40625</v>
      </c>
      <c r="E802" s="26" t="s">
        <v>227</v>
      </c>
      <c r="F802" s="27">
        <v>1715000307</v>
      </c>
      <c r="G802" s="28">
        <v>42146</v>
      </c>
      <c r="H802" s="29" t="s">
        <v>1544</v>
      </c>
      <c r="I802" s="30" t="s">
        <v>1545</v>
      </c>
      <c r="J802" s="31" t="s">
        <v>1066</v>
      </c>
      <c r="K802" s="32">
        <v>191147</v>
      </c>
    </row>
    <row r="803" spans="1:11" s="33" customFormat="1" ht="75">
      <c r="A803" s="23" t="s">
        <v>1622</v>
      </c>
      <c r="B803" s="23" t="s">
        <v>1449</v>
      </c>
      <c r="C803" s="24" t="s">
        <v>64</v>
      </c>
      <c r="D803" s="25" t="s">
        <v>64</v>
      </c>
      <c r="E803" s="26" t="s">
        <v>227</v>
      </c>
      <c r="F803" s="27">
        <v>1715000308</v>
      </c>
      <c r="G803" s="28">
        <v>42146</v>
      </c>
      <c r="H803" s="29" t="s">
        <v>1546</v>
      </c>
      <c r="I803" s="30" t="s">
        <v>1547</v>
      </c>
      <c r="J803" s="31" t="s">
        <v>1548</v>
      </c>
      <c r="K803" s="32">
        <v>123679</v>
      </c>
    </row>
    <row r="804" spans="1:11" s="33" customFormat="1" ht="30">
      <c r="A804" s="23" t="s">
        <v>1622</v>
      </c>
      <c r="B804" s="23" t="s">
        <v>101</v>
      </c>
      <c r="C804" s="24" t="s">
        <v>1549</v>
      </c>
      <c r="D804" s="25">
        <v>38385</v>
      </c>
      <c r="E804" s="26" t="s">
        <v>227</v>
      </c>
      <c r="F804" s="27">
        <v>1715000310</v>
      </c>
      <c r="G804" s="28">
        <v>42149</v>
      </c>
      <c r="H804" s="29" t="s">
        <v>1550</v>
      </c>
      <c r="I804" s="30" t="s">
        <v>1551</v>
      </c>
      <c r="J804" s="31" t="s">
        <v>1552</v>
      </c>
      <c r="K804" s="32">
        <v>214200</v>
      </c>
    </row>
    <row r="805" spans="1:11" s="33" customFormat="1" ht="30">
      <c r="A805" s="23" t="s">
        <v>1622</v>
      </c>
      <c r="B805" s="23" t="s">
        <v>234</v>
      </c>
      <c r="C805" s="24" t="s">
        <v>1441</v>
      </c>
      <c r="D805" s="25">
        <v>41656</v>
      </c>
      <c r="E805" s="26" t="s">
        <v>227</v>
      </c>
      <c r="F805" s="27">
        <v>1715000312</v>
      </c>
      <c r="G805" s="28">
        <v>42149</v>
      </c>
      <c r="H805" s="29" t="s">
        <v>1553</v>
      </c>
      <c r="I805" s="30" t="s">
        <v>236</v>
      </c>
      <c r="J805" s="31" t="s">
        <v>237</v>
      </c>
      <c r="K805" s="32">
        <v>91974</v>
      </c>
    </row>
    <row r="806" spans="1:11" s="33" customFormat="1" ht="30">
      <c r="A806" s="23" t="s">
        <v>1622</v>
      </c>
      <c r="B806" s="23" t="s">
        <v>234</v>
      </c>
      <c r="C806" s="24" t="s">
        <v>1441</v>
      </c>
      <c r="D806" s="25">
        <v>41656</v>
      </c>
      <c r="E806" s="26" t="s">
        <v>227</v>
      </c>
      <c r="F806" s="27">
        <v>1715000313</v>
      </c>
      <c r="G806" s="28">
        <v>42149</v>
      </c>
      <c r="H806" s="29" t="s">
        <v>1554</v>
      </c>
      <c r="I806" s="30" t="s">
        <v>236</v>
      </c>
      <c r="J806" s="31" t="s">
        <v>237</v>
      </c>
      <c r="K806" s="32">
        <v>174388</v>
      </c>
    </row>
    <row r="807" spans="1:11" s="33" customFormat="1" ht="45">
      <c r="A807" s="23" t="s">
        <v>1622</v>
      </c>
      <c r="B807" s="23" t="s">
        <v>101</v>
      </c>
      <c r="C807" s="24" t="s">
        <v>1555</v>
      </c>
      <c r="D807" s="25" t="s">
        <v>1556</v>
      </c>
      <c r="E807" s="26" t="s">
        <v>227</v>
      </c>
      <c r="F807" s="27">
        <v>1715000311</v>
      </c>
      <c r="G807" s="28">
        <v>42149</v>
      </c>
      <c r="H807" s="29" t="s">
        <v>1557</v>
      </c>
      <c r="I807" s="30" t="s">
        <v>1558</v>
      </c>
      <c r="J807" s="31" t="s">
        <v>1559</v>
      </c>
      <c r="K807" s="32">
        <v>1045000</v>
      </c>
    </row>
    <row r="808" spans="1:11" s="33" customFormat="1" ht="45">
      <c r="A808" s="23" t="s">
        <v>1622</v>
      </c>
      <c r="B808" s="23" t="s">
        <v>234</v>
      </c>
      <c r="C808" s="24" t="s">
        <v>1441</v>
      </c>
      <c r="D808" s="25">
        <v>41656</v>
      </c>
      <c r="E808" s="26" t="s">
        <v>227</v>
      </c>
      <c r="F808" s="27">
        <v>1715000314</v>
      </c>
      <c r="G808" s="28">
        <v>42149</v>
      </c>
      <c r="H808" s="29" t="s">
        <v>1560</v>
      </c>
      <c r="I808" s="30" t="s">
        <v>236</v>
      </c>
      <c r="J808" s="31" t="s">
        <v>237</v>
      </c>
      <c r="K808" s="32">
        <v>929528</v>
      </c>
    </row>
    <row r="809" spans="1:11" s="33" customFormat="1" ht="90">
      <c r="A809" s="23" t="s">
        <v>1622</v>
      </c>
      <c r="B809" s="23" t="s">
        <v>63</v>
      </c>
      <c r="C809" s="24" t="s">
        <v>64</v>
      </c>
      <c r="D809" s="25" t="s">
        <v>64</v>
      </c>
      <c r="E809" s="26" t="s">
        <v>227</v>
      </c>
      <c r="F809" s="27">
        <v>1715000315</v>
      </c>
      <c r="G809" s="28">
        <v>42150</v>
      </c>
      <c r="H809" s="29" t="s">
        <v>1561</v>
      </c>
      <c r="I809" s="30" t="s">
        <v>1562</v>
      </c>
      <c r="J809" s="31" t="s">
        <v>1563</v>
      </c>
      <c r="K809" s="32">
        <v>1669570</v>
      </c>
    </row>
    <row r="810" spans="1:11" s="33" customFormat="1" ht="105">
      <c r="A810" s="23" t="s">
        <v>1622</v>
      </c>
      <c r="B810" s="23" t="s">
        <v>63</v>
      </c>
      <c r="C810" s="24" t="s">
        <v>64</v>
      </c>
      <c r="D810" s="25" t="s">
        <v>64</v>
      </c>
      <c r="E810" s="26" t="s">
        <v>204</v>
      </c>
      <c r="F810" s="27">
        <v>1715000100</v>
      </c>
      <c r="G810" s="28">
        <v>42150</v>
      </c>
      <c r="H810" s="29" t="s">
        <v>1564</v>
      </c>
      <c r="I810" s="30" t="s">
        <v>1565</v>
      </c>
      <c r="J810" s="31" t="s">
        <v>1566</v>
      </c>
      <c r="K810" s="32">
        <v>1154300</v>
      </c>
    </row>
    <row r="811" spans="1:11" s="33" customFormat="1" ht="45">
      <c r="A811" s="23" t="s">
        <v>1622</v>
      </c>
      <c r="B811" s="23" t="s">
        <v>234</v>
      </c>
      <c r="C811" s="24" t="s">
        <v>1441</v>
      </c>
      <c r="D811" s="25">
        <v>41656</v>
      </c>
      <c r="E811" s="26" t="s">
        <v>227</v>
      </c>
      <c r="F811" s="27">
        <v>1715000316</v>
      </c>
      <c r="G811" s="28">
        <v>42150</v>
      </c>
      <c r="H811" s="29" t="s">
        <v>1567</v>
      </c>
      <c r="I811" s="30" t="s">
        <v>236</v>
      </c>
      <c r="J811" s="31" t="s">
        <v>237</v>
      </c>
      <c r="K811" s="32">
        <v>396523</v>
      </c>
    </row>
    <row r="812" spans="1:11" s="33" customFormat="1" ht="30">
      <c r="A812" s="23" t="s">
        <v>1622</v>
      </c>
      <c r="B812" s="23" t="s">
        <v>234</v>
      </c>
      <c r="C812" s="24" t="s">
        <v>1441</v>
      </c>
      <c r="D812" s="25">
        <v>41656</v>
      </c>
      <c r="E812" s="26" t="s">
        <v>227</v>
      </c>
      <c r="F812" s="27">
        <v>1715000317</v>
      </c>
      <c r="G812" s="28">
        <v>42150</v>
      </c>
      <c r="H812" s="29" t="s">
        <v>1568</v>
      </c>
      <c r="I812" s="30" t="s">
        <v>236</v>
      </c>
      <c r="J812" s="31" t="s">
        <v>237</v>
      </c>
      <c r="K812" s="32">
        <v>122617</v>
      </c>
    </row>
    <row r="813" spans="1:11" s="33" customFormat="1" ht="30">
      <c r="A813" s="23" t="s">
        <v>1622</v>
      </c>
      <c r="B813" s="23" t="s">
        <v>234</v>
      </c>
      <c r="C813" s="24" t="s">
        <v>1441</v>
      </c>
      <c r="D813" s="25">
        <v>41656</v>
      </c>
      <c r="E813" s="26" t="s">
        <v>227</v>
      </c>
      <c r="F813" s="27">
        <v>1715000318</v>
      </c>
      <c r="G813" s="28">
        <v>42150</v>
      </c>
      <c r="H813" s="29" t="s">
        <v>1569</v>
      </c>
      <c r="I813" s="30" t="s">
        <v>236</v>
      </c>
      <c r="J813" s="31" t="s">
        <v>237</v>
      </c>
      <c r="K813" s="32">
        <v>270031</v>
      </c>
    </row>
    <row r="814" spans="1:11" s="33" customFormat="1" ht="45">
      <c r="A814" s="23" t="s">
        <v>1622</v>
      </c>
      <c r="B814" s="23" t="s">
        <v>234</v>
      </c>
      <c r="C814" s="24" t="s">
        <v>1441</v>
      </c>
      <c r="D814" s="25">
        <v>41656</v>
      </c>
      <c r="E814" s="26" t="s">
        <v>227</v>
      </c>
      <c r="F814" s="27">
        <v>1715000319</v>
      </c>
      <c r="G814" s="28">
        <v>42150</v>
      </c>
      <c r="H814" s="29" t="s">
        <v>1570</v>
      </c>
      <c r="I814" s="30" t="s">
        <v>236</v>
      </c>
      <c r="J814" s="31" t="s">
        <v>237</v>
      </c>
      <c r="K814" s="32">
        <v>596173</v>
      </c>
    </row>
    <row r="815" spans="1:11" s="33" customFormat="1" ht="45">
      <c r="A815" s="23" t="s">
        <v>1622</v>
      </c>
      <c r="B815" s="23" t="s">
        <v>234</v>
      </c>
      <c r="C815" s="24" t="s">
        <v>1441</v>
      </c>
      <c r="D815" s="25">
        <v>41656</v>
      </c>
      <c r="E815" s="26" t="s">
        <v>227</v>
      </c>
      <c r="F815" s="27">
        <v>1715000320</v>
      </c>
      <c r="G815" s="28">
        <v>42150</v>
      </c>
      <c r="H815" s="29" t="s">
        <v>1571</v>
      </c>
      <c r="I815" s="30" t="s">
        <v>236</v>
      </c>
      <c r="J815" s="31" t="s">
        <v>237</v>
      </c>
      <c r="K815" s="32">
        <v>3757958</v>
      </c>
    </row>
    <row r="816" spans="1:11" s="33" customFormat="1" ht="45">
      <c r="A816" s="23" t="s">
        <v>1622</v>
      </c>
      <c r="B816" s="23" t="s">
        <v>234</v>
      </c>
      <c r="C816" s="24" t="s">
        <v>1441</v>
      </c>
      <c r="D816" s="25">
        <v>41656</v>
      </c>
      <c r="E816" s="26" t="s">
        <v>227</v>
      </c>
      <c r="F816" s="27">
        <v>1715000321</v>
      </c>
      <c r="G816" s="28">
        <v>42150</v>
      </c>
      <c r="H816" s="29" t="s">
        <v>1572</v>
      </c>
      <c r="I816" s="30" t="s">
        <v>236</v>
      </c>
      <c r="J816" s="31" t="s">
        <v>237</v>
      </c>
      <c r="K816" s="32">
        <v>3757958</v>
      </c>
    </row>
    <row r="817" spans="1:11" s="33" customFormat="1" ht="45">
      <c r="A817" s="23" t="s">
        <v>1622</v>
      </c>
      <c r="B817" s="23" t="s">
        <v>234</v>
      </c>
      <c r="C817" s="24" t="s">
        <v>1441</v>
      </c>
      <c r="D817" s="25">
        <v>41656</v>
      </c>
      <c r="E817" s="26" t="s">
        <v>227</v>
      </c>
      <c r="F817" s="27">
        <v>1715000322</v>
      </c>
      <c r="G817" s="28">
        <v>42151</v>
      </c>
      <c r="H817" s="29" t="s">
        <v>1573</v>
      </c>
      <c r="I817" s="30" t="s">
        <v>236</v>
      </c>
      <c r="J817" s="31" t="s">
        <v>237</v>
      </c>
      <c r="K817" s="32">
        <v>3272657</v>
      </c>
    </row>
    <row r="818" spans="1:11" s="33" customFormat="1" ht="30">
      <c r="A818" s="23" t="s">
        <v>1622</v>
      </c>
      <c r="B818" s="23" t="s">
        <v>63</v>
      </c>
      <c r="C818" s="24" t="s">
        <v>64</v>
      </c>
      <c r="D818" s="25" t="s">
        <v>64</v>
      </c>
      <c r="E818" s="26" t="s">
        <v>204</v>
      </c>
      <c r="F818" s="27">
        <v>1715000101</v>
      </c>
      <c r="G818" s="28">
        <v>42152</v>
      </c>
      <c r="H818" s="29" t="s">
        <v>1574</v>
      </c>
      <c r="I818" s="30" t="s">
        <v>1575</v>
      </c>
      <c r="J818" s="31" t="s">
        <v>1576</v>
      </c>
      <c r="K818" s="32">
        <v>83024</v>
      </c>
    </row>
    <row r="819" spans="1:11" s="33" customFormat="1" ht="75">
      <c r="A819" s="23" t="s">
        <v>1622</v>
      </c>
      <c r="B819" s="23" t="s">
        <v>432</v>
      </c>
      <c r="C819" s="24" t="s">
        <v>1419</v>
      </c>
      <c r="D819" s="25">
        <v>40625</v>
      </c>
      <c r="E819" s="26" t="s">
        <v>227</v>
      </c>
      <c r="F819" s="27">
        <v>1715000323</v>
      </c>
      <c r="G819" s="28">
        <v>42153</v>
      </c>
      <c r="H819" s="29" t="s">
        <v>1577</v>
      </c>
      <c r="I819" s="30" t="s">
        <v>1578</v>
      </c>
      <c r="J819" s="31" t="s">
        <v>78</v>
      </c>
      <c r="K819" s="32">
        <v>555939</v>
      </c>
    </row>
    <row r="820" spans="1:11" s="33" customFormat="1" ht="60">
      <c r="A820" s="23" t="s">
        <v>1622</v>
      </c>
      <c r="B820" s="23" t="s">
        <v>432</v>
      </c>
      <c r="C820" s="24" t="s">
        <v>1419</v>
      </c>
      <c r="D820" s="25">
        <v>40625</v>
      </c>
      <c r="E820" s="26" t="s">
        <v>227</v>
      </c>
      <c r="F820" s="27">
        <v>1715000324</v>
      </c>
      <c r="G820" s="28">
        <v>42153</v>
      </c>
      <c r="H820" s="29" t="s">
        <v>1579</v>
      </c>
      <c r="I820" s="30" t="s">
        <v>1580</v>
      </c>
      <c r="J820" s="31" t="s">
        <v>195</v>
      </c>
      <c r="K820" s="32">
        <v>261855</v>
      </c>
    </row>
    <row r="821" spans="1:11" s="33" customFormat="1" ht="60">
      <c r="A821" s="23" t="s">
        <v>1622</v>
      </c>
      <c r="B821" s="23" t="s">
        <v>432</v>
      </c>
      <c r="C821" s="24" t="s">
        <v>1419</v>
      </c>
      <c r="D821" s="25">
        <v>40625</v>
      </c>
      <c r="E821" s="26" t="s">
        <v>227</v>
      </c>
      <c r="F821" s="27">
        <v>1715000325</v>
      </c>
      <c r="G821" s="28">
        <v>42153</v>
      </c>
      <c r="H821" s="29" t="s">
        <v>1581</v>
      </c>
      <c r="I821" s="30" t="s">
        <v>1582</v>
      </c>
      <c r="J821" s="31" t="s">
        <v>1583</v>
      </c>
      <c r="K821" s="32">
        <v>397450</v>
      </c>
    </row>
    <row r="822" spans="1:11" s="33" customFormat="1" ht="60">
      <c r="A822" s="23" t="s">
        <v>1622</v>
      </c>
      <c r="B822" s="23" t="s">
        <v>432</v>
      </c>
      <c r="C822" s="24" t="s">
        <v>1419</v>
      </c>
      <c r="D822" s="25">
        <v>40625</v>
      </c>
      <c r="E822" s="26" t="s">
        <v>227</v>
      </c>
      <c r="F822" s="27">
        <v>1715000326</v>
      </c>
      <c r="G822" s="28">
        <v>42153</v>
      </c>
      <c r="H822" s="29" t="s">
        <v>1584</v>
      </c>
      <c r="I822" s="30" t="s">
        <v>1535</v>
      </c>
      <c r="J822" s="31" t="s">
        <v>88</v>
      </c>
      <c r="K822" s="32">
        <v>992529</v>
      </c>
    </row>
    <row r="823" spans="1:11" s="33" customFormat="1" ht="60">
      <c r="A823" s="23" t="s">
        <v>1622</v>
      </c>
      <c r="B823" s="23" t="s">
        <v>432</v>
      </c>
      <c r="C823" s="24" t="s">
        <v>1419</v>
      </c>
      <c r="D823" s="25">
        <v>40625</v>
      </c>
      <c r="E823" s="26" t="s">
        <v>227</v>
      </c>
      <c r="F823" s="27">
        <v>1715000327</v>
      </c>
      <c r="G823" s="28">
        <v>42153</v>
      </c>
      <c r="H823" s="29" t="s">
        <v>1585</v>
      </c>
      <c r="I823" s="30" t="s">
        <v>1586</v>
      </c>
      <c r="J823" s="31" t="s">
        <v>1587</v>
      </c>
      <c r="K823" s="32">
        <v>203262</v>
      </c>
    </row>
    <row r="824" spans="1:11" s="33" customFormat="1" ht="30">
      <c r="A824" s="23" t="s">
        <v>1622</v>
      </c>
      <c r="B824" s="23" t="s">
        <v>432</v>
      </c>
      <c r="C824" s="24" t="s">
        <v>1588</v>
      </c>
      <c r="D824" s="25">
        <v>42150</v>
      </c>
      <c r="E824" s="26" t="s">
        <v>204</v>
      </c>
      <c r="F824" s="27">
        <v>1715000102</v>
      </c>
      <c r="G824" s="28">
        <v>42153</v>
      </c>
      <c r="H824" s="29" t="s">
        <v>1589</v>
      </c>
      <c r="I824" s="30" t="s">
        <v>1590</v>
      </c>
      <c r="J824" s="31" t="s">
        <v>1591</v>
      </c>
      <c r="K824" s="32">
        <v>7678222</v>
      </c>
    </row>
    <row r="825" spans="1:11" s="33" customFormat="1" ht="60">
      <c r="A825" s="23" t="s">
        <v>1622</v>
      </c>
      <c r="B825" s="23" t="s">
        <v>1592</v>
      </c>
      <c r="C825" s="24" t="s">
        <v>64</v>
      </c>
      <c r="D825" s="25" t="s">
        <v>64</v>
      </c>
      <c r="E825" s="26" t="s">
        <v>227</v>
      </c>
      <c r="F825" s="27">
        <v>1715000328</v>
      </c>
      <c r="G825" s="28">
        <v>42153</v>
      </c>
      <c r="H825" s="29" t="s">
        <v>1593</v>
      </c>
      <c r="I825" s="30" t="s">
        <v>1594</v>
      </c>
      <c r="J825" s="31" t="s">
        <v>1296</v>
      </c>
      <c r="K825" s="32">
        <v>11984000</v>
      </c>
    </row>
    <row r="826" spans="1:11" s="33" customFormat="1" ht="45">
      <c r="A826" s="23" t="s">
        <v>1622</v>
      </c>
      <c r="B826" s="23" t="s">
        <v>432</v>
      </c>
      <c r="C826" s="24" t="s">
        <v>1595</v>
      </c>
      <c r="D826" s="25">
        <v>42151</v>
      </c>
      <c r="E826" s="26" t="s">
        <v>227</v>
      </c>
      <c r="F826" s="27">
        <v>1715000328</v>
      </c>
      <c r="G826" s="28">
        <v>42153</v>
      </c>
      <c r="H826" s="29" t="s">
        <v>1596</v>
      </c>
      <c r="I826" s="30" t="s">
        <v>1597</v>
      </c>
      <c r="J826" s="31" t="s">
        <v>1598</v>
      </c>
      <c r="K826" s="32">
        <v>2225300</v>
      </c>
    </row>
    <row r="827" spans="1:11" s="33" customFormat="1" ht="45">
      <c r="A827" s="23" t="s">
        <v>1622</v>
      </c>
      <c r="B827" s="23" t="s">
        <v>1449</v>
      </c>
      <c r="C827" s="24" t="s">
        <v>64</v>
      </c>
      <c r="D827" s="25" t="s">
        <v>64</v>
      </c>
      <c r="E827" s="26" t="s">
        <v>227</v>
      </c>
      <c r="F827" s="27">
        <v>1715000330</v>
      </c>
      <c r="G827" s="28">
        <v>42153</v>
      </c>
      <c r="H827" s="29" t="s">
        <v>1599</v>
      </c>
      <c r="I827" s="30" t="s">
        <v>1600</v>
      </c>
      <c r="J827" s="31" t="s">
        <v>1601</v>
      </c>
      <c r="K827" s="32">
        <v>120000</v>
      </c>
    </row>
    <row r="828" spans="1:11" s="33" customFormat="1" ht="45">
      <c r="A828" s="23" t="s">
        <v>1622</v>
      </c>
      <c r="B828" s="23" t="s">
        <v>234</v>
      </c>
      <c r="C828" s="24" t="s">
        <v>1602</v>
      </c>
      <c r="D828" s="25">
        <v>42129</v>
      </c>
      <c r="E828" s="26" t="s">
        <v>269</v>
      </c>
      <c r="F828" s="27">
        <v>0</v>
      </c>
      <c r="G828" s="28" t="s">
        <v>1603</v>
      </c>
      <c r="H828" s="29" t="s">
        <v>1604</v>
      </c>
      <c r="I828" s="30" t="s">
        <v>1605</v>
      </c>
      <c r="J828" s="31" t="s">
        <v>1606</v>
      </c>
      <c r="K828" s="32">
        <v>24100000</v>
      </c>
    </row>
    <row r="829" spans="1:11" s="33" customFormat="1" ht="45">
      <c r="A829" s="23" t="s">
        <v>1622</v>
      </c>
      <c r="B829" s="23" t="s">
        <v>101</v>
      </c>
      <c r="C829" s="24" t="s">
        <v>1607</v>
      </c>
      <c r="D829" s="25">
        <v>42135</v>
      </c>
      <c r="E829" s="26" t="s">
        <v>269</v>
      </c>
      <c r="F829" s="27">
        <v>0</v>
      </c>
      <c r="G829" s="28" t="s">
        <v>1603</v>
      </c>
      <c r="H829" s="29" t="s">
        <v>1608</v>
      </c>
      <c r="I829" s="30" t="s">
        <v>1609</v>
      </c>
      <c r="J829" s="31" t="s">
        <v>1610</v>
      </c>
      <c r="K829" s="32">
        <v>131400000</v>
      </c>
    </row>
    <row r="830" spans="1:11" s="33" customFormat="1" ht="45">
      <c r="A830" s="23" t="s">
        <v>1622</v>
      </c>
      <c r="B830" s="23" t="s">
        <v>101</v>
      </c>
      <c r="C830" s="24" t="s">
        <v>1611</v>
      </c>
      <c r="D830" s="25">
        <v>42142</v>
      </c>
      <c r="E830" s="26" t="s">
        <v>269</v>
      </c>
      <c r="F830" s="27">
        <v>0</v>
      </c>
      <c r="G830" s="28" t="s">
        <v>1603</v>
      </c>
      <c r="H830" s="29" t="s">
        <v>1612</v>
      </c>
      <c r="I830" s="30" t="s">
        <v>1613</v>
      </c>
      <c r="J830" s="31" t="s">
        <v>1614</v>
      </c>
      <c r="K830" s="32">
        <v>11416750</v>
      </c>
    </row>
    <row r="831" spans="1:11" s="33" customFormat="1" ht="75">
      <c r="A831" s="23" t="s">
        <v>1622</v>
      </c>
      <c r="B831" s="23" t="s">
        <v>101</v>
      </c>
      <c r="C831" s="24" t="s">
        <v>1615</v>
      </c>
      <c r="D831" s="25">
        <v>42142</v>
      </c>
      <c r="E831" s="26" t="s">
        <v>269</v>
      </c>
      <c r="F831" s="27">
        <v>0</v>
      </c>
      <c r="G831" s="28" t="s">
        <v>1603</v>
      </c>
      <c r="H831" s="29" t="s">
        <v>1616</v>
      </c>
      <c r="I831" s="30" t="s">
        <v>1617</v>
      </c>
      <c r="J831" s="31" t="s">
        <v>1618</v>
      </c>
      <c r="K831" s="32">
        <v>31920000</v>
      </c>
    </row>
    <row r="832" spans="1:11" s="33" customFormat="1" ht="45">
      <c r="A832" s="23" t="s">
        <v>1622</v>
      </c>
      <c r="B832" s="23" t="s">
        <v>101</v>
      </c>
      <c r="C832" s="24" t="s">
        <v>1619</v>
      </c>
      <c r="D832" s="25">
        <v>42152</v>
      </c>
      <c r="E832" s="26" t="s">
        <v>269</v>
      </c>
      <c r="F832" s="27">
        <v>0</v>
      </c>
      <c r="G832" s="28" t="s">
        <v>1603</v>
      </c>
      <c r="H832" s="29" t="s">
        <v>1620</v>
      </c>
      <c r="I832" s="30" t="s">
        <v>1621</v>
      </c>
      <c r="J832" s="31" t="s">
        <v>884</v>
      </c>
      <c r="K832" s="32">
        <v>5409500</v>
      </c>
    </row>
    <row r="833" spans="1:11" s="33" customFormat="1" ht="60">
      <c r="A833" s="23" t="s">
        <v>1622</v>
      </c>
      <c r="B833" s="23" t="s">
        <v>22</v>
      </c>
      <c r="C833" s="24" t="s">
        <v>23</v>
      </c>
      <c r="D833" s="25" t="s">
        <v>23</v>
      </c>
      <c r="E833" s="26" t="s">
        <v>1623</v>
      </c>
      <c r="F833" s="27" t="s">
        <v>1624</v>
      </c>
      <c r="G833" s="28">
        <v>42167</v>
      </c>
      <c r="H833" s="29" t="s">
        <v>1625</v>
      </c>
      <c r="I833" s="30" t="s">
        <v>1626</v>
      </c>
      <c r="J833" s="31" t="s">
        <v>1249</v>
      </c>
      <c r="K833" s="32">
        <v>4763640</v>
      </c>
    </row>
    <row r="834" spans="1:11" s="33" customFormat="1" ht="45">
      <c r="A834" s="23" t="s">
        <v>1622</v>
      </c>
      <c r="B834" s="23" t="s">
        <v>22</v>
      </c>
      <c r="C834" s="24" t="s">
        <v>23</v>
      </c>
      <c r="D834" s="25" t="s">
        <v>23</v>
      </c>
      <c r="E834" s="26" t="s">
        <v>1623</v>
      </c>
      <c r="F834" s="27" t="s">
        <v>1627</v>
      </c>
      <c r="G834" s="28">
        <v>42154</v>
      </c>
      <c r="H834" s="29" t="s">
        <v>1628</v>
      </c>
      <c r="I834" s="30" t="s">
        <v>1626</v>
      </c>
      <c r="J834" s="31" t="s">
        <v>1249</v>
      </c>
      <c r="K834" s="32">
        <v>502791</v>
      </c>
    </row>
    <row r="835" spans="1:11" s="33" customFormat="1" ht="60">
      <c r="A835" s="23" t="s">
        <v>1622</v>
      </c>
      <c r="B835" s="23" t="s">
        <v>22</v>
      </c>
      <c r="C835" s="24" t="s">
        <v>23</v>
      </c>
      <c r="D835" s="25" t="s">
        <v>23</v>
      </c>
      <c r="E835" s="26" t="s">
        <v>1623</v>
      </c>
      <c r="F835" s="27" t="s">
        <v>1629</v>
      </c>
      <c r="G835" s="28">
        <v>42158</v>
      </c>
      <c r="H835" s="29" t="s">
        <v>1630</v>
      </c>
      <c r="I835" s="30" t="s">
        <v>1631</v>
      </c>
      <c r="J835" s="31" t="s">
        <v>1187</v>
      </c>
      <c r="K835" s="32">
        <v>371370</v>
      </c>
    </row>
    <row r="836" spans="1:11" s="33" customFormat="1" ht="60">
      <c r="A836" s="23" t="s">
        <v>1622</v>
      </c>
      <c r="B836" s="23" t="s">
        <v>22</v>
      </c>
      <c r="C836" s="24" t="s">
        <v>23</v>
      </c>
      <c r="D836" s="25" t="s">
        <v>23</v>
      </c>
      <c r="E836" s="26" t="s">
        <v>1632</v>
      </c>
      <c r="F836" s="27" t="s">
        <v>1633</v>
      </c>
      <c r="G836" s="28">
        <v>42156</v>
      </c>
      <c r="H836" s="29" t="s">
        <v>1634</v>
      </c>
      <c r="I836" s="30" t="s">
        <v>865</v>
      </c>
      <c r="J836" s="31" t="s">
        <v>25</v>
      </c>
      <c r="K836" s="32">
        <v>43495</v>
      </c>
    </row>
    <row r="837" spans="1:11" s="33" customFormat="1" ht="30">
      <c r="A837" s="23" t="s">
        <v>1640</v>
      </c>
      <c r="B837" s="23" t="s">
        <v>101</v>
      </c>
      <c r="C837" s="24" t="s">
        <v>23</v>
      </c>
      <c r="D837" s="25" t="s">
        <v>64</v>
      </c>
      <c r="E837" s="26" t="s">
        <v>342</v>
      </c>
      <c r="F837" s="27">
        <v>1815000105</v>
      </c>
      <c r="G837" s="28">
        <v>42132</v>
      </c>
      <c r="H837" s="29" t="s">
        <v>1709</v>
      </c>
      <c r="I837" s="30" t="s">
        <v>1641</v>
      </c>
      <c r="J837" s="31" t="s">
        <v>1642</v>
      </c>
      <c r="K837" s="32">
        <v>148706</v>
      </c>
    </row>
    <row r="838" spans="1:11" s="33" customFormat="1" ht="30">
      <c r="A838" s="23" t="s">
        <v>1640</v>
      </c>
      <c r="B838" s="23" t="s">
        <v>915</v>
      </c>
      <c r="C838" s="24" t="s">
        <v>23</v>
      </c>
      <c r="D838" s="25" t="s">
        <v>64</v>
      </c>
      <c r="E838" s="26" t="s">
        <v>342</v>
      </c>
      <c r="F838" s="27">
        <v>1815000106</v>
      </c>
      <c r="G838" s="28">
        <v>42132</v>
      </c>
      <c r="H838" s="29" t="s">
        <v>1687</v>
      </c>
      <c r="I838" s="30" t="s">
        <v>1643</v>
      </c>
      <c r="J838" s="31" t="s">
        <v>1644</v>
      </c>
      <c r="K838" s="32">
        <v>214768</v>
      </c>
    </row>
    <row r="839" spans="1:11" s="33" customFormat="1" ht="30">
      <c r="A839" s="23" t="s">
        <v>1640</v>
      </c>
      <c r="B839" s="23" t="s">
        <v>915</v>
      </c>
      <c r="C839" s="24" t="s">
        <v>23</v>
      </c>
      <c r="D839" s="25" t="s">
        <v>64</v>
      </c>
      <c r="E839" s="26" t="s">
        <v>342</v>
      </c>
      <c r="F839" s="27">
        <v>1815000107</v>
      </c>
      <c r="G839" s="28">
        <v>42132</v>
      </c>
      <c r="H839" s="29" t="s">
        <v>1688</v>
      </c>
      <c r="I839" s="30" t="s">
        <v>1643</v>
      </c>
      <c r="J839" s="31" t="s">
        <v>1644</v>
      </c>
      <c r="K839" s="32">
        <v>288713</v>
      </c>
    </row>
    <row r="840" spans="1:11" s="33" customFormat="1" ht="30">
      <c r="A840" s="23" t="s">
        <v>1640</v>
      </c>
      <c r="B840" s="23" t="s">
        <v>915</v>
      </c>
      <c r="C840" s="24" t="s">
        <v>23</v>
      </c>
      <c r="D840" s="25" t="s">
        <v>64</v>
      </c>
      <c r="E840" s="26" t="s">
        <v>342</v>
      </c>
      <c r="F840" s="27">
        <v>1815000108</v>
      </c>
      <c r="G840" s="28">
        <v>42132</v>
      </c>
      <c r="H840" s="29" t="s">
        <v>1689</v>
      </c>
      <c r="I840" s="30" t="s">
        <v>1645</v>
      </c>
      <c r="J840" s="31" t="s">
        <v>1646</v>
      </c>
      <c r="K840" s="32">
        <v>129301</v>
      </c>
    </row>
    <row r="841" spans="1:11" s="33" customFormat="1" ht="30">
      <c r="A841" s="23" t="s">
        <v>1640</v>
      </c>
      <c r="B841" s="23" t="s">
        <v>101</v>
      </c>
      <c r="C841" s="24" t="s">
        <v>23</v>
      </c>
      <c r="D841" s="25" t="s">
        <v>64</v>
      </c>
      <c r="E841" s="26" t="s">
        <v>342</v>
      </c>
      <c r="F841" s="27">
        <v>1815000109</v>
      </c>
      <c r="G841" s="28">
        <v>42132</v>
      </c>
      <c r="H841" s="29" t="s">
        <v>1690</v>
      </c>
      <c r="I841" s="30" t="s">
        <v>1647</v>
      </c>
      <c r="J841" s="31" t="s">
        <v>1648</v>
      </c>
      <c r="K841" s="32">
        <v>124950</v>
      </c>
    </row>
    <row r="842" spans="1:11" s="33" customFormat="1" ht="30">
      <c r="A842" s="23" t="s">
        <v>1640</v>
      </c>
      <c r="B842" s="23" t="s">
        <v>915</v>
      </c>
      <c r="C842" s="24" t="s">
        <v>23</v>
      </c>
      <c r="D842" s="25">
        <v>42076</v>
      </c>
      <c r="E842" s="26" t="s">
        <v>342</v>
      </c>
      <c r="F842" s="27">
        <v>1815000110</v>
      </c>
      <c r="G842" s="28">
        <v>42138</v>
      </c>
      <c r="H842" s="29" t="s">
        <v>1691</v>
      </c>
      <c r="I842" s="30" t="s">
        <v>1643</v>
      </c>
      <c r="J842" s="31" t="s">
        <v>1644</v>
      </c>
      <c r="K842" s="32">
        <v>214768</v>
      </c>
    </row>
    <row r="843" spans="1:11" s="33" customFormat="1" ht="30">
      <c r="A843" s="23" t="s">
        <v>1640</v>
      </c>
      <c r="B843" s="23" t="s">
        <v>63</v>
      </c>
      <c r="C843" s="24" t="s">
        <v>23</v>
      </c>
      <c r="D843" s="25" t="s">
        <v>64</v>
      </c>
      <c r="E843" s="26" t="s">
        <v>342</v>
      </c>
      <c r="F843" s="27">
        <v>1815000112</v>
      </c>
      <c r="G843" s="28">
        <v>42143</v>
      </c>
      <c r="H843" s="29" t="s">
        <v>1683</v>
      </c>
      <c r="I843" s="30" t="s">
        <v>1649</v>
      </c>
      <c r="J843" s="31" t="s">
        <v>1650</v>
      </c>
      <c r="K843" s="32">
        <v>480000</v>
      </c>
    </row>
    <row r="844" spans="1:11" s="33" customFormat="1" ht="30">
      <c r="A844" s="23" t="s">
        <v>1640</v>
      </c>
      <c r="B844" s="23" t="s">
        <v>915</v>
      </c>
      <c r="C844" s="24" t="s">
        <v>23</v>
      </c>
      <c r="D844" s="25" t="s">
        <v>64</v>
      </c>
      <c r="E844" s="26" t="s">
        <v>342</v>
      </c>
      <c r="F844" s="27">
        <v>1815000113</v>
      </c>
      <c r="G844" s="28">
        <v>42143</v>
      </c>
      <c r="H844" s="29" t="s">
        <v>1692</v>
      </c>
      <c r="I844" s="30" t="s">
        <v>1643</v>
      </c>
      <c r="J844" s="31" t="s">
        <v>1644</v>
      </c>
      <c r="K844" s="32">
        <v>118598</v>
      </c>
    </row>
    <row r="845" spans="1:11" s="33" customFormat="1" ht="30">
      <c r="A845" s="23" t="s">
        <v>1640</v>
      </c>
      <c r="B845" s="23" t="s">
        <v>915</v>
      </c>
      <c r="C845" s="24" t="s">
        <v>23</v>
      </c>
      <c r="D845" s="25" t="s">
        <v>64</v>
      </c>
      <c r="E845" s="26" t="s">
        <v>342</v>
      </c>
      <c r="F845" s="27">
        <v>1815000114</v>
      </c>
      <c r="G845" s="28">
        <v>42143</v>
      </c>
      <c r="H845" s="29" t="s">
        <v>1693</v>
      </c>
      <c r="I845" s="30" t="s">
        <v>1651</v>
      </c>
      <c r="J845" s="31" t="s">
        <v>1644</v>
      </c>
      <c r="K845" s="32">
        <v>118598</v>
      </c>
    </row>
    <row r="846" spans="1:11" s="33" customFormat="1" ht="30">
      <c r="A846" s="23" t="s">
        <v>1640</v>
      </c>
      <c r="B846" s="23" t="s">
        <v>915</v>
      </c>
      <c r="C846" s="24" t="s">
        <v>23</v>
      </c>
      <c r="D846" s="25" t="s">
        <v>64</v>
      </c>
      <c r="E846" s="26" t="s">
        <v>342</v>
      </c>
      <c r="F846" s="27">
        <v>1815000115</v>
      </c>
      <c r="G846" s="28">
        <v>42143</v>
      </c>
      <c r="H846" s="29" t="s">
        <v>1694</v>
      </c>
      <c r="I846" s="30" t="s">
        <v>1643</v>
      </c>
      <c r="J846" s="31" t="s">
        <v>1644</v>
      </c>
      <c r="K846" s="32">
        <v>108478</v>
      </c>
    </row>
    <row r="847" spans="1:11" s="33" customFormat="1" ht="30">
      <c r="A847" s="23" t="s">
        <v>1640</v>
      </c>
      <c r="B847" s="23" t="s">
        <v>915</v>
      </c>
      <c r="C847" s="24" t="s">
        <v>23</v>
      </c>
      <c r="D847" s="25" t="s">
        <v>64</v>
      </c>
      <c r="E847" s="26" t="s">
        <v>342</v>
      </c>
      <c r="F847" s="27">
        <v>1815000116</v>
      </c>
      <c r="G847" s="28">
        <v>42143</v>
      </c>
      <c r="H847" s="29" t="s">
        <v>1695</v>
      </c>
      <c r="I847" s="30" t="s">
        <v>1643</v>
      </c>
      <c r="J847" s="31" t="s">
        <v>1644</v>
      </c>
      <c r="K847" s="32">
        <v>118598</v>
      </c>
    </row>
    <row r="848" spans="1:11" s="33" customFormat="1" ht="30">
      <c r="A848" s="23" t="s">
        <v>1640</v>
      </c>
      <c r="B848" s="23" t="s">
        <v>915</v>
      </c>
      <c r="C848" s="24" t="s">
        <v>23</v>
      </c>
      <c r="D848" s="25" t="s">
        <v>64</v>
      </c>
      <c r="E848" s="26" t="s">
        <v>342</v>
      </c>
      <c r="F848" s="27">
        <v>1815000117</v>
      </c>
      <c r="G848" s="28">
        <v>42143</v>
      </c>
      <c r="H848" s="29" t="s">
        <v>1696</v>
      </c>
      <c r="I848" s="30" t="s">
        <v>1643</v>
      </c>
      <c r="J848" s="31" t="s">
        <v>1644</v>
      </c>
      <c r="K848" s="32">
        <v>118598</v>
      </c>
    </row>
    <row r="849" spans="1:11" s="33" customFormat="1" ht="30">
      <c r="A849" s="23" t="s">
        <v>1640</v>
      </c>
      <c r="B849" s="23" t="s">
        <v>915</v>
      </c>
      <c r="C849" s="24" t="s">
        <v>23</v>
      </c>
      <c r="D849" s="25" t="s">
        <v>64</v>
      </c>
      <c r="E849" s="26" t="s">
        <v>342</v>
      </c>
      <c r="F849" s="27">
        <v>1815000118</v>
      </c>
      <c r="G849" s="28">
        <v>42143</v>
      </c>
      <c r="H849" s="29" t="s">
        <v>1697</v>
      </c>
      <c r="I849" s="30" t="s">
        <v>1643</v>
      </c>
      <c r="J849" s="31" t="s">
        <v>1644</v>
      </c>
      <c r="K849" s="32">
        <v>118598</v>
      </c>
    </row>
    <row r="850" spans="1:11" s="33" customFormat="1" ht="30">
      <c r="A850" s="23" t="s">
        <v>1640</v>
      </c>
      <c r="B850" s="23" t="s">
        <v>915</v>
      </c>
      <c r="C850" s="24" t="s">
        <v>23</v>
      </c>
      <c r="D850" s="25" t="s">
        <v>64</v>
      </c>
      <c r="E850" s="26" t="s">
        <v>342</v>
      </c>
      <c r="F850" s="27">
        <v>1815000119</v>
      </c>
      <c r="G850" s="28">
        <v>42143</v>
      </c>
      <c r="H850" s="29" t="s">
        <v>1698</v>
      </c>
      <c r="I850" s="30" t="s">
        <v>1643</v>
      </c>
      <c r="J850" s="31" t="s">
        <v>1644</v>
      </c>
      <c r="K850" s="32">
        <v>203808</v>
      </c>
    </row>
    <row r="851" spans="1:11" s="33" customFormat="1" ht="30">
      <c r="A851" s="23" t="s">
        <v>1640</v>
      </c>
      <c r="B851" s="23" t="s">
        <v>63</v>
      </c>
      <c r="C851" s="24" t="s">
        <v>23</v>
      </c>
      <c r="D851" s="25" t="s">
        <v>64</v>
      </c>
      <c r="E851" s="26" t="s">
        <v>342</v>
      </c>
      <c r="F851" s="27">
        <v>1815000031</v>
      </c>
      <c r="G851" s="28">
        <v>42144</v>
      </c>
      <c r="H851" s="29" t="s">
        <v>1652</v>
      </c>
      <c r="I851" s="30" t="s">
        <v>1653</v>
      </c>
      <c r="J851" s="31" t="s">
        <v>982</v>
      </c>
      <c r="K851" s="32">
        <v>111989</v>
      </c>
    </row>
    <row r="852" spans="1:11" s="33" customFormat="1" ht="30">
      <c r="A852" s="23" t="s">
        <v>1640</v>
      </c>
      <c r="B852" s="23" t="s">
        <v>915</v>
      </c>
      <c r="C852" s="24" t="s">
        <v>23</v>
      </c>
      <c r="D852" s="25" t="s">
        <v>64</v>
      </c>
      <c r="E852" s="26" t="s">
        <v>342</v>
      </c>
      <c r="F852" s="27">
        <v>1815000120</v>
      </c>
      <c r="G852" s="28">
        <v>42144</v>
      </c>
      <c r="H852" s="29" t="s">
        <v>1708</v>
      </c>
      <c r="I852" s="30" t="s">
        <v>1643</v>
      </c>
      <c r="J852" s="31" t="s">
        <v>1644</v>
      </c>
      <c r="K852" s="32">
        <v>118598</v>
      </c>
    </row>
    <row r="853" spans="1:11" s="33" customFormat="1" ht="30">
      <c r="A853" s="23" t="s">
        <v>1640</v>
      </c>
      <c r="B853" s="23" t="s">
        <v>63</v>
      </c>
      <c r="C853" s="24" t="s">
        <v>23</v>
      </c>
      <c r="D853" s="25" t="s">
        <v>64</v>
      </c>
      <c r="E853" s="26" t="s">
        <v>342</v>
      </c>
      <c r="F853" s="27">
        <v>1815000121</v>
      </c>
      <c r="G853" s="28">
        <v>42149</v>
      </c>
      <c r="H853" s="29" t="s">
        <v>1699</v>
      </c>
      <c r="I853" s="30" t="s">
        <v>1653</v>
      </c>
      <c r="J853" s="31" t="s">
        <v>982</v>
      </c>
      <c r="K853" s="32">
        <v>67916</v>
      </c>
    </row>
    <row r="854" spans="1:11" s="33" customFormat="1" ht="30">
      <c r="A854" s="23" t="s">
        <v>1640</v>
      </c>
      <c r="B854" s="23" t="s">
        <v>915</v>
      </c>
      <c r="C854" s="24" t="s">
        <v>23</v>
      </c>
      <c r="D854" s="25" t="s">
        <v>64</v>
      </c>
      <c r="E854" s="26" t="s">
        <v>342</v>
      </c>
      <c r="F854" s="27">
        <v>1815000122</v>
      </c>
      <c r="G854" s="28">
        <v>42150</v>
      </c>
      <c r="H854" s="29" t="s">
        <v>1707</v>
      </c>
      <c r="I854" s="30" t="s">
        <v>1651</v>
      </c>
      <c r="J854" s="31" t="s">
        <v>1644</v>
      </c>
      <c r="K854" s="32">
        <v>131000</v>
      </c>
    </row>
    <row r="855" spans="1:11" s="33" customFormat="1" ht="30">
      <c r="A855" s="23" t="s">
        <v>1640</v>
      </c>
      <c r="B855" s="23" t="s">
        <v>63</v>
      </c>
      <c r="C855" s="24" t="s">
        <v>23</v>
      </c>
      <c r="D855" s="25" t="s">
        <v>64</v>
      </c>
      <c r="E855" s="26" t="s">
        <v>342</v>
      </c>
      <c r="F855" s="27">
        <v>1815000123</v>
      </c>
      <c r="G855" s="28">
        <v>42151</v>
      </c>
      <c r="H855" s="29" t="s">
        <v>1654</v>
      </c>
      <c r="I855" s="30" t="s">
        <v>1655</v>
      </c>
      <c r="J855" s="31" t="s">
        <v>1656</v>
      </c>
      <c r="K855" s="32">
        <v>74601</v>
      </c>
    </row>
    <row r="856" spans="1:11" s="33" customFormat="1" ht="30">
      <c r="A856" s="23" t="s">
        <v>1640</v>
      </c>
      <c r="B856" s="23" t="s">
        <v>63</v>
      </c>
      <c r="C856" s="24" t="s">
        <v>23</v>
      </c>
      <c r="D856" s="25" t="s">
        <v>64</v>
      </c>
      <c r="E856" s="26" t="s">
        <v>342</v>
      </c>
      <c r="F856" s="27">
        <v>1815000127</v>
      </c>
      <c r="G856" s="28">
        <v>42155</v>
      </c>
      <c r="H856" s="29" t="s">
        <v>1700</v>
      </c>
      <c r="I856" s="30" t="s">
        <v>1653</v>
      </c>
      <c r="J856" s="31" t="s">
        <v>982</v>
      </c>
      <c r="K856" s="32">
        <v>138379</v>
      </c>
    </row>
    <row r="857" spans="1:11" s="33" customFormat="1" ht="30">
      <c r="A857" s="23" t="s">
        <v>1640</v>
      </c>
      <c r="B857" s="23" t="s">
        <v>63</v>
      </c>
      <c r="C857" s="24" t="s">
        <v>23</v>
      </c>
      <c r="D857" s="25" t="s">
        <v>64</v>
      </c>
      <c r="E857" s="26" t="s">
        <v>342</v>
      </c>
      <c r="F857" s="27">
        <v>1815000128</v>
      </c>
      <c r="G857" s="28">
        <v>42155</v>
      </c>
      <c r="H857" s="29" t="s">
        <v>1701</v>
      </c>
      <c r="I857" s="30" t="s">
        <v>1653</v>
      </c>
      <c r="J857" s="31" t="s">
        <v>982</v>
      </c>
      <c r="K857" s="32">
        <v>102553</v>
      </c>
    </row>
    <row r="858" spans="1:11" s="33" customFormat="1" ht="30">
      <c r="A858" s="23" t="s">
        <v>1640</v>
      </c>
      <c r="B858" s="23" t="s">
        <v>63</v>
      </c>
      <c r="C858" s="24" t="s">
        <v>23</v>
      </c>
      <c r="D858" s="25" t="s">
        <v>64</v>
      </c>
      <c r="E858" s="26" t="s">
        <v>342</v>
      </c>
      <c r="F858" s="27">
        <v>1815000131</v>
      </c>
      <c r="G858" s="28">
        <v>42155</v>
      </c>
      <c r="H858" s="29" t="s">
        <v>1657</v>
      </c>
      <c r="I858" s="30" t="s">
        <v>1658</v>
      </c>
      <c r="J858" s="31" t="s">
        <v>1659</v>
      </c>
      <c r="K858" s="32">
        <v>416500</v>
      </c>
    </row>
    <row r="859" spans="1:11" s="33" customFormat="1" ht="30">
      <c r="A859" s="23" t="s">
        <v>1640</v>
      </c>
      <c r="B859" s="23" t="s">
        <v>63</v>
      </c>
      <c r="C859" s="24" t="s">
        <v>23</v>
      </c>
      <c r="D859" s="25" t="s">
        <v>64</v>
      </c>
      <c r="E859" s="26" t="s">
        <v>342</v>
      </c>
      <c r="F859" s="27">
        <v>1815000132</v>
      </c>
      <c r="G859" s="28">
        <v>42155</v>
      </c>
      <c r="H859" s="29" t="s">
        <v>1660</v>
      </c>
      <c r="I859" s="30" t="s">
        <v>1661</v>
      </c>
      <c r="J859" s="31" t="s">
        <v>1662</v>
      </c>
      <c r="K859" s="32">
        <v>306782</v>
      </c>
    </row>
    <row r="860" spans="1:11" s="33" customFormat="1" ht="30">
      <c r="A860" s="23" t="s">
        <v>1640</v>
      </c>
      <c r="B860" s="23" t="s">
        <v>63</v>
      </c>
      <c r="C860" s="24" t="s">
        <v>23</v>
      </c>
      <c r="D860" s="25" t="s">
        <v>64</v>
      </c>
      <c r="E860" s="26" t="s">
        <v>342</v>
      </c>
      <c r="F860" s="27">
        <v>1815000133</v>
      </c>
      <c r="G860" s="28">
        <v>42155</v>
      </c>
      <c r="H860" s="29" t="s">
        <v>1663</v>
      </c>
      <c r="I860" s="30" t="s">
        <v>1664</v>
      </c>
      <c r="J860" s="31" t="s">
        <v>1665</v>
      </c>
      <c r="K860" s="32">
        <v>75000</v>
      </c>
    </row>
    <row r="861" spans="1:11" s="33" customFormat="1" ht="30">
      <c r="A861" s="23" t="s">
        <v>1640</v>
      </c>
      <c r="B861" s="23" t="s">
        <v>63</v>
      </c>
      <c r="C861" s="24" t="s">
        <v>23</v>
      </c>
      <c r="D861" s="25" t="s">
        <v>64</v>
      </c>
      <c r="E861" s="26" t="s">
        <v>342</v>
      </c>
      <c r="F861" s="27">
        <v>1815000134</v>
      </c>
      <c r="G861" s="28">
        <v>42155</v>
      </c>
      <c r="H861" s="29" t="s">
        <v>1684</v>
      </c>
      <c r="I861" s="30" t="s">
        <v>1666</v>
      </c>
      <c r="J861" s="31" t="s">
        <v>1667</v>
      </c>
      <c r="K861" s="32">
        <v>480000</v>
      </c>
    </row>
    <row r="862" spans="1:11" s="33" customFormat="1" ht="30">
      <c r="A862" s="23" t="s">
        <v>1640</v>
      </c>
      <c r="B862" s="23" t="s">
        <v>63</v>
      </c>
      <c r="C862" s="24" t="s">
        <v>23</v>
      </c>
      <c r="D862" s="25" t="s">
        <v>64</v>
      </c>
      <c r="E862" s="26" t="s">
        <v>204</v>
      </c>
      <c r="F862" s="27">
        <v>1815000029</v>
      </c>
      <c r="G862" s="28">
        <v>42132</v>
      </c>
      <c r="H862" s="29" t="s">
        <v>1702</v>
      </c>
      <c r="I862" s="30" t="s">
        <v>1668</v>
      </c>
      <c r="J862" s="31" t="s">
        <v>1669</v>
      </c>
      <c r="K862" s="32">
        <v>365604</v>
      </c>
    </row>
    <row r="863" spans="1:11" s="33" customFormat="1" ht="30">
      <c r="A863" s="23" t="s">
        <v>1640</v>
      </c>
      <c r="B863" s="23" t="s">
        <v>63</v>
      </c>
      <c r="C863" s="24" t="s">
        <v>23</v>
      </c>
      <c r="D863" s="25" t="s">
        <v>64</v>
      </c>
      <c r="E863" s="26" t="s">
        <v>204</v>
      </c>
      <c r="F863" s="27">
        <v>1815000030</v>
      </c>
      <c r="G863" s="28">
        <v>42144</v>
      </c>
      <c r="H863" s="29" t="s">
        <v>1703</v>
      </c>
      <c r="I863" s="30" t="s">
        <v>1670</v>
      </c>
      <c r="J863" s="31" t="s">
        <v>1671</v>
      </c>
      <c r="K863" s="32">
        <v>183260</v>
      </c>
    </row>
    <row r="864" spans="1:11" s="33" customFormat="1" ht="30">
      <c r="A864" s="23" t="s">
        <v>1640</v>
      </c>
      <c r="B864" s="23" t="s">
        <v>915</v>
      </c>
      <c r="C864" s="24" t="s">
        <v>23</v>
      </c>
      <c r="D864" s="25" t="s">
        <v>64</v>
      </c>
      <c r="E864" s="26" t="s">
        <v>204</v>
      </c>
      <c r="F864" s="27">
        <v>1815000032</v>
      </c>
      <c r="G864" s="28">
        <v>42144</v>
      </c>
      <c r="H864" s="29" t="s">
        <v>1704</v>
      </c>
      <c r="I864" s="30" t="s">
        <v>1672</v>
      </c>
      <c r="J864" s="31" t="s">
        <v>1673</v>
      </c>
      <c r="K864" s="32">
        <v>500000</v>
      </c>
    </row>
    <row r="865" spans="1:11" s="33" customFormat="1" ht="30">
      <c r="A865" s="23" t="s">
        <v>1640</v>
      </c>
      <c r="B865" s="23" t="s">
        <v>63</v>
      </c>
      <c r="C865" s="24" t="s">
        <v>23</v>
      </c>
      <c r="D865" s="25" t="s">
        <v>64</v>
      </c>
      <c r="E865" s="26" t="s">
        <v>204</v>
      </c>
      <c r="F865" s="27">
        <v>1815000033</v>
      </c>
      <c r="G865" s="28">
        <v>42149</v>
      </c>
      <c r="H865" s="29" t="s">
        <v>1705</v>
      </c>
      <c r="I865" s="30" t="s">
        <v>1668</v>
      </c>
      <c r="J865" s="31" t="s">
        <v>1669</v>
      </c>
      <c r="K865" s="32">
        <v>818497</v>
      </c>
    </row>
    <row r="866" spans="1:11" s="33" customFormat="1" ht="30">
      <c r="A866" s="23" t="s">
        <v>1640</v>
      </c>
      <c r="B866" s="23" t="s">
        <v>63</v>
      </c>
      <c r="C866" s="24" t="s">
        <v>23</v>
      </c>
      <c r="D866" s="25" t="s">
        <v>64</v>
      </c>
      <c r="E866" s="26" t="s">
        <v>204</v>
      </c>
      <c r="F866" s="27">
        <v>1815000034</v>
      </c>
      <c r="G866" s="28">
        <v>42151</v>
      </c>
      <c r="H866" s="29" t="s">
        <v>1706</v>
      </c>
      <c r="I866" s="30" t="s">
        <v>1674</v>
      </c>
      <c r="J866" s="31" t="s">
        <v>1675</v>
      </c>
      <c r="K866" s="32">
        <v>31915</v>
      </c>
    </row>
    <row r="867" spans="1:11" s="33" customFormat="1" ht="30">
      <c r="A867" s="23" t="s">
        <v>1640</v>
      </c>
      <c r="B867" s="23" t="s">
        <v>63</v>
      </c>
      <c r="C867" s="24" t="s">
        <v>23</v>
      </c>
      <c r="D867" s="25" t="s">
        <v>64</v>
      </c>
      <c r="E867" s="26" t="s">
        <v>204</v>
      </c>
      <c r="F867" s="27">
        <v>1815000124</v>
      </c>
      <c r="G867" s="28">
        <v>42151</v>
      </c>
      <c r="H867" s="29" t="s">
        <v>1685</v>
      </c>
      <c r="I867" s="30" t="s">
        <v>1676</v>
      </c>
      <c r="J867" s="31" t="s">
        <v>1677</v>
      </c>
      <c r="K867" s="32">
        <v>17000</v>
      </c>
    </row>
    <row r="868" spans="1:11" s="33" customFormat="1" ht="30">
      <c r="A868" s="23" t="s">
        <v>1640</v>
      </c>
      <c r="B868" s="23" t="s">
        <v>63</v>
      </c>
      <c r="C868" s="24" t="s">
        <v>23</v>
      </c>
      <c r="D868" s="25" t="s">
        <v>64</v>
      </c>
      <c r="E868" s="26" t="s">
        <v>204</v>
      </c>
      <c r="F868" s="27">
        <v>1815000035</v>
      </c>
      <c r="G868" s="28">
        <v>42151</v>
      </c>
      <c r="H868" s="29" t="s">
        <v>1686</v>
      </c>
      <c r="I868" s="30" t="s">
        <v>1678</v>
      </c>
      <c r="J868" s="31" t="s">
        <v>1679</v>
      </c>
      <c r="K868" s="32">
        <v>26180</v>
      </c>
    </row>
    <row r="869" spans="1:11" s="33" customFormat="1" ht="30">
      <c r="A869" s="23" t="s">
        <v>1640</v>
      </c>
      <c r="B869" s="23" t="s">
        <v>63</v>
      </c>
      <c r="C869" s="24" t="s">
        <v>23</v>
      </c>
      <c r="D869" s="25" t="s">
        <v>64</v>
      </c>
      <c r="E869" s="26" t="s">
        <v>204</v>
      </c>
      <c r="F869" s="27">
        <v>1815000036</v>
      </c>
      <c r="G869" s="28">
        <v>42155</v>
      </c>
      <c r="H869" s="29" t="s">
        <v>1680</v>
      </c>
      <c r="I869" s="30" t="s">
        <v>1681</v>
      </c>
      <c r="J869" s="31" t="s">
        <v>1682</v>
      </c>
      <c r="K869" s="32">
        <v>44625</v>
      </c>
    </row>
    <row r="870" spans="1:11" s="33" customFormat="1" ht="30">
      <c r="A870" s="23" t="s">
        <v>1764</v>
      </c>
      <c r="B870" s="23" t="s">
        <v>22</v>
      </c>
      <c r="C870" s="24" t="s">
        <v>64</v>
      </c>
      <c r="D870" s="25" t="s">
        <v>64</v>
      </c>
      <c r="E870" s="26" t="s">
        <v>16</v>
      </c>
      <c r="F870" s="27">
        <v>3650476</v>
      </c>
      <c r="G870" s="28">
        <v>42107</v>
      </c>
      <c r="H870" s="29" t="s">
        <v>1710</v>
      </c>
      <c r="I870" s="30" t="s">
        <v>1711</v>
      </c>
      <c r="J870" s="31" t="s">
        <v>275</v>
      </c>
      <c r="K870" s="32">
        <v>229829</v>
      </c>
    </row>
    <row r="871" spans="1:11" s="33" customFormat="1" ht="30">
      <c r="A871" s="23" t="s">
        <v>1764</v>
      </c>
      <c r="B871" s="23" t="s">
        <v>22</v>
      </c>
      <c r="C871" s="24" t="s">
        <v>64</v>
      </c>
      <c r="D871" s="25" t="s">
        <v>64</v>
      </c>
      <c r="E871" s="26" t="s">
        <v>16</v>
      </c>
      <c r="F871" s="27">
        <v>3665960</v>
      </c>
      <c r="G871" s="28">
        <v>42122</v>
      </c>
      <c r="H871" s="29" t="s">
        <v>1712</v>
      </c>
      <c r="I871" s="30" t="s">
        <v>1711</v>
      </c>
      <c r="J871" s="31" t="s">
        <v>275</v>
      </c>
      <c r="K871" s="32">
        <v>634238</v>
      </c>
    </row>
    <row r="872" spans="1:11" s="33" customFormat="1" ht="30">
      <c r="A872" s="23" t="s">
        <v>1764</v>
      </c>
      <c r="B872" s="23" t="s">
        <v>22</v>
      </c>
      <c r="C872" s="24" t="s">
        <v>64</v>
      </c>
      <c r="D872" s="25" t="s">
        <v>64</v>
      </c>
      <c r="E872" s="26" t="s">
        <v>16</v>
      </c>
      <c r="F872" s="27" t="s">
        <v>1713</v>
      </c>
      <c r="G872" s="28">
        <v>42123</v>
      </c>
      <c r="H872" s="29" t="s">
        <v>1714</v>
      </c>
      <c r="I872" s="30" t="s">
        <v>1711</v>
      </c>
      <c r="J872" s="31" t="s">
        <v>275</v>
      </c>
      <c r="K872" s="32">
        <v>190869</v>
      </c>
    </row>
    <row r="873" spans="1:11" s="33" customFormat="1" ht="30">
      <c r="A873" s="23" t="s">
        <v>1764</v>
      </c>
      <c r="B873" s="23" t="s">
        <v>22</v>
      </c>
      <c r="C873" s="24" t="s">
        <v>64</v>
      </c>
      <c r="D873" s="25" t="s">
        <v>64</v>
      </c>
      <c r="E873" s="26" t="s">
        <v>16</v>
      </c>
      <c r="F873" s="27">
        <v>68265</v>
      </c>
      <c r="G873" s="28">
        <v>42124</v>
      </c>
      <c r="H873" s="29" t="s">
        <v>1715</v>
      </c>
      <c r="I873" s="30" t="s">
        <v>17</v>
      </c>
      <c r="J873" s="31" t="s">
        <v>18</v>
      </c>
      <c r="K873" s="32">
        <v>876819</v>
      </c>
    </row>
    <row r="874" spans="1:11" s="33" customFormat="1" ht="30">
      <c r="A874" s="23" t="s">
        <v>1764</v>
      </c>
      <c r="B874" s="23" t="s">
        <v>22</v>
      </c>
      <c r="C874" s="24" t="s">
        <v>64</v>
      </c>
      <c r="D874" s="25" t="s">
        <v>64</v>
      </c>
      <c r="E874" s="26" t="s">
        <v>16</v>
      </c>
      <c r="F874" s="27">
        <v>10544867</v>
      </c>
      <c r="G874" s="28">
        <v>42125</v>
      </c>
      <c r="H874" s="29" t="s">
        <v>1716</v>
      </c>
      <c r="I874" s="30" t="s">
        <v>1717</v>
      </c>
      <c r="J874" s="31" t="s">
        <v>1718</v>
      </c>
      <c r="K874" s="32">
        <v>107228</v>
      </c>
    </row>
    <row r="875" spans="1:11" s="33" customFormat="1" ht="30">
      <c r="A875" s="23" t="s">
        <v>1764</v>
      </c>
      <c r="B875" s="23" t="s">
        <v>623</v>
      </c>
      <c r="C875" s="24" t="s">
        <v>1719</v>
      </c>
      <c r="D875" s="25">
        <v>42095</v>
      </c>
      <c r="E875" s="26" t="s">
        <v>227</v>
      </c>
      <c r="F875" s="27">
        <v>1915000109</v>
      </c>
      <c r="G875" s="28">
        <v>42128</v>
      </c>
      <c r="H875" s="29" t="s">
        <v>1720</v>
      </c>
      <c r="I875" s="30" t="s">
        <v>1721</v>
      </c>
      <c r="J875" s="31" t="s">
        <v>1722</v>
      </c>
      <c r="K875" s="32">
        <v>640000</v>
      </c>
    </row>
    <row r="876" spans="1:11" s="33" customFormat="1" ht="30">
      <c r="A876" s="23" t="s">
        <v>1764</v>
      </c>
      <c r="B876" s="23" t="s">
        <v>234</v>
      </c>
      <c r="C876" s="24" t="s">
        <v>1441</v>
      </c>
      <c r="D876" s="25">
        <v>41656</v>
      </c>
      <c r="E876" s="26" t="s">
        <v>227</v>
      </c>
      <c r="F876" s="27">
        <v>1915000112</v>
      </c>
      <c r="G876" s="28">
        <v>42128</v>
      </c>
      <c r="H876" s="29" t="s">
        <v>1723</v>
      </c>
      <c r="I876" s="30" t="s">
        <v>559</v>
      </c>
      <c r="J876" s="31" t="s">
        <v>237</v>
      </c>
      <c r="K876" s="32">
        <v>106760</v>
      </c>
    </row>
    <row r="877" spans="1:11" s="33" customFormat="1" ht="15">
      <c r="A877" s="23" t="s">
        <v>1764</v>
      </c>
      <c r="B877" s="23" t="s">
        <v>22</v>
      </c>
      <c r="C877" s="24" t="s">
        <v>64</v>
      </c>
      <c r="D877" s="25" t="s">
        <v>64</v>
      </c>
      <c r="E877" s="26" t="s">
        <v>11</v>
      </c>
      <c r="F877" s="27">
        <v>208781</v>
      </c>
      <c r="G877" s="28">
        <v>42129</v>
      </c>
      <c r="H877" s="29" t="s">
        <v>1724</v>
      </c>
      <c r="I877" s="30" t="s">
        <v>1725</v>
      </c>
      <c r="J877" s="31" t="s">
        <v>1726</v>
      </c>
      <c r="K877" s="32">
        <v>45200</v>
      </c>
    </row>
    <row r="878" spans="1:11" s="33" customFormat="1" ht="30">
      <c r="A878" s="23" t="s">
        <v>1764</v>
      </c>
      <c r="B878" s="23" t="s">
        <v>371</v>
      </c>
      <c r="C878" s="24" t="s">
        <v>64</v>
      </c>
      <c r="D878" s="25" t="s">
        <v>64</v>
      </c>
      <c r="E878" s="26" t="s">
        <v>227</v>
      </c>
      <c r="F878" s="27">
        <v>1915000113</v>
      </c>
      <c r="G878" s="28">
        <v>42129</v>
      </c>
      <c r="H878" s="29" t="s">
        <v>1727</v>
      </c>
      <c r="I878" s="30" t="s">
        <v>1728</v>
      </c>
      <c r="J878" s="31" t="s">
        <v>1729</v>
      </c>
      <c r="K878" s="32">
        <v>478341</v>
      </c>
    </row>
    <row r="879" spans="1:11" s="33" customFormat="1" ht="30">
      <c r="A879" s="23" t="s">
        <v>1764</v>
      </c>
      <c r="B879" s="23" t="s">
        <v>63</v>
      </c>
      <c r="C879" s="24" t="s">
        <v>64</v>
      </c>
      <c r="D879" s="25" t="s">
        <v>64</v>
      </c>
      <c r="E879" s="26" t="s">
        <v>65</v>
      </c>
      <c r="F879" s="27">
        <v>1915000025</v>
      </c>
      <c r="G879" s="28">
        <v>42130</v>
      </c>
      <c r="H879" s="29" t="s">
        <v>1730</v>
      </c>
      <c r="I879" s="30" t="s">
        <v>1731</v>
      </c>
      <c r="J879" s="31" t="s">
        <v>1732</v>
      </c>
      <c r="K879" s="32">
        <v>40708</v>
      </c>
    </row>
    <row r="880" spans="1:11" s="33" customFormat="1" ht="30">
      <c r="A880" s="23" t="s">
        <v>1764</v>
      </c>
      <c r="B880" s="23" t="s">
        <v>234</v>
      </c>
      <c r="C880" s="24" t="s">
        <v>1441</v>
      </c>
      <c r="D880" s="25">
        <v>41656</v>
      </c>
      <c r="E880" s="26" t="s">
        <v>227</v>
      </c>
      <c r="F880" s="27">
        <v>1915000114</v>
      </c>
      <c r="G880" s="28">
        <v>42130</v>
      </c>
      <c r="H880" s="29" t="s">
        <v>1723</v>
      </c>
      <c r="I880" s="30" t="s">
        <v>559</v>
      </c>
      <c r="J880" s="31" t="s">
        <v>237</v>
      </c>
      <c r="K880" s="32">
        <v>82010</v>
      </c>
    </row>
    <row r="881" spans="1:11" s="33" customFormat="1" ht="30">
      <c r="A881" s="23" t="s">
        <v>1764</v>
      </c>
      <c r="B881" s="23" t="s">
        <v>234</v>
      </c>
      <c r="C881" s="24" t="s">
        <v>1441</v>
      </c>
      <c r="D881" s="25">
        <v>41656</v>
      </c>
      <c r="E881" s="26" t="s">
        <v>227</v>
      </c>
      <c r="F881" s="27">
        <v>1915000115</v>
      </c>
      <c r="G881" s="28">
        <v>42131</v>
      </c>
      <c r="H881" s="29" t="s">
        <v>1723</v>
      </c>
      <c r="I881" s="30" t="s">
        <v>559</v>
      </c>
      <c r="J881" s="31" t="s">
        <v>237</v>
      </c>
      <c r="K881" s="32">
        <v>122653</v>
      </c>
    </row>
    <row r="882" spans="1:11" s="33" customFormat="1" ht="30">
      <c r="A882" s="23" t="s">
        <v>1764</v>
      </c>
      <c r="B882" s="23" t="s">
        <v>234</v>
      </c>
      <c r="C882" s="24" t="s">
        <v>1441</v>
      </c>
      <c r="D882" s="25">
        <v>41656</v>
      </c>
      <c r="E882" s="26" t="s">
        <v>227</v>
      </c>
      <c r="F882" s="27">
        <v>1915000116</v>
      </c>
      <c r="G882" s="28">
        <v>42131</v>
      </c>
      <c r="H882" s="29" t="s">
        <v>1723</v>
      </c>
      <c r="I882" s="30" t="s">
        <v>559</v>
      </c>
      <c r="J882" s="31" t="s">
        <v>237</v>
      </c>
      <c r="K882" s="32">
        <v>90010</v>
      </c>
    </row>
    <row r="883" spans="1:11" s="33" customFormat="1" ht="30">
      <c r="A883" s="23" t="s">
        <v>1764</v>
      </c>
      <c r="B883" s="23" t="s">
        <v>22</v>
      </c>
      <c r="C883" s="24" t="s">
        <v>64</v>
      </c>
      <c r="D883" s="25" t="s">
        <v>64</v>
      </c>
      <c r="E883" s="26" t="s">
        <v>16</v>
      </c>
      <c r="F883" s="27">
        <v>24731960</v>
      </c>
      <c r="G883" s="28">
        <v>42132</v>
      </c>
      <c r="H883" s="29" t="s">
        <v>1733</v>
      </c>
      <c r="I883" s="30" t="s">
        <v>1711</v>
      </c>
      <c r="J883" s="31" t="s">
        <v>275</v>
      </c>
      <c r="K883" s="32">
        <v>174400</v>
      </c>
    </row>
    <row r="884" spans="1:11" s="33" customFormat="1" ht="30">
      <c r="A884" s="23" t="s">
        <v>1764</v>
      </c>
      <c r="B884" s="23" t="s">
        <v>63</v>
      </c>
      <c r="C884" s="24" t="s">
        <v>64</v>
      </c>
      <c r="D884" s="25" t="s">
        <v>64</v>
      </c>
      <c r="E884" s="26" t="s">
        <v>65</v>
      </c>
      <c r="F884" s="27">
        <v>1915000027</v>
      </c>
      <c r="G884" s="28">
        <v>42135</v>
      </c>
      <c r="H884" s="29" t="s">
        <v>1734</v>
      </c>
      <c r="I884" s="30" t="s">
        <v>1333</v>
      </c>
      <c r="J884" s="31" t="s">
        <v>1334</v>
      </c>
      <c r="K884" s="32">
        <v>436932</v>
      </c>
    </row>
    <row r="885" spans="1:11" s="33" customFormat="1" ht="30">
      <c r="A885" s="23" t="s">
        <v>1764</v>
      </c>
      <c r="B885" s="23" t="s">
        <v>63</v>
      </c>
      <c r="C885" s="24" t="s">
        <v>64</v>
      </c>
      <c r="D885" s="25" t="s">
        <v>64</v>
      </c>
      <c r="E885" s="26" t="s">
        <v>65</v>
      </c>
      <c r="F885" s="27">
        <v>1915000028</v>
      </c>
      <c r="G885" s="28">
        <v>42135</v>
      </c>
      <c r="H885" s="29" t="s">
        <v>1735</v>
      </c>
      <c r="I885" s="30" t="s">
        <v>1736</v>
      </c>
      <c r="J885" s="31" t="s">
        <v>1737</v>
      </c>
      <c r="K885" s="32">
        <v>2077412</v>
      </c>
    </row>
    <row r="886" spans="1:11" s="33" customFormat="1" ht="30">
      <c r="A886" s="23" t="s">
        <v>1764</v>
      </c>
      <c r="B886" s="23" t="s">
        <v>234</v>
      </c>
      <c r="C886" s="24" t="s">
        <v>1441</v>
      </c>
      <c r="D886" s="25">
        <v>41656</v>
      </c>
      <c r="E886" s="26" t="s">
        <v>227</v>
      </c>
      <c r="F886" s="27">
        <v>1915000117</v>
      </c>
      <c r="G886" s="28">
        <v>42135</v>
      </c>
      <c r="H886" s="29" t="s">
        <v>1723</v>
      </c>
      <c r="I886" s="30" t="s">
        <v>559</v>
      </c>
      <c r="J886" s="31" t="s">
        <v>237</v>
      </c>
      <c r="K886" s="32">
        <v>123581</v>
      </c>
    </row>
    <row r="887" spans="1:11" s="33" customFormat="1" ht="30">
      <c r="A887" s="23" t="s">
        <v>1764</v>
      </c>
      <c r="B887" s="23" t="s">
        <v>234</v>
      </c>
      <c r="C887" s="24" t="s">
        <v>1441</v>
      </c>
      <c r="D887" s="25">
        <v>41656</v>
      </c>
      <c r="E887" s="26" t="s">
        <v>227</v>
      </c>
      <c r="F887" s="27">
        <v>1915000118</v>
      </c>
      <c r="G887" s="28">
        <v>42135</v>
      </c>
      <c r="H887" s="29" t="s">
        <v>1723</v>
      </c>
      <c r="I887" s="30" t="s">
        <v>559</v>
      </c>
      <c r="J887" s="31" t="s">
        <v>237</v>
      </c>
      <c r="K887" s="32">
        <v>123581</v>
      </c>
    </row>
    <row r="888" spans="1:11" s="33" customFormat="1" ht="30">
      <c r="A888" s="23" t="s">
        <v>1764</v>
      </c>
      <c r="B888" s="23" t="s">
        <v>63</v>
      </c>
      <c r="C888" s="24" t="s">
        <v>64</v>
      </c>
      <c r="D888" s="25" t="s">
        <v>64</v>
      </c>
      <c r="E888" s="26" t="s">
        <v>227</v>
      </c>
      <c r="F888" s="27">
        <v>19150000120</v>
      </c>
      <c r="G888" s="28">
        <v>42135</v>
      </c>
      <c r="H888" s="29" t="s">
        <v>1738</v>
      </c>
      <c r="I888" s="30" t="s">
        <v>1739</v>
      </c>
      <c r="J888" s="31" t="s">
        <v>1740</v>
      </c>
      <c r="K888" s="32">
        <v>179120</v>
      </c>
    </row>
    <row r="889" spans="1:11" s="33" customFormat="1" ht="30">
      <c r="A889" s="23" t="s">
        <v>1764</v>
      </c>
      <c r="B889" s="23" t="s">
        <v>22</v>
      </c>
      <c r="C889" s="24" t="s">
        <v>64</v>
      </c>
      <c r="D889" s="25" t="s">
        <v>64</v>
      </c>
      <c r="E889" s="26" t="s">
        <v>16</v>
      </c>
      <c r="F889" s="27">
        <v>3681940</v>
      </c>
      <c r="G889" s="28">
        <v>42135</v>
      </c>
      <c r="H889" s="29" t="s">
        <v>1741</v>
      </c>
      <c r="I889" s="30" t="s">
        <v>1711</v>
      </c>
      <c r="J889" s="31" t="s">
        <v>275</v>
      </c>
      <c r="K889" s="32">
        <v>91829</v>
      </c>
    </row>
    <row r="890" spans="1:11" s="33" customFormat="1" ht="15">
      <c r="A890" s="23" t="s">
        <v>1764</v>
      </c>
      <c r="B890" s="23" t="s">
        <v>22</v>
      </c>
      <c r="C890" s="24" t="s">
        <v>64</v>
      </c>
      <c r="D890" s="25" t="s">
        <v>64</v>
      </c>
      <c r="E890" s="26" t="s">
        <v>11</v>
      </c>
      <c r="F890" s="27">
        <v>220863</v>
      </c>
      <c r="G890" s="28">
        <v>42136</v>
      </c>
      <c r="H890" s="29" t="s">
        <v>1742</v>
      </c>
      <c r="I890" s="30" t="s">
        <v>1725</v>
      </c>
      <c r="J890" s="31" t="s">
        <v>1726</v>
      </c>
      <c r="K890" s="32">
        <v>38500</v>
      </c>
    </row>
    <row r="891" spans="1:11" s="33" customFormat="1" ht="30">
      <c r="A891" s="23" t="s">
        <v>1764</v>
      </c>
      <c r="B891" s="23" t="s">
        <v>22</v>
      </c>
      <c r="C891" s="24" t="s">
        <v>64</v>
      </c>
      <c r="D891" s="25" t="s">
        <v>64</v>
      </c>
      <c r="E891" s="26" t="s">
        <v>16</v>
      </c>
      <c r="F891" s="27">
        <v>3686026.3686023001</v>
      </c>
      <c r="G891" s="28">
        <v>42136</v>
      </c>
      <c r="H891" s="29" t="s">
        <v>1710</v>
      </c>
      <c r="I891" s="30" t="s">
        <v>1711</v>
      </c>
      <c r="J891" s="31" t="s">
        <v>275</v>
      </c>
      <c r="K891" s="32">
        <v>601146</v>
      </c>
    </row>
    <row r="892" spans="1:11" s="33" customFormat="1" ht="30">
      <c r="A892" s="23" t="s">
        <v>1764</v>
      </c>
      <c r="B892" s="23" t="s">
        <v>22</v>
      </c>
      <c r="C892" s="24" t="s">
        <v>64</v>
      </c>
      <c r="D892" s="25" t="s">
        <v>64</v>
      </c>
      <c r="E892" s="26" t="s">
        <v>16</v>
      </c>
      <c r="F892" s="27" t="s">
        <v>1743</v>
      </c>
      <c r="G892" s="28">
        <v>42136</v>
      </c>
      <c r="H892" s="29" t="s">
        <v>1744</v>
      </c>
      <c r="I892" s="30" t="s">
        <v>1711</v>
      </c>
      <c r="J892" s="31" t="s">
        <v>275</v>
      </c>
      <c r="K892" s="32">
        <v>943066</v>
      </c>
    </row>
    <row r="893" spans="1:11" s="33" customFormat="1" ht="30">
      <c r="A893" s="23" t="s">
        <v>1764</v>
      </c>
      <c r="B893" s="23" t="s">
        <v>234</v>
      </c>
      <c r="C893" s="24" t="s">
        <v>1441</v>
      </c>
      <c r="D893" s="25">
        <v>41656</v>
      </c>
      <c r="E893" s="26" t="s">
        <v>227</v>
      </c>
      <c r="F893" s="27">
        <v>1915000122</v>
      </c>
      <c r="G893" s="28">
        <v>42138</v>
      </c>
      <c r="H893" s="29" t="s">
        <v>1723</v>
      </c>
      <c r="I893" s="30" t="s">
        <v>559</v>
      </c>
      <c r="J893" s="31" t="s">
        <v>237</v>
      </c>
      <c r="K893" s="32">
        <v>95831</v>
      </c>
    </row>
    <row r="894" spans="1:11" s="33" customFormat="1" ht="30">
      <c r="A894" s="23" t="s">
        <v>1764</v>
      </c>
      <c r="B894" s="23" t="s">
        <v>22</v>
      </c>
      <c r="C894" s="24" t="s">
        <v>64</v>
      </c>
      <c r="D894" s="25" t="s">
        <v>64</v>
      </c>
      <c r="E894" s="26" t="s">
        <v>16</v>
      </c>
      <c r="F894" s="27">
        <v>3690850</v>
      </c>
      <c r="G894" s="28">
        <v>42139</v>
      </c>
      <c r="H894" s="29" t="s">
        <v>1745</v>
      </c>
      <c r="I894" s="30" t="s">
        <v>1711</v>
      </c>
      <c r="J894" s="31" t="s">
        <v>275</v>
      </c>
      <c r="K894" s="32">
        <v>702054</v>
      </c>
    </row>
    <row r="895" spans="1:11" s="33" customFormat="1" ht="30">
      <c r="A895" s="23" t="s">
        <v>1764</v>
      </c>
      <c r="B895" s="23" t="s">
        <v>234</v>
      </c>
      <c r="C895" s="24" t="s">
        <v>1441</v>
      </c>
      <c r="D895" s="25">
        <v>41656</v>
      </c>
      <c r="E895" s="26" t="s">
        <v>227</v>
      </c>
      <c r="F895" s="27">
        <v>1915000123</v>
      </c>
      <c r="G895" s="28">
        <v>42139</v>
      </c>
      <c r="H895" s="29" t="s">
        <v>1723</v>
      </c>
      <c r="I895" s="30" t="s">
        <v>559</v>
      </c>
      <c r="J895" s="31" t="s">
        <v>237</v>
      </c>
      <c r="K895" s="32">
        <v>72081</v>
      </c>
    </row>
    <row r="896" spans="1:11" s="33" customFormat="1" ht="30">
      <c r="A896" s="23" t="s">
        <v>1764</v>
      </c>
      <c r="B896" s="23" t="s">
        <v>234</v>
      </c>
      <c r="C896" s="24" t="s">
        <v>1441</v>
      </c>
      <c r="D896" s="25">
        <v>41656</v>
      </c>
      <c r="E896" s="26" t="s">
        <v>227</v>
      </c>
      <c r="F896" s="27">
        <v>1915000126</v>
      </c>
      <c r="G896" s="28">
        <v>42139</v>
      </c>
      <c r="H896" s="29" t="s">
        <v>1723</v>
      </c>
      <c r="I896" s="30" t="s">
        <v>559</v>
      </c>
      <c r="J896" s="31" t="s">
        <v>237</v>
      </c>
      <c r="K896" s="32">
        <v>83581</v>
      </c>
    </row>
    <row r="897" spans="1:11" s="33" customFormat="1" ht="30">
      <c r="A897" s="23" t="s">
        <v>1764</v>
      </c>
      <c r="B897" s="23" t="s">
        <v>63</v>
      </c>
      <c r="C897" s="24" t="s">
        <v>64</v>
      </c>
      <c r="D897" s="25" t="s">
        <v>64</v>
      </c>
      <c r="E897" s="26" t="s">
        <v>65</v>
      </c>
      <c r="F897" s="27">
        <v>1915000029</v>
      </c>
      <c r="G897" s="28">
        <v>42139</v>
      </c>
      <c r="H897" s="29" t="s">
        <v>1746</v>
      </c>
      <c r="I897" s="30" t="s">
        <v>1747</v>
      </c>
      <c r="J897" s="31" t="s">
        <v>1748</v>
      </c>
      <c r="K897" s="32">
        <v>256186</v>
      </c>
    </row>
    <row r="898" spans="1:11" s="33" customFormat="1" ht="30">
      <c r="A898" s="23" t="s">
        <v>1764</v>
      </c>
      <c r="B898" s="23" t="s">
        <v>63</v>
      </c>
      <c r="C898" s="24" t="s">
        <v>64</v>
      </c>
      <c r="D898" s="25" t="s">
        <v>64</v>
      </c>
      <c r="E898" s="26" t="s">
        <v>65</v>
      </c>
      <c r="F898" s="27">
        <v>1915000030</v>
      </c>
      <c r="G898" s="28">
        <v>42139</v>
      </c>
      <c r="H898" s="29" t="s">
        <v>1749</v>
      </c>
      <c r="I898" s="30" t="s">
        <v>1750</v>
      </c>
      <c r="J898" s="31" t="s">
        <v>1751</v>
      </c>
      <c r="K898" s="32">
        <v>18400</v>
      </c>
    </row>
    <row r="899" spans="1:11" s="33" customFormat="1" ht="30">
      <c r="A899" s="23" t="s">
        <v>1764</v>
      </c>
      <c r="B899" s="23" t="s">
        <v>234</v>
      </c>
      <c r="C899" s="24" t="s">
        <v>1441</v>
      </c>
      <c r="D899" s="25">
        <v>41656</v>
      </c>
      <c r="E899" s="26" t="s">
        <v>227</v>
      </c>
      <c r="F899" s="27">
        <v>1915000128</v>
      </c>
      <c r="G899" s="28">
        <v>42139</v>
      </c>
      <c r="H899" s="29" t="s">
        <v>1723</v>
      </c>
      <c r="I899" s="30" t="s">
        <v>559</v>
      </c>
      <c r="J899" s="31" t="s">
        <v>237</v>
      </c>
      <c r="K899" s="32">
        <v>95831</v>
      </c>
    </row>
    <row r="900" spans="1:11" s="33" customFormat="1" ht="30">
      <c r="A900" s="23" t="s">
        <v>1764</v>
      </c>
      <c r="B900" s="23" t="s">
        <v>234</v>
      </c>
      <c r="C900" s="24" t="s">
        <v>1441</v>
      </c>
      <c r="D900" s="25">
        <v>41656</v>
      </c>
      <c r="E900" s="26" t="s">
        <v>227</v>
      </c>
      <c r="F900" s="27">
        <v>1915000129</v>
      </c>
      <c r="G900" s="28">
        <v>42143</v>
      </c>
      <c r="H900" s="29" t="s">
        <v>1723</v>
      </c>
      <c r="I900" s="30" t="s">
        <v>559</v>
      </c>
      <c r="J900" s="31" t="s">
        <v>237</v>
      </c>
      <c r="K900" s="32">
        <v>83349</v>
      </c>
    </row>
    <row r="901" spans="1:11" s="33" customFormat="1" ht="30">
      <c r="A901" s="23" t="s">
        <v>1764</v>
      </c>
      <c r="B901" s="23" t="s">
        <v>234</v>
      </c>
      <c r="C901" s="24" t="s">
        <v>1441</v>
      </c>
      <c r="D901" s="25">
        <v>41656</v>
      </c>
      <c r="E901" s="26" t="s">
        <v>227</v>
      </c>
      <c r="F901" s="27">
        <v>1915000130</v>
      </c>
      <c r="G901" s="28">
        <v>42143</v>
      </c>
      <c r="H901" s="29" t="s">
        <v>1723</v>
      </c>
      <c r="I901" s="30" t="s">
        <v>559</v>
      </c>
      <c r="J901" s="31" t="s">
        <v>237</v>
      </c>
      <c r="K901" s="32">
        <v>86849</v>
      </c>
    </row>
    <row r="902" spans="1:11" s="33" customFormat="1" ht="30">
      <c r="A902" s="23" t="s">
        <v>1764</v>
      </c>
      <c r="B902" s="23" t="s">
        <v>371</v>
      </c>
      <c r="C902" s="24" t="s">
        <v>64</v>
      </c>
      <c r="D902" s="25" t="s">
        <v>64</v>
      </c>
      <c r="E902" s="26" t="s">
        <v>65</v>
      </c>
      <c r="F902" s="27">
        <v>1915000031</v>
      </c>
      <c r="G902" s="28">
        <v>42144</v>
      </c>
      <c r="H902" s="29" t="s">
        <v>1752</v>
      </c>
      <c r="I902" s="30" t="s">
        <v>1753</v>
      </c>
      <c r="J902" s="31" t="s">
        <v>1498</v>
      </c>
      <c r="K902" s="32">
        <v>1000000</v>
      </c>
    </row>
    <row r="903" spans="1:11" s="33" customFormat="1" ht="15">
      <c r="A903" s="23" t="s">
        <v>1764</v>
      </c>
      <c r="B903" s="23" t="s">
        <v>22</v>
      </c>
      <c r="C903" s="24" t="s">
        <v>64</v>
      </c>
      <c r="D903" s="25" t="s">
        <v>64</v>
      </c>
      <c r="E903" s="26" t="s">
        <v>16</v>
      </c>
      <c r="F903" s="27">
        <v>8248330</v>
      </c>
      <c r="G903" s="28">
        <v>42149</v>
      </c>
      <c r="H903" s="29" t="s">
        <v>1754</v>
      </c>
      <c r="I903" s="30" t="s">
        <v>739</v>
      </c>
      <c r="J903" s="31" t="s">
        <v>312</v>
      </c>
      <c r="K903" s="32">
        <v>114613</v>
      </c>
    </row>
    <row r="904" spans="1:11" s="33" customFormat="1" ht="30">
      <c r="A904" s="23" t="s">
        <v>1764</v>
      </c>
      <c r="B904" s="23" t="s">
        <v>63</v>
      </c>
      <c r="C904" s="24" t="s">
        <v>64</v>
      </c>
      <c r="D904" s="25" t="s">
        <v>64</v>
      </c>
      <c r="E904" s="26" t="s">
        <v>65</v>
      </c>
      <c r="F904" s="27">
        <v>1915000032</v>
      </c>
      <c r="G904" s="28">
        <v>42149</v>
      </c>
      <c r="H904" s="29" t="s">
        <v>1755</v>
      </c>
      <c r="I904" s="30" t="s">
        <v>1756</v>
      </c>
      <c r="J904" s="31" t="s">
        <v>207</v>
      </c>
      <c r="K904" s="32">
        <v>189981</v>
      </c>
    </row>
    <row r="905" spans="1:11" s="33" customFormat="1" ht="30">
      <c r="A905" s="23" t="s">
        <v>1764</v>
      </c>
      <c r="B905" s="23" t="s">
        <v>63</v>
      </c>
      <c r="C905" s="24" t="s">
        <v>64</v>
      </c>
      <c r="D905" s="25" t="s">
        <v>64</v>
      </c>
      <c r="E905" s="26" t="s">
        <v>227</v>
      </c>
      <c r="F905" s="27">
        <v>19150000135</v>
      </c>
      <c r="G905" s="28">
        <v>42153</v>
      </c>
      <c r="H905" s="29" t="s">
        <v>1757</v>
      </c>
      <c r="I905" s="30" t="s">
        <v>1758</v>
      </c>
      <c r="J905" s="31" t="s">
        <v>1759</v>
      </c>
      <c r="K905" s="32">
        <v>1492844</v>
      </c>
    </row>
    <row r="906" spans="1:11" s="33" customFormat="1" ht="30">
      <c r="A906" s="23" t="s">
        <v>1764</v>
      </c>
      <c r="B906" s="23" t="s">
        <v>63</v>
      </c>
      <c r="C906" s="24" t="s">
        <v>64</v>
      </c>
      <c r="D906" s="25" t="s">
        <v>64</v>
      </c>
      <c r="E906" s="26" t="s">
        <v>227</v>
      </c>
      <c r="F906" s="27">
        <v>19150000136</v>
      </c>
      <c r="G906" s="28">
        <v>42153</v>
      </c>
      <c r="H906" s="29" t="s">
        <v>1760</v>
      </c>
      <c r="I906" s="30" t="s">
        <v>1739</v>
      </c>
      <c r="J906" s="31" t="s">
        <v>1740</v>
      </c>
      <c r="K906" s="32">
        <v>188068</v>
      </c>
    </row>
    <row r="907" spans="1:11" s="33" customFormat="1" ht="30">
      <c r="A907" s="23" t="s">
        <v>1764</v>
      </c>
      <c r="B907" s="23" t="s">
        <v>63</v>
      </c>
      <c r="C907" s="24" t="s">
        <v>64</v>
      </c>
      <c r="D907" s="25" t="s">
        <v>64</v>
      </c>
      <c r="E907" s="26" t="s">
        <v>227</v>
      </c>
      <c r="F907" s="27">
        <v>1915000138</v>
      </c>
      <c r="G907" s="28">
        <v>42153</v>
      </c>
      <c r="H907" s="29" t="s">
        <v>1761</v>
      </c>
      <c r="I907" s="30" t="s">
        <v>1762</v>
      </c>
      <c r="J907" s="31" t="s">
        <v>1763</v>
      </c>
      <c r="K907" s="32">
        <v>573580</v>
      </c>
    </row>
  </sheetData>
  <autoFilter ref="A5:K907">
    <filterColumn colId="0"/>
    <filterColumn colId="1"/>
  </autoFilter>
  <mergeCells count="1">
    <mergeCell ref="A2:J2"/>
  </mergeCells>
  <phoneticPr fontId="3" type="noConversion"/>
  <dataValidations xWindow="70" yWindow="481" count="62">
    <dataValidation type="list" allowBlank="1" showInputMessage="1" showErrorMessage="1" sqref="WVB541:WVB542 WLF541:WLF542 WBJ541:WBJ542 VRN541:VRN542 VHR541:VHR542 UXV541:UXV542 UNZ541:UNZ542 UED541:UED542 TUH541:TUH542 TKL541:TKL542 TAP541:TAP542 SQT541:SQT542 SGX541:SGX542 RXB541:RXB542 RNF541:RNF542 RDJ541:RDJ542 QTN541:QTN542 QJR541:QJR542 PZV541:PZV542 PPZ541:PPZ542 PGD541:PGD542 OWH541:OWH542 OML541:OML542 OCP541:OCP542 NST541:NST542 NIX541:NIX542 MZB541:MZB542 MPF541:MPF542 MFJ541:MFJ542 LVN541:LVN542 LLR541:LLR542 LBV541:LBV542 KRZ541:KRZ542 KID541:KID542 JYH541:JYH542 JOL541:JOL542 JEP541:JEP542 IUT541:IUT542 IKX541:IKX542 IBB541:IBB542 HRF541:HRF542 HHJ541:HHJ542 GXN541:GXN542 GNR541:GNR542 GDV541:GDV542 FTZ541:FTZ542 FKD541:FKD542 FAH541:FAH542 EQL541:EQL542 EGP541:EGP542 DWT541:DWT542 DMX541:DMX542 DDB541:DDB542 CTF541:CTF542 CJJ541:CJJ542 BZN541:BZN542 BPR541:BPR542 BFV541:BFV542 AVZ541:AVZ542 AMD541:AMD542 ACH541:ACH542 SL541:SL542 IP541:IP542">
      <formula1>#REF!</formula1>
    </dataValidation>
    <dataValidation type="list" allowBlank="1" showInputMessage="1" showErrorMessage="1" sqref="WVB536 WLF536 WBJ536 VRN536 VHR536 UXV536 UNZ536 UED536 TUH536 TKL536 TAP536 SQT536 SGX536 RXB536 RNF536 RDJ536 QTN536 QJR536 PZV536 PPZ536 PGD536 OWH536 OML536 OCP536 NST536 NIX536 MZB536 MPF536 MFJ536 LVN536 LLR536 LBV536 KRZ536 KID536 JYH536 JOL536 JEP536 IUT536 IKX536 IBB536 HRF536 HHJ536 GXN536 GNR536 GDV536 FTZ536 FKD536 FAH536 EQL536 EGP536 DWT536 DMX536 DDB536 CTF536 CJJ536 BZN536 BPR536 BFV536 AVZ536 AMD536 ACH536 SL536 IP536">
      <formula1>#REF!</formula1>
    </dataValidation>
    <dataValidation type="list" allowBlank="1" showInputMessage="1" showErrorMessage="1" sqref="WLF550 WBJ550 VRN550 VHR550 UXV550 UNZ550 UED550 TUH550 TKL550 TAP550 SQT550 SGX550 RXB550 RNF550 RDJ550 QTN550 QJR550 PZV550 PPZ550 PGD550 OWH550 OML550 OCP550 NST550 NIX550 MZB550 MPF550 MFJ550 LVN550 LLR550 LBV550 KRZ550 KID550 JYH550 JOL550 JEP550 IUT550 IKX550 IBB550 HRF550 HHJ550 GXN550 GNR550 GDV550 FTZ550 FKD550 FAH550 EQL550 EGP550 DWT550 DMX550 DDB550 CTF550 CJJ550 BZN550 BPR550 BFV550 AVZ550 AMD550 ACH550 SL550 IP550 WVB550 WVB533 WLF533 WBJ533 VRN533 VHR533 UXV533 UNZ533 UED533 TUH533 TKL533 TAP533 SQT533 SGX533 RXB533 RNF533 RDJ533 QTN533 QJR533 PZV533 PPZ533 PGD533 OWH533 OML533 OCP533 NST533 NIX533 MZB533 MPF533 MFJ533 LVN533 LLR533 LBV533 KRZ533 KID533 JYH533 JOL533 JEP533 IUT533 IKX533 IBB533 HRF533 HHJ533 GXN533 GNR533 GDV533 FTZ533 FKD533 FAH533 EQL533 EGP533 DWT533 DMX533 DDB533 CTF533 CJJ533 BZN533 BPR533 BFV533 AVZ533 AMD533 ACH533 SL533 IP533">
      <formula1>#REF!</formula1>
    </dataValidation>
    <dataValidation type="list" allowBlank="1" showInputMessage="1" showErrorMessage="1" sqref="VHR534 UXV534 UNZ534 UED534 TUH534 TKL534 TAP534 SQT534 SGX534 RXB534 RNF534 RDJ534 QTN534 QJR534 PZV534 PPZ534 PGD534 OWH534 OML534 OCP534 NST534 NIX534 MZB534 MPF534 MFJ534 LVN534 LLR534 LBV534 KRZ534 KID534 JYH534 JOL534 JEP534 IUT534 IKX534 IBB534 HRF534 HHJ534 GXN534 GNR534 GDV534 FTZ534 FKD534 FAH534 EQL534 EGP534 DWT534 DMX534 DDB534 CTF534 CJJ534 BZN534 BPR534 BFV534 AVZ534 AMD534 ACH534 SL534 IP534 WVB534 WVB525 WLF525 WBJ525 VRN525 VHR525 UXV525 UNZ525 UED525 TUH525 TKL525 TAP525 SQT525 SGX525 RXB525 RNF525 RDJ525 QTN525 QJR525 PZV525 PPZ525 PGD525 OWH525 OML525 OCP525 NST525 NIX525 MZB525 MPF525 MFJ525 LVN525 LLR525 LBV525 KRZ525 KID525 JYH525 JOL525 JEP525 IUT525 IKX525 IBB525 HRF525 HHJ525 GXN525 GNR525 GDV525 FTZ525 FKD525 FAH525 EQL525 EGP525 DWT525 DMX525 DDB525 CTF525 CJJ525 BZN525 BPR525 BFV525 AVZ525 AMD525 ACH525 SL525 IP525 WLF534 WVB530:WVB531 WLF530:WLF531 WBJ530:WBJ531 VRN530:VRN531 VHR530:VHR531 UXV530:UXV531 UNZ530:UNZ531 UED530:UED531 TUH530:TUH531 TKL530:TKL531 TAP530:TAP531 SQT530:SQT531 SGX530:SGX531 RXB530:RXB531 RNF530:RNF531 RDJ530:RDJ531 QTN530:QTN531 QJR530:QJR531 PZV530:PZV531 PPZ530:PPZ531 PGD530:PGD531 OWH530:OWH531 OML530:OML531 OCP530:OCP531 NST530:NST531 NIX530:NIX531 MZB530:MZB531 MPF530:MPF531 MFJ530:MFJ531 LVN530:LVN531 LLR530:LLR531 LBV530:LBV531 KRZ530:KRZ531 KID530:KID531 JYH530:JYH531 JOL530:JOL531 JEP530:JEP531 IUT530:IUT531 IKX530:IKX531 IBB530:IBB531 HRF530:HRF531 HHJ530:HHJ531 GXN530:GXN531 GNR530:GNR531 GDV530:GDV531 FTZ530:FTZ531 FKD530:FKD531 FAH530:FAH531 EQL530:EQL531 EGP530:EGP531 DWT530:DWT531 DMX530:DMX531 DDB530:DDB531 CTF530:CTF531 CJJ530:CJJ531 BZN530:BZN531 BPR530:BPR531 BFV530:BFV531 AVZ530:AVZ531 AMD530:AMD531 ACH530:ACH531 SL530:SL531 IP530:IP531 WBJ534 WVB522 WLF522 WBJ522 VRN522 VHR522 UXV522 UNZ522 UED522 TUH522 TKL522 TAP522 SQT522 SGX522 RXB522 RNF522 RDJ522 QTN522 QJR522 PZV522 PPZ522 PGD522 OWH522 OML522 OCP522 NST522 NIX522 MZB522 MPF522 MFJ522 LVN522 LLR522 LBV522 KRZ522 KID522 JYH522 JOL522 JEP522 IUT522 IKX522 IBB522 HRF522 HHJ522 GXN522 GNR522 GDV522 FTZ522 FKD522 FAH522 EQL522 EGP522 DWT522 DMX522 DDB522 CTF522 CJJ522 BZN522 BPR522 BFV522 AVZ522 AMD522 ACH522 SL522 IP522 VRN534 WVB547 WLF547 WBJ547 VRN547 VHR547 UXV547 UNZ547 UED547 TUH547 TKL547 TAP547 SQT547 SGX547 RXB547 RNF547 RDJ547 QTN547 QJR547 PZV547 PPZ547 PGD547 OWH547 OML547 OCP547 NST547 NIX547 MZB547 MPF547 MFJ547 LVN547 LLR547 LBV547 KRZ547 KID547 JYH547 JOL547 JEP547 IUT547 IKX547 IBB547 HRF547 HHJ547 GXN547 GNR547 GDV547 FTZ547 FKD547 FAH547 EQL547 EGP547 DWT547 DMX547 DDB547 CTF547 CJJ547 BZN547 BPR547 BFV547 AVZ547 AMD547 ACH547 SL547 IP547">
      <formula1>#REF!</formula1>
    </dataValidation>
    <dataValidation type="list" allowBlank="1" showInputMessage="1" showErrorMessage="1" sqref="WVB551 WLF551 WBJ551 VRN551 VHR551 UXV551 UNZ551 UED551 TUH551 TKL551 TAP551 SQT551 SGX551 RXB551 RNF551 RDJ551 QTN551 QJR551 PZV551 PPZ551 PGD551 OWH551 OML551 OCP551 NST551 NIX551 MZB551 MPF551 MFJ551 LVN551 LLR551 LBV551 KRZ551 KID551 JYH551 JOL551 JEP551 IUT551 IKX551 IBB551 HRF551 HHJ551 GXN551 GNR551 GDV551 FTZ551 FKD551 FAH551 EQL551 EGP551 DWT551 DMX551 DDB551 CTF551 CJJ551 BZN551 BPR551 BFV551 AVZ551 AMD551 ACH551 SL551 IP551">
      <formula1>#REF!</formula1>
    </dataValidation>
    <dataValidation type="list" allowBlank="1" showInputMessage="1" showErrorMessage="1" sqref="IQ546:IQ551 B546:B551 SM546:SM551 ACI546:ACI551 AME546:AME551 AWA546:AWA551 BFW546:BFW551 BPS546:BPS551 BZO546:BZO551 CJK546:CJK551 CTG546:CTG551 DDC546:DDC551 DMY546:DMY551 DWU546:DWU551 EGQ546:EGQ551 EQM546:EQM551 FAI546:FAI551 FKE546:FKE551 FUA546:FUA551 GDW546:GDW551 GNS546:GNS551 GXO546:GXO551 HHK546:HHK551 HRG546:HRG551 IBC546:IBC551 IKY546:IKY551 IUU546:IUU551 JEQ546:JEQ551 JOM546:JOM551 JYI546:JYI551 KIE546:KIE551 KSA546:KSA551 LBW546:LBW551 LLS546:LLS551 LVO546:LVO551 MFK546:MFK551 MPG546:MPG551 MZC546:MZC551 NIY546:NIY551 NSU546:NSU551 OCQ546:OCQ551 OMM546:OMM551 OWI546:OWI551 PGE546:PGE551 PQA546:PQA551 PZW546:PZW551 QJS546:QJS551 QTO546:QTO551 RDK546:RDK551 RNG546:RNG551 RXC546:RXC551 SGY546:SGY551 SQU546:SQU551 TAQ546:TAQ551 TKM546:TKM551 TUI546:TUI551 UEE546:UEE551 UOA546:UOA551 UXW546:UXW551 VHS546:VHS551 VRO546:VRO551 WBK546:WBK551 WLG546:WLG551 WVC546:WVC551 WVC513:WVC544 WLG513:WLG544 WBK513:WBK544 VRO513:VRO544 VHS513:VHS544 UXW513:UXW544 UOA513:UOA544 UEE513:UEE544 TUI513:TUI544 TKM513:TKM544 TAQ513:TAQ544 SQU513:SQU544 SGY513:SGY544 RXC513:RXC544 RNG513:RNG544 RDK513:RDK544 QTO513:QTO544 QJS513:QJS544 PZW513:PZW544 PQA513:PQA544 PGE513:PGE544 OWI513:OWI544 OMM513:OMM544 OCQ513:OCQ544 NSU513:NSU544 NIY513:NIY544 MZC513:MZC544 MPG513:MPG544 MFK513:MFK544 LVO513:LVO544 LLS513:LLS544 LBW513:LBW544 KSA513:KSA544 KIE513:KIE544 JYI513:JYI544 JOM513:JOM544 JEQ513:JEQ544 IUU513:IUU544 IKY513:IKY544 IBC513:IBC544 HRG513:HRG544 HHK513:HHK544 GXO513:GXO544 GNS513:GNS544 GDW513:GDW544 FUA513:FUA544 FKE513:FKE544 FAI513:FAI544 EQM513:EQM544 EGQ513:EGQ544 DWU513:DWU544 DMY513:DMY544 DDC513:DDC544 CTG513:CTG544 CJK513:CJK544 BZO513:BZO544 BPS513:BPS544 BFW513:BFW544 AWA513:AWA544 AME513:AME544 ACI513:ACI544 SM513:SM544 IQ513:IQ544 B513:B544 WVC510 WLG510 WBK510 VRO510 VHS510 UXW510 UOA510 UEE510 TUI510 TKM510 TAQ510 SQU510 SGY510 RXC510 RNG510 RDK510 QTO510 QJS510 PZW510 PQA510 PGE510 OWI510 OMM510 OCQ510 NSU510 NIY510 MZC510 MPG510 MFK510 LVO510 LLS510 LBW510 KSA510 KIE510 JYI510 JOM510 JEQ510 IUU510 IKY510 IBC510 HRG510 HHK510 GXO510 GNS510 GDW510 FUA510 FKE510 FAI510 EQM510 EGQ510 DWU510 DMY510 DDC510 CTG510 CJK510 BZO510 BPS510 BFW510 AWA510 AME510 ACI510 SM510 IQ510 B510">
      <formula1>#REF!</formula1>
    </dataValidation>
    <dataValidation type="list" allowBlank="1" showInputMessage="1" showErrorMessage="1" sqref="IP549 VHR516 UXV516 UNZ516 UED516 TUH516 TKL516 TAP516 SQT516 SGX516 RXB516 RNF516 RDJ516 QTN516 QJR516 PZV516 PPZ516 PGD516 OWH516 OML516 OCP516 NST516 NIX516 MZB516 MPF516 MFJ516 LVN516 LLR516 LBV516 KRZ516 KID516 JYH516 JOL516 JEP516 IUT516 IKX516 IBB516 HRF516 HHJ516 GXN516 GNR516 GDV516 FTZ516 FKD516 FAH516 EQL516 EGP516 DWT516 DMX516 DDB516 CTF516 CJJ516 BZN516 BPR516 BFV516 AVZ516 AMD516 ACH516 SL516 IP516 WVB516 WVB509 WLF509 WBJ509 VRN509 VHR509 UXV509 UNZ509 UED509 TUH509 TKL509 TAP509 SQT509 SGX509 RXB509 RNF509 RDJ509 QTN509 QJR509 PZV509 PPZ509 PGD509 OWH509 OML509 OCP509 NST509 NIX509 MZB509 MPF509 MFJ509 LVN509 LLR509 LBV509 KRZ509 KID509 JYH509 JOL509 JEP509 IUT509 IKX509 IBB509 HRF509 HHJ509 GXN509 GNR509 GDV509 FTZ509 FKD509 FAH509 EQL509 EGP509 DWT509 DMX509 DDB509 CTF509 CJJ509 BZN509 BPR509 BFV509 AVZ509 AMD509 ACH509 SL509 IP509 WLF516 WVB526 WLF526 WBJ526 VRN526 VHR526 UXV526 UNZ526 UED526 TUH526 TKL526 TAP526 SQT526 SGX526 RXB526 RNF526 RDJ526 QTN526 QJR526 PZV526 PPZ526 PGD526 OWH526 OML526 OCP526 NST526 NIX526 MZB526 MPF526 MFJ526 LVN526 LLR526 LBV526 KRZ526 KID526 JYH526 JOL526 JEP526 IUT526 IKX526 IBB526 HRF526 HHJ526 GXN526 GNR526 GDV526 FTZ526 FKD526 FAH526 EQL526 EGP526 DWT526 DMX526 DDB526 CTF526 CJJ526 BZN526 BPR526 BFV526 AVZ526 AMD526 ACH526 SL526 IP526 WBJ516 WVB549 WLF549 WBJ549 VRN549 VHR549 UXV549 UNZ549 UED549 TUH549 TKL549 TAP549 SQT549 SGX549 RXB549 RNF549 RDJ549 QTN549 QJR549 PZV549 PPZ549 PGD549 OWH549 OML549 OCP549 NST549 NIX549 MZB549 MPF549 MFJ549 LVN549 LLR549 LBV549 KRZ549 KID549 JYH549 JOL549 JEP549 IUT549 IKX549 IBB549 HRF549 HHJ549 GXN549 GNR549 GDV549 FTZ549 FKD549 FAH549 EQL549 EGP549 DWT549 DMX549 DDB549 CTF549 CJJ549 BZN549 BPR549 BFV549 AVZ549 AMD549 ACH549 SL549 VRN516">
      <formula1>#REF!</formula1>
    </dataValidation>
    <dataValidation type="list" allowBlank="1" showInputMessage="1" showErrorMessage="1" sqref="VRN537:VRN540 VHR537:VHR540 UXV537:UXV540 UNZ537:UNZ540 UED537:UED540 TUH537:TUH540 TKL537:TKL540 TAP537:TAP540 SQT537:SQT540 SGX537:SGX540 RXB537:RXB540 RNF537:RNF540 RDJ537:RDJ540 QTN537:QTN540 QJR537:QJR540 PZV537:PZV540 PPZ537:PPZ540 PGD537:PGD540 OWH537:OWH540 OML537:OML540 OCP537:OCP540 NST537:NST540 NIX537:NIX540 MZB537:MZB540 MPF537:MPF540 MFJ537:MFJ540 LVN537:LVN540 LLR537:LLR540 LBV537:LBV540 KRZ537:KRZ540 KID537:KID540 JYH537:JYH540 JOL537:JOL540 JEP537:JEP540 IUT537:IUT540 IKX537:IKX540 IBB537:IBB540 HRF537:HRF540 HHJ537:HHJ540 GXN537:GXN540 GNR537:GNR540 GDV537:GDV540 FTZ537:FTZ540 FKD537:FKD540 FAH537:FAH540 EQL537:EQL540 EGP537:EGP540 DWT537:DWT540 DMX537:DMX540 DDB537:DDB540 CTF537:CTF540 CJJ537:CJJ540 BZN537:BZN540 BPR537:BPR540 BFV537:BFV540 AVZ537:AVZ540 AMD537:AMD540 ACH537:ACH540 SL537:SL540 IP537:IP540 WVB537:WVB540 WVB535 WLF535 WBJ535 VRN535 VHR535 UXV535 UNZ535 UED535 TUH535 TKL535 TAP535 SQT535 SGX535 RXB535 RNF535 RDJ535 QTN535 QJR535 PZV535 PPZ535 PGD535 OWH535 OML535 OCP535 NST535 NIX535 MZB535 MPF535 MFJ535 LVN535 LLR535 LBV535 KRZ535 KID535 JYH535 JOL535 JEP535 IUT535 IKX535 IBB535 HRF535 HHJ535 GXN535 GNR535 GDV535 FTZ535 FKD535 FAH535 EQL535 EGP535 DWT535 DMX535 DDB535 CTF535 CJJ535 BZN535 BPR535 BFV535 AVZ535 AMD535 ACH535 SL535 IP535 WLF537:WLF540 WVB546 WLF546 WBJ546 VRN546 VHR546 UXV546 UNZ546 UED546 TUH546 TKL546 TAP546 SQT546 SGX546 RXB546 RNF546 RDJ546 QTN546 QJR546 PZV546 PPZ546 PGD546 OWH546 OML546 OCP546 NST546 NIX546 MZB546 MPF546 MFJ546 LVN546 LLR546 LBV546 KRZ546 KID546 JYH546 JOL546 JEP546 IUT546 IKX546 IBB546 HRF546 HHJ546 GXN546 GNR546 GDV546 FTZ546 FKD546 FAH546 EQL546 EGP546 DWT546 DMX546 DDB546 CTF546 CJJ546 BZN546 BPR546 BFV546 AVZ546 AMD546 ACH546 SL546 IP546 WBJ537:WBJ540 WVB543:WVB544 WLF543:WLF544 WBJ543:WBJ544 VRN543:VRN544 VHR543:VHR544 UXV543:UXV544 UNZ543:UNZ544 UED543:UED544 TUH543:TUH544 TKL543:TKL544 TAP543:TAP544 SQT543:SQT544 SGX543:SGX544 RXB543:RXB544 RNF543:RNF544 RDJ543:RDJ544 QTN543:QTN544 QJR543:QJR544 PZV543:PZV544 PPZ543:PPZ544 PGD543:PGD544 OWH543:OWH544 OML543:OML544 OCP543:OCP544 NST543:NST544 NIX543:NIX544 MZB543:MZB544 MPF543:MPF544 MFJ543:MFJ544 LVN543:LVN544 LLR543:LLR544 LBV543:LBV544 KRZ543:KRZ544 KID543:KID544 JYH543:JYH544 JOL543:JOL544 JEP543:JEP544 IUT543:IUT544 IKX543:IKX544 IBB543:IBB544 HRF543:HRF544 HHJ543:HHJ544 GXN543:GXN544 GNR543:GNR544 GDV543:GDV544 FTZ543:FTZ544 FKD543:FKD544 FAH543:FAH544 EQL543:EQL544 EGP543:EGP544 DWT543:DWT544 DMX543:DMX544 DDB543:DDB544 CTF543:CTF544 CJJ543:CJJ544 BZN543:BZN544 BPR543:BPR544 BFV543:BFV544 AVZ543:AVZ544 AMD543:AMD544 ACH543:ACH544 SL543:SL544 IP543:IP544">
      <formula1>#REF!</formula1>
    </dataValidation>
    <dataValidation type="list" allowBlank="1" showInputMessage="1" showErrorMessage="1" sqref="IQ545 B545 SM545 ACI545 AME545 AWA545 BFW545 BPS545 BZO545 CJK545 CTG545 DDC545 DMY545 DWU545 EGQ545 EQM545 FAI545 FKE545 FUA545 GDW545 GNS545 GXO545 HHK545 HRG545 IBC545 IKY545 IUU545 JEQ545 JOM545 JYI545 KIE545 KSA545 LBW545 LLS545 LVO545 MFK545 MPG545 MZC545 NIY545 NSU545 OCQ545 OMM545 OWI545 PGE545 PQA545 PZW545 QJS545 QTO545 RDK545 RNG545 RXC545 SGY545 SQU545 TAQ545 TKM545 TUI545 UEE545 UOA545 UXW545 VHS545 VRO545 WBK545 WLG545 WVC545 WVC508:WVC509 WLG508:WLG509 WBK508:WBK509 VRO508:VRO509 VHS508:VHS509 UXW508:UXW509 UOA508:UOA509 UEE508:UEE509 TUI508:TUI509 TKM508:TKM509 TAQ508:TAQ509 SQU508:SQU509 SGY508:SGY509 RXC508:RXC509 RNG508:RNG509 RDK508:RDK509 QTO508:QTO509 QJS508:QJS509 PZW508:PZW509 PQA508:PQA509 PGE508:PGE509 OWI508:OWI509 OMM508:OMM509 OCQ508:OCQ509 NSU508:NSU509 NIY508:NIY509 MZC508:MZC509 MPG508:MPG509 MFK508:MFK509 LVO508:LVO509 LLS508:LLS509 LBW508:LBW509 KSA508:KSA509 KIE508:KIE509 JYI508:JYI509 JOM508:JOM509 JEQ508:JEQ509 IUU508:IUU509 IKY508:IKY509 IBC508:IBC509 HRG508:HRG509 HHK508:HHK509 GXO508:GXO509 GNS508:GNS509 GDW508:GDW509 FUA508:FUA509 FKE508:FKE509 FAI508:FAI509 EQM508:EQM509 EGQ508:EGQ509 DWU508:DWU509 DMY508:DMY509 DDC508:DDC509 CTG508:CTG509 CJK508:CJK509 BZO508:BZO509 BPS508:BPS509 BFW508:BFW509 AWA508:AWA509 AME508:AME509 ACI508:ACI509 SM508:SM509 IQ508:IQ509 B508:B509">
      <formula1>#REF!</formula1>
    </dataValidation>
    <dataValidation type="list" allowBlank="1" showInputMessage="1" showErrorMessage="1" sqref="IT546:IT551 E546:E551 SP546:SP551 ACL546:ACL551 AMH546:AMH551 AWD546:AWD551 BFZ546:BFZ551 BPV546:BPV551 BZR546:BZR551 CJN546:CJN551 CTJ546:CTJ551 DDF546:DDF551 DNB546:DNB551 DWX546:DWX551 EGT546:EGT551 EQP546:EQP551 FAL546:FAL551 FKH546:FKH551 FUD546:FUD551 GDZ546:GDZ551 GNV546:GNV551 GXR546:GXR551 HHN546:HHN551 HRJ546:HRJ551 IBF546:IBF551 ILB546:ILB551 IUX546:IUX551 JET546:JET551 JOP546:JOP551 JYL546:JYL551 KIH546:KIH551 KSD546:KSD551 LBZ546:LBZ551 LLV546:LLV551 LVR546:LVR551 MFN546:MFN551 MPJ546:MPJ551 MZF546:MZF551 NJB546:NJB551 NSX546:NSX551 OCT546:OCT551 OMP546:OMP551 OWL546:OWL551 PGH546:PGH551 PQD546:PQD551 PZZ546:PZZ551 QJV546:QJV551 QTR546:QTR551 RDN546:RDN551 RNJ546:RNJ551 RXF546:RXF551 SHB546:SHB551 SQX546:SQX551 TAT546:TAT551 TKP546:TKP551 TUL546:TUL551 UEH546:UEH551 UOD546:UOD551 UXZ546:UXZ551 VHV546:VHV551 VRR546:VRR551 WBN546:WBN551 WLJ546:WLJ551 WVF546:WVF551 WVF513:WVF544 WLJ513:WLJ544 WBN513:WBN544 VRR513:VRR544 VHV513:VHV544 UXZ513:UXZ544 UOD513:UOD544 UEH513:UEH544 TUL513:TUL544 TKP513:TKP544 TAT513:TAT544 SQX513:SQX544 SHB513:SHB544 RXF513:RXF544 RNJ513:RNJ544 RDN513:RDN544 QTR513:QTR544 QJV513:QJV544 PZZ513:PZZ544 PQD513:PQD544 PGH513:PGH544 OWL513:OWL544 OMP513:OMP544 OCT513:OCT544 NSX513:NSX544 NJB513:NJB544 MZF513:MZF544 MPJ513:MPJ544 MFN513:MFN544 LVR513:LVR544 LLV513:LLV544 LBZ513:LBZ544 KSD513:KSD544 KIH513:KIH544 JYL513:JYL544 JOP513:JOP544 JET513:JET544 IUX513:IUX544 ILB513:ILB544 IBF513:IBF544 HRJ513:HRJ544 HHN513:HHN544 GXR513:GXR544 GNV513:GNV544 GDZ513:GDZ544 FUD513:FUD544 FKH513:FKH544 FAL513:FAL544 EQP513:EQP544 EGT513:EGT544 DWX513:DWX544 DNB513:DNB544 DDF513:DDF544 CTJ513:CTJ544 CJN513:CJN544 BZR513:BZR544 BPV513:BPV544 BFZ513:BFZ544 AWD513:AWD544 AMH513:AMH544 ACL513:ACL544 SP513:SP544 IT513:IT544 E513:E544 WVF510 WLJ510 WBN510 VRR510 VHV510 UXZ510 UOD510 UEH510 TUL510 TKP510 TAT510 SQX510 SHB510 RXF510 RNJ510 RDN510 QTR510 QJV510 PZZ510 PQD510 PGH510 OWL510 OMP510 OCT510 NSX510 NJB510 MZF510 MPJ510 MFN510 LVR510 LLV510 LBZ510 KSD510 KIH510 JYL510 JOP510 JET510 IUX510 ILB510 IBF510 HRJ510 HHN510 GXR510 GNV510 GDZ510 FUD510 FKH510 FAL510 EQP510 EGT510 DWX510 DNB510 DDF510 CTJ510 CJN510 BZR510 BPV510 BFZ510 AWD510 AMH510 ACL510 SP510 IT510 E510">
      <formula1>#REF!</formula1>
    </dataValidation>
    <dataValidation type="list" allowBlank="1" showInputMessage="1" showErrorMessage="1" sqref="IT545 E545 SP545 ACL545 AMH545 AWD545 BFZ545 BPV545 BZR545 CJN545 CTJ545 DDF545 DNB545 DWX545 EGT545 EQP545 FAL545 FKH545 FUD545 GDZ545 GNV545 GXR545 HHN545 HRJ545 IBF545 ILB545 IUX545 JET545 JOP545 JYL545 KIH545 KSD545 LBZ545 LLV545 LVR545 MFN545 MPJ545 MZF545 NJB545 NSX545 OCT545 OMP545 OWL545 PGH545 PQD545 PZZ545 QJV545 QTR545 RDN545 RNJ545 RXF545 SHB545 SQX545 TAT545 TKP545 TUL545 UEH545 UOD545 UXZ545 VHV545 VRR545 WBN545 WLJ545 WVF545 WVF508:WVF509 WLJ508:WLJ509 WBN508:WBN509 VRR508:VRR509 VHV508:VHV509 UXZ508:UXZ509 UOD508:UOD509 UEH508:UEH509 TUL508:TUL509 TKP508:TKP509 TAT508:TAT509 SQX508:SQX509 SHB508:SHB509 RXF508:RXF509 RNJ508:RNJ509 RDN508:RDN509 QTR508:QTR509 QJV508:QJV509 PZZ508:PZZ509 PQD508:PQD509 PGH508:PGH509 OWL508:OWL509 OMP508:OMP509 OCT508:OCT509 NSX508:NSX509 NJB508:NJB509 MZF508:MZF509 MPJ508:MPJ509 MFN508:MFN509 LVR508:LVR509 LLV508:LLV509 LBZ508:LBZ509 KSD508:KSD509 KIH508:KIH509 JYL508:JYL509 JOP508:JOP509 JET508:JET509 IUX508:IUX509 ILB508:ILB509 IBF508:IBF509 HRJ508:HRJ509 HHN508:HHN509 GXR508:GXR509 GNV508:GNV509 GDZ508:GDZ509 FUD508:FUD509 FKH508:FKH509 FAL508:FAL509 EQP508:EQP509 EGT508:EGT509 DWX508:DWX509 DNB508:DNB509 DDF508:DDF509 CTJ508:CTJ509 CJN508:CJN509 BZR508:BZR509 BPV508:BPV509 BFZ508:BFZ509 AWD508:AWD509 AMH508:AMH509 ACL508:ACL509 SP508:SP509 IT508:IT509 E508:E509">
      <formula1>#REF!</formula1>
    </dataValidation>
    <dataValidation type="list" allowBlank="1" showInputMessage="1" showErrorMessage="1" sqref="WLF545 WBJ545 VRN545 VHR545 UXV545 UNZ545 UED545 TUH545 TKL545 TAP545 SQT545 SGX545 RXB545 RNF545 RDJ545 QTN545 QJR545 PZV545 PPZ545 PGD545 OWH545 OML545 OCP545 NST545 NIX545 MZB545 MPF545 MFJ545 LVN545 LLR545 LBV545 KRZ545 KID545 JYH545 JOL545 JEP545 IUT545 IKX545 IBB545 HRF545 HHJ545 GXN545 GNR545 GDV545 FTZ545 FKD545 FAH545 EQL545 EGP545 DWT545 DMX545 DDB545 CTF545 CJJ545 BZN545 BPR545 BFV545 AVZ545 AMD545 ACH545 SL545 IP545 WVB545 WVB548 WLF548 WBJ548 VRN548 VHR548 UXV548 UNZ548 UED548 TUH548 TKL548 TAP548 SQT548 SGX548 RXB548 RNF548 RDJ548 QTN548 QJR548 PZV548 PPZ548 PGD548 OWH548 OML548 OCP548 NST548 NIX548 MZB548 MPF548 MFJ548 LVN548 LLR548 LBV548 KRZ548 KID548 JYH548 JOL548 JEP548 IUT548 IKX548 IBB548 HRF548 HHJ548 GXN548 GNR548 GDV548 FTZ548 FKD548 FAH548 EQL548 EGP548 DWT548 DMX548 DDB548 CTF548 CJJ548 BZN548 BPR548 BFV548 AVZ548 AMD548 ACH548 SL548 IP548">
      <formula1>#REF!</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WVS508:WVS510 C722:C732 C735 D552:D603 C552:C604 G559:G585 G552:G556 E604 E595 C330:D353 C64:D66 C436:C507 C116:D116 C113:D113 C114:C115 D120 C117:C123 C124:D126 C127:C128 C129:D130 C131 C132:D134 C135:C138 C139:D140 C141:C144 C145:D145 C146:C148 C149:D149 C150:C164 C165:D165 C166:C175 C176:D178 C183:D188 D190:D211 C189:C212 C108:C112 C213:D258 C6:D56 G219 C179:C182 C283:C305 F253 JH508:JH509 TD508:TD509 ACZ508:ACZ509 AMV508:AMV509 AWR508:AWR509 BGN508:BGN509 BQJ508:BQJ509 CAF508:CAF509 CKB508:CKB509 CTX508:CTX509 DDT508:DDT509 DNP508:DNP509 DXL508:DXL509 EHH508:EHH509 ERD508:ERD509 FAZ508:FAZ509 FKV508:FKV509 FUR508:FUR509 GEN508:GEN509 GOJ508:GOJ509 GYF508:GYF509 HIB508:HIB509 HRX508:HRX509 IBT508:IBT509 ILP508:ILP509 IVL508:IVL509 JFH508:JFH509 JPD508:JPD509 JYZ508:JYZ509 KIV508:KIV509 KSR508:KSR509 LCN508:LCN509 LMJ508:LMJ509 LWF508:LWF509 MGB508:MGB509 MPX508:MPX509 MZT508:MZT509 NJP508:NJP509 NTL508:NTL509 ODH508:ODH509 OND508:OND509 OWZ508:OWZ509 PGV508:PGV509 PQR508:PQR509 QAN508:QAN509 QKJ508:QKJ509 QUF508:QUF509 REB508:REB509 RNX508:RNX509 RXT508:RXT509 SHP508:SHP509 SRL508:SRL509 TBH508:TBH509 TLD508:TLD509 TUZ508:TUZ509 UEV508:UEV509 UOR508:UOR509 UYN508:UYN509 VIJ508:VIJ509 VSF508:VSF509 WCB508:WCB509 WLX508:WLX509 WVT508:WVT509 JK508:JK511 TG508:TG511 ADC508:ADC511 AMY508:AMY511 AWU508:AWU511 BGQ508:BGQ511 BQM508:BQM511 CAI508:CAI511 CKE508:CKE511 CUA508:CUA511 DDW508:DDW511 DNS508:DNS511 DXO508:DXO511 EHK508:EHK511 ERG508:ERG511 FBC508:FBC511 FKY508:FKY511 FUU508:FUU511 GEQ508:GEQ511 GOM508:GOM511 GYI508:GYI511 HIE508:HIE511 HSA508:HSA511 IBW508:IBW511 ILS508:ILS511 IVO508:IVO511 JFK508:JFK511 JPG508:JPG511 JZC508:JZC511 KIY508:KIY511 KSU508:KSU511 LCQ508:LCQ511 LMM508:LMM511 LWI508:LWI511 MGE508:MGE511 MQA508:MQA511 MZW508:MZW511 NJS508:NJS511 NTO508:NTO511 ODK508:ODK511 ONG508:ONG511 OXC508:OXC511 PGY508:PGY511 PQU508:PQU511 QAQ508:QAQ511 QKM508:QKM511 QUI508:QUI511 REE508:REE511 ROA508:ROA511 RXW508:RXW511 SHS508:SHS511 SRO508:SRO511 TBK508:TBK511 TLG508:TLG511 TVC508:TVC511 UEY508:UEY511 UOU508:UOU511 UYQ508:UYQ511 VIM508:VIM511 VSI508:VSI511 WCE508:WCE511 WMA508:WMA511 WVW508:WVW511 JG508:JG510 TC508:TC510 ACY508:ACY510 AMU508:AMU510 AWQ508:AWQ510 BGM508:BGM510 BQI508:BQI510 CAE508:CAE510 CKA508:CKA510 CTW508:CTW510 DDS508:DDS510 DNO508:DNO510 DXK508:DXK510 EHG508:EHG510 ERC508:ERC510 FAY508:FAY510 FKU508:FKU510 FUQ508:FUQ510 GEM508:GEM510 GOI508:GOI510 GYE508:GYE510 HIA508:HIA510 HRW508:HRW510 IBS508:IBS510 ILO508:ILO510 IVK508:IVK510 JFG508:JFG510 JPC508:JPC510 JYY508:JYY510 KIU508:KIU510 KSQ508:KSQ510 LCM508:LCM510 LMI508:LMI510 LWE508:LWE510 MGA508:MGA510 MPW508:MPW510 MZS508:MZS510 NJO508:NJO510 NTK508:NTK510 ODG508:ODG510 ONC508:ONC510 OWY508:OWY510 PGU508:PGU510 PQQ508:PQQ510 QAM508:QAM510 QKI508:QKI510 QUE508:QUE510 REA508:REA510 RNW508:RNW510 RXS508:RXS510 SHO508:SHO510 SRK508:SRK510 TBG508:TBG510 TLC508:TLC510 TUY508:TUY510 UEU508:UEU510 UOQ508:UOQ510 UYM508:UYM510 VII508:VII510 VSE508:VSE510 WCA508:WCA510 WLW508:WLW510 D837:D850 C837:C869 D879 D903:D904 G870:G907 D891:D892 D894 D889 D871:D872 C877:D877 D907 D897:D898 D883:D885"/>
    <dataValidation type="list" allowBlank="1" showInputMessage="1" showErrorMessage="1" sqref="WVF511:WVF512 E511:E512 WLJ511:WLJ512 WBN511:WBN512 VRR511:VRR512 VHV511:VHV512 UXZ511:UXZ512 UOD511:UOD512 UEH511:UEH512 TUL511:TUL512 TKP511:TKP512 TAT511:TAT512 SQX511:SQX512 SHB511:SHB512 RXF511:RXF512 RNJ511:RNJ512 RDN511:RDN512 QTR511:QTR512 QJV511:QJV512 PZZ511:PZZ512 PQD511:PQD512 PGH511:PGH512 OWL511:OWL512 OMP511:OMP512 OCT511:OCT512 NSX511:NSX512 NJB511:NJB512 MZF511:MZF512 MPJ511:MPJ512 MFN511:MFN512 LVR511:LVR512 LLV511:LLV512 LBZ511:LBZ512 KSD511:KSD512 KIH511:KIH512 JYL511:JYL512 JOP511:JOP512 JET511:JET512 IUX511:IUX512 ILB511:ILB512 IBF511:IBF512 HRJ511:HRJ512 HHN511:HHN512 GXR511:GXR512 GNV511:GNV512 GDZ511:GDZ512 FUD511:FUD512 FKH511:FKH512 FAL511:FAL512 EQP511:EQP512 EGT511:EGT512 DWX511:DWX512 DNB511:DNB512 DDF511:DDF512 CTJ511:CTJ512 CJN511:CJN512 BZR511:BZR512 BPV511:BPV512 BFZ511:BFZ512 AWD511:AWD512 AMH511:AMH512 ACL511:ACL512 SP511:SP512 IT511:IT512">
      <formula1>#REF!</formula1>
    </dataValidation>
    <dataValidation type="list" allowBlank="1" showInputMessage="1" showErrorMessage="1" sqref="WVC511:WVC512 B511:B512 WLG511:WLG512 WBK511:WBK512 VRO511:VRO512 VHS511:VHS512 UXW511:UXW512 UOA511:UOA512 UEE511:UEE512 TUI511:TUI512 TKM511:TKM512 TAQ511:TAQ512 SQU511:SQU512 SGY511:SGY512 RXC511:RXC512 RNG511:RNG512 RDK511:RDK512 QTO511:QTO512 QJS511:QJS512 PZW511:PZW512 PQA511:PQA512 PGE511:PGE512 OWI511:OWI512 OMM511:OMM512 OCQ511:OCQ512 NSU511:NSU512 NIY511:NIY512 MZC511:MZC512 MPG511:MPG512 MFK511:MFK512 LVO511:LVO512 LLS511:LLS512 LBW511:LBW512 KSA511:KSA512 KIE511:KIE512 JYI511:JYI512 JOM511:JOM512 JEQ511:JEQ512 IUU511:IUU512 IKY511:IKY512 IBC511:IBC512 HRG511:HRG512 HHK511:HHK512 GXO511:GXO512 GNS511:GNS512 GDW511:GDW512 FUA511:FUA512 FKE511:FKE512 FAI511:FAI512 EQM511:EQM512 EGQ511:EGQ512 DWU511:DWU512 DMY511:DMY512 DDC511:DDC512 CTG511:CTG512 CJK511:CJK512 BZO511:BZO512 BPS511:BPS512 BFW511:BFW512 AWA511:AWA512 AME511:AME512 ACI511:ACI512 SM511:SM512 IQ511:IQ512">
      <formula1>#REF!</formula1>
    </dataValidation>
    <dataValidation type="list" allowBlank="1" showInputMessage="1" showErrorMessage="1" sqref="WLF523:WLF524 WBJ523:WBJ524 VRN523:VRN524 VHR523:VHR524 UXV523:UXV524 UNZ523:UNZ524 UED523:UED524 TUH523:TUH524 TKL523:TKL524 TAP523:TAP524 SQT523:SQT524 SGX523:SGX524 RXB523:RXB524 RNF523:RNF524 RDJ523:RDJ524 QTN523:QTN524 QJR523:QJR524 PZV523:PZV524 PPZ523:PPZ524 PGD523:PGD524 OWH523:OWH524 OML523:OML524 OCP523:OCP524 NST523:NST524 NIX523:NIX524 MZB523:MZB524 MPF523:MPF524 MFJ523:MFJ524 LVN523:LVN524 LLR523:LLR524 LBV523:LBV524 KRZ523:KRZ524 KID523:KID524 JYH523:JYH524 JOL523:JOL524 JEP523:JEP524 IUT523:IUT524 IKX523:IKX524 IBB523:IBB524 HRF523:HRF524 HHJ523:HHJ524 GXN523:GXN524 GNR523:GNR524 GDV523:GDV524 FTZ523:FTZ524 FKD523:FKD524 FAH523:FAH524 EQL523:EQL524 EGP523:EGP524 DWT523:DWT524 DMX523:DMX524 DDB523:DDB524 CTF523:CTF524 CJJ523:CJJ524 BZN523:BZN524 BPR523:BPR524 BFV523:BFV524 AVZ523:AVZ524 AMD523:AMD524 ACH523:ACH524 SL523:SL524 IP523:IP524 WVB523:WVB524 WVB512:WVB513 WLF512:WLF513 WBJ512:WBJ513 VRN512:VRN513 VHR512:VHR513 UXV512:UXV513 UNZ512:UNZ513 UED512:UED513 TUH512:TUH513 TKL512:TKL513 TAP512:TAP513 SQT512:SQT513 SGX512:SGX513 RXB512:RXB513 RNF512:RNF513 RDJ512:RDJ513 QTN512:QTN513 QJR512:QJR513 PZV512:PZV513 PPZ512:PPZ513 PGD512:PGD513 OWH512:OWH513 OML512:OML513 OCP512:OCP513 NST512:NST513 NIX512:NIX513 MZB512:MZB513 MPF512:MPF513 MFJ512:MFJ513 LVN512:LVN513 LLR512:LLR513 LBV512:LBV513 KRZ512:KRZ513 KID512:KID513 JYH512:JYH513 JOL512:JOL513 JEP512:JEP513 IUT512:IUT513 IKX512:IKX513 IBB512:IBB513 HRF512:HRF513 HHJ512:HHJ513 GXN512:GXN513 GNR512:GNR513 GDV512:GDV513 FTZ512:FTZ513 FKD512:FKD513 FAH512:FAH513 EQL512:EQL513 EGP512:EGP513 DWT512:DWT513 DMX512:DMX513 DDB512:DDB513 CTF512:CTF513 CJJ512:CJJ513 BZN512:BZN513 BPR512:BPR513 BFV512:BFV513 AVZ512:AVZ513 AMD512:AMD513 ACH512:ACH513 SL512:SL513 IP512:IP513">
      <formula1>#REF!</formula1>
    </dataValidation>
    <dataValidation type="list" allowBlank="1" showInputMessage="1" showErrorMessage="1" sqref="WBJ517:WBJ521 VRN517:VRN521 VHR517:VHR521 UXV517:UXV521 UNZ517:UNZ521 UED517:UED521 TUH517:TUH521 TKL517:TKL521 TAP517:TAP521 SQT517:SQT521 SGX517:SGX521 RXB517:RXB521 RNF517:RNF521 RDJ517:RDJ521 QTN517:QTN521 QJR517:QJR521 PZV517:PZV521 PPZ517:PPZ521 PGD517:PGD521 OWH517:OWH521 OML517:OML521 OCP517:OCP521 NST517:NST521 NIX517:NIX521 MZB517:MZB521 MPF517:MPF521 MFJ517:MFJ521 LVN517:LVN521 LLR517:LLR521 LBV517:LBV521 KRZ517:KRZ521 KID517:KID521 JYH517:JYH521 JOL517:JOL521 JEP517:JEP521 IUT517:IUT521 IKX517:IKX521 IBB517:IBB521 HRF517:HRF521 HHJ517:HHJ521 GXN517:GXN521 GNR517:GNR521 GDV517:GDV521 FTZ517:FTZ521 FKD517:FKD521 FAH517:FAH521 EQL517:EQL521 EGP517:EGP521 DWT517:DWT521 DMX517:DMX521 DDB517:DDB521 CTF517:CTF521 CJJ517:CJJ521 BZN517:BZN521 BPR517:BPR521 BFV517:BFV521 AVZ517:AVZ521 AMD517:AMD521 ACH517:ACH521 SL517:SL521 IP517:IP521 WVB517:WVB521 WVB514:WVB515 WLF514:WLF515 WBJ514:WBJ515 VRN514:VRN515 VHR514:VHR515 UXV514:UXV515 UNZ514:UNZ515 UED514:UED515 TUH514:TUH515 TKL514:TKL515 TAP514:TAP515 SQT514:SQT515 SGX514:SGX515 RXB514:RXB515 RNF514:RNF515 RDJ514:RDJ515 QTN514:QTN515 QJR514:QJR515 PZV514:PZV515 PPZ514:PPZ515 PGD514:PGD515 OWH514:OWH515 OML514:OML515 OCP514:OCP515 NST514:NST515 NIX514:NIX515 MZB514:MZB515 MPF514:MPF515 MFJ514:MFJ515 LVN514:LVN515 LLR514:LLR515 LBV514:LBV515 KRZ514:KRZ515 KID514:KID515 JYH514:JYH515 JOL514:JOL515 JEP514:JEP515 IUT514:IUT515 IKX514:IKX515 IBB514:IBB515 HRF514:HRF515 HHJ514:HHJ515 GXN514:GXN515 GNR514:GNR515 GDV514:GDV515 FTZ514:FTZ515 FKD514:FKD515 FAH514:FAH515 EQL514:EQL515 EGP514:EGP515 DWT514:DWT515 DMX514:DMX515 DDB514:DDB515 CTF514:CTF515 CJJ514:CJJ515 BZN514:BZN515 BPR514:BPR515 BFV514:BFV515 AVZ514:AVZ515 AMD514:AMD515 ACH514:ACH515 SL514:SL515 IP514:IP515 WLF517:WLF521 WVB508 WLF508 WBJ508 VRN508 VHR508 UXV508 UNZ508 UED508 TUH508 TKL508 TAP508 SQT508 SGX508 RXB508 RNF508 RDJ508 QTN508 QJR508 PZV508 PPZ508 PGD508 OWH508 OML508 OCP508 NST508 NIX508 MZB508 MPF508 MFJ508 LVN508 LLR508 LBV508 KRZ508 KID508 JYH508 JOL508 JEP508 IUT508 IKX508 IBB508 HRF508 HHJ508 GXN508 GNR508 GDV508 FTZ508 FKD508 FAH508 EQL508 EGP508 DWT508 DMX508 DDB508 CTF508 CJJ508 BZN508 BPR508 BFV508 AVZ508 AMD508 ACH508 SL508 IP508 A508:A551">
      <formula1>#REF!</formula1>
    </dataValidation>
    <dataValidation type="list" allowBlank="1" showInputMessage="1" showErrorMessage="1" sqref="WLF527 WBJ527 VRN527 VHR527 UXV527 UNZ527 UED527 TUH527 TKL527 TAP527 SQT527 SGX527 RXB527 RNF527 RDJ527 QTN527 QJR527 PZV527 PPZ527 PGD527 OWH527 OML527 OCP527 NST527 NIX527 MZB527 MPF527 MFJ527 LVN527 LLR527 LBV527 KRZ527 KID527 JYH527 JOL527 JEP527 IUT527 IKX527 IBB527 HRF527 HHJ527 GXN527 GNR527 GDV527 FTZ527 FKD527 FAH527 EQL527 EGP527 DWT527 DMX527 DDB527 CTF527 CJJ527 BZN527 BPR527 BFV527 AVZ527 AMD527 ACH527 SL527 IP527 WVB527 WVB511 WLF511 WBJ511 VRN511 VHR511 UXV511 UNZ511 UED511 TUH511 TKL511 TAP511 SQT511 SGX511 RXB511 RNF511 RDJ511 QTN511 QJR511 PZV511 PPZ511 PGD511 OWH511 OML511 OCP511 NST511 NIX511 MZB511 MPF511 MFJ511 LVN511 LLR511 LBV511 KRZ511 KID511 JYH511 JOL511 JEP511 IUT511 IKX511 IBB511 HRF511 HHJ511 GXN511 GNR511 GDV511 FTZ511 FKD511 FAH511 EQL511 EGP511 DWT511 DMX511 DDB511 CTF511 CJJ511 BZN511 BPR511 BFV511 AVZ511 AMD511 ACH511 SL511 IP511">
      <formula1>#REF!</formula1>
    </dataValidation>
    <dataValidation type="list" allowBlank="1" showInputMessage="1" showErrorMessage="1" sqref="WLF532 WBJ532 VRN532 VHR532 UXV532 UNZ532 UED532 TUH532 TKL532 TAP532 SQT532 SGX532 RXB532 RNF532 RDJ532 QTN532 QJR532 PZV532 PPZ532 PGD532 OWH532 OML532 OCP532 NST532 NIX532 MZB532 MPF532 MFJ532 LVN532 LLR532 LBV532 KRZ532 KID532 JYH532 JOL532 JEP532 IUT532 IKX532 IBB532 HRF532 HHJ532 GXN532 GNR532 GDV532 FTZ532 FKD532 FAH532 EQL532 EGP532 DWT532 DMX532 DDB532 CTF532 CJJ532 BZN532 BPR532 BFV532 AVZ532 AMD532 ACH532 SL532 IP532 WVB532 WVB529 WLF529 WBJ529 VRN529 VHR529 UXV529 UNZ529 UED529 TUH529 TKL529 TAP529 SQT529 SGX529 RXB529 RNF529 RDJ529 QTN529 QJR529 PZV529 PPZ529 PGD529 OWH529 OML529 OCP529 NST529 NIX529 MZB529 MPF529 MFJ529 LVN529 LLR529 LBV529 KRZ529 KID529 JYH529 JOL529 JEP529 IUT529 IKX529 IBB529 HRF529 HHJ529 GXN529 GNR529 GDV529 FTZ529 FKD529 FAH529 EQL529 EGP529 DWT529 DMX529 DDB529 CTF529 CJJ529 BZN529 BPR529 BFV529 AVZ529 AMD529 ACH529 SL529 IP529">
      <formula1>#REF!</formula1>
    </dataValidation>
    <dataValidation type="list" allowBlank="1" showInputMessage="1" showErrorMessage="1" sqref="WVB528 WLF528 WBJ528 VRN528 VHR528 UXV528 UNZ528 UED528 TUH528 TKL528 TAP528 SQT528 SGX528 RXB528 RNF528 RDJ528 QTN528 QJR528 PZV528 PPZ528 PGD528 OWH528 OML528 OCP528 NST528 NIX528 MZB528 MPF528 MFJ528 LVN528 LLR528 LBV528 KRZ528 KID528 JYH528 JOL528 JEP528 IUT528 IKX528 IBB528 HRF528 HHJ528 GXN528 GNR528 GDV528 FTZ528 FKD528 FAH528 EQL528 EGP528 DWT528 DMX528 DDB528 CTF528 CJJ528 BZN528 BPR528 BFV528 AVZ528 AMD528 ACH528 SL528 IP528">
      <formula1>#REF!</formula1>
    </dataValidation>
    <dataValidation type="list" allowBlank="1" showInputMessage="1" showErrorMessage="1" sqref="WVB510 WLF510 WBJ510 VRN510 VHR510 UXV510 UNZ510 UED510 TUH510 TKL510 TAP510 SQT510 SGX510 RXB510 RNF510 RDJ510 QTN510 QJR510 PZV510 PPZ510 PGD510 OWH510 OML510 OCP510 NST510 NIX510 MZB510 MPF510 MFJ510 LVN510 LLR510 LBV510 KRZ510 KID510 JYH510 JOL510 JEP510 IUT510 IKX510 IBB510 HRF510 HHJ510 GXN510 GNR510 GDV510 FTZ510 FKD510 FAH510 EQL510 EGP510 DWT510 DMX510 DDB510 CTF510 CJJ510 BZN510 BPR510 BFV510 AVZ510 AMD510 ACH510 SL510 IP510">
      <formula1>#REF!</formula1>
    </dataValidation>
    <dataValidation type="list" allowBlank="1" showInputMessage="1" showErrorMessage="1" sqref="A330:A357">
      <formula1>$HD$63108:$HD$65531</formula1>
    </dataValidation>
    <dataValidation type="list" allowBlank="1" showInputMessage="1" showErrorMessage="1" sqref="B284:B286">
      <formula1>$II$54953:$II$54963</formula1>
    </dataValidation>
    <dataValidation type="list" allowBlank="1" showInputMessage="1" showErrorMessage="1" sqref="A283:A286">
      <formula1>$IH$54997:$IH$55017</formula1>
    </dataValidation>
    <dataValidation type="list" allowBlank="1" showInputMessage="1" showErrorMessage="1" sqref="B283">
      <formula1>$II$54961:$II$54971</formula1>
    </dataValidation>
    <dataValidation type="list" allowBlank="1" showInputMessage="1" showErrorMessage="1" sqref="A295:A298 A287 A290:A292 A305">
      <formula1>$IH$54969:$IH$54989</formula1>
    </dataValidation>
    <dataValidation type="list" allowBlank="1" showInputMessage="1" showErrorMessage="1" sqref="B287 B290:B292 B305 B295:B297">
      <formula1>$II$54933:$II$54943</formula1>
    </dataValidation>
    <dataValidation type="list" allowBlank="1" showInputMessage="1" showErrorMessage="1" sqref="E306:E329">
      <formula1>$IJ$54970:$IJ$54975</formula1>
    </dataValidation>
    <dataValidation type="list" allowBlank="1" showInputMessage="1" showErrorMessage="1" sqref="A261:A282">
      <formula1>$IH$64743:$IH$64763</formula1>
    </dataValidation>
    <dataValidation type="list" allowBlank="1" showInputMessage="1" showErrorMessage="1" sqref="A244:A258">
      <formula1>$IH$64232:$IH$64252</formula1>
    </dataValidation>
    <dataValidation type="list" allowBlank="1" showInputMessage="1" showErrorMessage="1" sqref="E244:E245">
      <formula1>$IJ$64232:$IJ$64236</formula1>
    </dataValidation>
    <dataValidation type="list" allowBlank="1" showInputMessage="1" showErrorMessage="1" sqref="E256:E257 E246:E252">
      <formula1>$IJ$64274:$IJ$64278</formula1>
    </dataValidation>
    <dataValidation type="list" allowBlank="1" showInputMessage="1" showErrorMessage="1" sqref="B256:B257 B246:B252">
      <formula1>$II$64274:$II$64284</formula1>
    </dataValidation>
    <dataValidation type="list" allowBlank="1" showInputMessage="1" showErrorMessage="1" sqref="B244:B245 B253:B255 B258:B282">
      <formula1>$B$1:$B$4</formula1>
    </dataValidation>
    <dataValidation type="list" allowBlank="1" showInputMessage="1" showErrorMessage="1" sqref="A259:A260">
      <formula1>$IH$64556:$IH$64576</formula1>
    </dataValidation>
    <dataValidation type="list" allowBlank="1" showInputMessage="1" showErrorMessage="1" sqref="B108:B112 E6:E29 A6:B29 B114:B119 B121:B123 B135:B137 B166:B171 B177:B182">
      <formula1>#REF!</formula1>
    </dataValidation>
    <dataValidation type="list" allowBlank="1" showInputMessage="1" showErrorMessage="1" sqref="B212">
      <formula1>$IF$65027:$IF$65035</formula1>
    </dataValidation>
    <dataValidation type="list" allowBlank="1" showInputMessage="1" showErrorMessage="1" sqref="E212">
      <formula1>$IG$65027:$IG$65031</formula1>
    </dataValidation>
    <dataValidation type="list" allowBlank="1" showInputMessage="1" showErrorMessage="1" sqref="A436:A507">
      <formula1>$IH$65170:$IH$65190</formula1>
    </dataValidation>
    <dataValidation type="list" allowBlank="1" showInputMessage="1" showErrorMessage="1" sqref="B436:B495">
      <formula1>$II$65170:$II$65180</formula1>
    </dataValidation>
    <dataValidation type="list" allowBlank="1" showInputMessage="1" showErrorMessage="1" sqref="E436:E507">
      <formula1>$IJ$65170:$IJ$65174</formula1>
    </dataValidation>
    <dataValidation type="list" allowBlank="1" showInputMessage="1" showErrorMessage="1" sqref="B496:B507">
      <formula1>$II$65170:$II$65179</formula1>
    </dataValidation>
    <dataValidation type="list" allowBlank="1" showInputMessage="1" showErrorMessage="1" sqref="E552:E559">
      <formula1>$Y$3:$Y$10</formula1>
    </dataValidation>
    <dataValidation type="list" allowBlank="1" showInputMessage="1" showErrorMessage="1" sqref="B552:B603">
      <formula1>$X$3:$X$8</formula1>
    </dataValidation>
    <dataValidation type="list" allowBlank="1" showInputMessage="1" showErrorMessage="1" sqref="A552:A604">
      <formula1>$W$3:$W$10</formula1>
    </dataValidation>
    <dataValidation type="list" allowBlank="1" showInputMessage="1" showErrorMessage="1" sqref="B604">
      <formula1>$X$3:$X$4</formula1>
    </dataValidation>
    <dataValidation type="list" allowBlank="1" showInputMessage="1" showErrorMessage="1" sqref="E590:E591 E596:E599 E601:E603">
      <formula1>$HQ$64997:$HQ$65001</formula1>
    </dataValidation>
    <dataValidation type="list" allowBlank="1" showInputMessage="1" showErrorMessage="1" sqref="E600 E592:E594 E560:E589">
      <formula1>$Y$3:$Y$8</formula1>
    </dataValidation>
    <dataValidation type="list" allowBlank="1" showInputMessage="1" showErrorMessage="1" sqref="E658:E675">
      <formula1>$Q$2:$Q$21</formula1>
    </dataValidation>
    <dataValidation type="list" allowBlank="1" showInputMessage="1" showErrorMessage="1" sqref="B658:B671">
      <formula1>$O$2:$O$21</formula1>
    </dataValidation>
    <dataValidation type="textLength" allowBlank="1" showInputMessage="1" showErrorMessage="1" sqref="J675">
      <formula1>11</formula1>
      <formula2>12</formula2>
    </dataValidation>
    <dataValidation showInputMessage="1" showErrorMessage="1" sqref="C644:C648 C650:C651 C638:C642"/>
    <dataValidation type="list" allowBlank="1" showInputMessage="1" showErrorMessage="1" sqref="E638:E657 C649 C643 C652:C657">
      <formula1>#REF!</formula1>
    </dataValidation>
    <dataValidation type="list" allowBlank="1" showInputMessage="1" showErrorMessage="1" sqref="C658:C671">
      <formula1>$P$2:$P$21</formula1>
    </dataValidation>
    <dataValidation type="list" allowBlank="1" showInputMessage="1" showErrorMessage="1" sqref="B672:C675 B646:B648 B641:B642">
      <formula1>#REF!</formula1>
    </dataValidation>
    <dataValidation type="list" allowBlank="1" showInputMessage="1" showErrorMessage="1" sqref="B722:B746">
      <formula1>$IQ$65335:$IQ$65347</formula1>
    </dataValidation>
    <dataValidation type="list" allowBlank="1" showInputMessage="1" showErrorMessage="1" sqref="E722:E746">
      <formula1>$IR$65335:$IR$65340</formula1>
    </dataValidation>
    <dataValidation type="list" allowBlank="1" showInputMessage="1" showErrorMessage="1" sqref="A722:A746">
      <formula1>$IO$65191:$IO$65211</formula1>
    </dataValidation>
    <dataValidation type="list" allowBlank="1" showInputMessage="1" showErrorMessage="1" sqref="A837:A869">
      <formula1>$IO$65399:$IO$65419</formula1>
    </dataValidation>
    <dataValidation type="list" allowBlank="1" showInputMessage="1" showErrorMessage="1" sqref="E837:E869">
      <formula1>$IQ$65399:$IQ$65403</formula1>
    </dataValidation>
    <dataValidation type="list" allowBlank="1" showInputMessage="1" showErrorMessage="1" sqref="B851:B869">
      <formula1>$IP$65399:$IP$65408</formula1>
    </dataValidation>
    <dataValidation type="list" allowBlank="1" showInputMessage="1" showErrorMessage="1" sqref="B837:B850">
      <formula1>$IP$65399:$IP$65407</formula1>
    </dataValidation>
  </dataValidations>
  <pageMargins left="0.75" right="0.75" top="1" bottom="1" header="0" footer="0"/>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honeticPr fontId="3"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J23" sqref="J23"/>
    </sheetView>
  </sheetViews>
  <sheetFormatPr baseColWidth="10" defaultRowHeight="12.75"/>
  <sheetData/>
  <phoneticPr fontId="3"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Ministerio Público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Ramírez Saavedra</dc:creator>
  <cp:lastModifiedBy>casoto</cp:lastModifiedBy>
  <cp:lastPrinted>2011-06-07T16:23:38Z</cp:lastPrinted>
  <dcterms:created xsi:type="dcterms:W3CDTF">2010-10-12T11:43:50Z</dcterms:created>
  <dcterms:modified xsi:type="dcterms:W3CDTF">2015-07-01T11:44:48Z</dcterms:modified>
</cp:coreProperties>
</file>