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6" windowWidth="15156" windowHeight="5484"/>
  </bookViews>
  <sheets>
    <sheet name="Hoja1" sheetId="1" r:id="rId1"/>
    <sheet name="Hoja2" sheetId="2" r:id="rId2"/>
    <sheet name="Hoja3" sheetId="3" r:id="rId3"/>
  </sheets>
  <definedNames>
    <definedName name="_xlnm._FilterDatabase" localSheetId="0" hidden="1">Hoja1!$A$3:$K$967</definedName>
    <definedName name="_xlnm.Print_Area" localSheetId="0">Hoja1!#REF!</definedName>
  </definedNames>
  <calcPr calcId="145621"/>
</workbook>
</file>

<file path=xl/calcChain.xml><?xml version="1.0" encoding="utf-8"?>
<calcChain xmlns="http://schemas.openxmlformats.org/spreadsheetml/2006/main">
  <c r="K904" i="1" l="1"/>
  <c r="K515" i="1"/>
  <c r="K504" i="1"/>
  <c r="K497" i="1"/>
  <c r="K492" i="1"/>
  <c r="D491" i="1"/>
  <c r="D490" i="1"/>
  <c r="K362" i="1"/>
  <c r="K356" i="1"/>
  <c r="K354" i="1"/>
  <c r="K343" i="1"/>
  <c r="D217" i="1" l="1"/>
  <c r="D214" i="1"/>
  <c r="D213" i="1"/>
  <c r="D211" i="1"/>
  <c r="D210" i="1"/>
  <c r="D209" i="1"/>
  <c r="D208" i="1"/>
  <c r="D207" i="1"/>
  <c r="D205" i="1"/>
  <c r="D204" i="1"/>
  <c r="D203" i="1"/>
  <c r="D202" i="1"/>
  <c r="D201" i="1"/>
  <c r="D200" i="1"/>
  <c r="D199" i="1"/>
  <c r="D198" i="1"/>
  <c r="D197" i="1"/>
  <c r="D196" i="1"/>
  <c r="D195" i="1"/>
  <c r="D194" i="1"/>
  <c r="D193" i="1"/>
  <c r="D192" i="1"/>
  <c r="D191" i="1"/>
  <c r="D190" i="1"/>
  <c r="D189" i="1"/>
  <c r="D187" i="1"/>
  <c r="D186" i="1"/>
  <c r="D185" i="1"/>
  <c r="D184" i="1"/>
  <c r="D183" i="1"/>
  <c r="D182" i="1"/>
  <c r="D181" i="1"/>
  <c r="D180" i="1"/>
  <c r="D179" i="1"/>
  <c r="D173" i="1"/>
  <c r="D172" i="1"/>
  <c r="D171" i="1"/>
  <c r="D170" i="1"/>
  <c r="D169" i="1"/>
  <c r="D168" i="1"/>
  <c r="D167" i="1"/>
  <c r="D163" i="1"/>
  <c r="D162" i="1"/>
  <c r="D161" i="1"/>
  <c r="D160" i="1"/>
  <c r="D159" i="1"/>
  <c r="D158" i="1"/>
  <c r="D157" i="1"/>
  <c r="D156" i="1"/>
  <c r="D155" i="1"/>
  <c r="D154" i="1"/>
  <c r="D153" i="1"/>
  <c r="D151" i="1"/>
  <c r="D150" i="1"/>
  <c r="D149" i="1"/>
  <c r="D148" i="1"/>
  <c r="D147" i="1"/>
  <c r="D146" i="1"/>
  <c r="D145" i="1"/>
  <c r="K95" i="1"/>
  <c r="K53" i="1"/>
  <c r="K46" i="1"/>
  <c r="K38" i="1"/>
  <c r="K34" i="1"/>
</calcChain>
</file>

<file path=xl/sharedStrings.xml><?xml version="1.0" encoding="utf-8"?>
<sst xmlns="http://schemas.openxmlformats.org/spreadsheetml/2006/main" count="7586" uniqueCount="1904">
  <si>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</si>
  <si>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</si>
  <si>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</si>
  <si>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</si>
  <si>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</si>
  <si>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</si>
  <si>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</si>
  <si>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</si>
  <si>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</si>
  <si>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</si>
  <si>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</si>
  <si>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01 Tarapacá</t>
  </si>
  <si>
    <t>Contratación Directa (Exceptuada Aplicación Regl. Compras)</t>
  </si>
  <si>
    <t>No Hay</t>
  </si>
  <si>
    <t>Orden de Servicio XXX</t>
  </si>
  <si>
    <t>Mudanza, embalaje y desarme de enseres de hogar. Caso de protección RUC 1600175103-8</t>
  </si>
  <si>
    <t>Andres Cadima Marmolejo</t>
  </si>
  <si>
    <t>10.748.200-8</t>
  </si>
  <si>
    <t>Renovación a suscripciones a diario La Estrella de Iquique, Alto Hospicio y Pozo Almonte</t>
  </si>
  <si>
    <t xml:space="preserve">Empresa Periodistica el Norte S.A. </t>
  </si>
  <si>
    <t>84.295.700-1</t>
  </si>
  <si>
    <t>Permiso de circulación para vehículo asignado a Fiscal Regional</t>
  </si>
  <si>
    <t>Ilustre Municipalidad de Iquique</t>
  </si>
  <si>
    <t>69.010.300-1</t>
  </si>
  <si>
    <t>Licitación Privada Menor</t>
  </si>
  <si>
    <t>Instalación y suministro de climatización para Fiscalía Regional y Fiscalía Local de Pozo Almonte.</t>
  </si>
  <si>
    <t>Ss. Y Mantto. Daniel Alfaro E.I.R.L.</t>
  </si>
  <si>
    <t>76.067.436-2</t>
  </si>
  <si>
    <t xml:space="preserve">Llamado a concurso público en diario regional La Estrella de Iquique, el Domingo 13/03/2016, para el cargo de Técnico de Administración y Finanzas </t>
  </si>
  <si>
    <t>Adquisición de Muebles para Fiscalía de Pozo Almonte y Alto Hospicio</t>
  </si>
  <si>
    <t>Manuel Moreno Polo</t>
  </si>
  <si>
    <t>22.576.107-8</t>
  </si>
  <si>
    <t>Latam Airlines Group s.a.</t>
  </si>
  <si>
    <t>89.862.200-2</t>
  </si>
  <si>
    <t>Articulo de Oficina para Fiscalía Local de Alto Hospicio</t>
  </si>
  <si>
    <t>Laserone Ltda.</t>
  </si>
  <si>
    <t>77.687.190-7</t>
  </si>
  <si>
    <t>Distribuidora Nene Ltda.</t>
  </si>
  <si>
    <t>Fricar Import Export Ltda.</t>
  </si>
  <si>
    <t>79.662.440-K</t>
  </si>
  <si>
    <t>Articulo de Aseo para Fiscalía Local de Alto Hospicio</t>
  </si>
  <si>
    <t xml:space="preserve">Andro Lafuente Fernandez </t>
  </si>
  <si>
    <t>9.454.737-7</t>
  </si>
  <si>
    <t>Carga de Gas en oficina DER y mantención a equipo de aire acondicinado en URAVIT</t>
  </si>
  <si>
    <t xml:space="preserve">Llamado a concurso público en diario regional La Estrella de Iquique, el Domingo 03/03/2016, para el cargo de Profesional de URAVIT </t>
  </si>
  <si>
    <t xml:space="preserve">Publicación llamado a participar en Licitación Pública "Adquisición de mobiliario para la Fiscalía Local de Iquique y la Unidad de Atención a Victimas y Testigos de la Región de Tarapacá" </t>
  </si>
  <si>
    <t>Empresa El Mercurio S.P.A.</t>
  </si>
  <si>
    <t>90.193.000-7</t>
  </si>
  <si>
    <t>Informe Pericial para causa RUC 1600135575-2 y RUC 1600278710-9</t>
  </si>
  <si>
    <t>Cristian Mauricio Cortés Reyes</t>
  </si>
  <si>
    <t>13.865.690-K</t>
  </si>
  <si>
    <t>Servicio Básico</t>
  </si>
  <si>
    <t>Otro</t>
  </si>
  <si>
    <t>Consumo de agua potable Fiscalía Regional</t>
  </si>
  <si>
    <t>AGUAS DEL ALTIPLANO S.A.</t>
  </si>
  <si>
    <t>99.561.010-8</t>
  </si>
  <si>
    <t>Consumo de agua potable URAVIT</t>
  </si>
  <si>
    <t>Consumo de agua potable Fiscalía Local de Iquique</t>
  </si>
  <si>
    <t>Consumo de agua potable Fiscalía Local de Pozo Almonte</t>
  </si>
  <si>
    <t>Consumo de agua potable Fiscalía Local de Alto Hospicio</t>
  </si>
  <si>
    <t>Consumo de electricidad Fiscalía Regional</t>
  </si>
  <si>
    <t>ELIQSA</t>
  </si>
  <si>
    <t>96.541.870-9</t>
  </si>
  <si>
    <t>Consumo de electricidad URAVIT</t>
  </si>
  <si>
    <t xml:space="preserve">Consumo de electricidad Fiscalía Local de Iquique </t>
  </si>
  <si>
    <t>Consumo de electricidad Fiscalía Local de Alto Hospicio</t>
  </si>
  <si>
    <t>Consumo de electricidad Fiscalía Local de Pozo Almonte</t>
  </si>
  <si>
    <t>Franqueo convenido Fiscalía Regional</t>
  </si>
  <si>
    <t>EMPRESA DE CORREOS DE CHILE</t>
  </si>
  <si>
    <t>60.503.000-9</t>
  </si>
  <si>
    <t>INFORME MENSUAL DE COMPRAS Y CONTRATACIONES (LEY DE TRANSPARENCIA) MINISTERIO PÚBLICO - MARZO DE 2016</t>
  </si>
  <si>
    <t>Pasajes Aéreos segunda quincena de Febrero</t>
  </si>
  <si>
    <t>No Aplica</t>
  </si>
  <si>
    <t>Orden de Compra</t>
  </si>
  <si>
    <t>Compra bolsos notebook</t>
  </si>
  <si>
    <t>INGESMART S.A.</t>
  </si>
  <si>
    <t>96.858.370-0</t>
  </si>
  <si>
    <t>Orden de Servicio</t>
  </si>
  <si>
    <t xml:space="preserve">Mantención preventiva y correctiva sistema acceso vehicular </t>
  </si>
  <si>
    <t>CARLOS IGNACIO VALENZUELA PIZARRO</t>
  </si>
  <si>
    <t>19.951.238-2</t>
  </si>
  <si>
    <t>Construcción de bodega Fiscalía Regional</t>
  </si>
  <si>
    <t>OBRAS CIVILES DISEÑO EXTRUCTURALES ELECT</t>
  </si>
  <si>
    <t>76.006.537-4</t>
  </si>
  <si>
    <t>Reparación de bomba de Fiscalía Local de Antofagasta</t>
  </si>
  <si>
    <t>SOC. FRANKE LIMITADA</t>
  </si>
  <si>
    <t>76.074.630-4</t>
  </si>
  <si>
    <t>Reparaciones varias a mobiliarios</t>
  </si>
  <si>
    <t>PATRICIO ANTONIO HUERTA SILVA</t>
  </si>
  <si>
    <t>9.505.050-6</t>
  </si>
  <si>
    <t>Contratación Directa (exceptuada aplicación Regl.Compra)</t>
  </si>
  <si>
    <t>Aviso concurso público para Técnico Fiscalía Local Antofagasta y Administrativo Para Fiscalía Regional y  Fiscalía Local Antofagasta</t>
  </si>
  <si>
    <t>EMPRESA PERIODISTICA EL NORTE S.A</t>
  </si>
  <si>
    <t>PCirc. 16</t>
  </si>
  <si>
    <t>Permiso de circulación año 2016- Vehículo MG, patente DCBB37</t>
  </si>
  <si>
    <t>ILUSTRE MUNICIPALIDAD DE ANTOFAGASTA</t>
  </si>
  <si>
    <t>69.020.300-6</t>
  </si>
  <si>
    <t>Flete por traslado en compra sillones y sillas plan de fortalecimiento</t>
  </si>
  <si>
    <t>SOCIEDAD COMERCIAL LAYBAC LTDA.</t>
  </si>
  <si>
    <t>76.179.841-3</t>
  </si>
  <si>
    <t>Pasaje aéreo para funcionario en comisión de servicio.</t>
  </si>
  <si>
    <t>LATAM AIRLINES GROUP S.A</t>
  </si>
  <si>
    <t>Suscripción de diarios regionales</t>
  </si>
  <si>
    <t>Suscripción La Estrella del Loa</t>
  </si>
  <si>
    <t>FN Nº 2095/2015</t>
  </si>
  <si>
    <t>Boleta Honorario</t>
  </si>
  <si>
    <t>Pericia psicológica</t>
  </si>
  <si>
    <t>JAIME RIVERA RIVAS</t>
  </si>
  <si>
    <t>10.571.666-4</t>
  </si>
  <si>
    <t>NORMA MARIA  MONTSERRAT MOLINA MARTINEZ</t>
  </si>
  <si>
    <t>13.633.044-6</t>
  </si>
  <si>
    <t>Compra sillones y sillas plan de fortalecimiento</t>
  </si>
  <si>
    <t>Servicios Básicos</t>
  </si>
  <si>
    <t xml:space="preserve">Boleta </t>
  </si>
  <si>
    <t>Servicio eléctrico periodo Febrero 2016  - Fiscalía Regional</t>
  </si>
  <si>
    <t>EMPRESA ELÉCTRICA DE ANTOFAGASTA S.A..</t>
  </si>
  <si>
    <t>96.541.920-9</t>
  </si>
  <si>
    <t>Servicio eléctrico periodo Febrero 2016  - Fiscalía Local Antofagasta</t>
  </si>
  <si>
    <t>Factura</t>
  </si>
  <si>
    <t>Servicio eléctrico periodo Febrero 2016  - Fiscalía Local Calama</t>
  </si>
  <si>
    <t>Servicio eléctrico periodo Febrero 2016  - Fiscalía Local Tocopilla</t>
  </si>
  <si>
    <t>Consumo agua potable periodo Febrero 2016 - Fiscalía Regional</t>
  </si>
  <si>
    <t>AGUAS DE ANTOFAGASTA S.A.</t>
  </si>
  <si>
    <t>76.418.976-0</t>
  </si>
  <si>
    <t>Consumo agua potable periodo Febrero 2016 - Fiscalía Local Antofagasta</t>
  </si>
  <si>
    <t>Consumo agua potable periodo Febrero 2016 - Fiscalía Local Calama</t>
  </si>
  <si>
    <t>Consumo agua potable periodo Febrero 2016 - Fiscalía Local Tocopilla</t>
  </si>
  <si>
    <t>Consumo agua potable periodo Febrero 2016 - Fiscalía Local Taltal</t>
  </si>
  <si>
    <t>02 Antofagasta</t>
  </si>
  <si>
    <t>Pago de Energía eléctrica periodo 11/02/2016 al 10/03/2016, Nº de Cliente 9363547 correspondiente a Fiscalía Local de Freirina (767 KWT)</t>
  </si>
  <si>
    <t>EMELAT S.A.</t>
  </si>
  <si>
    <t>87.601.500-5</t>
  </si>
  <si>
    <t>Pago de Energía eléctrica periodo 17/01/2016 al 17/02/2016, Nº de Cliente 9362742, correspondiente a la Fiscalía Local de Diego de Almagro (845 KWT )</t>
  </si>
  <si>
    <t>Pago de Energía eléctrica periodo 24/02/2016 al 24/03/2016, Nº de Cliente 9452185, correspondiente a Fiscalía Local de Vallenar (2.595 KWT )</t>
  </si>
  <si>
    <t>Pago de Energía eléctrica periodo 23/01/2016 al 23/02/2016, Nº de Cliente 9452185, correspondiente a Fiscalía Local de Vallenar (3.097 KWT )</t>
  </si>
  <si>
    <t>Pago de Compromisos de Consumo de Electricidad para la Fiscalía Local de Copiapó Nic Nº9395841 periodo del 27/01/2016 al 25/02/2016 ( Febrero 7.920 KW)</t>
  </si>
  <si>
    <t>Pago de Energía eléctrica periodo 10/02/2016 al 09/03/2016, Nº de Cliente 9348935 correspondiente a Fiscalía Local de Chañaral  (586 KWh)</t>
  </si>
  <si>
    <t xml:space="preserve"> Pago de Energía eléctrica periodo 25/02/2016 al 28/03/2016, Nº de Cliente 9446442, Correspondiente a Fiscalía Local de Caldera (1.303 KWT)</t>
  </si>
  <si>
    <t>Servicio telefónico fijo ubicado en el Tribunal Oral en lo penal, Nº de teléfono 52-2214789, cliente 739879500, periodo Marzo 2016.</t>
  </si>
  <si>
    <t>TELEFONICA CHILE S.A.</t>
  </si>
  <si>
    <t>90.635.000-9</t>
  </si>
  <si>
    <t>Gasto de Agua Potable periodo 28/01/2016 al 27/02/2016, Nº de Servicio 609623-9 correspondiente a la Fiscalía Local de Caldera, consumo de 14 m3</t>
  </si>
  <si>
    <t>AGUAS CHAÑAR S.A..</t>
  </si>
  <si>
    <t>99.542.570-K</t>
  </si>
  <si>
    <t xml:space="preserve"> Gasto de Agua Potable periodo 05/02/2016 al 07/03/2016, Nº de Servicio 129472-5 correspondiente a la Fiscalía Local de Vallenar, consumo de 25 m3</t>
  </si>
  <si>
    <t>Gasto de Agua Potable periodo 02/02/2016 al 02/03/2016, Nº de Servicio 151767-8 correspondiente a la Fiscalía Local de Freirina, consumo de 19 m3</t>
  </si>
  <si>
    <t>Gasto de Agua Potable periodo 12/02/2016 (1948 m3) al 14/03/2016 (1961 m3), Nº de Servicio 318353-K correspondiente a la Fiscalía Local de Chañaral (13 M3)</t>
  </si>
  <si>
    <t>Gasto de Agua Potable periodo 12/02/2016 (2100 m3) al 14/03/2016 (2105 m3), Nº de Servicio 321748-5 correspondiente a la Fiscalía Local de Diego de Almagro (5 M3)</t>
  </si>
  <si>
    <t>Gasto de Agua Potable periodo 03/02/2016 al 03/03/2016, Nº de Servicio 182525-9 correspondiente a la Fiscalía Regional de Atacama, consumo de 22 m3</t>
  </si>
  <si>
    <t>Gasto de Agua Potable periodo 04/02/2016 al 04/03/2016, Nº de Servicio 58128-3 correspondiente a la Fiscalía Local de Copiapó, consumo de 60 m3</t>
  </si>
  <si>
    <t>Pago de Compromisos de Consumo de Valija Comercial y Franqueo convenido para la Fiscalía Local de Diego de Almagro, mes de Enero de 2016,  Resol. Nº 4 y Nº 185 del 19/01/2001 y 13/08/2001.</t>
  </si>
  <si>
    <t>Pago de Servicios de Consumo de Valija Comercial y Franqueo convenido para la Fiscalía Regional y Locales, Resol. Nº 4 y Nº 185 del 19/01/2001 y 13/08/2001, mes de Febrero de 2016.</t>
  </si>
  <si>
    <t>Contratación Directa (Excep. Reglamento)</t>
  </si>
  <si>
    <t xml:space="preserve">Orden de Servicio </t>
  </si>
  <si>
    <t>Sr. Fiscal Regional Don Héctor Mella Farías, Traslado a la ciudad de Coyhaique, participación a Jornadas Patagónicas, salida 16 de marzo y regreso 24 de marzo de 2016.</t>
  </si>
  <si>
    <t>TURISMO COCHA S.A.</t>
  </si>
  <si>
    <t>81.821.100-7</t>
  </si>
  <si>
    <t>Álvaro Córdova Carreño, pasaje aéreo para participar en seminario denominado "Trafico Ilícito de Migrantes" a realizarse el día 7 de abril en el auditórium del Centro de Justicia, de la ciudad de Santiago (UE395).</t>
  </si>
  <si>
    <t>Transporte de camioneta marca Toyota modelo Hilux patente WE-6929, desde comisaria de Freirina hasta DICREP Copiapó, para su remate.</t>
  </si>
  <si>
    <t>SILVA E HIJOS LIMITADA</t>
  </si>
  <si>
    <t>76.286.079-1</t>
  </si>
  <si>
    <t>Renovación suscripción anual Diario Oficial Electrónico, para el periodo 2016, solicitado por Rebeca Varas G. coordinadora de Asesoría Jurídica.</t>
  </si>
  <si>
    <t>INFO-UPDATE LIMITADA</t>
  </si>
  <si>
    <t>76.023.530-K</t>
  </si>
  <si>
    <t>Compra de SOAP 2016 para vehículo institucional SUBARU ALL NEW LEGACY LTD patente DXYF-36, de la Fiscalía Regional de Atacama.</t>
  </si>
  <si>
    <t>CONSORCIO  SEGUROS GENERALES</t>
  </si>
  <si>
    <t>96.654.180-6</t>
  </si>
  <si>
    <t>Servicio de evaluación Psicolaboral para el cargos de Abogado Asistente de las Fiscalías Locales de Caldera y Diego de Almagro.</t>
  </si>
  <si>
    <t>AVANZA RECLUTAMIENTO &amp; SELECCION LTDA</t>
  </si>
  <si>
    <t>76.008.458-1</t>
  </si>
  <si>
    <t>Servicio de evaluación Psicolaboral para el cargos de Administrativo Operativo de causas grado XVI para la Fiscalía Local de Copiapó.</t>
  </si>
  <si>
    <t>Traslado de la Perito Psicóloga para declarar a la FN por sistema de VC, por pericia realizada a víctimas menores de edad.</t>
  </si>
  <si>
    <t>CAROLINA ANDREA CERON BURGOS</t>
  </si>
  <si>
    <t>13.690.695-K</t>
  </si>
  <si>
    <t>03 Atacama</t>
  </si>
  <si>
    <t>04 Coquimbo</t>
  </si>
  <si>
    <t>Contratación directa</t>
  </si>
  <si>
    <t>04-FR Nº 164</t>
  </si>
  <si>
    <t>O/Servicio</t>
  </si>
  <si>
    <t>Mantención de Extintores de Fiscalía Regional</t>
  </si>
  <si>
    <t>ARTICULOS DE SEGURIDAD WILUG LIMITADA</t>
  </si>
  <si>
    <t>79.894.400-2</t>
  </si>
  <si>
    <t>Convenio Marco (Chilecompra)</t>
  </si>
  <si>
    <t>O/Compra</t>
  </si>
  <si>
    <t>Compra de Insumos para Coffe Break para Atención de Autoridades, Fiscalía Regional.</t>
  </si>
  <si>
    <t>COMERCIAL RED OFFICE LIMITADA</t>
  </si>
  <si>
    <t>77.012.870-6</t>
  </si>
  <si>
    <t>Confección de Tarjetas de Proximidad Control de Acceso</t>
  </si>
  <si>
    <t>ASISTEL LIMITADA</t>
  </si>
  <si>
    <t>76.071.269-8</t>
  </si>
  <si>
    <t>04-FR Nº 184</t>
  </si>
  <si>
    <t>Mantención correctiva de Portón Eléctrico de Fiscalía Local de Vicuña</t>
  </si>
  <si>
    <t>Contratación Directa (Exceptuada del Regl. Compras)</t>
  </si>
  <si>
    <t>Compra de Pasajes La Serena - Santiago - La Serena, para Director Ejecutivo Regional, quien asiste a Encuentro de DER.</t>
  </si>
  <si>
    <t>LATAM AIRLINES GROUP S.A.</t>
  </si>
  <si>
    <t>Licitación Pública</t>
  </si>
  <si>
    <t>17 - FN/MP Nº 1506</t>
  </si>
  <si>
    <t>Ratificación de Informe Pericial en Juicio Oral, Fiscalía Local de La Serena</t>
  </si>
  <si>
    <t>FRANCISCO CABALLERO ZEPEDA</t>
  </si>
  <si>
    <t>12.804.779-4</t>
  </si>
  <si>
    <t>04-FR Nº 201</t>
  </si>
  <si>
    <t>Informe Pericial Psiquiátrico, Fiscalía Local de Coquimbo</t>
  </si>
  <si>
    <t>04-FR Nº 768</t>
  </si>
  <si>
    <t>Reembolso de Gastos por entrevista de Informe Pericial y Asistencia a Juicio Oral, Fiscalía Local de La Serena.</t>
  </si>
  <si>
    <t>PABLO OBREGÓN MONTOYA</t>
  </si>
  <si>
    <t>12.263.186-9</t>
  </si>
  <si>
    <t>Ratificación de Informe Pericial en Juicio Oral, Fiscalía Local de Ovalle</t>
  </si>
  <si>
    <t>Compra de Pasajes La Serena - Santiago - La Serena, para Asistente de Fiscal de La Serena, quien asiste a curso de Litigación Oral Inicial para Abogados.</t>
  </si>
  <si>
    <t>Compra de Galvano de Reconocimiento, Fiscalía Regional.</t>
  </si>
  <si>
    <t>PUBLIFOTO LIMITADA</t>
  </si>
  <si>
    <t>76.179.804-9</t>
  </si>
  <si>
    <t>Compra de Pasajes La Serena - Santiago - La Serena, para Fiscal de Coquimbo, en virtud de la Investigación "INVESTING".</t>
  </si>
  <si>
    <t>Compra de Pasajes La Serena - Santiago - La Serena, para Abogado Asesor quien asiste a Curso de Litigación Oral Inicial para Abogados.</t>
  </si>
  <si>
    <t xml:space="preserve">Solicitud N° </t>
  </si>
  <si>
    <t>Gasto en Electricidad, consumo del 26/01/2016 al 23/02/2016 de FL de Los Vilos.</t>
  </si>
  <si>
    <t>CIA.NACIONAL DE FUERZA ELÉCTRICA S.A.</t>
  </si>
  <si>
    <t>91.143.000-2</t>
  </si>
  <si>
    <t>Servicio de Banda Ancha, consumo del mes de Diciembre 2015 Fiscalía Regional.</t>
  </si>
  <si>
    <t>ENTEL PCS TELECOMUNICACIONES S.A.</t>
  </si>
  <si>
    <t>96.806.980-2</t>
  </si>
  <si>
    <t>Gasto en Electricidad, consumo del 28/01/2016 al 25/02/2016 de FL de La Serena.</t>
  </si>
  <si>
    <t>Gasto en Electricidad, consumo del 28/01/2016 al 25/02/2016 de Fiscalía Regional.</t>
  </si>
  <si>
    <t>Gasto en Electricidad, consumo del 28/01/2016 al 25/02/2016 de FL de Vicuña.</t>
  </si>
  <si>
    <t>Gasto en Electricidad, consumo del 28/01/2016 al 25/02/2016 de FL de Coquimbo.</t>
  </si>
  <si>
    <t>Gasto en Electricidad, consumo del 28/01/2016 al 25/02/2016 de FL de Ovalle.</t>
  </si>
  <si>
    <t>Gasto en Electricidad, consumo del 02/02/2016 al 01/03/2016 de FL de Illapel.</t>
  </si>
  <si>
    <t>Gasto en Electricidad, consumo del 02/02/2016 al 01/03/2016 de FL de Combarbalá.</t>
  </si>
  <si>
    <t>Gasto en Electricidad, consumo del 03/02/2016 al 02/03/2016 de FL de Andacollo.</t>
  </si>
  <si>
    <t>Gasto en Agua Potable, consumo del 23/01/2016 al 24/02/2016 de FL Coquimbo.</t>
  </si>
  <si>
    <t>AGUAS DEL VALLE S.A.</t>
  </si>
  <si>
    <t>99.541.380-9</t>
  </si>
  <si>
    <t>Gasto en Agua Potable, consumo del 23/01/2016 al 24/02/2016 de FL Andacollo.</t>
  </si>
  <si>
    <t>Gasto en Agua Potable, consumo del 26/01/2016 al 25/02/2016 de FL Vicuña.</t>
  </si>
  <si>
    <t>Gasto en Agua Potable, consumo del 27/01/2016 al 26/02/2016 de Fiscalía Regional.</t>
  </si>
  <si>
    <t>Gasto en Agua Potable, consumo del 28/01/2016 al 27/02/2016 de FL Ovalle.</t>
  </si>
  <si>
    <t>Gasto en Agua Potable, consumo del 01/02/2016 al 02/03/2016 de FL Illapel.</t>
  </si>
  <si>
    <t>Gasto en Agua Potable, consumo del 03/02/2016 al 04/03/2016 de FL Combarbala.</t>
  </si>
  <si>
    <t>Servicio de Banda Ancha, consumo del mes de Febrero 2016 Fiscalía Regional.</t>
  </si>
  <si>
    <t>Gasto en Agua Potable, consumo del 09/02/2016 al 10/03/2016 de FL Los Vilos.</t>
  </si>
  <si>
    <t>Gasto en Telefonía Fija de FL de Illapel, consumo mes de Febrero 2016.</t>
  </si>
  <si>
    <t>TELEFÓNICA CHILE S.A.</t>
  </si>
  <si>
    <t>Gasto en Telefonía Fija de FL de Vicuña, consumo mes de Febrero 2016.</t>
  </si>
  <si>
    <t>Gasto en Telefonía Fija de FL de Combarbalá, consumo mes de Febrero 2016.</t>
  </si>
  <si>
    <t>Gasto en Telefonía Fija de FL de Coquimbo, consumo mes de Febrero 2016.</t>
  </si>
  <si>
    <t>Gasto en Telefonía Fija de FL de Andacollo, consumo mes de Febrero 2016.</t>
  </si>
  <si>
    <t>Gasto en Telefonía Fija de Tribunal y Fiscalía Regional, consumo mes de Febrero 2016.</t>
  </si>
  <si>
    <t>Gasto en Telefonía Fija de FL de Ovalle y Tribunal, consumo mes de Febrero 2016.</t>
  </si>
  <si>
    <t>Gasto en Telefonía Fija de FL de Los Vilos, consumo mes de Febrero 2016.</t>
  </si>
  <si>
    <t>Compra de UPS y Tarjeta de Red, para Fiscalía Regional</t>
  </si>
  <si>
    <t>SIMELCO INGENIERÍA LIMITADA</t>
  </si>
  <si>
    <t>77.235.870-9</t>
  </si>
  <si>
    <t>04-FR Nº 769</t>
  </si>
  <si>
    <t>Informe Pericial Psicológico, Fiscalía Local de Ovalle.</t>
  </si>
  <si>
    <t>MARÍA ALEJANDRA MENARES</t>
  </si>
  <si>
    <t>12.487.072-0</t>
  </si>
  <si>
    <t>04-FR Nº 147</t>
  </si>
  <si>
    <t>Revisión y Conexión alarma de incendio de Fiscalía Local de Coquimbo.</t>
  </si>
  <si>
    <t>VIGIL LIMITADA</t>
  </si>
  <si>
    <t>78.188.340-9</t>
  </si>
  <si>
    <t>Reembolso de Gastos por entrevista de Informe Pericial, Fiscalía Local de Ovalle.</t>
  </si>
  <si>
    <t>Compra de Pasajes La Serena - Santiago - Coyhaique - Santiago - La Serena, para Fiscal Adjunto de Coquimbo, quien asiste a Jornadas Patagónicas.</t>
  </si>
  <si>
    <t>Compra de Pasajes La Serena - Santiago - Coyhaique - Santiago - La Serena, para Fiscal Adjunto de La Serena, quien asiste a Jornadas Patagónicas.</t>
  </si>
  <si>
    <t>Aviso de llamado a Concurso Público para proveer el Cargo de Administrador de La Serena, Coquimbo y Abogado Asistente para Vicuña.</t>
  </si>
  <si>
    <t>ANTONIO PUGA Y CIA.LTDA.</t>
  </si>
  <si>
    <t>80.764.900-0</t>
  </si>
  <si>
    <t>Pago permiso de Circulación primer semestre 2016, para Peugeot Bóxer, pago permiso de circulación año 2016 para Automóvil Subaru Legacy, para Fiscalía Regional.</t>
  </si>
  <si>
    <t>ILUSTRE MUNICIPALIDAD DE LA SERENA</t>
  </si>
  <si>
    <t>69.040.100-2</t>
  </si>
  <si>
    <t>Servicio de correspondencia del mes de Febrero 2016, Fiscalías de la IV Region.</t>
  </si>
  <si>
    <t>Servicio de Valija del mes de Febrero de 2016.</t>
  </si>
  <si>
    <t>SOC. DE DISTRIB. CANJE Y MENSAJERIA LTDA.</t>
  </si>
  <si>
    <t>77.262.170-1</t>
  </si>
  <si>
    <t>Servicio de Encomiendas del mes de Febrero de 2015.</t>
  </si>
  <si>
    <t>CHILEXPRESS S.A.</t>
  </si>
  <si>
    <t>96.756.430-3</t>
  </si>
  <si>
    <t>17 - FN/MP Nº 1715</t>
  </si>
  <si>
    <t>10.571.166-4</t>
  </si>
  <si>
    <t>Compra de Pasajes La Serena - Santiago - La Serena, para Fiscal Regional, quien asiste a Consejo General de Fiscales.</t>
  </si>
  <si>
    <t>Licitación Privada Mayor</t>
  </si>
  <si>
    <t>04-DER Nº 250</t>
  </si>
  <si>
    <t>Servicio de radiotaxi hasta el 13/03/2016, para la Fiscalía Local de Ovalle.</t>
  </si>
  <si>
    <t>OSCAR ALFREDO OLATE OLATE</t>
  </si>
  <si>
    <t>7.922.238-0</t>
  </si>
  <si>
    <t>Reembolso de Gastos por Asistencia a Juicio Oral, Fiscalía Local de Ovalle.</t>
  </si>
  <si>
    <t>05 Valparaíso</t>
  </si>
  <si>
    <t>Convenio Marco ( Chilecompras)</t>
  </si>
  <si>
    <t>FN/MP N° 410</t>
  </si>
  <si>
    <t>Orden de compra</t>
  </si>
  <si>
    <t>Adquisición de materiales de oficina: compra de 500 cajas de archivo para Fiscalías Locales</t>
  </si>
  <si>
    <t>PROVEEDORES INTEGRALES PRISA S.A</t>
  </si>
  <si>
    <t>96.556.940-5</t>
  </si>
  <si>
    <t>No aplica</t>
  </si>
  <si>
    <t>Orden de servicios</t>
  </si>
  <si>
    <t>Evaluación pericial psicológica</t>
  </si>
  <si>
    <t>GIOVANNA CAROLINA ARANCIBIA PARRA</t>
  </si>
  <si>
    <t>9.639.027-0</t>
  </si>
  <si>
    <t>ANA MARIA BACIGALUPO FALCON</t>
  </si>
  <si>
    <t>14.282.636-4</t>
  </si>
  <si>
    <t>Cargo por cambio de fecha de pasaje aéreo</t>
  </si>
  <si>
    <t>Publicación de llamado a Concurso Público</t>
  </si>
  <si>
    <t>EMPRESA EL MERCURIO DE VALPARAISO S.A.P.</t>
  </si>
  <si>
    <t>96.705.640-5</t>
  </si>
  <si>
    <t>Contratación de servicio de arriendo de salón y servicio de coffe break para reunión de Administradores</t>
  </si>
  <si>
    <t>CONFERENCE S. A.</t>
  </si>
  <si>
    <t>96.677.010-4</t>
  </si>
  <si>
    <t>Boleta</t>
  </si>
  <si>
    <t>Consumo de electricidad de Fiscalía Local de Limache, periodo 15/01/2016 al 12/02/2016</t>
  </si>
  <si>
    <t>CHILQUINTA ENERGIA S.A.</t>
  </si>
  <si>
    <t>96.813.520-1</t>
  </si>
  <si>
    <t xml:space="preserve">Consumo de electricidad de Fiscalía Local de La Calera, periodo 14/01/2016 al 11/02/2016. </t>
  </si>
  <si>
    <t>Consumo de electricidad de Fiscalía Local de Quintero, periodo 19/01/2016 al 16/02/2016 .</t>
  </si>
  <si>
    <t>Consumo de electricidad de Fiscalía Local de Villa Alemana, periodo desde 20/01/2016 al 17/02/2016</t>
  </si>
  <si>
    <t>Consumo de electricidad de Fiscalía Local de San Antonio, periodo 18/01/2016 al 15/02/2016</t>
  </si>
  <si>
    <t xml:space="preserve">Consumo de luz Fiscalia Local de Casablanca, periodo de facturación del 26/01/2016 al 25/02/2016 </t>
  </si>
  <si>
    <t>ENERGIA DE CASABLANCA S.A</t>
  </si>
  <si>
    <t>96.766.110-4</t>
  </si>
  <si>
    <t xml:space="preserve">Consumo de electricidad de Fiscalía Local de Los Andes, periodo 14/01/2016 al 11/02/2016. </t>
  </si>
  <si>
    <t xml:space="preserve">Consumo de Agua de Fiscalía Local de Los Andes, periodo desde 15/01/2016 al 16/02/2016 </t>
  </si>
  <si>
    <t>ESVAL S.A.</t>
  </si>
  <si>
    <t>76.000.739-0</t>
  </si>
  <si>
    <t>Consumo de electricidad de Fiscalía Local Petorca, periodo desde 03/02/2016 al 11/03/2016</t>
  </si>
  <si>
    <t>COMPAÑÍA NACIONAL DE FUERZA ELECTRICA S.A.</t>
  </si>
  <si>
    <t>Consumo de agua de Fiscalía Local de Viña del Mar,  periodo 16/01/2016 al 17/02/2016.</t>
  </si>
  <si>
    <t>Adquisición de software : compra de licencia office para Macbook.</t>
  </si>
  <si>
    <t>SOC. COMERCIAL FORTEZA Y CIA. LTDA.</t>
  </si>
  <si>
    <t>76.367.430-4</t>
  </si>
  <si>
    <t>Adquisición de materiales de oficina: compra de materiales de escritorio para SACFI</t>
  </si>
  <si>
    <t>COMERCIAL 3 ARIES LIMITADA</t>
  </si>
  <si>
    <t>76.061.008-9</t>
  </si>
  <si>
    <t>Adquisición de materiales de oficina: compra de artículos de escritorio para Fiscalías Locales</t>
  </si>
  <si>
    <t>DIGITADOR LTDA.</t>
  </si>
  <si>
    <t>76.522.100-5</t>
  </si>
  <si>
    <t>Contratación de servicio de enmarcación de planos solicitado por SACFI</t>
  </si>
  <si>
    <t>PEVERELLI HERMANOS LTDA</t>
  </si>
  <si>
    <t>76.013.380-9</t>
  </si>
  <si>
    <t xml:space="preserve">Consumo de Agua de Fiscalía Local de Quintero, periodo 23/01/2016 al 24/02/2016 </t>
  </si>
  <si>
    <t xml:space="preserve">Consumo de agua potable Fiscalia Local de La Ligua, periodo de facturación del 23/12/2015 al 23/01/2016 </t>
  </si>
  <si>
    <t xml:space="preserve">Consumo de agua potable Fiscalia Local de Limache, periodo de facturación del 21/01/2016 al 22/02/2016 </t>
  </si>
  <si>
    <t xml:space="preserve">Consumo de Agua de Fiscalía Local de Quillota, periodo 23/01/2016 al 24/02/2016 </t>
  </si>
  <si>
    <t>LORETO SOLANGE STAPLEFIELD SEPULVEDA</t>
  </si>
  <si>
    <t>11.722.103-2</t>
  </si>
  <si>
    <t>Adquisición de materiales para mantención: compra de ampollletas para la Fiscalía Regional</t>
  </si>
  <si>
    <t>ELECTRICIDAD GOBANTES S.A.</t>
  </si>
  <si>
    <t>80.409.800-3</t>
  </si>
  <si>
    <t>Adquisición de equipamiento implementación Plan de Fortalecimiento : compra de videoproyector para SACFI</t>
  </si>
  <si>
    <t>VIDEOCORP ING. Y TELECOMUNIC. S.A.</t>
  </si>
  <si>
    <t>89.629.300-1</t>
  </si>
  <si>
    <t>Adquisición de equipamiento implementación Plan de Fortalecimiento : compra de 4 cámaras fotográficas para SACFI</t>
  </si>
  <si>
    <t>ING. Y CONSTR. RICARDO RODRIGUEZ Y CIA.</t>
  </si>
  <si>
    <t>89.912.300-K</t>
  </si>
  <si>
    <t>Adquisición de 2 pizarras magnéticas para SACFI</t>
  </si>
  <si>
    <t>COM. PAPELES Y CARTONES CORDILLERA LTDA.</t>
  </si>
  <si>
    <t>77.599.020-1</t>
  </si>
  <si>
    <t>Adquisición de materiales de oficina: compra de cajas de archivo para las Fiscalías Locales</t>
  </si>
  <si>
    <t>DIMERC S.A.</t>
  </si>
  <si>
    <t>96.670.840-9</t>
  </si>
  <si>
    <t>Adquisición de materiales de oficinapara las Fiscalías Locales</t>
  </si>
  <si>
    <t>SOC COMERCIAL DISTRIBUCION GLOBAL LTDA</t>
  </si>
  <si>
    <t>76.100.732-7</t>
  </si>
  <si>
    <t>Servicio de mantención de extintores -  Fiscalias Locales y Fiscalía Regional</t>
  </si>
  <si>
    <t>ALEJO FERNANDEZ AGUILERA</t>
  </si>
  <si>
    <t>4.849.144-8</t>
  </si>
  <si>
    <t>Recarga de 250 unidades para Teléfono Satelital - Fiscalía Regional</t>
  </si>
  <si>
    <t>TESAM CHILE S.A.</t>
  </si>
  <si>
    <t>96.880.440-5</t>
  </si>
  <si>
    <t>Renovación de suscripción anual de Diario El Andino para la Fiscalía Local de Los Andes</t>
  </si>
  <si>
    <t>SOCIEDAD PERIODISTICA EL ANDINO Y CIA. L</t>
  </si>
  <si>
    <t>8.5482.500-3</t>
  </si>
  <si>
    <t xml:space="preserve">Consumo de agua potable Fiscalia Local de La Calera, periodo de facturación del 29/01/2016 al 29/02/2016 </t>
  </si>
  <si>
    <t>Consumo de electricidad de Fiscalía Local de Quillota, periodo desde 25/01/2016 al 22/02/2016</t>
  </si>
  <si>
    <t>Consumo de agua de Fiscalía Local de San Felipe, periodo desde 29/01/2016 al 29/02/2016</t>
  </si>
  <si>
    <t xml:space="preserve">Consumo de electricidad Fiscalia Local de Quilpue.entre el periodo del 27/01/2016 al 25/02/2016, </t>
  </si>
  <si>
    <t>Contratación de evaluaciones psicolaborales - concursos públicos</t>
  </si>
  <si>
    <t>SOC. DE CAPACITACION LABORAL LTDA</t>
  </si>
  <si>
    <t>78.397.130-5</t>
  </si>
  <si>
    <t>Contratación de servicio de inspección de sala de calderas en edificio que alberga a la Fiscalía Regional</t>
  </si>
  <si>
    <t>NAVARRO Y REVECO LTDA.</t>
  </si>
  <si>
    <t>77.855.420-8</t>
  </si>
  <si>
    <t>Adquisición de materiales de oficina: compra de 5 resmas de papel doble carta para las Fiscalías Locales</t>
  </si>
  <si>
    <t>DISTRIBUIDORA PAPELES INDUSTRIALES  S.A.</t>
  </si>
  <si>
    <t>93.558.000-5</t>
  </si>
  <si>
    <t>Consumo de electricidad de Fiscalía Local de Isla de Pascua, periodo 28/01/2016 al 29/02/2016</t>
  </si>
  <si>
    <t>AGRICOLA Y SERVICIOS ISLA DE PASCUA LTDA</t>
  </si>
  <si>
    <t>87.634.600-1</t>
  </si>
  <si>
    <t>Consumo de electricidad de Fiscalía Local La Ligua, periodo desde 13/02/2016 al 14/03/2016</t>
  </si>
  <si>
    <t>Compra de cerraduras para muebles</t>
  </si>
  <si>
    <t>DAP DUCASSE DISENO LIMITADA</t>
  </si>
  <si>
    <t>76.046.809-6</t>
  </si>
  <si>
    <t xml:space="preserve">Contratación de servicio de remodelación de cocina-comedor - nuevas dependencias de la Fiscalía Regional </t>
  </si>
  <si>
    <t>LUIS ABRAHAM SILVA FLORES</t>
  </si>
  <si>
    <t>11.832.981-3</t>
  </si>
  <si>
    <t>Provisión e Instalación de láminas Film en nuevas dependencias de la Fiscalía Regional</t>
  </si>
  <si>
    <t>LUZ VERDE Y CIA LTDA</t>
  </si>
  <si>
    <t>76.580.537-6</t>
  </si>
  <si>
    <t>Provisión e instalación de cortinas roller en nuevas dependencias de la Fiscalía Regional</t>
  </si>
  <si>
    <t>CESAR AUGUSTO JIMENEZ ZUNIGA</t>
  </si>
  <si>
    <t>12.454.006-2</t>
  </si>
  <si>
    <t>Habilitación de cerraduras en nuevas dependencias de la Fiscalía Regional</t>
  </si>
  <si>
    <t>BERNARDO PUELMA RODRIGUEZ</t>
  </si>
  <si>
    <t>5.734.066-5</t>
  </si>
  <si>
    <t>Provisión e instalación de muebles-repisas empotrados en nuevas dependencias de la Fiscalía Regional</t>
  </si>
  <si>
    <t>Servicio de correos de Fiscalía Regional y Fiscalías Locales, mes de Febrero 2016</t>
  </si>
  <si>
    <t>Servicio envío de correspondencia, Fiscalía Local de Los Andes y Fiscalía Regional, Febrero 2016.</t>
  </si>
  <si>
    <t xml:space="preserve">Consumo de electricidad Fiscalia Regional y Fiscalia  Local de Valparaiso entre el periodo del 27/01/2016 al 25/02/2016, </t>
  </si>
  <si>
    <t>Consumo de agua de Fiscalía Local de Villa Alemana,  periodo desde 10/02/2016 al 11/03/2016.</t>
  </si>
  <si>
    <t>Consumo de Agua de Fiscalía Local de Valparaiso y Fiscalía Regional, periodo desde 10/02/2016 al 11/03/2016.</t>
  </si>
  <si>
    <t>Adquisición de video portero, solicitado por Uidad de Gestión</t>
  </si>
  <si>
    <t>CASA MUSA ELECTROTECNICA SOCIEDAD LTDA.</t>
  </si>
  <si>
    <t>84.210.100-K</t>
  </si>
  <si>
    <t>Contrtación de servicio de arriendo de salón y coffe break por actividad de capacitación (días 28 al 31 de marzo y 14 de abril)</t>
  </si>
  <si>
    <t>HOSTERIA EL COPIHUE LIMITADA</t>
  </si>
  <si>
    <t>78.595.300-2</t>
  </si>
  <si>
    <t xml:space="preserve">Publicación de llamado a Concurso Público </t>
  </si>
  <si>
    <t xml:space="preserve">Contratación de servicio de instalación de equipos en 2 salones para nuevas dependencias de la Fiscalía Regional </t>
  </si>
  <si>
    <t xml:space="preserve">Consumo de agua potable Fiscalia Local Casablanca, periodo de facturación del  12/02/2016 al 15/03/2016 </t>
  </si>
  <si>
    <t xml:space="preserve">Consumo de agua Oficina de Atención Petorca,periodo desde 10/02/2016 al 11/03/2016 </t>
  </si>
  <si>
    <t>Consumo de electricidad de Fiscalía Local Viña del Mar, periodo desde 16/02/2016 al 15/03/2016</t>
  </si>
  <si>
    <t>Consumo de electricidad de Fiscalía Local de San Felipe, periodo desde 08/02/2016 al 08/03/2016.</t>
  </si>
  <si>
    <t>Consumo de Agua de Fiscalía Local de San Antonio, periodo desde 10/02/2016 al 11/03/2016.</t>
  </si>
  <si>
    <t>Contratación Directa</t>
  </si>
  <si>
    <t>05-FR N° 28</t>
  </si>
  <si>
    <t xml:space="preserve">Contratación directa Servicio de Monitoreo de alarma en nuevas dependencias de la Fiscalia Regional </t>
  </si>
  <si>
    <t>GUARD SERVICE SEGURIDAD S.A.</t>
  </si>
  <si>
    <t>79.960.660-7</t>
  </si>
  <si>
    <t>Contratación de servicio de mantención de aire acondicionado de la Fiscalía Local de Los Andes</t>
  </si>
  <si>
    <t>LUIS ALBERTO MOLINA FRITZ</t>
  </si>
  <si>
    <t>8.261.586-5</t>
  </si>
  <si>
    <t>Adquisición de materiales de oficina: compra de resmas de papel oficio para las Fiscalías Locales y Regional</t>
  </si>
  <si>
    <t>Adquisición de mobiliario: compra de 16 sillones ejecutivos para SACFI</t>
  </si>
  <si>
    <t>ACCORSI Y RUBIO CIA LTDA</t>
  </si>
  <si>
    <t>76.123.305-K</t>
  </si>
  <si>
    <t xml:space="preserve">Consumo de Agua de Fiscalía Local de Quilpué, periodo desde  12/02/2016 al 15/03/2016 </t>
  </si>
  <si>
    <t>06 Libertador Bernardo O'Higgins</t>
  </si>
  <si>
    <t>Nº Servicio 3207778</t>
  </si>
  <si>
    <t>Servicio Eléctrico Oficina Auxiliar Peralillo consumo mes de  MARZO</t>
  </si>
  <si>
    <t>CGE DISTRIBUCIÓN S.A.</t>
  </si>
  <si>
    <t>99.513.400-4</t>
  </si>
  <si>
    <t>Nº Servicio 4251999</t>
  </si>
  <si>
    <t>Servicio Eléctrico Oficina Auxiliar Litueche consumo mes de MARZO</t>
  </si>
  <si>
    <t>Nº Servicio 2784519</t>
  </si>
  <si>
    <t>Servicio Eléctrico Fiscalía Local  Graneros consumo mes de FEBRERO</t>
  </si>
  <si>
    <t>Nº Servicio 2784989, 2785018, 2785024, 2785030, 2785000, 2785006, 2784994, 2785012,
2784983</t>
  </si>
  <si>
    <t>Servicio Eléctrico Fiscalía Local Rengo consumo mes de  FEBRERO</t>
  </si>
  <si>
    <t>Nº Servicio 1565957, 2787257</t>
  </si>
  <si>
    <t>Servicio Eléctrico Edificio Fiscalía Local San Vicente consumo mes de  FEBRERO</t>
  </si>
  <si>
    <t>Nº Servicio 2787429</t>
  </si>
  <si>
    <t>Servicio Eléctrico Edificio Fiscalía Local San Fernando consumo mes de  FEBRERO</t>
  </si>
  <si>
    <t>Nº Servicio 7394812</t>
  </si>
  <si>
    <t>Servicio Eléctrico Edificio Fiscalía Local Santa Cruz consumo mes de  FEBRERO</t>
  </si>
  <si>
    <t>Nº Servicio 5841369</t>
  </si>
  <si>
    <t>Servicio Eléctrico Edificio Fiscalía Local Pichilemu consumo mes de  MARZO</t>
  </si>
  <si>
    <t>Nº Servicio 5868413</t>
  </si>
  <si>
    <t>Servicio Eléctrico Edificio Fiscalía Regional y Local Rancagua consumo mes de FEBRERO</t>
  </si>
  <si>
    <t>Nº Servicio 2136766-4</t>
  </si>
  <si>
    <t>Servicio de Agua Potable  Fiscalía Local de Graneros Consumo mes de  FEBRERO</t>
  </si>
  <si>
    <t>EMPRESA SERVICIOS SANITARIOS ESSBIO S.A</t>
  </si>
  <si>
    <t>76.833.300-9</t>
  </si>
  <si>
    <t>Nº Servicio 1942551-7</t>
  </si>
  <si>
    <t>Servicio de Agua Potable Fiscalía Local de Peralillo Consumo mes de  MARZO</t>
  </si>
  <si>
    <t>Nº Servicio 60112765-2</t>
  </si>
  <si>
    <t>Servicio de Agua Potable Fiscalía Local de Pichilemu Consumo mes de  FEBRERO</t>
  </si>
  <si>
    <t>Nº Servicio 4264495-1 
4264502-8 1160294-0</t>
  </si>
  <si>
    <t>Servicio de Agua Potable Fiscalía Local de San Vicente Consumo mes de FEBRERO</t>
  </si>
  <si>
    <t>Nº Servicio 1500452-5</t>
  </si>
  <si>
    <t>Servicio de Agua Potable Fiscalía Local de Santa Cruz Consumo mes de  FEBRERO</t>
  </si>
  <si>
    <t>Nº Servicio 2000392-8</t>
  </si>
  <si>
    <t>Servicio de Agua Potable Fiscalía Local de Rengo Consumo mes de  FEBRERO</t>
  </si>
  <si>
    <t xml:space="preserve">Nº Servicio 1492514-7 </t>
  </si>
  <si>
    <t>Servicio de Agua Potable Fiscalía Local de San Fernando Consumo mes de FEBRERO</t>
  </si>
  <si>
    <t>Nº Servicio 60125749-1</t>
  </si>
  <si>
    <t>Servicio de Agua Potable Fiscalía Regional y Fiscalía Local de Rancagua Consumo mes de FEBRERO</t>
  </si>
  <si>
    <t>Adquisición de mesa de reuniones especial para la Unidad de Análisis Criminal y Focos</t>
  </si>
  <si>
    <t>TAZ S.A.</t>
  </si>
  <si>
    <t>96.891.420-0</t>
  </si>
  <si>
    <t>Traslado e instalación mesa OC 6160014</t>
  </si>
  <si>
    <t>Contratación Directa (Exceptuado Aplicación Regl. Compras)</t>
  </si>
  <si>
    <t>Pasajes aéreos Jornadas Patagónicas del 17 y 18 Marzo.</t>
  </si>
  <si>
    <t>Servicio de instalación de 8 topes para estacionamiento en Fiscalía Regional de O'Higgins</t>
  </si>
  <si>
    <t>MAURICIO VALDENEGRO POLANCO E.I.R.L.</t>
  </si>
  <si>
    <t>76.105.587-9</t>
  </si>
  <si>
    <t>Cambio de fecha de pasaje aéreo de regreso</t>
  </si>
  <si>
    <t>Adquisición de mesa de reuniones FL San Vicente. Compra realizada a través Convenio Marco (Chilecompra) OC 697057-18-CM16.</t>
  </si>
  <si>
    <t>EASTON LTDA.</t>
  </si>
  <si>
    <t>76.028.554-4</t>
  </si>
  <si>
    <t>Adquisición de sillas para mesa de reuniones FL San Vicente. Compra realizada a través Convenio Marco (Chilecompra) OC 697057-12-CM16</t>
  </si>
  <si>
    <t>JOSE HENRIQUEZ SEPULVEDA</t>
  </si>
  <si>
    <t>11.372.911-2</t>
  </si>
  <si>
    <t>Compra de juego de comedor para FL San Vicente. Compra realizada a través Convenio Marco (Chilecompra) OC 697057-13-CM16</t>
  </si>
  <si>
    <t>JULIO ZUMAETA GONZALEZ Y CIA LTDA</t>
  </si>
  <si>
    <t>78.942.720-8</t>
  </si>
  <si>
    <t>Adquisición de muebles para oficina Fiscal Jefe FL San Vicente. Compra realizada a través Convenio Marco (Chilecompra) OC 697057-14-CM16</t>
  </si>
  <si>
    <t>Adquisición de estante Of. Victoria Lizana. Compra realizada a través Convenio Marco (Chilecompra) OC 697057-15-CM16</t>
  </si>
  <si>
    <t>COM.E IND. MUEBLES ASENJO LIMITADA</t>
  </si>
  <si>
    <t>77.018.060-0</t>
  </si>
  <si>
    <t>Adquisición de estante para oficina Victoria Lizana. Compra realizada a través Convenio Marco (Chilecompra) OC 697057-16-CM16</t>
  </si>
  <si>
    <t>FAYMO S.A.</t>
  </si>
  <si>
    <t>76.837.310-8</t>
  </si>
  <si>
    <t>Adquisición de repisas metálicas FL San Vicente. Compra realizada a través Convenio Marco (Chilecompra) OC 697057-25-CM16</t>
  </si>
  <si>
    <t>GUARDARROPIA Y ALMAC. ARRAIZA Y ESPINOZA</t>
  </si>
  <si>
    <t>76.255.110-1</t>
  </si>
  <si>
    <t>Adquisición de muebles estándar FL San Vicente. Compra realizada a través Convenio Marco (Chilecompra) OC 697057-26-CM16</t>
  </si>
  <si>
    <t>Adquisición de sillas ergonométricas FL San Vicente. Compra realizada a través Convenio Marco (Chilecompra) OC 697057-27-CM16</t>
  </si>
  <si>
    <t>LUIGI ENZO STEFANO BRUZZO DIAZ</t>
  </si>
  <si>
    <t>12.466.049-1</t>
  </si>
  <si>
    <t>Adquisición de Sofás, Sillones y Sillas FL San Vicente. Compra realizada a través Convenio Marco (Chilecompra) OC 697057-28-CM16</t>
  </si>
  <si>
    <t>IDEA MARKET SPA</t>
  </si>
  <si>
    <t>76.148.288-2</t>
  </si>
  <si>
    <t>Servicio de confección e instalación de estanterías metálicas para bodega de archivo de la unidad de asesoría jurídica de la Fiscalía Regional</t>
  </si>
  <si>
    <t>JUAN EDUARDO TORRES VILCHES</t>
  </si>
  <si>
    <t>8.126.950-5</t>
  </si>
  <si>
    <t>Compra de 2 pizarras magneticas 90 x 120  Compra realizada a través Convenio Marco (Chilecompra) OC 697057-11-CM16</t>
  </si>
  <si>
    <t>Trituradora HSM 105.3 tira 3.9mm. Compra realizada a través Convenio Marco (Chilecompra) OC 697057-21-CM16</t>
  </si>
  <si>
    <t>Compra de video proyector NEC NP-M323X. Compra realizada a través Convenio Marco (Chilecompra) OC 697057-20-CM16</t>
  </si>
  <si>
    <t>RICARDO RODRIGUEZ Y CIA. LTDA.</t>
  </si>
  <si>
    <t>89.912.300-k</t>
  </si>
  <si>
    <t>Compra de Cámara fotográfica marca cannon modelo T51. Compra realizada a través Convenio Marco (Chilecompra) OC 697057-22-CM16</t>
  </si>
  <si>
    <t>Adquisición de escritorio rectangular medidas 180x60x75. Compra realizada a través Convenio Marco (Chilecompra) OC 697057-29-CM16</t>
  </si>
  <si>
    <t>Permiso de circulación año 2016 vehículo institucional</t>
  </si>
  <si>
    <t>ILUSTRE MUNICIPALIDAD DE RANCAGUA</t>
  </si>
  <si>
    <t>69.080.100-0</t>
  </si>
  <si>
    <t>FN N° 1715</t>
  </si>
  <si>
    <t>Pericia Psicológica ruc 1600095xxx-x, Fiscalía Local Santa Cruz</t>
  </si>
  <si>
    <t>MARIA NATALIA ARCE DIAZ</t>
  </si>
  <si>
    <t>16.007.750-6</t>
  </si>
  <si>
    <t>UF 6</t>
  </si>
  <si>
    <t>Pericia Psicológica ruc 1500789xxx-x, Fiscalía Local Rancagua</t>
  </si>
  <si>
    <t>VERONICA LILIANA ALIAGA LATORRE</t>
  </si>
  <si>
    <t>15.806.999-7</t>
  </si>
  <si>
    <t>Pericia psicológica ruc 1500609xxx-x, Fiscalía Local San Vicente TT</t>
  </si>
  <si>
    <t>MACARENA ANDREA DUARTE ARRIAGADA</t>
  </si>
  <si>
    <t>15.447.054-9</t>
  </si>
  <si>
    <t>06-FR N°34</t>
  </si>
  <si>
    <t>Pericia social ruc 1600000xxx-x, Fiscalía Local Rancagua</t>
  </si>
  <si>
    <t>ELIZABETH ANGELICA ARCE DIAZ</t>
  </si>
  <si>
    <t>13.282.778-8</t>
  </si>
  <si>
    <t>06-FR N°35</t>
  </si>
  <si>
    <t>Pericia social ruc 1600166xxx-x, Fiscalía Local Rancagua</t>
  </si>
  <si>
    <t>PAULA ANDREA BRICEÑO JEANMAIRE</t>
  </si>
  <si>
    <t>15.738.378-7</t>
  </si>
  <si>
    <t>Placa identificación fiscalía local San Vicente</t>
  </si>
  <si>
    <t>ESCULTURAS ARMANDO CROXATTO E.I.R.L.</t>
  </si>
  <si>
    <t>76.278.403-3</t>
  </si>
  <si>
    <t>06-DER N° 38</t>
  </si>
  <si>
    <t xml:space="preserve">Confección e Instalación de muebles para el archivo centralizado de la FL de San Vicente. </t>
  </si>
  <si>
    <t>CAROCA Y SÁNCHEZ LTDA.</t>
  </si>
  <si>
    <t>78.833.650-0</t>
  </si>
  <si>
    <t>Adquisición de 2 banderas para mastiles exteriores de la FL San Vicente (bandera Chilena e Institucional)</t>
  </si>
  <si>
    <t>LORENA DE LOS ANGELES VON HAUSEN RICE</t>
  </si>
  <si>
    <t>16.921.123-k</t>
  </si>
  <si>
    <t>06-FR N° 39</t>
  </si>
  <si>
    <t>Servicio de reparación eléctrica circuito computacional 4to piso.</t>
  </si>
  <si>
    <t>OBRAS Y SERV YASNA CAROLINE CABEZAS EIRL</t>
  </si>
  <si>
    <t>76.408.058-0</t>
  </si>
  <si>
    <t>Servicio de flete por tralado de especies destruídas.</t>
  </si>
  <si>
    <t>ARTURO GUILLERMO AEDO PALOMINOS</t>
  </si>
  <si>
    <t>10.520.517-1</t>
  </si>
  <si>
    <t>Servicio de suministro e instalación del sistema de vigilancia digital para el nuevo inmueble de la fiscalía local de San Vicente</t>
  </si>
  <si>
    <t>GILABERT Y CHAVEZ ALARMAS LTDA.</t>
  </si>
  <si>
    <t>77.979.890-9</t>
  </si>
  <si>
    <t>Suministro e instalación de film adhesivo 140 x 480 cm para muro en recepción del nuevo inmueble que albergará a la fiscalía local de San Vicente</t>
  </si>
  <si>
    <t>SOCIEDAD COMERCIAL TRIBE LIMITADA</t>
  </si>
  <si>
    <t>76.049.529-8</t>
  </si>
  <si>
    <t>Compra de cajas memphis estándar. Compra realizada a través Convenio Marco (Chilecompra) OC 697057-30-CM16</t>
  </si>
  <si>
    <t>06-DER N° 32</t>
  </si>
  <si>
    <t xml:space="preserve">Servicio de confección e instalación de cortinas roller para el Edificio de la FL San Vicente. </t>
  </si>
  <si>
    <t>PAULA MARÍA VERA ESPINOSA</t>
  </si>
  <si>
    <t>9.514.719-4</t>
  </si>
  <si>
    <t>06-FR N° 44</t>
  </si>
  <si>
    <t>Reparación de portones automáticos edificio FR y FL Rancagua.</t>
  </si>
  <si>
    <t>MIGUEL HERNANDEZ COMBIN</t>
  </si>
  <si>
    <t>8.219.978-0</t>
  </si>
  <si>
    <t>06-FR N° 43</t>
  </si>
  <si>
    <t>Servicio de aseo general para el 29 de marzo y mantención del servicio de aseo 30 de marzo, para el nuevo inmueble de la Fiscalía Local de San Vicente.</t>
  </si>
  <si>
    <t>DROGUETT Y DROGUETT LTDA</t>
  </si>
  <si>
    <t>77.515.260-5</t>
  </si>
  <si>
    <t>Instalación de toldo  para cóctel por inauguración nuevo edificio FL San Vicente</t>
  </si>
  <si>
    <t>LUIS ANTONIO TAMAYO QUINTANA</t>
  </si>
  <si>
    <t>12.691.315-k</t>
  </si>
  <si>
    <t xml:space="preserve">Servicio de cóctel por inauguración nuevo edificio FL San VIcente </t>
  </si>
  <si>
    <t>JOSEFA CONEJEROS BANQUETERIA LTDA</t>
  </si>
  <si>
    <t>76.378.732-k</t>
  </si>
  <si>
    <t>FN N° 560</t>
  </si>
  <si>
    <t>Provisión e instalación de ventanas, en el edificio de la fiscalía regional de O'Higgins</t>
  </si>
  <si>
    <t>ANODITE S.A.</t>
  </si>
  <si>
    <t>81.408.300-4</t>
  </si>
  <si>
    <t>UF 321,15</t>
  </si>
  <si>
    <t>Pericia Psicológica Ruc N° 1600237xxx-x, Fiscalía Local de Rancagua</t>
  </si>
  <si>
    <t>Confección e Instalación de mueble especial para el comedor de la FL San Vicente</t>
  </si>
  <si>
    <t>SOCIEDAD REPROSER LTDA.</t>
  </si>
  <si>
    <t>76.294.728-5</t>
  </si>
  <si>
    <t xml:space="preserve">Pericia Psicológica ruc 1500808125-2, víctima iniciales CAVM, Fiscalía Local Rancagua, Fiscal Paula </t>
  </si>
  <si>
    <t>06-FR N° 36</t>
  </si>
  <si>
    <t>Contrato</t>
  </si>
  <si>
    <t>Np Aplica</t>
  </si>
  <si>
    <t>Renueva contrato de arriendo para el inmueble que alberga a la Fiscalía Locales de San Fernando, por un año, a partir de 01 de julio de 2016.</t>
  </si>
  <si>
    <t>GUZMÁN POLIDORI ALEX ANSELMO Y OTRO</t>
  </si>
  <si>
    <t>4.357.624-0</t>
  </si>
  <si>
    <t>UF 120 Mensual</t>
  </si>
  <si>
    <t>06-FR N° 45</t>
  </si>
  <si>
    <t>Declara desierta licitación privada mayor para la confección de estanterías metálicas para la bodega de carpetas y especies de la fiscalía local de San Vicente.</t>
  </si>
  <si>
    <t>FN N° 557</t>
  </si>
  <si>
    <t>Traslado del enlace de telecomunicaciones a la nueva dirección en que se emplazará la Fiscalía local de San Vicente de Tagua Tagua</t>
  </si>
  <si>
    <t>ENTEL TELEFONÍA LOCAL S.A.</t>
  </si>
  <si>
    <t>96.697.410-9</t>
  </si>
  <si>
    <t>UF 329,4</t>
  </si>
  <si>
    <t>Convenio Marco (ChileCompra)</t>
  </si>
  <si>
    <t>07 Maule</t>
  </si>
  <si>
    <t>FN Nº 1506/2012</t>
  </si>
  <si>
    <t>COMPARECENCIA A JUICIO ORAL</t>
  </si>
  <si>
    <t>IVANNA BATTAGLIA ALJARO</t>
  </si>
  <si>
    <t>10.676.258-9</t>
  </si>
  <si>
    <t>contrato</t>
  </si>
  <si>
    <t>MARIA DE LOS ANGELES OYARZUN</t>
  </si>
  <si>
    <t>13.077.929-8</t>
  </si>
  <si>
    <t>DER N°13/2016</t>
  </si>
  <si>
    <t>ADQUISICIÓN DE MOBILIARIO, PARA LA FISCALÍA REGIONAL Y FISCALÍAS  LOCALES DE LA VII REGIÓN DEL MAULE.</t>
  </si>
  <si>
    <t xml:space="preserve">ERGOTEC MUEBLES S.A. </t>
  </si>
  <si>
    <t>99.546.270-2</t>
  </si>
  <si>
    <t xml:space="preserve">FERNANDO MAYER S.A. </t>
  </si>
  <si>
    <t>92.772.000-0</t>
  </si>
  <si>
    <t>Reparacion equipo de aire acondicionado, F.L. Talca</t>
  </si>
  <si>
    <t>ORLANDO CONTRERAS VIERA</t>
  </si>
  <si>
    <t>17185202-1</t>
  </si>
  <si>
    <t>Publicacion llamado a concurso 13/03/2016, F. Regional</t>
  </si>
  <si>
    <t>EDITORA EL CENTRO EMP. PERIODISTICA</t>
  </si>
  <si>
    <t>76923040-8</t>
  </si>
  <si>
    <t>Evaluaciones sicolaborales, F. Regional</t>
  </si>
  <si>
    <t>INVERSIONES EN LINEA LTDA.</t>
  </si>
  <si>
    <t>76015173-4</t>
  </si>
  <si>
    <t>Reparacion equipo aire acondicionado, F.L. Curico</t>
  </si>
  <si>
    <t>MARIA OYARZUN FARIAS</t>
  </si>
  <si>
    <t>13077929-8</t>
  </si>
  <si>
    <t>Reparacion equipos de aire acondicionado, F.L. Talca</t>
  </si>
  <si>
    <t>MANUEL HONORATO MORALES</t>
  </si>
  <si>
    <t>6043977-K</t>
  </si>
  <si>
    <t>VICTOR PALACIOS GONZALEZ</t>
  </si>
  <si>
    <t>15596367-0</t>
  </si>
  <si>
    <t>Zapatos para dama y varon, F. Regional y Locales</t>
  </si>
  <si>
    <t>ESTABLECIMIENTOS GERMANI S.A.</t>
  </si>
  <si>
    <t>89258600-4</t>
  </si>
  <si>
    <t>Flete por traslado de vehiculo, F.L. Linares</t>
  </si>
  <si>
    <t>JAVIER CUEVAS MORA</t>
  </si>
  <si>
    <t>15190267-7</t>
  </si>
  <si>
    <t>Publicacion llamado a concurso 27/03/2016, F. Regional</t>
  </si>
  <si>
    <t>Materiales de oficina, F. Regional</t>
  </si>
  <si>
    <t>SANHDRA NEVENKA VERGARA MARINOVIC</t>
  </si>
  <si>
    <t>12858891-4</t>
  </si>
  <si>
    <t>Obras menores, F.L. Molina</t>
  </si>
  <si>
    <t>EMPRESA CONSTRUCCIONES HERMANOS FV LTDA.</t>
  </si>
  <si>
    <t>76501589-8</t>
  </si>
  <si>
    <t>Reparacion porton electrico, F.L. Parral</t>
  </si>
  <si>
    <t>CONST. CRISTIAN CARREÑO RIVERA E.I.R.L.</t>
  </si>
  <si>
    <t>76373561-3</t>
  </si>
  <si>
    <t>Reparacion cerradura puerta, F.L. Curico</t>
  </si>
  <si>
    <t>Reparacion grupo electrogeno, F.L. Curico</t>
  </si>
  <si>
    <t>CARLOS GONZALEZ CORTES</t>
  </si>
  <si>
    <t>8874345-8</t>
  </si>
  <si>
    <t>Suministro e instalacion de puertas de aluminio, F.L. Cauquenes</t>
  </si>
  <si>
    <t>MARCELO GODOY SALAS</t>
  </si>
  <si>
    <t>12186011-2</t>
  </si>
  <si>
    <t>Mantencion central de incendios, F.L. Curico</t>
  </si>
  <si>
    <t>MUJICA Y DOCMAC COM. Y SERV. ELEC.  LTDA</t>
  </si>
  <si>
    <t>77808700-6</t>
  </si>
  <si>
    <t>COMPRA DE LEÑA PARA FL CAUQUENES</t>
  </si>
  <si>
    <t>MARIA FRITZ MORAGA</t>
  </si>
  <si>
    <t>10229244-8</t>
  </si>
  <si>
    <t>Servicio recepción especies para destruccion, F. Regional</t>
  </si>
  <si>
    <t>RESAM S.A.</t>
  </si>
  <si>
    <t>99.537.670-9</t>
  </si>
  <si>
    <t>Consumo de energia electrica Febrero 2016, F. L. Linares</t>
  </si>
  <si>
    <t>CGE DISTRIBUCION S.A.</t>
  </si>
  <si>
    <t>Consumo agua Potable Febrero 2016, F. L. Curico</t>
  </si>
  <si>
    <t>AGUAS NUEVO SUR MAULE</t>
  </si>
  <si>
    <t>96.963.440-6</t>
  </si>
  <si>
    <t>Consumo agua Potable Febrero 2016, F. L. Constitucion</t>
  </si>
  <si>
    <t>Consumo agua Potable Febrero 2016, F. L. Molina</t>
  </si>
  <si>
    <t>Consumo de energia electrica Febrero 2016, F.L. Constitucion</t>
  </si>
  <si>
    <t>Consumo de energia electrica Febrero 2016, F. L. Molina</t>
  </si>
  <si>
    <t>Consumo de energia electrica Febrero 2016, F.L. Cauquenes</t>
  </si>
  <si>
    <t>Consumo de energia electrica Febrero 2016, F.L. Licanten</t>
  </si>
  <si>
    <t>Consumo agua Potable Febrero 2016, F. L. Licanten</t>
  </si>
  <si>
    <t>Consumo agua Potable Febrero 2016, F. L. Linares</t>
  </si>
  <si>
    <t>Consumo de energia electrica Febrero 2016, F. Regional</t>
  </si>
  <si>
    <t>Consumo de energia electrica Febrero 2016, F. L. Talca</t>
  </si>
  <si>
    <t>Consumo de energia electrica Febrero 2016, F. L. Curico</t>
  </si>
  <si>
    <t>Consumo agua Potable Febrero 2016, F. L. Talca</t>
  </si>
  <si>
    <t>Consumo agua Potable Febrero 2016, F. L. Parral</t>
  </si>
  <si>
    <t>Consumo agua Potable Febrero 2016, F. Regional</t>
  </si>
  <si>
    <t>Consumo agua Potable Febrero 2016, F. L. Cauquenes</t>
  </si>
  <si>
    <t>Consumo agua Potable Febrero 2016, F. L. San Javier</t>
  </si>
  <si>
    <t>Consumo de energia electrica Febrero 2016, F.L. San Javier</t>
  </si>
  <si>
    <t>Consumo de energia electrica Febrero 2016, F.L. Parral</t>
  </si>
  <si>
    <t>Peritaje Privado Veracidad de Relato y Daño Emocional RUC 1401137xxx-0 FL Talca Carmen Manriquez</t>
  </si>
  <si>
    <t>Peritaje Privado  Veracidad de Relato y Daño Emocional RUC 1600000xxx-3 FL Linares Fiscal Monica Canepa</t>
  </si>
  <si>
    <t>Peritaje Privado  Veracidad de Relato y Daño Emocional RUC 1500388xxx-8 FL San Javier</t>
  </si>
  <si>
    <t>Pericia Privada Social RUC 1500889xxx-k (1)  Delito, Fiscalia Local de Talca</t>
  </si>
  <si>
    <t>Pericia Privada Social RUC 1500889xxx-k (2)  Delito Abuso Sexual, Fiscalia Local de Talca</t>
  </si>
  <si>
    <t xml:space="preserve">Pericia Privada Veracidad de Relato y Daño Emocional, RUC 1400456xxx-3 FL Talca </t>
  </si>
  <si>
    <t>Pericia Privada Veracidad de Relato y Daño Emocional, RUC 1301194xxx-K  FL Talca</t>
  </si>
  <si>
    <t>Pericia Privada Veracidad de Relato y Daño Emocional, RUC 1600053xxx-7  FL Talca</t>
  </si>
  <si>
    <t>Pericia Privada Veracidad de Relato y Daño Emocional, RUC 140097xxx-5   FL Talca</t>
  </si>
  <si>
    <t>Pericia Privada Veracidad de Relato y Daño Emocional, RUC 1501133xxx-9   FL Talca</t>
  </si>
  <si>
    <t>Pericia Privada Veracidad de Relato y Daño Emocional, RUC 1600064xxx-6   FL Talca</t>
  </si>
  <si>
    <t>Pericia Privada Veracidad de Relato y Daño Emocional, RUC 1500097xxx-7   FL Talca</t>
  </si>
  <si>
    <t xml:space="preserve">Pericia Privada Veracidad de Relato y Daño Emocional, RUC 150889xxx-K  FL Talca </t>
  </si>
  <si>
    <t>Pericia Privada Evaluacion Intelectual y Capacidad para Declarar, RUC 1600093xxx</t>
  </si>
  <si>
    <t xml:space="preserve">Pericia Privada Veracidad de Relato  y Daño Emocional, RUC 1501171xxx-6 FL Linares </t>
  </si>
  <si>
    <t xml:space="preserve">Pericia Privada Veracidad de Relato  y Daño Emocional, RUC 1401169xxx-7 FL Talca </t>
  </si>
  <si>
    <t xml:space="preserve">Pericia Privada Veracidad de Relato  y Daño Emocional, RUC 1500889xxx-K FL Talca </t>
  </si>
  <si>
    <t>Pericia Privada Credibilidad de Relato Y Daño Emocional RUC 1400654xxx-k FL Talca</t>
  </si>
  <si>
    <t>Pericia Privada Credibilidad de Relato Y Daño Emocional RUC  1500870xxx-1 FL Talca Fiscal Ivan Vidal</t>
  </si>
  <si>
    <t>Peritaje Privado Credibilidad de Relato y Daño Emocional RUC 150074xxx-2 FL Talca Ivan Vidal</t>
  </si>
  <si>
    <t>Peritaje Privado Credibilidad de Relato y Daño Emocional RUC 1400645xxx-7 FL Talca Carmen Manriquez</t>
  </si>
  <si>
    <t>Peritaje Privado Credibilidad de Relato y Daño Emocional, RUC 1300977701-0 FL Talca</t>
  </si>
  <si>
    <t>Peritaje Privado Credibilidad de Relato y Daño Emocional, RUC 1500819xxx-3 FL Talca</t>
  </si>
  <si>
    <t>Peritaje Privado Credibilidad de Relato y Daño Emocional, RUC 1500892xxx-5 FL Molina</t>
  </si>
  <si>
    <t>Pericia Privada Credibilidad de Relato y Dano Emocional Delito RUC 1500787xxx-2 FL Talca</t>
  </si>
  <si>
    <t>Pericia Privada Credibilidad de Relato y Daño Emocional  RUC 1501065xxx-7 FL Linares</t>
  </si>
  <si>
    <t>Pericia  Privada RUC 1500808xxx-0 Analisis Global de situacion de maltrato de la victima</t>
  </si>
  <si>
    <t>Peritaje Social RUC 1501065xxx-7  FL Linares Fiscal Monica Canepa</t>
  </si>
  <si>
    <t>Pericia Social RUC 1501133XXX-9 FL Talca, Fiscal Ivan Vidal</t>
  </si>
  <si>
    <t>Pericia Social RUC 1500097xxx-7 FL Talca, Fiscal Ivan Vidal</t>
  </si>
  <si>
    <t>Pericia Social RUC 1500892xxx-5 FL Molina, Fiscal Monica Barrientos</t>
  </si>
  <si>
    <t>Pericia Social RUC 1501073xxx2 FL Talca, Fiscal Ivan Vidal</t>
  </si>
  <si>
    <t>Pericia Privada Credibilidad de Relato y Daño Emocional RUC 1501001xxx-6 (1)</t>
  </si>
  <si>
    <t>Pericia Privada Credibilidad de Relato y Daño Emocional RUC 1501122xxx-5 FL Linares</t>
  </si>
  <si>
    <t>Pericia Privada Credibilidad de Relato y Daño Emocional RUC 1500963xxx-3 FL Linares</t>
  </si>
  <si>
    <t>Pericia Privada Credibilidad de Relato y Daño Emocional RUC 1501001xxx-6 (2)</t>
  </si>
  <si>
    <t>Pericia Social RUC 1400359836-6 FL Talca, Fiscal Ivan Vidal</t>
  </si>
  <si>
    <t>Pericia Social RUC 1600064xxx-6 FL Talca, Fiscal Ivan Vidal</t>
  </si>
  <si>
    <t>Orden Servicio</t>
  </si>
  <si>
    <t>Servicio de coffe para Reunión de trabajo , Violencia Rural.</t>
  </si>
  <si>
    <t>BEATRIZ AGUILERA HAFNER</t>
  </si>
  <si>
    <t>8.604.954-6</t>
  </si>
  <si>
    <t xml:space="preserve">Contratación Directa </t>
  </si>
  <si>
    <t>Res.FR. N°229</t>
  </si>
  <si>
    <t>Detección de fuga de agua bajo concreto con ultrasonido en Fiscalía Regional.</t>
  </si>
  <si>
    <t>ROBINSON ALBORNOZ RIVAS</t>
  </si>
  <si>
    <t>10.424.765-2</t>
  </si>
  <si>
    <t>Res.FR. N°233</t>
  </si>
  <si>
    <t>Reparación filtración aguas subterráneas Fiscalía Regional</t>
  </si>
  <si>
    <t>Reparación y Mantención de dos Generadores Fiscalía Tome.</t>
  </si>
  <si>
    <t>GILBERTO RIQUELME MEDRANO</t>
  </si>
  <si>
    <t>10.531.650-K</t>
  </si>
  <si>
    <t>Orden Compra</t>
  </si>
  <si>
    <t>Compra de etiquetas transparente para Activo Fijo.</t>
  </si>
  <si>
    <t>MARIANELA DEL PILAR CASTRO PAVEZ</t>
  </si>
  <si>
    <t>12.275.598-3</t>
  </si>
  <si>
    <t>Servicio envíos de Franqueos normales y certificados  mes de  Febrero Fiscalía Regional y Fiscalías Locales Región del Bio Bio.</t>
  </si>
  <si>
    <t>Servicio de Courier , Valija mes de  Febrero Fiscalías Locales y Fiscalía Regional</t>
  </si>
  <si>
    <t>Permiso de Circulación para Vehículo Fiscal Placa FRFK-47. Fiscalía Regional.</t>
  </si>
  <si>
    <t>TESORERIA MUNICIPAL DE CONCEPCION</t>
  </si>
  <si>
    <t>69.150.400-K</t>
  </si>
  <si>
    <t>Evaluación Psicológica para estamento Auxiliar Fiscalía Concepción.</t>
  </si>
  <si>
    <t>ASOCIACION CHILENA DE SEGURIDAD</t>
  </si>
  <si>
    <t>70.360.100-6</t>
  </si>
  <si>
    <t>Res.DER N° 05</t>
  </si>
  <si>
    <t>Habilitación de Oficinas para nuevos funcionarios Fiscalía Local de Los Ángeles.</t>
  </si>
  <si>
    <t>EMCO LTDA.</t>
  </si>
  <si>
    <t>76.065.100-1</t>
  </si>
  <si>
    <t>25851729,25961288,25977053,25978349,26091760,25905912,3109726,3112554,3114550,3118420,3121220,3124769</t>
  </si>
  <si>
    <t>Servicio de consumo energía mes de Febrero Fiscalías Locales y Oficinas Atención Ministerio Público - Región del Bio Bio.</t>
  </si>
  <si>
    <t>EMPRESA ELECTRICA DE LA FRONTERA S.A.</t>
  </si>
  <si>
    <t>76.073.164-1</t>
  </si>
  <si>
    <t>Compra de corchetera semi industrial 23/8 para nueva Unidad PRAI.</t>
  </si>
  <si>
    <t>COMERCIAL DARIO FABBRI LIMITADA</t>
  </si>
  <si>
    <t>76.176.425-K</t>
  </si>
  <si>
    <t>Mantención de Equipo de Aire Acondicionado Fiscalía Bulnes.</t>
  </si>
  <si>
    <t>DANIEL ROSALES CLIMATIZACION E.I.R.L</t>
  </si>
  <si>
    <t>76.244.027-K</t>
  </si>
  <si>
    <t>Convenio Marco ( Chile Compra)</t>
  </si>
  <si>
    <t>Publicación concurso público estamento Profesional Asesor Comunicacional Fiscalía Regional.</t>
  </si>
  <si>
    <t>DIARIO EL SUR S.A.</t>
  </si>
  <si>
    <t>76.564.940-4</t>
  </si>
  <si>
    <t>Aviso concurso Público Abogados Asistentes para Fiscalías Locales Región del Bio Bio.</t>
  </si>
  <si>
    <t>Arriendo de salón y atención a participantes a Jornada de Trabajo Unidad de Focos.</t>
  </si>
  <si>
    <t>LOGISTICA Y COMERCIAL LTDA.</t>
  </si>
  <si>
    <t>76.648.230-9</t>
  </si>
  <si>
    <t>Compra de plancha madera para confección de basureros para nuevas unidades.( SACFI_PRAI)</t>
  </si>
  <si>
    <t>IMPERIAL S.A.</t>
  </si>
  <si>
    <t>76.821.330-5</t>
  </si>
  <si>
    <t>17228269,17262930,17332487,17332533,17333322,17367974,17367976,17408852,17408853,17555058,17569925,17638869,17683367,17696718,17697304,17743626,626570,627023,629874,640989</t>
  </si>
  <si>
    <t>Servicio de consumo agua mes de  Febrero Fiscalías Locales y Oficinas Atención Ministerio Público -Región del Bio Bio.</t>
  </si>
  <si>
    <t>Compra de Pizarras Magnéticas para nueva Unidad de Análisis Criminal.</t>
  </si>
  <si>
    <t>Compra de trituradora para nueva Unidad de Análisis Criminal.</t>
  </si>
  <si>
    <t>COMERCIAL E IMPORTADORA VIEYOR LIMITADA</t>
  </si>
  <si>
    <t>77.180.230-3</t>
  </si>
  <si>
    <t>Compra de  Corchetera Seminindustrial para nueva Unidad  PRAI.</t>
  </si>
  <si>
    <t>Compra de loza para Unidad de Programa Atención Integrada( PRAI)</t>
  </si>
  <si>
    <t>ABASOLO Y COMPAÑIA LIMITADA</t>
  </si>
  <si>
    <t>83.285.000-4</t>
  </si>
  <si>
    <t>Compra de etiquetas blancas y cinta para inventario activo fijo Unidad Administración y Finanzas año 2016.</t>
  </si>
  <si>
    <t>DIB, ECHEVERRIA Y COMPANIA LIMITADA</t>
  </si>
  <si>
    <t>85.262.900-2</t>
  </si>
  <si>
    <t xml:space="preserve">Compra de Video Proyector NEC y Cámara Fotográfica Canon . Nueva Unidad de Análisis Criminal. ( SACFI) </t>
  </si>
  <si>
    <t>122087475,122087478,137066666,139770923,140465093,140481853,7778437,7781536,7782604</t>
  </si>
  <si>
    <t>Servicio de consumo energía mes de  Febrero Fiscalías Locales y Oficinas Atención Ministerio Público - Región del Bio Bio.</t>
  </si>
  <si>
    <t>08 Bío Bío</t>
  </si>
  <si>
    <t>Mantención 10.000 km., vehículo institucional</t>
  </si>
  <si>
    <t>Alamos S.A. Distribuidora Automotriz</t>
  </si>
  <si>
    <t>96.527.870-2</t>
  </si>
  <si>
    <t>Suscripción anual diario "Las Noticias de Malleco" para la Fiscalía Local de Victoria y Fiscalía Regional</t>
  </si>
  <si>
    <t>Sociedad Periodística Las Noticias Ltda.</t>
  </si>
  <si>
    <t>79.799.740-4</t>
  </si>
  <si>
    <t>Peritaje de muestras en causa de la Fiscalía Local de Collipulli</t>
  </si>
  <si>
    <t>Universidad Austral de Chile</t>
  </si>
  <si>
    <t>81.380.500-6</t>
  </si>
  <si>
    <t>Publicación de aviso de concurso público para cargo de la Fiscalía Regional</t>
  </si>
  <si>
    <t>Sociedad Periodística Araucanía S.A.</t>
  </si>
  <si>
    <t>87.778.800-8</t>
  </si>
  <si>
    <t>Mantención 40.000 km., vehículo institucional</t>
  </si>
  <si>
    <t>Miguel Medina Alvarado y Cia. Ltda.</t>
  </si>
  <si>
    <t>78.193.020-2</t>
  </si>
  <si>
    <t>Diferencia por cambio de pasaje aéreo para funcionario en comisión de servicio, trayecto Temuco-Stgo.-Temuco</t>
  </si>
  <si>
    <t>Latam Airlines Group S.A.</t>
  </si>
  <si>
    <t>Pasaje aéreo para funcionaria en comisión de servicio, trayecto Temuco-Stgo.-Temuco</t>
  </si>
  <si>
    <t>Pasaje aéreo para fiscal en comisión de servicio, trayecto Temuco-Stgo.-Temuco</t>
  </si>
  <si>
    <t>Pasaje aéreo para funcionario en comisión de servicio, trayecto Temuco-Stgo.-Temuco</t>
  </si>
  <si>
    <t>Representaciones Aereas del Sur Ltda.</t>
  </si>
  <si>
    <t>77.540.110-9</t>
  </si>
  <si>
    <t>impresión y enmarcado de fotografías institucionales</t>
  </si>
  <si>
    <t>Comercial Pinto Ltda.</t>
  </si>
  <si>
    <t>77.413.110-8</t>
  </si>
  <si>
    <t>FN/MP N° 509</t>
  </si>
  <si>
    <t>Reemplazo de switch de enlace de comunicación para la Fiscalía Local de Angol</t>
  </si>
  <si>
    <t>Entel Telefonía Local S.A.</t>
  </si>
  <si>
    <t>Provisión e instalación de persianas para oficinas de la Fiscalía Local de Angol y Fiscalía Local de Temuco</t>
  </si>
  <si>
    <t>Mariela Aguilera Osses</t>
  </si>
  <si>
    <t>13.732.915-8</t>
  </si>
  <si>
    <t>Pasaje aéreo para funcionarias en comisión de servicio, trayecto Temuco-Stgo.-Temuco</t>
  </si>
  <si>
    <t>Peritaje para causa de la Fiscalía Local de Nueva Imperial</t>
  </si>
  <si>
    <t>María Vizcarra Larrañaga</t>
  </si>
  <si>
    <t>6.992.611-8</t>
  </si>
  <si>
    <t>Pasaje aéreo para funcionarios en comisión de servicio, trayecto Temuco-Stgo.-Temuco</t>
  </si>
  <si>
    <t>Controles remoto para porton de estacionamiento de la Fiscalía Regional</t>
  </si>
  <si>
    <t>Gustavo Fernández Huichapan</t>
  </si>
  <si>
    <t>12.191.877-3</t>
  </si>
  <si>
    <t>Cartridge de tinta para la Fiscalía Local de Villarrica</t>
  </si>
  <si>
    <t>Comercial Redoffice Sur Ltda.</t>
  </si>
  <si>
    <t>77.806.000-0</t>
  </si>
  <si>
    <t>Materiales de oficina para la Fiscalía Local de Villarrica</t>
  </si>
  <si>
    <t>Insumos computacionales para fiscalías locales de la región</t>
  </si>
  <si>
    <t>Roland Vorwerk y Compañía Ltda.</t>
  </si>
  <si>
    <t>78.178.530-k</t>
  </si>
  <si>
    <t>Materiales de aseo para la Fiscalía Local de Villarrica</t>
  </si>
  <si>
    <t>Comercial Muñoz y Compañía Ltda.</t>
  </si>
  <si>
    <t>78.906.980-8</t>
  </si>
  <si>
    <t>Materiales de oficina para la Fiscalía Local de Temuco y Victoria</t>
  </si>
  <si>
    <t>Gráfica Neo Mundo Ltda.</t>
  </si>
  <si>
    <t>77.649.290-6</t>
  </si>
  <si>
    <t>Materiales de oficina para fiscalías locales</t>
  </si>
  <si>
    <t>Humberto Garetto E Hijos Ltda.</t>
  </si>
  <si>
    <t>81.771.100-6</t>
  </si>
  <si>
    <t>Tarjetas de presentación para funcionarios de la Unidad de Análisis Criminal</t>
  </si>
  <si>
    <t>Comercial y Manufacturera B&amp;M Ltda.</t>
  </si>
  <si>
    <t>78.181.850-k</t>
  </si>
  <si>
    <t>Proveedores Integrales Prisa S.A.</t>
  </si>
  <si>
    <t>Talonarios de peaje para los vehículos institucionales</t>
  </si>
  <si>
    <t>Ruta de La Araucanía Sociedad Concesionaria</t>
  </si>
  <si>
    <t>96.869.650-5</t>
  </si>
  <si>
    <t>Artículos de aseo para la Fiscalía Local de Nueva Imperial</t>
  </si>
  <si>
    <t>Materiales para la Fiscalía Regional</t>
  </si>
  <si>
    <t>Dimerc S.A</t>
  </si>
  <si>
    <t>Sobres para las fiscalías locales de la región</t>
  </si>
  <si>
    <t>Centro de Impresión Arnaldo Riffo Saldía</t>
  </si>
  <si>
    <t>76.501.036-5</t>
  </si>
  <si>
    <t>Orden de Compra Manual</t>
  </si>
  <si>
    <t>Pasaje aéreo para funcionario en comisión de servicio, trayecto Pto.Montt-Coyhaique-Pto.Montt</t>
  </si>
  <si>
    <t>Pasajes aéreos para fiscales en comisión de servicio, trayecto Pto.Montt-Balmaceda-Pto.Montt</t>
  </si>
  <si>
    <t>otro</t>
  </si>
  <si>
    <t>Consumo energía eléctrica Fiscalía Local de Lautaro, periodo 01/02/2016 al 01/03/2016</t>
  </si>
  <si>
    <t>Empresa Eléctrica de la Frontera S.A.</t>
  </si>
  <si>
    <t>Consumo agua potable Fiscalía Local de Collipulli, periodo del 28/01/2016 al 27/02/2016</t>
  </si>
  <si>
    <t>Aguas Araucanía S.A.</t>
  </si>
  <si>
    <t>76.215.637-7</t>
  </si>
  <si>
    <t>Consumo agua potable Fiscalía Local de Victoria, periodo del 28/01/2016 al 27/02/2016</t>
  </si>
  <si>
    <t>Consumo energía eléctrica Fiscalía Local de Villarrica, periodo del 30/01/2016 al 29/02/2016</t>
  </si>
  <si>
    <t>CGE Distribución S.A.</t>
  </si>
  <si>
    <t>Consumo energía eléctrica Fiscalía Local de Temuco y Fiscalía Regional, periodo 29/01/2016 al  26/02/2016</t>
  </si>
  <si>
    <t>Consumo energía eléctrica Fiscalía Local de Pitrufquén, periodo del 02/02/2016 al 01/03/2016</t>
  </si>
  <si>
    <t>Consumo energía eléctrica Fiscalía Local de Angol, periodo 02/01/2016 al 01/02/2016</t>
  </si>
  <si>
    <t>Consumo agua potable Fiscalía Local de Angol, periodo del 27/01/2016 al 26/02/2016</t>
  </si>
  <si>
    <t>Consumo energía eléctrica Fiscalía Local de Collipulli, periodo 02/02/2016 al 03/03/2016</t>
  </si>
  <si>
    <t>Consumo energía eléctrica Fiscalía Local de Nueva Imperial, periodo 04/02/2016 al 07/03/2016</t>
  </si>
  <si>
    <t>Consumo energía eléctrica Fiscalía Local de Curacautín, periodo 04/02/2016 al 07/03/2016</t>
  </si>
  <si>
    <t>Consumo energía eléctrica Fiscalía Local de Purén, periodo 08/02/2016 al 09/03/2016</t>
  </si>
  <si>
    <t>Consumo agua potable Fiscalía Local de Traiguén, periodo del 04/02/2016 al 04/03/2016</t>
  </si>
  <si>
    <t>Consumo agua potable Fiscalía Local de Villarrica, periodo del 26/01/2016 al 25/02/2016</t>
  </si>
  <si>
    <t>Consumo agua potable Fiscalía Local de Loncoche, periodo del 03/02/2016 al 03/03/2016</t>
  </si>
  <si>
    <t>Consumo agua potable Fiscalía Local de Carahue, periodo del 02/02/2016 al 02/03/2016</t>
  </si>
  <si>
    <t>Consumo agua potable oficina de atención Purén, periodo del 03/02/2016 al 03/03/2016</t>
  </si>
  <si>
    <t>Consumo agua potable Fiscalía Local de Nueva Imperial, periodo del 08/02/2016 al 09/03/2016</t>
  </si>
  <si>
    <t>Consumo agua potable Fiscalía Local de Curacautín, periodo del 10/02/2016 al 10/03/2016</t>
  </si>
  <si>
    <t>Consumo agua potable Fiscalía Local de Temuco y Fiscalía Regional, periodo del 04/02/2016 al 04/03/2016</t>
  </si>
  <si>
    <t>Consumo agua potable Fiscalía Local de Pitrufquén, periodo del 11/02/2016 al 11/03/2016</t>
  </si>
  <si>
    <t>Consumo energía eléctrica Fiscalía Local de Traiguén, periodo 11/02/2016 al 14/03/2016</t>
  </si>
  <si>
    <t>Consumo energía eléctrica Fiscalía Local de Victoria, periodo 15/02/2016 al 16/03/2016</t>
  </si>
  <si>
    <t>Servicio telefónico línea correspondiente a la Fiscalía Regional, mes de febrero 2016</t>
  </si>
  <si>
    <t>Telefónica Chile S.A.</t>
  </si>
  <si>
    <t>Servicio telefónico correspondiente a líneas de alarmas de las Fiscalías de la Región, mes de febrero  2016</t>
  </si>
  <si>
    <t>Servicio telefónico línea correspondiente a la Fiscalía Local de Temuco, mes de febrero 2016</t>
  </si>
  <si>
    <t>Servicio telefónico línea correspondiente a la Fiscalía Local de Villarrica, mes de febrero 2016</t>
  </si>
  <si>
    <t>Servicio de courier para las Fiscalías Locales de la región, mes de febrero 2016</t>
  </si>
  <si>
    <t>Empresa de Correos de Chile</t>
  </si>
  <si>
    <t>Consumo energía eléctrica Fiscalía Local de Loncoche, periodo 18/02/2016 al 21/03/2016</t>
  </si>
  <si>
    <t>Sociedad Austral de Electricidad S.A.</t>
  </si>
  <si>
    <t>76.073.162-5</t>
  </si>
  <si>
    <t>Consumo agua potable Fiscalía Local de Loncoche, periodo del 16/02/2016 al 18/03/2016</t>
  </si>
  <si>
    <t>Consumo energía eléctrica Fiscalía Local de Carahue, periodo 18/02/2016 al 21/03/2016</t>
  </si>
  <si>
    <t>Servicio de franqueo convenido para la Fiscalía Local de Lautaro, mes de febrero 2016</t>
  </si>
  <si>
    <t>FR N° 129</t>
  </si>
  <si>
    <t>Renovación contrato de arrendamiento de inmueble que alberga a la Fiscalía Local de Carahue, periodo 12-06-2016 al 12-12-2016</t>
  </si>
  <si>
    <t>Sociedad Agricola, Ganadera y Forestal Río Damas Ltda.</t>
  </si>
  <si>
    <t>78.222.460-3</t>
  </si>
  <si>
    <t>26 UF Mensual</t>
  </si>
  <si>
    <t>09 Araucanía</t>
  </si>
  <si>
    <t>10 Los Lagos</t>
  </si>
  <si>
    <t>no aplica</t>
  </si>
  <si>
    <t>Compra 1 UPS, 1 tarjeta de monitoreo</t>
  </si>
  <si>
    <t>Comdiel Ltda.</t>
  </si>
  <si>
    <t>79.789.710-8</t>
  </si>
  <si>
    <t>200 tarjetas de presentación</t>
  </si>
  <si>
    <t>Imprenta América Ltda.</t>
  </si>
  <si>
    <t>87.726.400-9</t>
  </si>
  <si>
    <t xml:space="preserve">Compra de insumos de cafetería </t>
  </si>
  <si>
    <t>Compra 4 cajas organizadoras plástico</t>
  </si>
  <si>
    <t>Sodimac S.A.</t>
  </si>
  <si>
    <t>96.792.430-K</t>
  </si>
  <si>
    <t>1 lámpara para proyector</t>
  </si>
  <si>
    <t>Prochannel SPA</t>
  </si>
  <si>
    <t>76.407.964-7</t>
  </si>
  <si>
    <t>Reposición e instalación equipo enfriamiento F.Regional</t>
  </si>
  <si>
    <t>Soc.de Ingenieria ISO Ltda.</t>
  </si>
  <si>
    <t>76.103.380-8</t>
  </si>
  <si>
    <t>Servicio coffe break reunión Fiscales Jefes y Administradores</t>
  </si>
  <si>
    <t>Ricardo Gómez Almonacid</t>
  </si>
  <si>
    <t>8.893.780-5</t>
  </si>
  <si>
    <t>Servicio coffe break reunión Fiscales Jefes y Policías</t>
  </si>
  <si>
    <t>Pasaje aéreo P.Montt-Santiago-P.Montt del 09-03 al 10-03-2016</t>
  </si>
  <si>
    <t>Turismo Cocha S.A.</t>
  </si>
  <si>
    <t>Pasaje aéreo P.Montt-Santiago-P.Montt del 15-03 al 20-03-2016</t>
  </si>
  <si>
    <t>Certificación puntos de red FL Ancud</t>
  </si>
  <si>
    <t>Celmira Aburto Hidalgo</t>
  </si>
  <si>
    <t>8.767.277-8</t>
  </si>
  <si>
    <t>Aviso Cncurso Público en los Diarios Austral de  Osorno, El Llanquihue de P.Montt y La Estrella de Chiloé 13-03-2016</t>
  </si>
  <si>
    <t>Soc.Periodística Araucanía S.A.</t>
  </si>
  <si>
    <t>Pasaje aéreo P.Montt-Coyhaique-P.Montt  del 16-03 al 20-03-2016</t>
  </si>
  <si>
    <t>Permiso circulación vehículo institucional</t>
  </si>
  <si>
    <t>Ilustre Municipalidad de P.Montt</t>
  </si>
  <si>
    <t>69.220.100-0</t>
  </si>
  <si>
    <t>10-FR N°22</t>
  </si>
  <si>
    <t>Adquisición e instalación de estanque de expansión de la caldera F.Regional</t>
  </si>
  <si>
    <t>Sociedad Industrial Ferro Sur Ltda.</t>
  </si>
  <si>
    <t>81.762.300-k</t>
  </si>
  <si>
    <t>6 empastes para hojas de diarios</t>
  </si>
  <si>
    <t>Titor Ocampos Valencia</t>
  </si>
  <si>
    <t>7.978.687-k</t>
  </si>
  <si>
    <t>Arriendo de salón y servicio coffe break Jornada de trabajo</t>
  </si>
  <si>
    <t>Corp.de Cultura Ext.y Des.Los Héroes</t>
  </si>
  <si>
    <t>72.286.300-3</t>
  </si>
  <si>
    <t>Pasaje aéreo P.Montt-Santiago-P.Montt 27-03 al 31-03-2016</t>
  </si>
  <si>
    <t>Pago de multa pasaje aéreo</t>
  </si>
  <si>
    <t>Servicio coffe break Reunión Uravit</t>
  </si>
  <si>
    <t>Jaime Bahamonde Oyarzo</t>
  </si>
  <si>
    <t>9.869.717-9</t>
  </si>
  <si>
    <t>Aviso Cncurso Público en los Diarios Austral de  Osorno, El Llanquihue de P.Montt y La Estrella de Chiloé 03-04-2016</t>
  </si>
  <si>
    <t>Mantención de extintores  F.Regional</t>
  </si>
  <si>
    <t>Extintores José Garrido E.I.R.L.</t>
  </si>
  <si>
    <t>76.457.159-2</t>
  </si>
  <si>
    <t>Servicio coffe break Reunión Administradores</t>
  </si>
  <si>
    <t>10-FR N°026</t>
  </si>
  <si>
    <t>Renovación arrendamiento de inmueble FL Los Muermos por el plazo de un año</t>
  </si>
  <si>
    <t>Carlos Mansilla Cárdenas</t>
  </si>
  <si>
    <t>7.448.685-1</t>
  </si>
  <si>
    <t>10-FR N°29</t>
  </si>
  <si>
    <t>Renovación servicio arriendo de estacionamiento subterráneo para camioneta FL P.Montt por el plazo de un año</t>
  </si>
  <si>
    <t>Empresa Estacionamiento Subterráneos Puerto Mott  S.A.</t>
  </si>
  <si>
    <t>96.994.490-1</t>
  </si>
  <si>
    <t>UF 3,25</t>
  </si>
  <si>
    <t>Consumo de electricidad FL Hualaihué</t>
  </si>
  <si>
    <t>Consumo de electricidad FL Chaitén</t>
  </si>
  <si>
    <t>Edelaysen S.A.</t>
  </si>
  <si>
    <t>88.272.600-2</t>
  </si>
  <si>
    <t>Consumo de electricidad FL Los Muermos</t>
  </si>
  <si>
    <t>Consumo de electricidad FL Quellón</t>
  </si>
  <si>
    <t>Consumo de electricidad FL Futaleufú</t>
  </si>
  <si>
    <t>Consumo de electricidad FL P.Varas</t>
  </si>
  <si>
    <t>Consumo de electricidad F.Regional</t>
  </si>
  <si>
    <t>Consumo de electricidad FL Calbuco</t>
  </si>
  <si>
    <t>Consumo de electricidad FL R.Negro</t>
  </si>
  <si>
    <t>Consumo de electricidad FL Quinchao</t>
  </si>
  <si>
    <t>Consumo de electricidad FL Ancud</t>
  </si>
  <si>
    <t>Consumo de electricidad FL Osorno</t>
  </si>
  <si>
    <t>Consumo de electricidad FL P.Montt</t>
  </si>
  <si>
    <t>Consumo de electricidad FL Castro</t>
  </si>
  <si>
    <t>Consumo de agua FL Hualaihué</t>
  </si>
  <si>
    <t>Comité Agua Potable Rural Río Negro</t>
  </si>
  <si>
    <t>71.385.700-9</t>
  </si>
  <si>
    <t>Consumo de agua FL Castro</t>
  </si>
  <si>
    <t>Empresa de Servicios Sanitarios de Los Lagos S.A.</t>
  </si>
  <si>
    <t>96.579.800-5</t>
  </si>
  <si>
    <t>Consumo de agua FL Osorno</t>
  </si>
  <si>
    <t>Consumo de agua FL Ancud</t>
  </si>
  <si>
    <t>Consumo de agua FL P.Montt</t>
  </si>
  <si>
    <t>Consumo de agua FL Futalefú</t>
  </si>
  <si>
    <t>Consumo de agua FL Maullín</t>
  </si>
  <si>
    <t>Consumo de agua FL Quellón</t>
  </si>
  <si>
    <t>Consumo de agua FL Quinchao</t>
  </si>
  <si>
    <t>Consumo de agua FL Chaitén</t>
  </si>
  <si>
    <t>Consumo de agua FL P.Varas</t>
  </si>
  <si>
    <t>Consumo de agua F.Regional</t>
  </si>
  <si>
    <t>Consumo de agua FL Los Muermos</t>
  </si>
  <si>
    <t>Consumo de agua FL Calbuco</t>
  </si>
  <si>
    <t>Consumo de agua FL R.Negro</t>
  </si>
  <si>
    <t>Consumo de gas FL P.Varas</t>
  </si>
  <si>
    <t>Abastible S.A.</t>
  </si>
  <si>
    <t>91.806.000-6</t>
  </si>
  <si>
    <t>Consumo de gas FL Castro</t>
  </si>
  <si>
    <t>Consumo de gas FL Los Muermos</t>
  </si>
  <si>
    <t>11 Aysén</t>
  </si>
  <si>
    <t>Franqueo convenido,  consumo mes de febrero 2016</t>
  </si>
  <si>
    <t>Empresa de Correos de Chile S.A.</t>
  </si>
  <si>
    <t>Corte de pasto y mantención jardín Fiscalía Regional de Aysén y Fiscalía Local de Coyhaique.</t>
  </si>
  <si>
    <t>Arnaldo Fabián Tobar Ramírez</t>
  </si>
  <si>
    <t>13.504.547-0</t>
  </si>
  <si>
    <t>Agua potable y alcantarillado Fiscalía Local  de Cisnes, periodo 22.01.16 al 22.02.16</t>
  </si>
  <si>
    <t>Aguas Patagonia de Aysén S.A.</t>
  </si>
  <si>
    <t>99.501.280-4</t>
  </si>
  <si>
    <t>Pasajes aéreos Santiago - Balmaceda ida y vuelta para Relatora, X Jornadas Patagónicas de Derecho Penal Contemporáneo</t>
  </si>
  <si>
    <t>Agua potable (Cargo fijo) Fiscalía Local  de Chile Chico, periodo 23.01.16 al 23.02.16</t>
  </si>
  <si>
    <t>Pasaje aéreo Santiago - Balmaceda para Abogado Asistente Fiscalía Local de Coyhaique. Capacitación</t>
  </si>
  <si>
    <t>Arriendo de salón para X Jornadas Patagónicas de Derecho Penal Contemporáneo.</t>
  </si>
  <si>
    <t>Eventos y Convenciones Turísiticas Coyhaique S.A.</t>
  </si>
  <si>
    <t>76.131.772-5</t>
  </si>
  <si>
    <t xml:space="preserve">Servicio de alojamiento para relatores X Jornadas Patagónicas de Derecho Penal Contemporáneo. </t>
  </si>
  <si>
    <t>Comercial Successo Ltda.</t>
  </si>
  <si>
    <t>79.605.490-5</t>
  </si>
  <si>
    <t xml:space="preserve">Servicio de alimentación para relatores X Jornadas Patagónicas de Derecho Penal Contemporáneo. </t>
  </si>
  <si>
    <t xml:space="preserve">Servicio de alimentación (almuerzos y cenas) para relatores X Jornadas Patagónicas de Derecho Penal </t>
  </si>
  <si>
    <t>Eventos y Convenciones Turísticas S.A.</t>
  </si>
  <si>
    <t>76.008.643-6</t>
  </si>
  <si>
    <t>Servicio de alojamiento para relatores X Jornadas Patagónicas de Derecho Penal Contemporáneo.</t>
  </si>
  <si>
    <t>Mantención y recarga extintores de la Fiscalía Regional de Aysén y Fiscalía Local de Coyhaique.</t>
  </si>
  <si>
    <t>Vicente Luis Ricardo Herrera Donoso</t>
  </si>
  <si>
    <t>7.911.486-3</t>
  </si>
  <si>
    <t>Agua potable y alcantarillado Fiscalía Local  de Cochrane, periodo 25.01.16 al 24.02.16</t>
  </si>
  <si>
    <t>Pasajes aéreos a Santiago para Director Ejecutivo Regional .  Jornada de Trabajo Equipo D</t>
  </si>
  <si>
    <t xml:space="preserve">Diferencia por cambio de fecha pasaje tramo Balmaceda - Santiago para el Fiscal Regional de Aysén.  </t>
  </si>
  <si>
    <t>Agua potable y alcantarillado Fiscalía Local  de Aysén, periodo 29.01.16 al 01.03.16</t>
  </si>
  <si>
    <t>Consumo energía eléctrica  (cargo fijo) Fiscalía Local de Chile Chico, periodo 18/01/16 al 17/03/16.</t>
  </si>
  <si>
    <t>Empresa Eléctrica de Aysén S.A.</t>
  </si>
  <si>
    <t>Consumo energía eléctrica  Fiscalía Local de Chile Chico, periodo 18/01/16 al 17/03/16.</t>
  </si>
  <si>
    <t>Permiso circulación vehículo FR Aysén, Pat. GKKH-44, período vigencia hasta el 31/03/2017.</t>
  </si>
  <si>
    <t>Ilustre Municipalidad de Coyhaique</t>
  </si>
  <si>
    <t>69.240.300-2</t>
  </si>
  <si>
    <t>Consumo energía eléctrica Fiscalía Regional y Fiscalía Local de Coyhaique, periodo 03/02/16 al 04/03/16.</t>
  </si>
  <si>
    <t>Servicios de coffee break para X Jornadas Patagónicas de Derecho Penal Contemporáneo.  O/C N° 697209 Chilecompra</t>
  </si>
  <si>
    <t>Pasajes aéreos a Santiago para Jefe URAVIT, Convocatoria Taller de Generación de Propuestas</t>
  </si>
  <si>
    <t>Pasajes aéreos a Santiago para Fiscal Adjunto Jefe Fiscalía Local de Coyhaique, Convocatoria Taller de Generación de Propuestas</t>
  </si>
  <si>
    <t>Pasajes aéreos a Santiago para Administrativo Operativo de Causas de Fiscalía Local de Coyhaique. Convocatoria Taller Generación de Propuestas.</t>
  </si>
  <si>
    <t>Diferencia por cambio de horario pasaje tramo Balmaceda - Santiago para Relator X Jornadas Patagónicas de Derecho Penal Contemporáneo</t>
  </si>
  <si>
    <t>Servicio traslado Relatores X Jornadas Patagónicas de Derecho Penal Contemporáneo</t>
  </si>
  <si>
    <t>Juan Fernando García Mansilla</t>
  </si>
  <si>
    <t>7.927.278-7</t>
  </si>
  <si>
    <t>Por servicio telefonía fija, renta mensual, período febrero 2016.</t>
  </si>
  <si>
    <t xml:space="preserve">Pago diferencia de pasaje por concepto de cambio de pasajero . </t>
  </si>
  <si>
    <t>Pasajes aéreos a Punta Arenas Para Fiscal Regional de Aysén, Comité de Integración Austral.</t>
  </si>
  <si>
    <t>Por servicio telefonía fija, renta mensual, período diciembre 2015 y enero 2016.</t>
  </si>
  <si>
    <t>Agua potable y alcantarillado Fiscalía Región de Aysén y Fiscalía Local  Coyhaique, periodo 17.02.16  al 17.03.16</t>
  </si>
  <si>
    <t>Transbordo vehículo y pasaje barcaza Chile Chico-Ibáñez, ida y vuelta para Auxiliar de Fiscalía Local de Chile Chico.</t>
  </si>
  <si>
    <t>Soc. Marítima y Comercial SOMARCO Ltda.</t>
  </si>
  <si>
    <t>80.925.100-4</t>
  </si>
  <si>
    <t>Consumo energía eléctrica Fiscalía Local de Aysén, periodo 18/02/16  al  21/03/16.</t>
  </si>
  <si>
    <t xml:space="preserve">Orden de Compra </t>
  </si>
  <si>
    <t>Calzado para Auxiliar de Fiscalía Local de Cochrane</t>
  </si>
  <si>
    <t>Carlos Asi e Hijos Ltda.</t>
  </si>
  <si>
    <t>84.674.100-3</t>
  </si>
  <si>
    <t>Calzado para Auxiliar-Chofer de Fiscalía Regional de Aysén.</t>
  </si>
  <si>
    <t>Servicio traslados taxi Fiscalía Regional Aysén y Fiscalía Local de Coyhaique</t>
  </si>
  <si>
    <t>Servicio de mantención 20.000 km. Vehículo pat. GKKH-44, asignado a Fiscalía Regional de Aysén.</t>
  </si>
  <si>
    <t>Importadora Transworld Supply Ltda.</t>
  </si>
  <si>
    <t>76.045.356-0</t>
  </si>
  <si>
    <t>Calzado para Auxiliar de Fiscalía Regional de Aysén.</t>
  </si>
  <si>
    <t>Com.Redoffice Magallanes Ltda.</t>
  </si>
  <si>
    <t>78.307.990-9</t>
  </si>
  <si>
    <t>Patagonica Publicaciones S.A.</t>
  </si>
  <si>
    <t>76.000.759-5</t>
  </si>
  <si>
    <t>Transbordadora Austral Broom S.A.</t>
  </si>
  <si>
    <t>82.074.900-6</t>
  </si>
  <si>
    <t>Aerovías DAP S.A.</t>
  </si>
  <si>
    <t>89.428.000-k</t>
  </si>
  <si>
    <t>Buses Fernandez Ltda.</t>
  </si>
  <si>
    <t>77.492.710-7</t>
  </si>
  <si>
    <t>Pasaje Pta.Arenas/Santiago/Pta.Arenas días 08 y 13/03/16 por comisión de servicio</t>
  </si>
  <si>
    <t>Edelmag S.A.</t>
  </si>
  <si>
    <t>88.221.200-9</t>
  </si>
  <si>
    <t>Aguas Magallanes S.A.</t>
  </si>
  <si>
    <t>76.215.628-8</t>
  </si>
  <si>
    <t>76.215.628-9</t>
  </si>
  <si>
    <t>Servicio telefónico Fiscalía Local Punta Arenas, fono 2224852</t>
  </si>
  <si>
    <t>Telefonica Chile S.A.</t>
  </si>
  <si>
    <t>Servicio telefónico Fiscalía Local Porvenir, fono 2581563</t>
  </si>
  <si>
    <t>Gasco S.A.</t>
  </si>
  <si>
    <t>90.310.000-1</t>
  </si>
  <si>
    <t>Aromatizadores para Fiscalía Regional</t>
  </si>
  <si>
    <t>Rosa Jimena Barría López</t>
  </si>
  <si>
    <t>7.341.606-k</t>
  </si>
  <si>
    <t>10 lts.jabón para dispensador URAVIT</t>
  </si>
  <si>
    <t>Pasaje maritimo  Porvenir/P.Arenas  08/03/16  por comisión de servicio</t>
  </si>
  <si>
    <t>Pasaje maritimo P.Arenas / Porvenir  09/03/16 por comisión de servicio</t>
  </si>
  <si>
    <t xml:space="preserve">Suscripción anual El Mercurio Legal </t>
  </si>
  <si>
    <t>Empresa El Mercurio SAP</t>
  </si>
  <si>
    <t>Lavado manteles fiscalía local Punta Arenas</t>
  </si>
  <si>
    <t>Juana de Lourdes Cabero Huinao</t>
  </si>
  <si>
    <t>9.874.389-8</t>
  </si>
  <si>
    <t>Pintura 30 M2 en sala reuniones  FL P.Arenas</t>
  </si>
  <si>
    <t>Freddy Omar Galindo Toledo</t>
  </si>
  <si>
    <t>9.531.760-k</t>
  </si>
  <si>
    <t>Cambio fecha viaje DER</t>
  </si>
  <si>
    <t>Pasaje maritimo  Porvenir/P.Arenas  17/03/16  por comisión de servicio</t>
  </si>
  <si>
    <t>Pasaje maritimo P.Arenas / Porvenir  19/03/16 por comisión de servicio</t>
  </si>
  <si>
    <t>Llamado a concurso 20/03/16 para cargo administrativo FLPA y auxiliar URAVIT</t>
  </si>
  <si>
    <t>La Prensa Austral Ltda.</t>
  </si>
  <si>
    <t>85.732.200-2</t>
  </si>
  <si>
    <t>Pasaje Porvenir/Pta.Arenas/Porvenir días 11 y 14/04/16 por comisión de servicio (02 funcionarios)</t>
  </si>
  <si>
    <t>Pasaje maritimo P.Arenas / Porvenir  13/04/16 por comisión de servicio</t>
  </si>
  <si>
    <t>Pasaje maritimo  Porvenir/P.Arenas  15/04/16  por comisión de servicio</t>
  </si>
  <si>
    <t>Pasaje  P.Arenas / Porvenir/P.Arenas 30/04/16 por comisión de servicio</t>
  </si>
  <si>
    <t>Traslado funcionarios días 12,13 y 14/04/16 para reunión de Coordinación a Hotel Llanuras de Diana</t>
  </si>
  <si>
    <t>Pasaje Pta.Arenas/Santiago/Pta.Arenas días 05 y 10/04/16 por comisión de servicio</t>
  </si>
  <si>
    <t>Pasaje Porvenir/ Pta.Arenas/Porvenir  días 04 y 11/04/16 por comisión de servicio</t>
  </si>
  <si>
    <t>Consumo electricidad Fiscalía Regional desde el   28/01/16 al 26/02/16</t>
  </si>
  <si>
    <t>Consumo electricidad Fiscalía Local Pta.Arenas y URAVIT desde el   29/01/16 al 29/02/16</t>
  </si>
  <si>
    <t>Consumo electricidad Fiscalía Local Puerto Natales  desde el   04/02/16 al 03/03/16</t>
  </si>
  <si>
    <t>Consumo electricidad Fiscalía Local Porvenir  desde el   08/02/16 al 08/03/16</t>
  </si>
  <si>
    <t>Servicio franqueo convenido Fiscalía Regional y FLPA y FLPN febrero 2016</t>
  </si>
  <si>
    <t>Servicio franqueo convenido  Fiscalía  Local Pta.Arenas Febrero  2016</t>
  </si>
  <si>
    <t>Consumo agua potable  Fiscalía Regional desde el   04/02/16 al 04/03/16</t>
  </si>
  <si>
    <t>Consumo agua potable  Fiscalía Local Punta Arenas  desde el   10/02/16 al 10/03/16</t>
  </si>
  <si>
    <t>Consumo agua potable  Fiscalía Local Porvenir   desde el 10/02/16 al 10/03/16</t>
  </si>
  <si>
    <t>Consumo agua potable  Fiscalía Local Pto.Natales   desde el   15/01/16 al 16/02/16</t>
  </si>
  <si>
    <t>Consumo gas Fiscalía Local Porvenir  desde el   03/02/16 al 02/03/16</t>
  </si>
  <si>
    <t>Consumo gas Fiscalía Local Pto.Natales  desde el     04/02/16 al 03/03/16</t>
  </si>
  <si>
    <t>Consumo gas Fiscalía regional desde el     20/01/16 al 19/02/16</t>
  </si>
  <si>
    <t>Consumo gas Fiscalía regional desde el  19/02/16 al 18/03/16</t>
  </si>
  <si>
    <t>Consumo gas Fiscalía Local Punta Arenas  desde el  06/01/16 al 05/02/16</t>
  </si>
  <si>
    <t>Consumo gas Fiscalía Local Punta Arenas  desde el   05/02/16 al 04/03/16</t>
  </si>
  <si>
    <t>12 Magallanes</t>
  </si>
  <si>
    <t>13 Metropolitana Centro Norte</t>
  </si>
  <si>
    <t>Adquisición de (70) Resmas de Color</t>
  </si>
  <si>
    <t>DISTRIBUIDORA DIAZOL S.A.</t>
  </si>
  <si>
    <t>96.800.440-9</t>
  </si>
  <si>
    <t>Contratación Directa (exceptuado Aplic. Regl. Compras)</t>
  </si>
  <si>
    <t>Pago Permiso de Circulación Automóvil del Fiscal Regional</t>
  </si>
  <si>
    <t>TESORERO MUNICIPAL PEDRO AGUIRRE CERDA</t>
  </si>
  <si>
    <t>69.254.900-7</t>
  </si>
  <si>
    <t>Pasajes Aéreos (2) Jornadas Patagónicas</t>
  </si>
  <si>
    <t>FR N° 116</t>
  </si>
  <si>
    <t>Informe Pericial Causa RUC 1400284775-3</t>
  </si>
  <si>
    <t>SANHDRA VERGARA MARINOVIC</t>
  </si>
  <si>
    <t>12.858.891-4</t>
  </si>
  <si>
    <t>Contratación Directa Fruto de un Contrato</t>
  </si>
  <si>
    <t>Traslado de (3) Vehículos a CMVRC</t>
  </si>
  <si>
    <t>MOVILIDAD URBANA SPA.</t>
  </si>
  <si>
    <t>76.414.319-1</t>
  </si>
  <si>
    <t>Adquisición de (1) Enfriador de Aire para At. de Público</t>
  </si>
  <si>
    <t>SODIMAC S.A.</t>
  </si>
  <si>
    <t>FN/MP N°420</t>
  </si>
  <si>
    <t>Reparación del Sistema de Climatización de la FL de Chacabuco</t>
  </si>
  <si>
    <t>CLIMAFRIO LIMITADA</t>
  </si>
  <si>
    <t>77.773.290-0</t>
  </si>
  <si>
    <t>Servicio de Flete por Destrucción de Especies de la FL de Chacabuco.</t>
  </si>
  <si>
    <t>MIGUEL CÓRDOVA CERDA</t>
  </si>
  <si>
    <t>6.490.540-6</t>
  </si>
  <si>
    <t>Servicio de Interpretación en lengua de señas para causa RUC 1500505866-7</t>
  </si>
  <si>
    <t>FUNDACIÓN SORDOS CHILENOS</t>
  </si>
  <si>
    <t>65.061.762-2</t>
  </si>
  <si>
    <t>FR N° 122</t>
  </si>
  <si>
    <t>Habilitación de puntos de red en la FL de Chacabuco</t>
  </si>
  <si>
    <t>SOC. VALE INGENIERIA ELÉCTRICA LIMITADA</t>
  </si>
  <si>
    <t>77.418.890-8</t>
  </si>
  <si>
    <t>FN/MP N°1715</t>
  </si>
  <si>
    <t>Informe Pericial Causa RUC 1300946835-2</t>
  </si>
  <si>
    <t>ANDREA RUIZ HERRERA</t>
  </si>
  <si>
    <t>11.730.167-2</t>
  </si>
  <si>
    <t>Adquisición de batería para cámara digital</t>
  </si>
  <si>
    <t>IMPORTADORA RM S.A.</t>
  </si>
  <si>
    <t>76.817.360-5</t>
  </si>
  <si>
    <t>Adquisición de (30) huelleros y (1) Repuesto para Perforador Industrial</t>
  </si>
  <si>
    <t>PROVEEDORES INTEGRALES PRISA S.A.</t>
  </si>
  <si>
    <t>Adquisición de (2) Detectores de Billetes Falsos</t>
  </si>
  <si>
    <t>COMERCIAL TOTALPACK LIMITADA</t>
  </si>
  <si>
    <t>79.948840-K</t>
  </si>
  <si>
    <t>FR N° 104</t>
  </si>
  <si>
    <t>Servicio de retapizado de (4) sillones ejecutivos</t>
  </si>
  <si>
    <t>PEDRO TOMAS LERDO DE TEJADA</t>
  </si>
  <si>
    <t>16.661.985-8</t>
  </si>
  <si>
    <t>Adquisición de (120) Display de Etiquetas Brother</t>
  </si>
  <si>
    <t>APRONTA SOLUCIONES TECNOLÓGICAS LIMITADA</t>
  </si>
  <si>
    <t>76.007.620-1</t>
  </si>
  <si>
    <t>FR N° 125</t>
  </si>
  <si>
    <t>Informe Pericial Causa RUC 1500699339-4</t>
  </si>
  <si>
    <t>FELIPE DE SARRATEA SERRANO</t>
  </si>
  <si>
    <t>13.995.014-3</t>
  </si>
  <si>
    <t>Adquisición de (10) Cintillos Telefónicos y (10) Cables IP Touch</t>
  </si>
  <si>
    <t>COMERCIAL ADAPTOR CHILE LIMITADA</t>
  </si>
  <si>
    <t>77.954.140-1</t>
  </si>
  <si>
    <t>Adquisición de (200) Lanyard Impresas</t>
  </si>
  <si>
    <t>PUBLICIDAD IN SOLEM LIMITADA</t>
  </si>
  <si>
    <t>76.324.384-2</t>
  </si>
  <si>
    <t>Adquisición de (200) Porta Credenciales Dúo</t>
  </si>
  <si>
    <t>COMERCIAL TODO PRODUCTO SPA.</t>
  </si>
  <si>
    <t>76.426.528-9</t>
  </si>
  <si>
    <t>FR N° 127</t>
  </si>
  <si>
    <t>Servicio de ordenamiento de carpetas de Causa en bodega externa</t>
  </si>
  <si>
    <t>Informe Pericial Causa RUC 1501039765-8</t>
  </si>
  <si>
    <t>Servicio de Flete por Destrucción de Especies desde Bodegas San Borja</t>
  </si>
  <si>
    <t>NIBALDO REINOSO VARGAS</t>
  </si>
  <si>
    <t>7.936.078-3</t>
  </si>
  <si>
    <t>Adquisición de (1) diario mural con vitrina para FL Primeras Diligencias y ACD</t>
  </si>
  <si>
    <t>CARMEN PALMA ROSAS</t>
  </si>
  <si>
    <t>4.604.341-3</t>
  </si>
  <si>
    <t>FN/MP N°259</t>
  </si>
  <si>
    <t>Recarga de Teléfono Satelital</t>
  </si>
  <si>
    <t>Adquisición de (10) Bibliolockers</t>
  </si>
  <si>
    <t>GUNTER MEYER MUEBLES SPA</t>
  </si>
  <si>
    <t>76.132.543-4</t>
  </si>
  <si>
    <t>Adquisición de petróleo para generador</t>
  </si>
  <si>
    <t>DISTRIBUIDORA DE COMBUSTIBLES SAN ESTEBAN LIMITADA</t>
  </si>
  <si>
    <t>76.612.860-2</t>
  </si>
  <si>
    <t>FR N° 130</t>
  </si>
  <si>
    <t>Servicio de Interpretación Francés-Español para causa RUC 1501204759-K</t>
  </si>
  <si>
    <t>JOSÉ BRAVO MIRANDA</t>
  </si>
  <si>
    <t>5.199.628-3</t>
  </si>
  <si>
    <t>FR N° 135</t>
  </si>
  <si>
    <t>Trabajos menores de gasfitería en FL de Chacabuco</t>
  </si>
  <si>
    <t>JUAN LOBOS SOTO</t>
  </si>
  <si>
    <t>15.366.454-4</t>
  </si>
  <si>
    <t>Servicio de Flete por Remate de Especies.</t>
  </si>
  <si>
    <t>FR N° 147</t>
  </si>
  <si>
    <t>Servicio de traslados al interior del CJS.</t>
  </si>
  <si>
    <t>ROBERTO BENITEZ DE LA BARRERA</t>
  </si>
  <si>
    <t>15.182.118-9</t>
  </si>
  <si>
    <t>Adquisición de (1) carro metálico para traslado de documentación</t>
  </si>
  <si>
    <t>JUAN MANUEL SANCHEZ ALBORNOZ</t>
  </si>
  <si>
    <t>14.257.124-2</t>
  </si>
  <si>
    <t>Renovación de contrato fruto de Licitación Privada Menor</t>
  </si>
  <si>
    <t>FR Nº 120</t>
  </si>
  <si>
    <t>Renueva Arriendo de Bodegas por Seis Meses</t>
  </si>
  <si>
    <t>INVERSIONES NORTE SUR SERVICIOS LIMITADA</t>
  </si>
  <si>
    <t>77.625.980-2</t>
  </si>
  <si>
    <t xml:space="preserve">Otro </t>
  </si>
  <si>
    <t>Servicio de electricidad FL Colina - del 26/02/2016 al 29/03/2016</t>
  </si>
  <si>
    <t>EMPRESA ELECTRICA DE COLINA LTDA.</t>
  </si>
  <si>
    <t>96.783.910-8</t>
  </si>
  <si>
    <t>Servicio de electricidad CJS - del 24/02/2016 al 28/03/2016</t>
  </si>
  <si>
    <t>CHILECTRA S.A.</t>
  </si>
  <si>
    <t>96.800.570-7</t>
  </si>
  <si>
    <t>Servicio de agua potable FL Colina Periodo 15/02/2016 al 16/03/2016</t>
  </si>
  <si>
    <t>SEMBCORP AGUAS CHACABUCO S.A.</t>
  </si>
  <si>
    <t>86.915.400-8</t>
  </si>
  <si>
    <t>Servicio de agua potable CJS Periodo 28/12/2015 al 27/02/2016</t>
  </si>
  <si>
    <t>AGUAS ANDINAS</t>
  </si>
  <si>
    <t>61.808.000-5</t>
  </si>
  <si>
    <t>Servicio de agua potable Zona se Seguridad de Tránsito del CJS Periodo 28/12/2015 al 27/02/2016</t>
  </si>
  <si>
    <t>185808 - 194683  183016 - 190816</t>
  </si>
  <si>
    <t>Servicio de correspondencia período Febrero 2016</t>
  </si>
  <si>
    <t>Servicio de Tráfico NO SLM Período Diciembre 2015 - Enero 2016</t>
  </si>
  <si>
    <t>Servicio de interpret. español-frances para imputado causa Fiscalía Local de Las Condes, el día 4 de marzo.</t>
  </si>
  <si>
    <t>GAEL VAHHAB MASROUR-HAMADANI</t>
  </si>
  <si>
    <t>14.608.688-8</t>
  </si>
  <si>
    <t>Pago de permiso de circulación año 2016 de vehículo institucional Fiscalía Regional Metropolitana Oriente</t>
  </si>
  <si>
    <t>TESORERO MUNICIPAL DE LAS CONDES</t>
  </si>
  <si>
    <t>69.070.400-5</t>
  </si>
  <si>
    <t>Servicio de interpretación de portugues para imputados, causa Fiscalía Local de Las Condes.</t>
  </si>
  <si>
    <t xml:space="preserve">ISABELA DE TOLEDO FRANCA PUPO NOGUEIRA, ASESORIAS EN COMUNICACIONES </t>
  </si>
  <si>
    <t>76.056.497-4</t>
  </si>
  <si>
    <t>Servicio de interpretación Lenguaje de Señas para el día 07/03/2016, Fiscalía Local de Peñalolen Macul</t>
  </si>
  <si>
    <t>JUANITA VERONICA GONZALEZ VERGARA</t>
  </si>
  <si>
    <t>9.617.206-0</t>
  </si>
  <si>
    <t>Servicio de interpretación español / Inglés para audiencia causa Fiscalía Local de Las Condes.</t>
  </si>
  <si>
    <t>Res FN/MP N° 1992</t>
  </si>
  <si>
    <t>Traslado de vehículos icautados desde distintas comunas de Santiago al CMVRC durante el mes de febrero.</t>
  </si>
  <si>
    <t>MOVILIDAD URBANA SPA</t>
  </si>
  <si>
    <t>Reparación y configuración de 4 cámaras de DVRs edificio de las Condes.</t>
  </si>
  <si>
    <t>MACRONET, CONEC., REDES Y TELECOM. LTDA.</t>
  </si>
  <si>
    <t>76.135.572-4</t>
  </si>
  <si>
    <t>Servicio de interpretación español/portugués para audiencia en causa Fiscalía Local de Ñuñoa</t>
  </si>
  <si>
    <t>CRISTIAN BARROS MUÑOZ</t>
  </si>
  <si>
    <t>13.785.060-5</t>
  </si>
  <si>
    <t>Servicio de interpretación español - portugués para ACD en causa FL Flagrancia el día  01/03/20</t>
  </si>
  <si>
    <t>Servicio de destrucción de especies de Fiscalía Local de La Florida, en KDM Til Til, el 16 de marzo.</t>
  </si>
  <si>
    <t>K D M S.A.</t>
  </si>
  <si>
    <t>96.754.450-7</t>
  </si>
  <si>
    <t>Servicio de interpretación de portugues, para imputados, causa de Fiscalía Local de Las Condes.</t>
  </si>
  <si>
    <t>Res FN Nº 1672/2007</t>
  </si>
  <si>
    <t>Reparación de 5 Sillones Ejecutivos.</t>
  </si>
  <si>
    <t>ACOMODA MUEBLES LIMITADA</t>
  </si>
  <si>
    <t>76.480.738-3</t>
  </si>
  <si>
    <t>Instalación de dos fuentes de alimentación de 3A para cámaras 11 y 12 Edificio de Ñuñoa.</t>
  </si>
  <si>
    <t>SOC DE SERV Y CAP EN SEG. INTEGRAL LTDA</t>
  </si>
  <si>
    <t>77.165.540-8</t>
  </si>
  <si>
    <t>Res FR-OR Nº 3/2016</t>
  </si>
  <si>
    <t>Suministro e instalación de 2 Contactores y sus respectivos Block de Contacto a ascensor Edificio de La Florida</t>
  </si>
  <si>
    <t>FABRIMETAL S. A.</t>
  </si>
  <si>
    <t>85.233.500-9</t>
  </si>
  <si>
    <t>Res FR-OR Nº 4/2016</t>
  </si>
  <si>
    <t>Recarga de Teléfono Satelital con 100 minutos con vigencia de 180 días.</t>
  </si>
  <si>
    <t>Adquisición de 15 tarjetas de proximidad para ingresar al Estacionamiento del Centro de Justicia, zona protegida.</t>
  </si>
  <si>
    <t>SOC. CONCESIONARIA C. DE JUSTICIA DE STGO.</t>
  </si>
  <si>
    <t>99.557.380-6</t>
  </si>
  <si>
    <t>Servicio de coffee break para atención de reunión con Fiscal Regional, Fiscales y Funcionarios de la FRM Oriente</t>
  </si>
  <si>
    <t>MARIA DEL CARMEN PAIS ARAVENA</t>
  </si>
  <si>
    <t>4.010.476-3</t>
  </si>
  <si>
    <t>Reparación de tres sillones ejecutivos.</t>
  </si>
  <si>
    <t>Servicio de publicación de aviso de concurso para el día 20/03/2016.</t>
  </si>
  <si>
    <t>EMPRESAS EL MERCURIO SAP</t>
  </si>
  <si>
    <t>Adquisición de 64 tarjetas de proximidad para ingresar al Edificio del Centro de Justicia de Santiago.</t>
  </si>
  <si>
    <t>Programación de 43 tarjetas de proximidad para ingreso al Edificio del Centro de Justicia de Santiago.</t>
  </si>
  <si>
    <t>Res FR-OR Nº 5/2016</t>
  </si>
  <si>
    <t xml:space="preserve">Suministro y cambio de cañería de descarga de pozo de aguas servidas de edificio la Florida. </t>
  </si>
  <si>
    <t>JOEL TORRES Y COMPAÑÍA LTDA.</t>
  </si>
  <si>
    <t>76.411.020-K</t>
  </si>
  <si>
    <t xml:space="preserve">Servicio de destrucción de especies de Fiscalía Local Peñalolen Macul en KDM Til Til, martes 29/03/2016. </t>
  </si>
  <si>
    <t>Servicio de interpretación español - francés para ACD de fecha 21/03/2016, causa Fiscalía Local de Flagrancia</t>
  </si>
  <si>
    <t>SERVICIOS PROFESIONALES DE LENGUAJE CARMEN JIRÓN EIRL</t>
  </si>
  <si>
    <t>52.000.745-8</t>
  </si>
  <si>
    <t>Servicio de destrucción de especies de Fiscalía Local de Ñuñoa, el día 1 de abril, en dependencias de KDM Til Til.</t>
  </si>
  <si>
    <t>Convenio</t>
  </si>
  <si>
    <t>Res FR/OR N° 25</t>
  </si>
  <si>
    <t>Serv. transporte especies de FL Peñalolen Macul, para remate en Dicrep y destrucción en KDM Til Til.</t>
  </si>
  <si>
    <t>SOCIEDAD DE TRANSPORTE EXPRESO SUR LTDA.</t>
  </si>
  <si>
    <t>76.839.250-1</t>
  </si>
  <si>
    <t>Compra de 6 cientos de tarjetas de presentación, para Fiscales y Asesor Juridico.</t>
  </si>
  <si>
    <t>ARTEGRAF IMPRESORES LTDA.</t>
  </si>
  <si>
    <t>76.145.280-0</t>
  </si>
  <si>
    <t>Adquisición de 100 vales por $4.000 para Alimentación (almuerzos víctimas y testigos)</t>
  </si>
  <si>
    <t>SODEXO SOLUCIONES DE MOTIVACIÓN CHILE S. A.</t>
  </si>
  <si>
    <t>96.556.930-8</t>
  </si>
  <si>
    <t>Provisión e Instalación de estanterías metálicas tipo mecano para Bodega de Fiscalía Local de Ñuñoa.</t>
  </si>
  <si>
    <t>REMODELACIONES INTEGRALES LIMITADA</t>
  </si>
  <si>
    <t>78.043.400-7</t>
  </si>
  <si>
    <t>Servicios de traslado de especies de Fiscalía Local de Ñuñoa y Alta Complejidad, a Dicrep para remate y a KDM Til Til.</t>
  </si>
  <si>
    <t>NELSON ENRIQUE FUENTES GONZALEZ</t>
  </si>
  <si>
    <t>5.718.987-8</t>
  </si>
  <si>
    <t>Servicio de traslado de equipos multifuncionales entre edificios de Las Condes y de La Florida.</t>
  </si>
  <si>
    <t>Reparación de 7 sillones ejecutivos para Fiscalía de Flagrancia.</t>
  </si>
  <si>
    <t>Servicio de interpretación español - inglés para Audiencia día 05/04/2016. Causa Fiscalía Local de Las Condes.</t>
  </si>
  <si>
    <t>Servicio de Interpretación en Lenguaje de Señas para Audiencia realizada el 22/03/2016, causa Fiscalía Local de Las Condes.</t>
  </si>
  <si>
    <t>ALEJANDRO ANTONIO IBACACHE ESPINOZA</t>
  </si>
  <si>
    <t>9.877.613-3</t>
  </si>
  <si>
    <t>Servicio de Interpretación en Lenguaje de Señas para toma de declaración en causa de Fiscalía Local de Las Condes..</t>
  </si>
  <si>
    <t>Agua Potable Edificio Vespucio, 06-02-16 al 08-03-16</t>
  </si>
  <si>
    <t>AGUAS ANDINA S.A.</t>
  </si>
  <si>
    <t>Agua Potable Edificio Irarrázabal,  26/01/16 al 26/02/16</t>
  </si>
  <si>
    <t>Agua Potable Edificio Los Militares, 30/12 al 29/02/16</t>
  </si>
  <si>
    <t>AGUAS CORDILLERA S. A.</t>
  </si>
  <si>
    <t>Energía eléctrica Edificio San Jorge  19/02/2016 al 21/03/16</t>
  </si>
  <si>
    <t>Energía eléctrica Edificio Los Militares 15/02/16 al 15/03/16</t>
  </si>
  <si>
    <t>Energía eléctrica Edificio Vespucio del 15/02/16 al 15/03/16</t>
  </si>
  <si>
    <t>Servicio de Correos Febrero Fiscalía Regional</t>
  </si>
  <si>
    <t>Servicio de Correos Febrero FL Las Condes</t>
  </si>
  <si>
    <t>Servicio de Correos Febrero FL Peñalolen Macul</t>
  </si>
  <si>
    <t>Servicio de Correos Febrero FL La Florida</t>
  </si>
  <si>
    <t>Servicio de Correos Febrero Ñuñoa</t>
  </si>
  <si>
    <t>Servicio de Correo Privado Enero  FL Las Condes</t>
  </si>
  <si>
    <t>POSTALCHILE LIMITADA</t>
  </si>
  <si>
    <t>76.013.075-3</t>
  </si>
  <si>
    <t>Servicio de Correo Privado Enero  FL Peñalolen Macul</t>
  </si>
  <si>
    <t>Servicio de Correo Privado Enero  FL La Florida</t>
  </si>
  <si>
    <t>Servicio de Correo Privado Enero  FL Flagrancia</t>
  </si>
  <si>
    <t>Servicio de Correo Privado Febrero  FL Las Condes</t>
  </si>
  <si>
    <t>Servicio de Correo Privado Febrero  FL Ñuñoa</t>
  </si>
  <si>
    <t>Servicio de Correo Privado Febrero  FL Peñalolen Macul</t>
  </si>
  <si>
    <t>Servicio de Correo Privado Febrero  FL La Florida</t>
  </si>
  <si>
    <t>Servicio de Correo Privado Febrero  FL Flagrancia</t>
  </si>
  <si>
    <t>Servicio de Correo Privado Febrero  FL Alta Complejidad</t>
  </si>
  <si>
    <t>Res FN/MP N°1506/2012</t>
  </si>
  <si>
    <t>1 Informe pericial</t>
  </si>
  <si>
    <t>ANDREA DEL CARMEN RUIZ HERRERA</t>
  </si>
  <si>
    <t>14 Metropolitana Oriente</t>
  </si>
  <si>
    <t>Pago de permiso de circulación de vehículo institucional Hyundai Azera FPJL.80-9.-</t>
  </si>
  <si>
    <t>TESORERO MUNICIPAL DE SAN MIGUEL</t>
  </si>
  <si>
    <t>69.070.800-0</t>
  </si>
  <si>
    <t>Servicio de interpretación simultánea francés/español en causa RUC 1600124706-2. 24/03/2016 11:00 ho</t>
  </si>
  <si>
    <t>VIRGINIA PARADA LILLO</t>
  </si>
  <si>
    <t>7.646.409-k</t>
  </si>
  <si>
    <t>Servicio Peritaje Social Causa RUC 1300587777-0</t>
  </si>
  <si>
    <t>MARIA CRISTINA FORTTES GODOY</t>
  </si>
  <si>
    <t>6.275.406-0</t>
  </si>
  <si>
    <t>Servicio peritaje Privado Psicológico RUC 1500850208-8</t>
  </si>
  <si>
    <t>PAMELA LABRIN NEIRA</t>
  </si>
  <si>
    <t>15.840.788-4</t>
  </si>
  <si>
    <t>Servicio peritaje Psicológico privado RUC 1500591859-3</t>
  </si>
  <si>
    <t>FRANCISCO JAVIER ALVAREZ BELLO</t>
  </si>
  <si>
    <t>12.053.365-7</t>
  </si>
  <si>
    <t>Peritaje Social Privado RUC 1501141338-k</t>
  </si>
  <si>
    <t>Peritaje Privado psicológico, RUC 1400063322-5</t>
  </si>
  <si>
    <t>JORGE IGNACIO RESTOVIC MAJLUF</t>
  </si>
  <si>
    <t>10.867.258-7</t>
  </si>
  <si>
    <t>Peritaje Social privado RUC 1400063322-5</t>
  </si>
  <si>
    <t>17-FN Nº 748</t>
  </si>
  <si>
    <t>Compra de cinco timbres fechadores solicitados por la UAF. Chilecompra 696212-38-CM16.</t>
  </si>
  <si>
    <t>HUMBERTO GARETTO E HIJOS LIMITADA</t>
  </si>
  <si>
    <t>Compra de cajas plásticas para custodia de existencias en bodega de inmueble Gran Avenida. Chilecompra 696212-41-CM16.</t>
  </si>
  <si>
    <t>SODIMAC S. A.</t>
  </si>
  <si>
    <t>96.792.430-k</t>
  </si>
  <si>
    <t>Compra de cajas plásticas para custodia de existencias en bodega de inmueble Gran Avenida. Chilecompra 696212-42-CM16.</t>
  </si>
  <si>
    <t>COMERCIALIZADORA RUIZ &amp; BASTIDAS LTDA.</t>
  </si>
  <si>
    <t>76.017.552-8</t>
  </si>
  <si>
    <t>Compra de cajas plásticas para custodia de existencias en bodega de inmueble Gran Avenida. Chilecompra 696212-43-CM16.</t>
  </si>
  <si>
    <t>INGRID DEL CARMEN RIQUELME TOBAR</t>
  </si>
  <si>
    <t>8.758.031-8</t>
  </si>
  <si>
    <t>Compra de cajas plásticas para custodia de existencias en bodega de inmueble Gran Avenida. Chilecomp</t>
  </si>
  <si>
    <t>COMERCIAL AGUSTIN LTDA.</t>
  </si>
  <si>
    <t>76.287.853-4</t>
  </si>
  <si>
    <t>Compra de 170 ampolletas 2PIN para inmueble Puente Alto. Chilecompra 696212-45-CM16.</t>
  </si>
  <si>
    <t>Compra de conos de seguridad para inmuebles Pirámide y Gran Avenida. Chilecompra 696212-46-CM16. Ree</t>
  </si>
  <si>
    <t>CONST, INMOB Y COMER. AKCURA LIMITADA</t>
  </si>
  <si>
    <t>76.113.077-3</t>
  </si>
  <si>
    <t>Renovación de suscripción anual de diario La Segunda para Fiscal Regional (80158337). Chilecompra 696212-47-CM16.</t>
  </si>
  <si>
    <t>EMPRESA EL MERCURIO S.A.P.</t>
  </si>
  <si>
    <t>Compra de 20 cajas plásticas para Custodia de Especies de San Miguel. Chilecompra 696212-48-CM16.</t>
  </si>
  <si>
    <t>Compra de tintas HP27 y cintas de color para impresora de credenciales. Chilecompra 696212-49-CM16.</t>
  </si>
  <si>
    <t>Compra de cintas de color para impresora de credenciales. Chilecompra 696212-50-CM16.</t>
  </si>
  <si>
    <t>MICROCONTROL CHILE S.A.</t>
  </si>
  <si>
    <t>99.591.380-1</t>
  </si>
  <si>
    <t>Servicio de avisaje por llamado a concurso público con Fiscalía Nacional. Chilecompra 696212-51-CM16</t>
  </si>
  <si>
    <t>Suministro e instalación de un nuevo punto de red y electricidad para oficina de la Fiscalía Local TCMC, ubicada en el inmueble de Gran Avenida.</t>
  </si>
  <si>
    <t>LUIS PATRICIO ORELLANA VELASQUEZ</t>
  </si>
  <si>
    <t>10.339.134-2</t>
  </si>
  <si>
    <t>Compra de 10 almohadillas para timbres de fiscales de FL Antinarcóticos, y 1 cambio de banda fechador asignado a secretaria DER.</t>
  </si>
  <si>
    <t>LIBRERIA Y TIMBRES CHILE SPA</t>
  </si>
  <si>
    <t>76.125.128-7</t>
  </si>
  <si>
    <t>Compra de timbres para fiscales, profesionales URAVIT, y nueva custodio de San Miguel.</t>
  </si>
  <si>
    <t>TODO TIMBRE LIMITADA</t>
  </si>
  <si>
    <t>78.951.600-6</t>
  </si>
  <si>
    <t>Servicio de destrucción de especies solicitado por Unidad de Custodia de Puente Alto.</t>
  </si>
  <si>
    <t>Mantención anual de la totalidad de extintores de la FRMS.</t>
  </si>
  <si>
    <t>LUISA CASTILLO SANCHEZ</t>
  </si>
  <si>
    <t>7.215.578-5</t>
  </si>
  <si>
    <t>Servicio de tasación de inmueble ubicado en calle Pirámide 1076 y 1084, San Miguel.</t>
  </si>
  <si>
    <t>CEFIX SERVICIOS GENERALES LIMITADA</t>
  </si>
  <si>
    <t>76.355.378-7</t>
  </si>
  <si>
    <t>TRANSSA CONSULTORES INMOBILIARIOS LTDA.</t>
  </si>
  <si>
    <t>78.093.110-8</t>
  </si>
  <si>
    <t>Compra de etiqueta de pvc con autoadhesivo para tarjetas de proximidad.</t>
  </si>
  <si>
    <t>IM.Y DIS. DE SOLUC. DE IDEN. Y SEG. CEAL</t>
  </si>
  <si>
    <t>76.065.803-0</t>
  </si>
  <si>
    <t>Compra de UPS y tarjeta de monitoreo online, para ser instaladas en servidores recién adquiridos por la Fiscalía Nacional.</t>
  </si>
  <si>
    <t>COMPUTACION E INGENIERIA S.A.</t>
  </si>
  <si>
    <t>96.693.120-5</t>
  </si>
  <si>
    <t>17-FN Nº 1885</t>
  </si>
  <si>
    <t>Servicio de evaluación psicolaboral para estamento PROFESIONAL (x3).</t>
  </si>
  <si>
    <t>EVALUACIONES &amp; DESARROLLO ORGANIZACIONAL</t>
  </si>
  <si>
    <t>76.588.490-k</t>
  </si>
  <si>
    <t>17-FN Nº 614</t>
  </si>
  <si>
    <t>Servicio de corte y abono de prados en edificio Pirámide, fumigación en edificios Gran Avenida; Pirámide; y Puente Alto, y desratización en edificios Pirámide y Puente Alto.</t>
  </si>
  <si>
    <t>MAS ASEO SOCIEDAD ANONIMA</t>
  </si>
  <si>
    <t>76.320.590-8</t>
  </si>
  <si>
    <t>Servicio de evaluación psicolaboral para estamento AUXILIAR (x3) y ADMINISTRATIVO (x2).</t>
  </si>
  <si>
    <t>BGM CONSULTORES ASOCIADOS LTDA</t>
  </si>
  <si>
    <t>77.277.220-3</t>
  </si>
  <si>
    <t>17-FN Nº 1506</t>
  </si>
  <si>
    <t>Peritaje Privado psicológico Licitado. RUC 1500234799-4</t>
  </si>
  <si>
    <t>ROSSANA JANET GREZ MAUNA</t>
  </si>
  <si>
    <t>11.227.975-k</t>
  </si>
  <si>
    <t>Peritaje Psocológico Licitado. RUC 1400974139-k</t>
  </si>
  <si>
    <t>Peritaje Psocológico Licitado. RUC 1400943823-9</t>
  </si>
  <si>
    <t>PAULINA PAZ SANCHEZ ALIAGA</t>
  </si>
  <si>
    <t>15.315.925-4</t>
  </si>
  <si>
    <t>Reemplaza Orden de Servicio 1515000151 de fecha 02-07-2015. Causa RUC 1400043523-7</t>
  </si>
  <si>
    <t>DANIA MONTENEGRO VICENCIO</t>
  </si>
  <si>
    <t>9.307.206-5</t>
  </si>
  <si>
    <t>Peritaje Psicológico Licitado. RUC 1201242101-8</t>
  </si>
  <si>
    <t>Reemplaza Orden de Servicio 1515000149 de fecha 02/07/2015. RUC 1300727920-k</t>
  </si>
  <si>
    <t>GABRIELA MARIA BUCAREY BRUNA</t>
  </si>
  <si>
    <t>13.676.540-k</t>
  </si>
  <si>
    <t>Reemplaza Orden de Servicio 1515000154 de fecha 02/07/2015. RUC 1300140962-4</t>
  </si>
  <si>
    <t>reemplaza Ordend e Servicio 1515000153 d efecha 02-07-2015. RUC 1300118606-4</t>
  </si>
  <si>
    <t>Reemplaza Orden de Servicio 1515000128 de fecha 12-07-2015. RUC 140137127-k</t>
  </si>
  <si>
    <t>Reemplaza Orden de Servicio 1515000165 de fecha 22/07/2015. RUC 1001176725-2</t>
  </si>
  <si>
    <t>Reemplaza Ordend e Servicio 1515000164 de fecha 22-07-2015. RUC 1500196729-8</t>
  </si>
  <si>
    <t>Pago de Servicios Básicos</t>
  </si>
  <si>
    <t>Electricidad Gran Avenida 3814 - Mes de Marzo</t>
  </si>
  <si>
    <t>Electricidad Gran Avenida 3840 - Mes de Marzo</t>
  </si>
  <si>
    <t>Electricidad Pirámide - Mes de Marzo</t>
  </si>
  <si>
    <t>Electricidad Puente Alto - Mes de Marzo</t>
  </si>
  <si>
    <t>EMPRESA ELECTRICA PUENTE ALTO LIMITADA</t>
  </si>
  <si>
    <t>80.313.300-K</t>
  </si>
  <si>
    <t>Agua Gran Avenida 3814 - Mes de Marzo</t>
  </si>
  <si>
    <t>AGUAS ANDINAS S.A.</t>
  </si>
  <si>
    <t>Agua Gran Avenida 3840 - Mes de Marzo</t>
  </si>
  <si>
    <t>Agua Pirámide - Mes de Marzo</t>
  </si>
  <si>
    <t>Agua Puente Alto - Mes de Marzo</t>
  </si>
  <si>
    <t>15 Metropolitana Sur</t>
  </si>
  <si>
    <t>16 Metropolitana Occidente</t>
  </si>
  <si>
    <t>Res. FN/MP N°748/2012</t>
  </si>
  <si>
    <t>25.05.2012</t>
  </si>
  <si>
    <t>Biblioteca con gabinete bajo (Chilecompra).</t>
  </si>
  <si>
    <t>MIGUEL ANGEL HERNANDEZ CATALAN</t>
  </si>
  <si>
    <t>6.599.003-2</t>
  </si>
  <si>
    <t xml:space="preserve">Material de Oficina F.L. Talagante, según compra autorizada por Res. FN Nº 748 de 25.05.2012  Convenio Marco del sistema Chilecompra. </t>
  </si>
  <si>
    <t>SANDRA GIOCONDA TELLO LOPEZ</t>
  </si>
  <si>
    <t>8.966.563-9</t>
  </si>
  <si>
    <t>SURTI VENTAS S.A.</t>
  </si>
  <si>
    <t>76.462.500-5</t>
  </si>
  <si>
    <t>Material de Oficina F.L Curacaví, según compra autorizada por Res. FN Nº 748 de 25.05.2012 Convenio Marco del sistema Chilecompra.</t>
  </si>
  <si>
    <t xml:space="preserve">CH; R - FN Nº 748 (25/05/12) Material de Oficina F.L Talagante. </t>
  </si>
  <si>
    <t>Material de Aseo F.L San Bernardo, según compra autorizada por Res. FN Nº 748 de 25.05.2012 Convenio Marco del sistema Chilecompra.</t>
  </si>
  <si>
    <t>DIST DE ART DE OF ASEO Y LIMPIEZA AYPRA</t>
  </si>
  <si>
    <t>76.546.360-2</t>
  </si>
  <si>
    <t>Compra de 10 valijas de seguridad para documentación (LPM).</t>
  </si>
  <si>
    <t>GONZALEZ Y CIA LTDA</t>
  </si>
  <si>
    <t>76.656.520-4</t>
  </si>
  <si>
    <t xml:space="preserve">LPM, Sillas de auto URAVIT. </t>
  </si>
  <si>
    <t>FALABELLA RETAIL S.A.</t>
  </si>
  <si>
    <t>77.261.280-K</t>
  </si>
  <si>
    <t>LPM, Formularios autoreporte para URAVIT.</t>
  </si>
  <si>
    <t>IMPRENTA BARAHONA LTDA.</t>
  </si>
  <si>
    <t>78.511.790-5</t>
  </si>
  <si>
    <t xml:space="preserve">Insumos Computacionales F.L San Bernardo, según compra autorizada por Res. FN Nº 748 de 25.05.2012. Convenio Marco del sistema Chilecompra. </t>
  </si>
  <si>
    <t>C.D. COMP. S.A.</t>
  </si>
  <si>
    <t>78.611.770-4</t>
  </si>
  <si>
    <t xml:space="preserve">LPM, Compra de Maletas para traslado de carpetas. </t>
  </si>
  <si>
    <t>COMERCIAL ECCSA S.A.</t>
  </si>
  <si>
    <t>83.382.700-6</t>
  </si>
  <si>
    <t>Material de Oficina Edificio Bandera, según compra autorizada por Res. FN Nº 748 de 25.05.2012 Convenio Marco del sistema Chilecompra.</t>
  </si>
  <si>
    <t>Material de Aseo F.L. Talagante, según compra autorizada por Res. FN Nº 748 de 25.05.2012 Convenio Marco del sistema Chilecompra.</t>
  </si>
  <si>
    <t>Material de Oficina F.L. Melipilla, según compra autorizada por Res. FN Nº 748 de 25.05.2012 Convenio Marco del sistema Chilecompra.</t>
  </si>
  <si>
    <t>Material de Oficina F.L. San Bernardo, según compra autorizada por Res. FN Nº 748 de 25.05.2012 Convenio Marco del sistema Chilecompra.</t>
  </si>
  <si>
    <t>CH; R - FN Nº 748, (25.05.12) Material de Oficina F.L San Bernardo.</t>
  </si>
  <si>
    <t>CH; R - FN Nº 748, (25.05.12) Material de Aseo F.L San Bernardo.</t>
  </si>
  <si>
    <t>Res. FN/MP N°623/2016</t>
  </si>
  <si>
    <t>31.03.2016</t>
  </si>
  <si>
    <t>CH; R - FN Nº 623 (31.03.16) Material de Oficina F.L Talagante.</t>
  </si>
  <si>
    <t>CH; R - FN Nº 623 (31.03.2016) Material de Aseo F.L Talagante.</t>
  </si>
  <si>
    <t>Material de Oficina F.L Melipilla, según compra autorizada por Res. FN Nº 748 de 25.05.2012 Convenio Marco del sistema Chilecompra.</t>
  </si>
  <si>
    <t>Material de Aseo F.L Curacaví, según compra autorizada por Res. FN Nº 748 de 25.05.2012 Convenio Marco del sistema Chilecompra.</t>
  </si>
  <si>
    <t xml:space="preserve">CH; R - FN Nº 748 (25/05/12) Material de Oficina F.L San Bernardo. </t>
  </si>
  <si>
    <t xml:space="preserve">CH; R - FN Nº 623 (31.03.2016) Material de Oficina F.L Talagante. </t>
  </si>
  <si>
    <t>Res. FR(4) N°160/2016</t>
  </si>
  <si>
    <t>15.03.2016</t>
  </si>
  <si>
    <t xml:space="preserve">Compra de Tarjeta Prepago para Teléfono Satelital. Contratación Directa Res. FR(4) N°160/2016, 15.03.2016. </t>
  </si>
  <si>
    <t>Res. FR(4) N°056/2016</t>
  </si>
  <si>
    <t>26.01.2016</t>
  </si>
  <si>
    <t xml:space="preserve">Provisión y programación de tarjeta de acceso a la FRCN para el fiscal Juan Sepulveda de la F.L. de Maipú.  </t>
  </si>
  <si>
    <t>SOC.CONCESIONARIA C.DE JUSTICIA DE STGO.</t>
  </si>
  <si>
    <t xml:space="preserve">Providención y programación de tarjeta de acceso estacionamiento público del Centro de Jusaticia de Santiago para automovil Fiscal Regional Occidente. </t>
  </si>
  <si>
    <t xml:space="preserve">LPM. Destrucción de especies para la Fiscalia Local de Mipú y Flagrancia. </t>
  </si>
  <si>
    <t>NORMA OLIVARES MICHEA</t>
  </si>
  <si>
    <t>5.517.193-9</t>
  </si>
  <si>
    <t xml:space="preserve">LPM Flete de de camión para destrucción de especies de la Fiscalia Local de Talagante. </t>
  </si>
  <si>
    <t>Res. FN/MP N°1715/2015</t>
  </si>
  <si>
    <t>02.10.2015</t>
  </si>
  <si>
    <t xml:space="preserve">Peritaje de la F.L. de San Bernardo. </t>
  </si>
  <si>
    <t xml:space="preserve">Peritaje, de la Fiscalía Local de San Bernardo. </t>
  </si>
  <si>
    <t>Peritaje, de la Fiscalía Local de San Bernardo.</t>
  </si>
  <si>
    <t xml:space="preserve">Inasistencia y peritaje, de la F.L. San Bernardo. </t>
  </si>
  <si>
    <t>LPM, Servicio de mantención y reparación puertas protex F.L. de Talagante.</t>
  </si>
  <si>
    <t>SOCIEDAD VICHUQUEN SERVICIOS S A</t>
  </si>
  <si>
    <t>76.101.264-9</t>
  </si>
  <si>
    <t xml:space="preserve">LPM servicio de provisión e instalación de porcelanato del piso de ascensor N°1 del edificio de calle Bandera N°655. </t>
  </si>
  <si>
    <t>Res. FN/MP N°1992/2015</t>
  </si>
  <si>
    <t>12.11.2015</t>
  </si>
  <si>
    <t xml:space="preserve">Traslado e ingreso de vehículos incautados al área protección especial del CMVRC. </t>
  </si>
  <si>
    <t xml:space="preserve">LPM. Destrucción de especies F.L Maipú y Flagrancia. </t>
  </si>
  <si>
    <t xml:space="preserve">Detrucción de Especies de la F.L. de Talagante. </t>
  </si>
  <si>
    <t>Documento de Compra y N°</t>
  </si>
  <si>
    <t>Consumo de agua potable de la F.L. de Curacavi periodo del  26.08.2015 al 29.02.2016.</t>
  </si>
  <si>
    <t>Res. FN/MP N°1185/2015</t>
  </si>
  <si>
    <t>20.07.2015</t>
  </si>
  <si>
    <t>Servicios evaluaciones psicolaborales.</t>
  </si>
  <si>
    <t>76.588.490-K</t>
  </si>
  <si>
    <t>RES FR 153. Pasajes aereos Jornadas Patagonicas Manuel Urzúa.</t>
  </si>
  <si>
    <t>RES FR 154. Pasajes aereos Jornada Patagonica María Paz Parada.</t>
  </si>
  <si>
    <t>RES FR 151. Pasajes aereos Jornada Patagonica Carolina Montero.</t>
  </si>
  <si>
    <t>Servicio de TV Cable de edificio Bandera 655, del periodo del 04.03.2016 al 03.04.2016.</t>
  </si>
  <si>
    <t>DIRECTV CHILE TELEVISION LTDA</t>
  </si>
  <si>
    <t>87.161.100-9</t>
  </si>
  <si>
    <t>Consumo de electricidad de edificio Bandera 655 periodo del 05.02.2016 al 03.03.2016.</t>
  </si>
  <si>
    <t>Consumo de electricidad de la F.L. de Talagante periodo del 29.01.2016 al 26.02.2016.</t>
  </si>
  <si>
    <t>Consumo de electricidad de la F.L. de San Bernardo periodo del 30.01.2016 al 29.02.2016.</t>
  </si>
  <si>
    <t>Consumo de electricidad de la F.L. de Curacavi periodo del 30.01.2016 al 29.02.2016.</t>
  </si>
  <si>
    <t>Consummo Electricidad Talagante, periodo 27.02.2016 al 30.03.2016, medidor 35019044.</t>
  </si>
  <si>
    <t>Consumo de agua potable de edificio Bandera 655 periodo del  22.01.2016 al 22.02.2016.</t>
  </si>
  <si>
    <t>Consumo de agua potable de la F.L. de San Bernardo periodo del 06.02.2016 al 08.03.2016.</t>
  </si>
  <si>
    <t>Consumo de agua potable de la F.L. de Talagante periodo del 11.02.2016 al 14.03.2016.</t>
  </si>
  <si>
    <t>Consumo de agua potable de edificio Tte. Cruz 770, periodo del 12.02.2016 al 14.03.2016.</t>
  </si>
  <si>
    <t>Consumo de agua potable de la F.L. de Melipilla periodo del 12.02.2016 al 14.03.2016 (Consumo promedio).</t>
  </si>
  <si>
    <t>Consumo de electricidad de la F.L. de Melipilla periodo del 03.01.2016 al 01.03.2016, N° cliente 3003443.</t>
  </si>
  <si>
    <t>Consumo Electricidad Melipilla periodo 26.02.2016 al 29.03.2016, medidor N° 99839466.</t>
  </si>
  <si>
    <t>FN/MP N° 289</t>
  </si>
  <si>
    <t>Renovación por un año del servicio de enlace dedicado, mediante un enlace vía red IP, por el periodo entre el 23/04/2016 y  el 22/04/2017. (UF 78,54 IVA incluido)</t>
  </si>
  <si>
    <t>GTD Teleductos S.A.</t>
  </si>
  <si>
    <t>88.983.600-8</t>
  </si>
  <si>
    <t>Convenio Marco (Chile Compra)</t>
  </si>
  <si>
    <t>Compra de 1 disco duro externo portátil de 2TB, marca Seagate Expansión, para uso en ULDDECO.</t>
  </si>
  <si>
    <t>Ecoffice Computación Limitada</t>
  </si>
  <si>
    <t>76.293.503-1</t>
  </si>
  <si>
    <t>FN/MP N° 2039</t>
  </si>
  <si>
    <t xml:space="preserve">Pasaje aéreo nacional Sra. Lorena Rebolledo Latorre, Santiago/La Serena/Santiago, día 04 de Marzo del 2016. Reunión nuevo Fiscal Regional y fiscales de drogas. </t>
  </si>
  <si>
    <t>Contratación Directa Exceptuada del Reglamento de Compras</t>
  </si>
  <si>
    <t>Mantención de los 150.000 kilómetros de vehículo institucional VOLVO S80, placa patente YK-7108.</t>
  </si>
  <si>
    <t>Comercializadora DITEC Automóviles S.A.</t>
  </si>
  <si>
    <t>96.899.100-0</t>
  </si>
  <si>
    <t>FN/MP N° 93</t>
  </si>
  <si>
    <t>Contratación servicio de mantención y reparación de equipo de aire acondicionado de la Fiscalía Nacional, ubicado en Agustinas N° 170, Santiago.</t>
  </si>
  <si>
    <t>Jorge Alejandro Osorio Arroyo Servicios de Climatización E.I.R.L.</t>
  </si>
  <si>
    <t>52.000.848-9</t>
  </si>
  <si>
    <t>FN/MP N° 256</t>
  </si>
  <si>
    <t>Prestación de servicios profesionales para la migración del servicio de correo electrónico del Ministerio Publico.</t>
  </si>
  <si>
    <t>Quintec Chile S.A.</t>
  </si>
  <si>
    <t>86.731.200-5</t>
  </si>
  <si>
    <t>FN/MP N° 313</t>
  </si>
  <si>
    <t>Contratación servicio de mantención adaptativa del Sistema Informático SIAU del Ministerio Público.</t>
  </si>
  <si>
    <t>Integración e Innovación Tecnológica Xintec Limitada</t>
  </si>
  <si>
    <t>76.017.995-7</t>
  </si>
  <si>
    <t>Servicio de coffe break por exposición en materia de género, dictada por la Directora Ejecutiva Nacional. Sala de consejo, martes 08 de Marzo de 2016 a las 09:00 hrs.</t>
  </si>
  <si>
    <t>Tobar y Bachler Ltda.</t>
  </si>
  <si>
    <t>78.433.850-9</t>
  </si>
  <si>
    <t>Pasaje aéreo nacional Sra. Claudia Milla Venegas, Santiago/Iquique/Santiago, 14 al 15 de febrero (Regularización cambio en vuelo de regreso emitido por correo electrónico por instrucción del Gerente DAF).</t>
  </si>
  <si>
    <t>Publicación aviso llamado a concurso público para proveer cargos en la Fiscalía Nacional, Fiscalías Regionales Metropolitanas Centro Norte, Sur, Oriente y Occidente y Fiscalía Regional de O'Higgins, el domingo 03 de marzo de 2016, en diario El Mercurio, cuerpo E-par, MOD 5 x 2 col.</t>
  </si>
  <si>
    <t xml:space="preserve">Empresa El Mercurio      S A P </t>
  </si>
  <si>
    <t>Pasaje aéreo nacional Sr. César Guillén Elgueta, Santiago/Punta Arenas/Santiago, 13 al 18 de marzo de 2016. (Programa Auditoría 2016).</t>
  </si>
  <si>
    <t>Pasaje aéreo nacional Sr. Eduardo Gallegos Díaz, Santiago/Punta Arenas/Santiago, 13 al 18 de marzo de 2016. (Programa Auditoría 2016).</t>
  </si>
  <si>
    <t>Pasaje aéreo nacional Sr. Pablo Andrade Zúñiga, Santiago/Punta Arenas/Santiago, 13 al 18 de marzo de 2016. (Programa Auditoría 2016).</t>
  </si>
  <si>
    <t>Pasaje aéreo nacional Sra. Carola Vargas Parra, Santiago/Punta Arenas/Santiago, 13 al 18 de marzo de 2016. (Programa Auditoría 2016).</t>
  </si>
  <si>
    <t>Pasaje aéreo nacional Sr. Asher Hasson Díaz, Santiago/Punta Arenas/Santiago, 13 al 18 de marzo de 2016. (Programa Auditoría 2016).</t>
  </si>
  <si>
    <t>Pasaje aéreo nacional Sr. Gabriel Araya Ibáñez, Santiago/Punta Arenas/Santiago, 13 al 18 de marzo de 2016. (Programa Auditoría 2016).</t>
  </si>
  <si>
    <t>Pasaje aéreo nacional Sr. Jaime Estrada Osses, Santiago/Punta Arenas/Santiago, 13 al 18 de marzo de 2016. (Programa Auditoría 2016).</t>
  </si>
  <si>
    <t>Pasaje aéreo nacional Sr. Francisco Céspedes Narváez, Santiago/Punta Arenas/Santiago, 13 al 18 de marzo de 2016. (Programa Auditoría 2016).</t>
  </si>
  <si>
    <t>Compra de 3 discos duros externos de 4TB, marca Seagate, para uso en ULDDECO.</t>
  </si>
  <si>
    <t>Carrasco e Hijos Limitada</t>
  </si>
  <si>
    <t>76.293.470-1</t>
  </si>
  <si>
    <t>Arriendo de 22 micrófonos cuello de cisne con parlante individual para delegados + 1 para presidente, para Sesión Ordinaria N° 1 del Consejo General de Fiscales, los días lunes 21 y martes 22 de marzo de 2016, en la Sala de Consejo de la Fiscalía Nacional.</t>
  </si>
  <si>
    <t>Servicios Técnicos Audiovisuales Limitada</t>
  </si>
  <si>
    <t>78.190.300-0</t>
  </si>
  <si>
    <t>Pasaje aéreo nacional Sra. Luz María Fernández Saldías, Santiago/Balmaceda/Santiago, 16 al 19 de marzo de 2016. (10° Jornadas Patagónicas de Derecho Penal Contemporáneo).</t>
  </si>
  <si>
    <t>Pasaje aéreo nacional Sr. Renzo Figueroa Aste, Santiago/Balmaceda/Santiago, 16 al 18 de marzo de 2016. (10° Jornadas Patagónicas de Derecho Penal Contemporáneo).</t>
  </si>
  <si>
    <t>Pasaje aéreo nacional Sr. Marcelo Tapia Contreras, Santiago/Arica/Santiago, 14 al 15 de marzo de 2016. (Supervisión Plan de Fortalecimiento MP).</t>
  </si>
  <si>
    <t>Pasaje aéreo nacional Sr. Cristian Farfán Menares, Santiago/Arica/Santiago, 14 al 15 de marzo de 2016. (Supervisión Plan de Fortalecimiento MP).</t>
  </si>
  <si>
    <t>Compra de 5.000 Tarjetones Fiscal Nacional impresos a 2 x 0 color, en cartulina cambric 216 grs. Tamaño extendido 18 x 9 cms. Plisados con cuño seco logo Ministerio Publico con tinta color dorado.</t>
  </si>
  <si>
    <t>Sociedad Grafica Donoso Insunza y Cia L.</t>
  </si>
  <si>
    <t>77.533.720-6</t>
  </si>
  <si>
    <t>Pasaje aéreo nacional Sr. Rolando Melo Latorre, Santiago/Temuco/Santiago, 10 al 11 de marzo de 2016. (Reunión con Fiscales regionales, tema Violencia Rural).</t>
  </si>
  <si>
    <t>Compra de 10.000 formularios único de solicitud pericial de ADN. Impresa a 1/0 color, tamaño oficio en papel autocopiativo, en cuadruplicado, talonarios de 50/4.</t>
  </si>
  <si>
    <t xml:space="preserve">Jaime Manuel Marmor Abarca. </t>
  </si>
  <si>
    <t>7.554.460-k</t>
  </si>
  <si>
    <t>Renovación de suscripción a Diario El Mercurio, para usuario jefe de Gabinete del Fiscal Nacional, con despacho diferido de lunes a viernes en la Fiscalía Nacional y los sábados y domingos en su domicilio particular en Providencia.</t>
  </si>
  <si>
    <t>Pasaje aéreo nacional Sr. Marcelo Tapia Contreras, Santiago/Iquique/Santiago, 16 de marzo de 2016. (Supervisión implementacion de Fortalecimiento TCMC).</t>
  </si>
  <si>
    <t>Pasaje aéreo nacional Sr. Cristian Farfan Menares, Santiago/Iquique/Santiago, 16 de marzo de 2016. (Supervisión implementacion de Fortalecimiento TCMC).</t>
  </si>
  <si>
    <t>Pasaje aéreo nacional Sr. Marcelo Tapia Contreras, Santiago/Temuco/Santiago, dias 20 al 23 de marzo de 2016. (Supervisión implementacion de Fortalecimiento)</t>
  </si>
  <si>
    <t>Pasaje aéreo nacional Sr. Cristian Farfan Menares, Santiago/Temuco/Santiago, dias 20 al 23 de marzo de 2016. (Supervisión implementacion de Fortalecimiento)</t>
  </si>
  <si>
    <t>FN/MP N°1031</t>
  </si>
  <si>
    <r>
      <t>Renovación en el registro NIC Chile de dominio institucional "</t>
    </r>
    <r>
      <rPr>
        <b/>
        <i/>
        <sz val="9"/>
        <rFont val="Trebuchet MS"/>
        <family val="2"/>
      </rPr>
      <t>Cooperacion-juridica-material-penal.c</t>
    </r>
    <r>
      <rPr>
        <i/>
        <sz val="9"/>
        <rFont val="Trebuchet MS"/>
        <family val="2"/>
      </rPr>
      <t>l"</t>
    </r>
  </si>
  <si>
    <t>Universidad de Chile</t>
  </si>
  <si>
    <t>60.910.000-1</t>
  </si>
  <si>
    <t>Pasaje aéreo nacional Sr. Asher Hasson Diaz, Santiago/Valdivia/Santiago, dias 28 al 01 de Abril de 2016. (Programa de auditoria 2016)</t>
  </si>
  <si>
    <t>Pasaje aéreo nacional Sr. Cesar Guillen Elgueta, Santiago/Valdivia/Santiago, dias 28 al 01 de Abril de 2016. (Programa de auditoria 2016)</t>
  </si>
  <si>
    <t>Pasaje aéreo nacional Sr. Pablo Andrade Zuñiga, Santiago/Valdivia/Santiago, dias 28 al 01 de Abril de 2016. (Programa de auditoria 2016)</t>
  </si>
  <si>
    <t>Pasaje aéreo nacional Sr. Eduardo Gallegos Diaz, Santiago/Valdivia/Santiago, dias 28 al 01 de Abril de 2016. (Programa de auditoria 2016)</t>
  </si>
  <si>
    <t>Pasaje aéreo nacional Sra. Carola Vargas Parra, Santiago/Valdivia/Santiago, dias 28 al 01 de Abril de 2016. (Programa de auditoria 2016)</t>
  </si>
  <si>
    <t>Pasaje aéreo nacional Sr. Francisco Cespedes Narvaez, Santiago/Valdivia/Santiago, dias 28 al 01 de Abril de 2016. (Programa de auditoria 2016)</t>
  </si>
  <si>
    <t>Pasaje aéreo nacional Sr. Jaime Estrada Osses, Santiago/Valdivia/Santiago, dias 28 al 03 de Abril de 2016. (Programa de auditoria 2016)</t>
  </si>
  <si>
    <t>Pasaje aéreo nacional Sr. Gabriel Araya Ibañez, Santiago/Valdivia/Santiago, dias 28 al 01 de Abril de 2016. (Programa de auditoria 2016)</t>
  </si>
  <si>
    <t>Renovación anual de suscripción de El Mercurio Plan Normal de Lunes a Viernes. Plan N°80157073 / Usuario: Unidad de Comunicaciones. Vencimiento: 27/03/2016 al 27/03/2017.</t>
  </si>
  <si>
    <t>FN/MP N°930</t>
  </si>
  <si>
    <t>Servicio por traducción al idioma Inglés del requerimiento internacional causa REF 6672-6, Fiscalía Metropolitana Oriente, Fiscal Lorena Parra Parra.</t>
  </si>
  <si>
    <t>Teresa Bulnes Núñez</t>
  </si>
  <si>
    <t>7.063.266-7</t>
  </si>
  <si>
    <t>Servicio por traducción al idioma Alemán del requerimiento internacional causa RUC 1500909715-2 y 1510035410-9, Fiscalía Metropolitana Occidente, Fiscal Regional José Luis Perez Calaf.</t>
  </si>
  <si>
    <t>Amanda SPA</t>
  </si>
  <si>
    <t>76.050.242-1</t>
  </si>
  <si>
    <t>FN/MP N°390</t>
  </si>
  <si>
    <t>Demo del sistema integrado de informacion y geolocalizacion.</t>
  </si>
  <si>
    <t>Instituto Geografico Militar</t>
  </si>
  <si>
    <t>81.448.600-1</t>
  </si>
  <si>
    <t>Pasaje aéreo nacional Sr. Andrés Salazar Cádiz, Santiago/La Serena/Santiago, dias 16 al 17 de Marzo de 2016. (Jornada de trabajo - Casos competencia ULDDECO)</t>
  </si>
  <si>
    <t>Pasaje aéreo nacional Sr. Luis Quiroga Escobar, Santiago/La Serena/Santiago, dias 16 al 17 de Marzo de 2016. (Jornada de trabajo - Casos competencia ULDDECO)</t>
  </si>
  <si>
    <t>Pasaje aéreo nacional Sra. Paula Leonora Baeza, Santiago/Concepcion/Santiago, dia 18 de Marzo de 2016. (Visita a Fiscalia Regional de Bulnes por proyecto de Carpeta Investigativa Digital)</t>
  </si>
  <si>
    <t>Pasaje aéreo nacional Sr. Pablo Rodriguez, Santiago/Concepcion/Santiago, dia 18 de Marzo de 2016. (Visita a Fiscalia Regional de Bulnes por proyecto de Carpeta Investigativa Digital)</t>
  </si>
  <si>
    <t>FN/MP N° 463</t>
  </si>
  <si>
    <t>Diseño e impresión de 1 pendón  de tela de PVC institucional de 4,00 x 2,20 mts, para Consejo General de Fiscales.</t>
  </si>
  <si>
    <t>Inversiones Efusión SPA</t>
  </si>
  <si>
    <t>76.111.039-K</t>
  </si>
  <si>
    <t>Servicio de mantención de 90.000 kilómetros de vehículo institucional VOLVO S80, placa patente DBXP-48.</t>
  </si>
  <si>
    <t xml:space="preserve">Arriendo de vehículos-camioneta Kia Frontier 2,5 Diesel DH VE CC 6 VEL .  Compra de materiales para modificación oficina en edificio Fiscalía Nacional, General Mackenna 1369. </t>
  </si>
  <si>
    <t>Automotriz R y R  Ltda.</t>
  </si>
  <si>
    <t>77.951.690-3</t>
  </si>
  <si>
    <t>Compra de 1 timbre automático Shiny R-542 de 40mm. De diámetro, para Fiscal Nacional, timbre oficial 2016.</t>
  </si>
  <si>
    <t>Humberto Garetto e Hijos Limitada</t>
  </si>
  <si>
    <t>Pasaje aéreo nacional Sr. Rolando Melo Latorre, Santiago/Concepción/Santiago, desde 29 al 30 de Marzo de 2016. (Reunión con Fiscales Regionales para abordar violencia rural)</t>
  </si>
  <si>
    <t>Pasaje aéreo nacional Sr. Rodrigo Fernández Moraga, Santiago/Concepción/Santiago, desde 29 al 30 de Marzo de 2016. (Reunión con Fiscales Regionales para abordar violencia rural)</t>
  </si>
  <si>
    <t>Pasaje aéreo nacional Sr. Mauricio Fernández Montalban, Santiago/Concepción/Santiago, desde 29 al 30 de Marzo de 2016. (Participación mesa interregional violencia rural)</t>
  </si>
  <si>
    <t>Pasaje aéreo nacional Sr. Antonio Segovia Arancibia, Santiago/Concepción/Santiago, desde 29 al 30 de Marzo de 2016. (Participación mesa interregional violencia rural)</t>
  </si>
  <si>
    <t>Pasaje aéreo nacional Sr. Marcelo Contreras Rojas, Santiago/Concepción/Santiago, desde 29 al 30 de Marzo de 2016. (Participación mesa interregional violencia rural)</t>
  </si>
  <si>
    <t>FN/MP N° 1858</t>
  </si>
  <si>
    <t>Contratación servicios de traducción al idioma inglés, requerimientos internacionales causa AC Inversions.</t>
  </si>
  <si>
    <t>Contratación servicios de traducción al idioma inglés, requerimientos internacionales causa "SQM" Reserva EP, Fiscal Pablo Gomez.</t>
  </si>
  <si>
    <t>Contratación servicios de traducción al idioma alemán, requerimientos internacionales causa AC Inversions.</t>
  </si>
  <si>
    <t>Contratación servicios de traducción al idioma italiano, requerimientos internacionales causa AC Inversions.</t>
  </si>
  <si>
    <t>FN/MP N° 930</t>
  </si>
  <si>
    <t>Contratación servicios de traducción al idioma francés, requerimientos internacionales causa AC Inversions.</t>
  </si>
  <si>
    <t>Virginia Parada Lillo</t>
  </si>
  <si>
    <t>7.646.409-K</t>
  </si>
  <si>
    <t>Pasaje aéreo nacional Sr. Luis Quiroga Escobar, Santiago/La Serena/Santiago, desde 21 al 23 de Marzo de 2016. (Jornada de trabajo - Casos competencia ULDDECO)</t>
  </si>
  <si>
    <t>Adquisición de 02 videoproyectores NEC NP-M403X.  Para ser instalados en sala de reunión del 4° piso en edificio de la Fiscalía Nacional.</t>
  </si>
  <si>
    <t>Ingeniería y Construcción Ricardo Rodriguez y Compañía Limitada</t>
  </si>
  <si>
    <t>Adquisición de 02 soportes para videoproyectores electroventas extensibles.  Para ser instalados en sala de reunión del 4° piso en edificio de la Fiscalía Nacional.</t>
  </si>
  <si>
    <t>Audiovisuales Herzam Ltda.</t>
  </si>
  <si>
    <t>76.844.390-4</t>
  </si>
  <si>
    <t>Servicio de café reunión Fiscal Nacional con funcionarios de la Fiscalía Nacional con funcionarios de la Fiscalía Nacional, exposición sobre la nueva etapa de la Fiscalía 15:00 hrs.  Auditorio.</t>
  </si>
  <si>
    <t>María del Carmen Pais Aravena</t>
  </si>
  <si>
    <t>Servicio de café reunión ejecutiva, asume equipo directivo Fiscalía Nacional, exposición e inducción 09:00 hrs. , viernes 01 de abril del 2016.  Sala de Consejo.</t>
  </si>
  <si>
    <t>Adquisición de 02 puertas aluminio linea AM-35 tono mate, cerradura, vidrio 5m/m, bisagras y marco de aluminio fijo superior más un elemento de aluminio fijos, linea AL-42.</t>
  </si>
  <si>
    <t>Vidrios y Aluminios Alviv Ltda.</t>
  </si>
  <si>
    <t>76.166.094-2</t>
  </si>
  <si>
    <t>Contratación Directa (Exceptuada del Reglamento de Compras)</t>
  </si>
  <si>
    <t>Pago total de Permisos de Circulación para año 2016. de 3 vehículos institucionales de la Fiscalía Nacional. (VOLVO S80 PP DBXP-48; VOLVO S80 PP YK-7108 y FORD EXPLORER PP CKCY-96)</t>
  </si>
  <si>
    <t>Tesorero Municipal de Santiago</t>
  </si>
  <si>
    <t>69.070.100-6</t>
  </si>
  <si>
    <t>Trabajos de reparación-ejcución técnica al sistema acceso digital de la Fiscalía Nacional.</t>
  </si>
  <si>
    <t>Electronica G.M. Ltda</t>
  </si>
  <si>
    <t>76.033.679-3</t>
  </si>
  <si>
    <t>Adquisición de 01 soporte para TV Dinon SLCDEV-195.  Para televisor de Gabinete.</t>
  </si>
  <si>
    <t>Comercial 2050 S.P.A.</t>
  </si>
  <si>
    <t>76.324.469-5</t>
  </si>
  <si>
    <t>Pasaje aéreo nacional Sr. Pablo Rodriguez Ormazabal, Santiago/Temuco/Santiago, desde 28 al 30 de Marzo de 2016. (Visita a fiscalía local por proyecto de carpeta investigativa digital)</t>
  </si>
  <si>
    <t>Pasaje aéreo nacional Sra. Paula Baeza Quintana, Santiago/Temuco/Santiago, desde 28 al 30 de Marzo de 2016. (Visita a fiscalía local por proyecto de carpeta investigativa digital)</t>
  </si>
  <si>
    <t>Contratación de servicios hoteleros para Ronda de Talleres en el marco del Proyecto de Propuesta de Prototipo de la Fiscalía de Chile, los días lunes 28, martes 29 y miércoles 30 de marzo de 2016 en Hotel Torremayor de Santiago. (Arriendo de sal´n para 30 personas y servicios de café para 30 personas por 3 días).</t>
  </si>
  <si>
    <t>Hotel TorreMayor S.A.</t>
  </si>
  <si>
    <t>99.502.730-5</t>
  </si>
  <si>
    <t>Pasaje aéreo nacional para Sra. Francesca Fazzi Gómez, Santiago/Iquique/Santiago, desde 13 al 14 de Abril de 2016. (Recepción edificio Fiscalía de Iquique)</t>
  </si>
  <si>
    <t>Contratación de servicios hoteleros; 09 horas de arriendo de sala N°3 laboratorio computacional con 35 equipos ; 30 servicios de coffee break  AM opción C; 30 servicios de coffee break PM opción C.  Actividad a realizarse el dia 20 de Abril de 2016.  Curso de Análisis Criminal.</t>
  </si>
  <si>
    <t>Eventos Capacitación Deluxe Fránces Ltda.</t>
  </si>
  <si>
    <t>76.300.810-K</t>
  </si>
  <si>
    <t>FN/MP N° 545</t>
  </si>
  <si>
    <t>Contratación del servicio de diseño del sistema de abastecimiento de combustible Petróleo para el grupo Electrógeno de la Obra del Edificio Institucional de la Fiscalía Nacional del MP.</t>
  </si>
  <si>
    <t>Inversiones Hallibarton Limitada</t>
  </si>
  <si>
    <t>76.132.421-7</t>
  </si>
  <si>
    <t>Pasaje aéreo nacional Sr. Asher Hasson Diaz, Santiago/Coyhaique/Santiago, desde 11 al 15 de Abril de 2016. (Programa de auditoria 2016) (LAN CORPORATE)</t>
  </si>
  <si>
    <t>Pasaje aéreo nacional Sr. Francisco Céspedes Narváez, Santiago/Coyhaique/Santiago, desde 11 al 15 de Abril de 2016. (Programa de auditoria 2016) (LAN CORPORATE)</t>
  </si>
  <si>
    <t>Pasaje aéreo nacional Sr. Jaime Estrada Osses, Santiago/Coyhaique/Santiago, desde 11 al 15 de Abril de 2016. (Programa de auditoria 2016) (LAN CORPORATE)</t>
  </si>
  <si>
    <t>Pasaje aéreo nacional Sr. Eduardo Gallegos Diaz, Santiago/Coyhaique/Santiago, desde 11 al 15 de Abril de 2016. (Programa de auditoria 2016) (LAN CORPORATE)</t>
  </si>
  <si>
    <t>Pasaje aéreo nacional Sr. Gabriel Araya Ibañez, Santiago/Coyhaique/Santiago, desde 11 al 15 de Abril de 2016. (Programa de auditoria 2016) (LAN CORPORATE)</t>
  </si>
  <si>
    <t>Pasaje aéreo nacional Sr. Pablo Andrade Zuñiga, Santiago/Coyhaique/Santiago, desde 11 al 15 de Abril de 2016. (Programa de auditoria 2016) (LAN CORPORATE)</t>
  </si>
  <si>
    <t>Pasaje aéreo nacional Sr. Cesar Guillen Elgueta, Santiago/Coyhaique/Santiago, desde 11 al 15 de Abril de 2016. (Programa de auditoria 2016) (LAN CORPORATE)</t>
  </si>
  <si>
    <t>Pasaje aéreo nacional Sra. Carola Vargas Parra, Santiago/Coyhaique/Santiago, desde 11 al 15 de Abril de 2016. (Programa de auditoria 2016) (LAN CORPORATE)</t>
  </si>
  <si>
    <t>Pasaje aéreo nacional Sra. Verónica Hernández Ruiz, Santiago/Punta Arenas/Santiago, desde 01 al 04 de Abril de 2016. (Preparación y declaración como perito, en juicio oral por caso que lleva la Fiscalía Local) (LAN CORPORATE)</t>
  </si>
  <si>
    <t>Habilitación de separador de ambiente, con estructura de aluminio tubular con 4 divisiones de vidrios de 5mm. Con film instalado. En oficinas de Gabinete del FN.</t>
  </si>
  <si>
    <t>Eduardo Antonio Gutierrez Jara</t>
  </si>
  <si>
    <t>10.702.180-9</t>
  </si>
  <si>
    <t>Contratación de 01 visita técnica reparación al sistema acceso digital, producto del corte de energia ocurrido el día  20 de febrero del 2016.</t>
  </si>
  <si>
    <t>Electrónica GM Ltda.</t>
  </si>
  <si>
    <t>Arriendo de 20 micrófonos cuello de cisne con parlante individual para delegados + 1 para presidente. Para el viernes 01 de abril de 2016 en la Sala de Consejo de la Fiscalía Nacional, para Reunión Ejecutiva de Asunción del Equipo Directivo de la Fiscalía Nacional.</t>
  </si>
  <si>
    <t>Pasaje aéreo nacional para el Sr. Pablo Rodriguez Ormazabal, Santiago/Concepción/Santiago, desde 05 al 06 de Abril de 2016. (Visita a fiscalía regional y local proyecto de carpeta investigativa)</t>
  </si>
  <si>
    <t>Pasaje aéreo nacional para la Sra. Paula Baez Quintana, Santiago/Concepción/Santiago, desde 05 al 06 de Abril de 2016. (Visita a fiscalía regional y local proyecto de carpeta investigativa)</t>
  </si>
  <si>
    <t>FN/MP N° 320</t>
  </si>
  <si>
    <t>-</t>
  </si>
  <si>
    <t>Contratación directa de los servicios de diseño y diagramación de productos corporativos del Ministerio Público que se elaborarán durante el año 2016, por el periodo marzo y abril de 2016</t>
  </si>
  <si>
    <t>José Alfonso Gálvez Caroca</t>
  </si>
  <si>
    <t>11.479.508-9</t>
  </si>
  <si>
    <t>FN/MP N° 342</t>
  </si>
  <si>
    <t>Compra directa de 4.200 licencias del software Microsoft Core CAL y 4 licencias de servidores del software Microsoft Exchange Server Enterprise 2013.</t>
  </si>
  <si>
    <t>MSLI LATAM INC.</t>
  </si>
  <si>
    <t>88.044.324-9</t>
  </si>
  <si>
    <t>FN/MP N° 384</t>
  </si>
  <si>
    <t>Contratación directa para la provisión en modalidad de arriendo de 19 estaciones de trabajo y sus respectivas licencias de software, además de los servicios básicos de mantención y administración asociados, por un periodo de 24 meses, las que serán destinadas al uso por parte de la nueva Unidad de Análisis Criminal.</t>
  </si>
  <si>
    <t>ESPEX Ingeniería Limitada</t>
  </si>
  <si>
    <t>77.683.370-3</t>
  </si>
  <si>
    <t>UF 1526,5512</t>
  </si>
  <si>
    <t>FN/MP N° 466</t>
  </si>
  <si>
    <t>Contratación directa para la prestación del servicio de registro, monitoreo y alerta temprana de temas y noticias relacionedas con la institución, emanadas de diarios, revistas, radio, televisión y portales de internet, por el periodo de 12 meses.</t>
  </si>
  <si>
    <t>Litoralpress Media de Información S.A.</t>
  </si>
  <si>
    <t>96.903.430-1</t>
  </si>
  <si>
    <t>FN/MP N° 607</t>
  </si>
  <si>
    <t>Contratación directa del servicio de soporte y mantención del Sistema de Gestión del Desempeño, desde el 01 de abril de 2016 hasta el 31 de marzo de 2017.</t>
  </si>
  <si>
    <t>EWARE Soluciones Tecnológicas Limitada</t>
  </si>
  <si>
    <t>77.989.520-3</t>
  </si>
  <si>
    <t>UF 337,56</t>
  </si>
  <si>
    <t xml:space="preserve">Varias facturas </t>
  </si>
  <si>
    <t>15154889-4888-4887-4886-4885-4884-4883-4882-4881-4880-4879-4878 Y 4872</t>
  </si>
  <si>
    <t>Gasto en electricidad para la Fiscalía Nacional, correspondiente a las dependencias de General Mackenna 1369, Pisos 2, 3 y 4, Santiago, para el período comprendido entre el 23 de Febrero al 28 de Marzo de 2016.</t>
  </si>
  <si>
    <t>Chilectra S.A.</t>
  </si>
  <si>
    <t>15193327-3309-3310-3311-3312-3314-3315-3316-3317-3324- Y 3325</t>
  </si>
  <si>
    <t>Gasto en electricidad para la Fiscalía Nacional, correspondiente a las dependencias Agustinas 1.070, Piso 5, Santiago, para el período comprendido entre el 04 de Marzo al 06 de Abril de 2016.</t>
  </si>
  <si>
    <t>2124972-970-968-966-965-963-962-960-959-957-955-952 Y 2125716</t>
  </si>
  <si>
    <t>Gasto en agua potable y alcantarillado para la Fiscalía Nacional, correspondiente a las dependencias de General Mackenna 1369, Pisos 2, 3 y 4, Santiago, para el período comprendido entre el 22 de Febrero al 23 de Marzo de 2016.</t>
  </si>
  <si>
    <t>Aguas Andinas S.A.</t>
  </si>
  <si>
    <t xml:space="preserve">Facturas </t>
  </si>
  <si>
    <t>37339753-37339769</t>
  </si>
  <si>
    <t>Servicio telefónico correspondiente a tráfico de larga distancia nacional, internacional, líneas de respaldo y líneas RDSI para la Fiscalía Nacional, instaladas en General Mackenna 1369, para el período de Marzo de 2016.</t>
  </si>
  <si>
    <t>17 Fiscalía Nacional</t>
  </si>
  <si>
    <t>2 estuches abatibles Azul Blanco Azulde 28 x 24 cm, con plancha de metal cromada grabada con logo, texto y firma.</t>
  </si>
  <si>
    <t>18 Arica y Parinacota</t>
  </si>
  <si>
    <t>Adquisición de tintas de impresora URAVIT</t>
  </si>
  <si>
    <t>Ing. Y Cont. Ricardo Rodriguez y Cia</t>
  </si>
  <si>
    <t>89912300-k</t>
  </si>
  <si>
    <t>Adquisición de resmas de papel oficio y carta</t>
  </si>
  <si>
    <t>ADELCO Ltda.</t>
  </si>
  <si>
    <t>84348700-9</t>
  </si>
  <si>
    <t>Adq. Pasaje aereo a víctima y acompañante RUC 1301058705-5</t>
  </si>
  <si>
    <t>Sky Airline S.A</t>
  </si>
  <si>
    <t>88417000-1</t>
  </si>
  <si>
    <t>Avisaje en diario local concurso publico cargo abogado asistente FLA</t>
  </si>
  <si>
    <t>Esa Periodostica El Norte S.A</t>
  </si>
  <si>
    <t>84295700-1</t>
  </si>
  <si>
    <t>Servicio de sala cuna a ICM de URAVIT</t>
  </si>
  <si>
    <t>Soc. Educacional Educar Ltda.</t>
  </si>
  <si>
    <t>76555445-4</t>
  </si>
  <si>
    <t>Adq. Pasaje aereo a víctima y acompañante RUC 1510002740-0</t>
  </si>
  <si>
    <t>Adq. Pasaje aereo a EGZ asistencia a Jornadas Patagonicas</t>
  </si>
  <si>
    <t>Latam Airlines Group</t>
  </si>
  <si>
    <t>89862200-2</t>
  </si>
  <si>
    <t xml:space="preserve">Adq. Pasajes aereos a RTH pasantia DAF </t>
  </si>
  <si>
    <t>18-FR N°002</t>
  </si>
  <si>
    <t xml:space="preserve">Servicio de encuadernación y empaste de documentos contables </t>
  </si>
  <si>
    <t>Francisco Luza Flores</t>
  </si>
  <si>
    <t>8572529-7</t>
  </si>
  <si>
    <t>Pago de Permiso de circulación vehiculo institucional</t>
  </si>
  <si>
    <t>Ilustre Municipalidad de Arica</t>
  </si>
  <si>
    <t>69010100-9</t>
  </si>
  <si>
    <t>Adq. Pasaje aereo a RTH Seminario trata de migrantes</t>
  </si>
  <si>
    <t>Adq. Pasaje aereo a CTR Pasantia en FRMO</t>
  </si>
  <si>
    <t>SS de evaluacion psicolaboral cargo Abogado asistente grado X</t>
  </si>
  <si>
    <t>Procesum Ltda</t>
  </si>
  <si>
    <t>76511967-7</t>
  </si>
  <si>
    <t>18-FR N°036</t>
  </si>
  <si>
    <t>SS de evaluacion psicologica a victima URAVIT</t>
  </si>
  <si>
    <t xml:space="preserve">Felipe De Sarratea Serrano </t>
  </si>
  <si>
    <t>13995014-5</t>
  </si>
  <si>
    <t>Adq. Pasaje aereo a FR y Jefa UAF reuniones en FN</t>
  </si>
  <si>
    <t>Suscripción diario local La Estrella de Arica para FR</t>
  </si>
  <si>
    <t>2045213,2045214,2045215,2045216,2045217,2045218,2045219,2045220</t>
  </si>
  <si>
    <t>Consumo de electricidad de la Fiscalía Local de Los Lagos-</t>
  </si>
  <si>
    <t>SOCIEDAD AUSTRAL DE ELECTRICIDAD</t>
  </si>
  <si>
    <t>Franqueo convenido mes de Febrero  2016 Fiscalía Region de los Ríos y envio de cartas</t>
  </si>
  <si>
    <t>Servicio de courrier del mes de Febrero   2016 Fiscalía Region de los Ríos.</t>
  </si>
  <si>
    <t>Consumo telefónico de banda ancha y telefonia fija del mes de Febrero  de la Fiscalía Regional</t>
  </si>
  <si>
    <t>TELEFONICA DEL SUR S.A.</t>
  </si>
  <si>
    <t>90.299.000-3</t>
  </si>
  <si>
    <t>Se cancela suministro de gas para la Fiscalia Local de La Union</t>
  </si>
  <si>
    <t>ABASTIBLE S.A.</t>
  </si>
  <si>
    <t>Adquisición de pasaje aéreo para comisión de servicio de funcionario XIV Región</t>
  </si>
  <si>
    <t>Servicio de agua de la Fiscalia Regional de los Rios</t>
  </si>
  <si>
    <t>AGUAS DECIMAS</t>
  </si>
  <si>
    <t>96.703.230-1</t>
  </si>
  <si>
    <t>Servicio de traslado de maquina de tragamoneda desde la F.L.Valdivia al Tribunal Oral</t>
  </si>
  <si>
    <t>CARLOS REYES IRIGOYEN</t>
  </si>
  <si>
    <t>8.293.513-4</t>
  </si>
  <si>
    <t>FN/MP Nº 748/12</t>
  </si>
  <si>
    <t>Adquisición de sillas para la Fiscalia Regional XIV Region</t>
  </si>
  <si>
    <t xml:space="preserve">JAVIER VALDEAVELLANO SOTOMAYOR </t>
  </si>
  <si>
    <t>96,565,580-8</t>
  </si>
  <si>
    <t>Consumo de electricidad de la Fiscalía Local de San Jose</t>
  </si>
  <si>
    <t>Adquisión de materiales de oficina para la Fiscalia XIV Region</t>
  </si>
  <si>
    <t>DIMER S.A.</t>
  </si>
  <si>
    <t>Consumo de electricidad de la Fiscalía Local de Paillaco</t>
  </si>
  <si>
    <t>Adquisición de hervidor para la Fiscalia Local de La Union</t>
  </si>
  <si>
    <t>Servicio de agua de la Fiscalia Local de Valdivia</t>
  </si>
  <si>
    <t>2063545,2062844,2062842,2062843.2063546</t>
  </si>
  <si>
    <t>Consumo de electricidad de la Fiscalía Local de Panguipulli y Rio Bueno</t>
  </si>
  <si>
    <t>GOMEZ VERGARA Y CIA LTDA.</t>
  </si>
  <si>
    <t>77.169,700-3</t>
  </si>
  <si>
    <t>Pubicacion de aviso Concurso Publico para funcionario de la Fiscalia XIV Region</t>
  </si>
  <si>
    <t>SOCIEDAD PERIODISTICA ARAUCANIA S..A.</t>
  </si>
  <si>
    <t>FN/MP  N°1715</t>
  </si>
  <si>
    <t>Servicio de peritaje de credibilidad y daño por causa de la Fiscalia Local de Los Lagos</t>
  </si>
  <si>
    <t>ELIANA MACARENA FERRADA  HERNANDEZ</t>
  </si>
  <si>
    <t>12.854.672-3</t>
  </si>
  <si>
    <t>Adquisición de apoya muñecas para el Fiscal Regional de los Rios</t>
  </si>
  <si>
    <t>COMERCIAL TERMOLAM  LIMITADA</t>
  </si>
  <si>
    <t>76.007089-0</t>
  </si>
  <si>
    <t>Adquisiicón de insumos de cafeteria para el Fiscal de la Region de los Rios</t>
  </si>
  <si>
    <t>Adquisición de data show para la Fiscalia Regional de los Rios</t>
  </si>
  <si>
    <t>INGENIERIA Y SERVICIOS COMP. R Y C LTDA.</t>
  </si>
  <si>
    <t>76.475.540-5</t>
  </si>
  <si>
    <t>Se cancela suministro de gas para la Fiscalia Local de San Jose</t>
  </si>
  <si>
    <t xml:space="preserve">Adquisición de UPS con tarjeta de monitoreo de la red </t>
  </si>
  <si>
    <t>HEUSER LTDA.</t>
  </si>
  <si>
    <t>78.644.550-3</t>
  </si>
  <si>
    <t>Reparación de porton electrico para la Fiscalia Local de Rio Bueno</t>
  </si>
  <si>
    <t>PAOLA MARISEL ARISMENDI BURGOS</t>
  </si>
  <si>
    <t>13.119.626-1</t>
  </si>
  <si>
    <t>Adquisición de timbres automaticos para la Fiscales adjunto de la Fiscalia XIV Region</t>
  </si>
  <si>
    <t>SOCIEDAD MUÑOZ Y OSSES LTDA.</t>
  </si>
  <si>
    <t>76.061.175-1</t>
  </si>
  <si>
    <t>3995767,3999259,4002836</t>
  </si>
  <si>
    <t>Consumo de electricidad de la Fiscalía Local de La Union, Regional y la Local de Valdivia</t>
  </si>
  <si>
    <t>Adquisición de combustible para vehiculos de la Fiscalia XIV Region</t>
  </si>
  <si>
    <t>NAGIB MISLE Y CIA LTDA.</t>
  </si>
  <si>
    <t>89.528.800-4</t>
  </si>
  <si>
    <t>Servicio de mantención de baños de la Fiscalia XIV Region</t>
  </si>
  <si>
    <t>HECTOR MAURICIO JARAMILLO FIGUEROA</t>
  </si>
  <si>
    <t>8.837.304+9</t>
  </si>
  <si>
    <t>Servicio de instalación electrica de la Fiscalia XIV Region</t>
  </si>
  <si>
    <t>LATAM AURLINE GROUP S.A.</t>
  </si>
  <si>
    <t>4005292,4005293,4005294,4005295,4005296,4005297,4005298,4005299</t>
  </si>
  <si>
    <t>Servicio de arriendo de salon para jornada de planificacion los días 07 al 08 de Abril de 2016</t>
  </si>
  <si>
    <t>AGRICOLA RANCO LIMITADA</t>
  </si>
  <si>
    <t>84.307.400-6</t>
  </si>
  <si>
    <t>19 Los Ríos</t>
  </si>
  <si>
    <t>Adquisición de posa vasos para uso en Fiscalía Regional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</si>
</sst>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dd/mm/yy;@"/>
    <numFmt numFmtId="165" formatCode="dd\-mm\-yy;@"/>
    <numFmt numFmtId="166" formatCode="[$$-340A]\ #,##0"/>
    <numFmt numFmtId="167" formatCode="[$$-340A]\ #,##0;\-[$$-340A]\ #,##0"/>
    <numFmt numFmtId="168" formatCode="&quot;$&quot;\ #,##0"/>
    <numFmt numFmtId="169" formatCode="dd/mm/yy"/>
    <numFmt numFmtId="170" formatCode="_-* #,##0.00\ &quot;€&quot;_-;\-* #,##0.00\ &quot;€&quot;_-;_-* &quot;-&quot;??\ &quot;€&quot;_-;_-@_-"/>
    <numFmt numFmtId="171" formatCode="_-[$€]\ * #,##0.00_-;\-[$€]\ * #,##0.00_-;_-[$€]\ * &quot;-&quot;??_-;_-@_-"/>
  </numFmts>
  <fonts count="1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8"/>
      <name val="Trebuchet MS"/>
      <family val="2"/>
    </font>
    <font>
      <sz val="8"/>
      <name val="Trebuchet MS"/>
      <family val="2"/>
    </font>
    <font>
      <sz val="8"/>
      <name val="Arial"/>
      <family val="2"/>
    </font>
    <font>
      <b/>
      <sz val="10"/>
      <name val="Trebuchet MS"/>
      <family val="2"/>
    </font>
    <font>
      <sz val="10"/>
      <name val="Trebuchet MS"/>
      <family val="2"/>
    </font>
    <font>
      <sz val="8"/>
      <color indexed="30"/>
      <name val="Trebuchet MS"/>
      <family val="2"/>
    </font>
    <font>
      <b/>
      <sz val="12"/>
      <name val="Trebuchet MS"/>
      <family val="2"/>
    </font>
    <font>
      <sz val="10"/>
      <name val="Arial"/>
      <family val="2"/>
    </font>
    <font>
      <sz val="10"/>
      <name val="Arial"/>
      <family val="2"/>
    </font>
    <font>
      <sz val="11"/>
      <name val="Arial"/>
      <family val="2"/>
    </font>
    <font>
      <b/>
      <i/>
      <sz val="9"/>
      <name val="Trebuchet MS"/>
      <family val="2"/>
    </font>
    <font>
      <i/>
      <sz val="9"/>
      <name val="Trebuchet MS"/>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2">
    <xf numFmtId="0" fontId="0" fillId="0" borderId="0"/>
    <xf numFmtId="0" fontId="11" fillId="0" borderId="0"/>
    <xf numFmtId="168" fontId="11" fillId="0" borderId="0" applyFont="0" applyFill="0" applyBorder="0" applyAlignment="0" applyProtection="0"/>
    <xf numFmtId="0" fontId="11" fillId="0" borderId="0"/>
    <xf numFmtId="169" fontId="12" fillId="0" borderId="0" applyFont="0" applyFill="0" applyBorder="0" applyAlignment="0" applyProtection="0"/>
    <xf numFmtId="43" fontId="3" fillId="0" borderId="0" applyFont="0" applyFill="0" applyBorder="0" applyAlignment="0" applyProtection="0"/>
    <xf numFmtId="0" fontId="3" fillId="0" borderId="0"/>
    <xf numFmtId="170" fontId="12" fillId="0" borderId="0" applyFont="0" applyFill="0" applyBorder="0" applyAlignment="0" applyProtection="0"/>
    <xf numFmtId="171" fontId="1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70" fontId="11" fillId="0" borderId="0" applyFont="0" applyFill="0" applyBorder="0" applyAlignment="0" applyProtection="0"/>
    <xf numFmtId="170" fontId="11" fillId="0" borderId="0" applyFont="0" applyFill="0" applyBorder="0" applyAlignment="0" applyProtection="0"/>
    <xf numFmtId="0" fontId="2" fillId="0" borderId="0"/>
    <xf numFmtId="0" fontId="11" fillId="0" borderId="0"/>
    <xf numFmtId="170" fontId="11" fillId="0" borderId="0" applyFont="0" applyFill="0" applyBorder="0" applyAlignment="0" applyProtection="0"/>
    <xf numFmtId="0" fontId="2" fillId="0" borderId="0"/>
    <xf numFmtId="0" fontId="2" fillId="0" borderId="0"/>
    <xf numFmtId="0" fontId="1" fillId="0" borderId="0"/>
  </cellStyleXfs>
  <cellXfs count="32">
    <xf numFmtId="0" fontId="0" fillId="0" borderId="0" xfId="0"/>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center" vertical="top" wrapText="1"/>
    </xf>
    <xf numFmtId="165" fontId="4" fillId="0" borderId="2" xfId="0" applyNumberFormat="1" applyFont="1" applyBorder="1" applyAlignment="1">
      <alignment horizontal="center" vertical="top" wrapText="1"/>
    </xf>
    <xf numFmtId="0" fontId="5" fillId="0" borderId="0" xfId="0" applyFont="1"/>
    <xf numFmtId="0" fontId="5" fillId="0" borderId="0" xfId="0" applyFont="1" applyAlignment="1">
      <alignment horizontal="left"/>
    </xf>
    <xf numFmtId="0" fontId="4" fillId="0" borderId="1" xfId="0" applyFont="1" applyBorder="1" applyAlignment="1">
      <alignment horizontal="left" vertical="top" wrapText="1"/>
    </xf>
    <xf numFmtId="2" fontId="5" fillId="0" borderId="0" xfId="0" applyNumberFormat="1" applyFont="1" applyAlignment="1">
      <alignment horizontal="left" vertical="top" wrapText="1"/>
    </xf>
    <xf numFmtId="2" fontId="7" fillId="0" borderId="2" xfId="0" applyNumberFormat="1" applyFont="1" applyBorder="1" applyAlignment="1">
      <alignment horizontal="left" vertical="top" wrapText="1"/>
    </xf>
    <xf numFmtId="0" fontId="5" fillId="0" borderId="0" xfId="0" applyFont="1" applyAlignment="1"/>
    <xf numFmtId="0" fontId="4" fillId="2" borderId="2" xfId="0" applyFont="1" applyFill="1" applyBorder="1" applyAlignment="1">
      <alignment vertical="top" wrapText="1"/>
    </xf>
    <xf numFmtId="0" fontId="4" fillId="2" borderId="1" xfId="0" applyFont="1" applyFill="1" applyBorder="1" applyAlignment="1">
      <alignment horizontal="left" vertical="top" wrapText="1"/>
    </xf>
    <xf numFmtId="0" fontId="5" fillId="0" borderId="0" xfId="0" applyFont="1" applyAlignment="1">
      <alignment horizontal="center"/>
    </xf>
    <xf numFmtId="167" fontId="5" fillId="0" borderId="4" xfId="0" applyNumberFormat="1" applyFont="1" applyBorder="1" applyAlignment="1"/>
    <xf numFmtId="167" fontId="5" fillId="0" borderId="0" xfId="0" applyNumberFormat="1" applyFont="1" applyAlignment="1"/>
    <xf numFmtId="167" fontId="4" fillId="0" borderId="5" xfId="0" applyNumberFormat="1" applyFont="1" applyBorder="1" applyAlignment="1">
      <alignment vertical="top" wrapText="1"/>
    </xf>
    <xf numFmtId="164" fontId="5" fillId="0" borderId="0" xfId="0" applyNumberFormat="1" applyFont="1" applyAlignment="1">
      <alignment horizontal="center"/>
    </xf>
    <xf numFmtId="164" fontId="4" fillId="0" borderId="1" xfId="0" applyNumberFormat="1" applyFont="1" applyBorder="1" applyAlignment="1">
      <alignment horizontal="center" vertical="top" wrapText="1"/>
    </xf>
    <xf numFmtId="0" fontId="8" fillId="0" borderId="6" xfId="0" applyFont="1" applyFill="1" applyBorder="1" applyAlignment="1">
      <alignment horizontal="justify" vertical="top" wrapText="1"/>
    </xf>
    <xf numFmtId="0" fontId="8" fillId="0" borderId="3" xfId="0" applyFont="1" applyFill="1" applyBorder="1" applyAlignment="1">
      <alignment horizontal="justify" vertical="top" wrapText="1"/>
    </xf>
    <xf numFmtId="14" fontId="8" fillId="0" borderId="3" xfId="0" applyNumberFormat="1" applyFont="1" applyFill="1" applyBorder="1" applyAlignment="1">
      <alignment horizontal="center" vertical="top" wrapText="1"/>
    </xf>
    <xf numFmtId="0" fontId="8" fillId="0" borderId="6" xfId="0" applyFont="1" applyBorder="1" applyAlignment="1">
      <alignment horizontal="justify" vertical="top" wrapText="1"/>
    </xf>
    <xf numFmtId="1" fontId="8" fillId="0" borderId="3" xfId="0" applyNumberFormat="1" applyFont="1" applyBorder="1" applyAlignment="1">
      <alignment horizontal="right" vertical="top" indent="1"/>
    </xf>
    <xf numFmtId="14" fontId="8" fillId="0" borderId="3" xfId="0" applyNumberFormat="1" applyFont="1" applyBorder="1" applyAlignment="1">
      <alignment horizontal="center" vertical="top"/>
    </xf>
    <xf numFmtId="0" fontId="8" fillId="0" borderId="3" xfId="0" applyFont="1" applyBorder="1" applyAlignment="1">
      <alignment horizontal="justify" vertical="top" wrapText="1"/>
    </xf>
    <xf numFmtId="0" fontId="8" fillId="0" borderId="7" xfId="0" applyFont="1" applyBorder="1" applyAlignment="1">
      <alignment horizontal="justify" vertical="top"/>
    </xf>
    <xf numFmtId="0" fontId="8" fillId="0" borderId="3" xfId="0" applyFont="1" applyBorder="1" applyAlignment="1">
      <alignment horizontal="right" vertical="top" indent="1"/>
    </xf>
    <xf numFmtId="166" fontId="8" fillId="0" borderId="3" xfId="0" applyNumberFormat="1" applyFont="1" applyBorder="1" applyAlignment="1">
      <alignment horizontal="right" vertical="top" wrapText="1" indent="1"/>
    </xf>
    <xf numFmtId="0" fontId="9" fillId="0" borderId="0" xfId="0" applyFont="1" applyBorder="1" applyAlignment="1">
      <alignment horizontal="center" vertical="top" wrapText="1"/>
    </xf>
    <xf numFmtId="0" fontId="10" fillId="0" borderId="4" xfId="0" applyFont="1" applyBorder="1" applyAlignment="1">
      <alignment horizontal="center"/>
    </xf>
    <xf numFmtId="0" fontId="8" fillId="0" borderId="0" xfId="0" applyFont="1" applyFill="1" applyBorder="1" applyAlignment="1">
      <alignment horizontal="justify" vertical="top" wrapText="1"/>
    </xf>
  </cellXfs>
  <cellStyles count="22">
    <cellStyle name="Euro" xfId="8"/>
    <cellStyle name="Millares 2" xfId="5"/>
    <cellStyle name="Moneda 2" xfId="2"/>
    <cellStyle name="Moneda 2 2" xfId="15"/>
    <cellStyle name="Moneda 3" xfId="4"/>
    <cellStyle name="Moneda 3 2" xfId="18"/>
    <cellStyle name="Moneda 4" xfId="7"/>
    <cellStyle name="Moneda 5" xfId="14"/>
    <cellStyle name="Normal" xfId="0" builtinId="0"/>
    <cellStyle name="Normal 2" xfId="1"/>
    <cellStyle name="Normal 2 2" xfId="6"/>
    <cellStyle name="Normal 3" xfId="3"/>
    <cellStyle name="Normal 3 2" xfId="9"/>
    <cellStyle name="Normal 3 2 2" xfId="17"/>
    <cellStyle name="Normal 3 3" xfId="20"/>
    <cellStyle name="Normal 3 4" xfId="16"/>
    <cellStyle name="Normal 4" xfId="10"/>
    <cellStyle name="Normal 4 2" xfId="19"/>
    <cellStyle name="Normal 5" xfId="11"/>
    <cellStyle name="Normal 6" xfId="12"/>
    <cellStyle name="Normal 7" xfId="13"/>
    <cellStyle name="Normal 8"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7"/>
  <sheetViews>
    <sheetView tabSelected="1" zoomScale="70" zoomScaleNormal="70" workbookViewId="0">
      <pane xSplit="2" ySplit="3" topLeftCell="C4" activePane="bottomRight" state="frozen"/>
      <selection pane="topRight" activeCell="C1" sqref="C1"/>
      <selection pane="bottomLeft" activeCell="A5" sqref="A5"/>
      <selection pane="bottomRight" activeCell="B81" sqref="B81"/>
    </sheetView>
  </sheetViews>
  <sheetFormatPr baseColWidth="10" defaultColWidth="11.44140625" defaultRowHeight="12" x14ac:dyDescent="0.3"/>
  <cols>
    <col min="1" max="1" width="18.6640625" style="6" customWidth="1"/>
    <col min="2" max="2" width="31.88671875" style="10" customWidth="1"/>
    <col min="3" max="4" width="12.6640625" style="5" customWidth="1"/>
    <col min="5" max="5" width="14.6640625" style="5" customWidth="1"/>
    <col min="6" max="6" width="16.6640625" style="13" customWidth="1"/>
    <col min="7" max="7" width="12.6640625" style="13" customWidth="1"/>
    <col min="8" max="8" width="56.6640625" style="8" customWidth="1"/>
    <col min="9" max="9" width="28.6640625" style="6" customWidth="1"/>
    <col min="10" max="10" width="16.109375" style="6" customWidth="1"/>
    <col min="11" max="11" width="17.109375" style="15" customWidth="1"/>
    <col min="12" max="16384" width="11.44140625" style="5"/>
  </cols>
  <sheetData>
    <row r="1" spans="1:11" ht="16.8" thickBot="1" x14ac:dyDescent="0.4">
      <c r="A1" s="30" t="s">
        <v>70</v>
      </c>
      <c r="B1" s="30"/>
      <c r="C1" s="30"/>
      <c r="D1" s="30"/>
      <c r="E1" s="30"/>
      <c r="F1" s="30"/>
      <c r="G1" s="30"/>
      <c r="H1" s="30"/>
      <c r="I1" s="30"/>
      <c r="J1" s="30"/>
      <c r="K1" s="14"/>
    </row>
    <row r="2" spans="1:11" ht="15" thickBot="1" x14ac:dyDescent="0.35">
      <c r="A2" s="31"/>
      <c r="G2" s="17"/>
    </row>
    <row r="3" spans="1:11" ht="60.6" thickBot="1" x14ac:dyDescent="0.35">
      <c r="A3" s="12" t="s">
        <v>0</v>
      </c>
      <c r="B3" s="11" t="s">
        <v>1</v>
      </c>
      <c r="C3" s="3" t="s">
        <v>2</v>
      </c>
      <c r="D3" s="4" t="s">
        <v>3</v>
      </c>
      <c r="E3" s="1" t="s">
        <v>4</v>
      </c>
      <c r="F3" s="2" t="s">
        <v>5</v>
      </c>
      <c r="G3" s="18" t="s">
        <v>6</v>
      </c>
      <c r="H3" s="9" t="s">
        <v>7</v>
      </c>
      <c r="I3" s="7" t="s">
        <v>8</v>
      </c>
      <c r="J3" s="7" t="s">
        <v>9</v>
      </c>
      <c r="K3" s="16" t="s">
        <v>10</v>
      </c>
    </row>
    <row r="4" spans="1:11" s="29" customFormat="1" ht="28.8" x14ac:dyDescent="0.25">
      <c r="A4" s="19" t="s">
        <v>11</v>
      </c>
      <c r="B4" s="19" t="s">
        <v>12</v>
      </c>
      <c r="C4" s="20" t="s">
        <v>13</v>
      </c>
      <c r="D4" s="21" t="s">
        <v>13</v>
      </c>
      <c r="E4" s="22" t="s">
        <v>14</v>
      </c>
      <c r="F4" s="23">
        <v>1160016</v>
      </c>
      <c r="G4" s="24">
        <v>42438</v>
      </c>
      <c r="H4" s="25" t="s">
        <v>15</v>
      </c>
      <c r="I4" s="26" t="s">
        <v>16</v>
      </c>
      <c r="J4" s="27" t="s">
        <v>17</v>
      </c>
      <c r="K4" s="28">
        <v>571200</v>
      </c>
    </row>
    <row r="5" spans="1:11" s="29" customFormat="1" ht="28.8" x14ac:dyDescent="0.25">
      <c r="A5" s="19" t="s">
        <v>11</v>
      </c>
      <c r="B5" s="19" t="s">
        <v>12</v>
      </c>
      <c r="C5" s="20" t="s">
        <v>13</v>
      </c>
      <c r="D5" s="21" t="s">
        <v>13</v>
      </c>
      <c r="E5" s="22" t="s">
        <v>14</v>
      </c>
      <c r="F5" s="23">
        <v>1160017</v>
      </c>
      <c r="G5" s="24">
        <v>42438</v>
      </c>
      <c r="H5" s="25" t="s">
        <v>18</v>
      </c>
      <c r="I5" s="26" t="s">
        <v>19</v>
      </c>
      <c r="J5" s="27" t="s">
        <v>20</v>
      </c>
      <c r="K5" s="28">
        <v>450000</v>
      </c>
    </row>
    <row r="6" spans="1:11" s="29" customFormat="1" ht="28.8" x14ac:dyDescent="0.25">
      <c r="A6" s="19" t="s">
        <v>11</v>
      </c>
      <c r="B6" s="19" t="s">
        <v>12</v>
      </c>
      <c r="C6" s="20" t="s">
        <v>13</v>
      </c>
      <c r="D6" s="21" t="s">
        <v>13</v>
      </c>
      <c r="E6" s="22" t="s">
        <v>14</v>
      </c>
      <c r="F6" s="23">
        <v>1160018</v>
      </c>
      <c r="G6" s="24">
        <v>42439</v>
      </c>
      <c r="H6" s="25" t="s">
        <v>21</v>
      </c>
      <c r="I6" s="26" t="s">
        <v>22</v>
      </c>
      <c r="J6" s="27" t="s">
        <v>23</v>
      </c>
      <c r="K6" s="28">
        <v>75027</v>
      </c>
    </row>
    <row r="7" spans="1:11" s="29" customFormat="1" ht="28.8" x14ac:dyDescent="0.25">
      <c r="A7" s="19" t="s">
        <v>11</v>
      </c>
      <c r="B7" s="19" t="s">
        <v>24</v>
      </c>
      <c r="C7" s="20" t="s">
        <v>13</v>
      </c>
      <c r="D7" s="21" t="s">
        <v>13</v>
      </c>
      <c r="E7" s="22" t="s">
        <v>14</v>
      </c>
      <c r="F7" s="23">
        <v>1160019</v>
      </c>
      <c r="G7" s="24">
        <v>42439</v>
      </c>
      <c r="H7" s="25" t="s">
        <v>25</v>
      </c>
      <c r="I7" s="26" t="s">
        <v>26</v>
      </c>
      <c r="J7" s="27" t="s">
        <v>27</v>
      </c>
      <c r="K7" s="28">
        <v>856800</v>
      </c>
    </row>
    <row r="8" spans="1:11" s="29" customFormat="1" ht="43.2" x14ac:dyDescent="0.25">
      <c r="A8" s="19" t="s">
        <v>11</v>
      </c>
      <c r="B8" s="19" t="s">
        <v>12</v>
      </c>
      <c r="C8" s="20" t="s">
        <v>13</v>
      </c>
      <c r="D8" s="21" t="s">
        <v>13</v>
      </c>
      <c r="E8" s="22" t="s">
        <v>14</v>
      </c>
      <c r="F8" s="23">
        <v>1160020</v>
      </c>
      <c r="G8" s="24">
        <v>42440</v>
      </c>
      <c r="H8" s="25" t="s">
        <v>28</v>
      </c>
      <c r="I8" s="26" t="s">
        <v>19</v>
      </c>
      <c r="J8" s="27" t="s">
        <v>20</v>
      </c>
      <c r="K8" s="28">
        <v>431778</v>
      </c>
    </row>
    <row r="9" spans="1:11" s="29" customFormat="1" ht="28.8" x14ac:dyDescent="0.25">
      <c r="A9" s="19" t="s">
        <v>11</v>
      </c>
      <c r="B9" s="19" t="s">
        <v>24</v>
      </c>
      <c r="C9" s="20" t="s">
        <v>13</v>
      </c>
      <c r="D9" s="21" t="s">
        <v>13</v>
      </c>
      <c r="E9" s="22" t="s">
        <v>14</v>
      </c>
      <c r="F9" s="23">
        <v>1160008</v>
      </c>
      <c r="G9" s="24">
        <v>42444</v>
      </c>
      <c r="H9" s="25" t="s">
        <v>29</v>
      </c>
      <c r="I9" s="26" t="s">
        <v>30</v>
      </c>
      <c r="J9" s="27" t="s">
        <v>31</v>
      </c>
      <c r="K9" s="28">
        <v>2097970</v>
      </c>
    </row>
    <row r="10" spans="1:11" s="29" customFormat="1" ht="28.8" x14ac:dyDescent="0.25">
      <c r="A10" s="19" t="s">
        <v>11</v>
      </c>
      <c r="B10" s="19" t="s">
        <v>12</v>
      </c>
      <c r="C10" s="20" t="s">
        <v>13</v>
      </c>
      <c r="D10" s="21" t="s">
        <v>13</v>
      </c>
      <c r="E10" s="22" t="s">
        <v>14</v>
      </c>
      <c r="F10" s="23">
        <v>1160009</v>
      </c>
      <c r="G10" s="24">
        <v>42445</v>
      </c>
      <c r="H10" s="25" t="s">
        <v>71</v>
      </c>
      <c r="I10" s="26" t="s">
        <v>32</v>
      </c>
      <c r="J10" s="27" t="s">
        <v>33</v>
      </c>
      <c r="K10" s="28">
        <v>176264</v>
      </c>
    </row>
    <row r="11" spans="1:11" s="29" customFormat="1" ht="28.8" x14ac:dyDescent="0.25">
      <c r="A11" s="19" t="s">
        <v>11</v>
      </c>
      <c r="B11" s="19" t="s">
        <v>24</v>
      </c>
      <c r="C11" s="20" t="s">
        <v>13</v>
      </c>
      <c r="D11" s="21" t="s">
        <v>13</v>
      </c>
      <c r="E11" s="22" t="s">
        <v>14</v>
      </c>
      <c r="F11" s="23">
        <v>1160011</v>
      </c>
      <c r="G11" s="24">
        <v>42447</v>
      </c>
      <c r="H11" s="25" t="s">
        <v>34</v>
      </c>
      <c r="I11" s="26" t="s">
        <v>35</v>
      </c>
      <c r="J11" s="27" t="s">
        <v>36</v>
      </c>
      <c r="K11" s="28">
        <v>43435</v>
      </c>
    </row>
    <row r="12" spans="1:11" s="29" customFormat="1" ht="28.8" x14ac:dyDescent="0.25">
      <c r="A12" s="19" t="s">
        <v>11</v>
      </c>
      <c r="B12" s="19" t="s">
        <v>24</v>
      </c>
      <c r="C12" s="20" t="s">
        <v>13</v>
      </c>
      <c r="D12" s="21" t="s">
        <v>13</v>
      </c>
      <c r="E12" s="22" t="s">
        <v>14</v>
      </c>
      <c r="F12" s="23">
        <v>1160012</v>
      </c>
      <c r="G12" s="24">
        <v>42447</v>
      </c>
      <c r="H12" s="25" t="s">
        <v>34</v>
      </c>
      <c r="I12" s="26" t="s">
        <v>37</v>
      </c>
      <c r="J12" s="27" t="s">
        <v>27</v>
      </c>
      <c r="K12" s="28">
        <v>64248</v>
      </c>
    </row>
    <row r="13" spans="1:11" s="29" customFormat="1" ht="28.8" x14ac:dyDescent="0.25">
      <c r="A13" s="19" t="s">
        <v>11</v>
      </c>
      <c r="B13" s="19" t="s">
        <v>24</v>
      </c>
      <c r="C13" s="20" t="s">
        <v>13</v>
      </c>
      <c r="D13" s="21" t="s">
        <v>13</v>
      </c>
      <c r="E13" s="22" t="s">
        <v>14</v>
      </c>
      <c r="F13" s="23">
        <v>1160013</v>
      </c>
      <c r="G13" s="24">
        <v>42447</v>
      </c>
      <c r="H13" s="25" t="s">
        <v>34</v>
      </c>
      <c r="I13" s="26" t="s">
        <v>38</v>
      </c>
      <c r="J13" s="27" t="s">
        <v>39</v>
      </c>
      <c r="K13" s="28">
        <v>240000</v>
      </c>
    </row>
    <row r="14" spans="1:11" s="29" customFormat="1" ht="28.8" x14ac:dyDescent="0.25">
      <c r="A14" s="19" t="s">
        <v>11</v>
      </c>
      <c r="B14" s="19" t="s">
        <v>24</v>
      </c>
      <c r="C14" s="20" t="s">
        <v>13</v>
      </c>
      <c r="D14" s="21" t="s">
        <v>13</v>
      </c>
      <c r="E14" s="22" t="s">
        <v>14</v>
      </c>
      <c r="F14" s="23">
        <v>1160014</v>
      </c>
      <c r="G14" s="24">
        <v>42447</v>
      </c>
      <c r="H14" s="25" t="s">
        <v>34</v>
      </c>
      <c r="I14" s="26" t="s">
        <v>35</v>
      </c>
      <c r="J14" s="27" t="s">
        <v>36</v>
      </c>
      <c r="K14" s="28">
        <v>174597</v>
      </c>
    </row>
    <row r="15" spans="1:11" s="29" customFormat="1" ht="28.8" x14ac:dyDescent="0.25">
      <c r="A15" s="19" t="s">
        <v>11</v>
      </c>
      <c r="B15" s="19" t="s">
        <v>24</v>
      </c>
      <c r="C15" s="20" t="s">
        <v>13</v>
      </c>
      <c r="D15" s="21" t="s">
        <v>13</v>
      </c>
      <c r="E15" s="22" t="s">
        <v>14</v>
      </c>
      <c r="F15" s="23">
        <v>1160015</v>
      </c>
      <c r="G15" s="24">
        <v>42447</v>
      </c>
      <c r="H15" s="25" t="s">
        <v>40</v>
      </c>
      <c r="I15" s="26" t="s">
        <v>37</v>
      </c>
      <c r="J15" s="27" t="s">
        <v>27</v>
      </c>
      <c r="K15" s="28">
        <v>14042</v>
      </c>
    </row>
    <row r="16" spans="1:11" s="29" customFormat="1" ht="28.8" x14ac:dyDescent="0.25">
      <c r="A16" s="19" t="s">
        <v>11</v>
      </c>
      <c r="B16" s="19" t="s">
        <v>24</v>
      </c>
      <c r="C16" s="20" t="s">
        <v>13</v>
      </c>
      <c r="D16" s="21" t="s">
        <v>13</v>
      </c>
      <c r="E16" s="22" t="s">
        <v>14</v>
      </c>
      <c r="F16" s="23">
        <v>1160016</v>
      </c>
      <c r="G16" s="24">
        <v>42447</v>
      </c>
      <c r="H16" s="25" t="s">
        <v>40</v>
      </c>
      <c r="I16" s="26" t="s">
        <v>41</v>
      </c>
      <c r="J16" s="27" t="s">
        <v>42</v>
      </c>
      <c r="K16" s="28">
        <v>219936</v>
      </c>
    </row>
    <row r="17" spans="1:11" s="29" customFormat="1" ht="28.8" x14ac:dyDescent="0.25">
      <c r="A17" s="19" t="s">
        <v>11</v>
      </c>
      <c r="B17" s="19" t="s">
        <v>24</v>
      </c>
      <c r="C17" s="20" t="s">
        <v>13</v>
      </c>
      <c r="D17" s="21" t="s">
        <v>13</v>
      </c>
      <c r="E17" s="22" t="s">
        <v>14</v>
      </c>
      <c r="F17" s="23">
        <v>1160017</v>
      </c>
      <c r="G17" s="24">
        <v>42450</v>
      </c>
      <c r="H17" s="25" t="s">
        <v>43</v>
      </c>
      <c r="I17" s="26" t="s">
        <v>26</v>
      </c>
      <c r="J17" s="27" t="s">
        <v>27</v>
      </c>
      <c r="K17" s="28">
        <v>130900</v>
      </c>
    </row>
    <row r="18" spans="1:11" s="29" customFormat="1" ht="43.2" x14ac:dyDescent="0.25">
      <c r="A18" s="19" t="s">
        <v>11</v>
      </c>
      <c r="B18" s="19" t="s">
        <v>12</v>
      </c>
      <c r="C18" s="20" t="s">
        <v>13</v>
      </c>
      <c r="D18" s="21" t="s">
        <v>13</v>
      </c>
      <c r="E18" s="22" t="s">
        <v>14</v>
      </c>
      <c r="F18" s="23">
        <v>1160018</v>
      </c>
      <c r="G18" s="24">
        <v>42460</v>
      </c>
      <c r="H18" s="25" t="s">
        <v>44</v>
      </c>
      <c r="I18" s="26" t="s">
        <v>19</v>
      </c>
      <c r="J18" s="27" t="s">
        <v>20</v>
      </c>
      <c r="K18" s="28">
        <v>431778</v>
      </c>
    </row>
    <row r="19" spans="1:11" s="29" customFormat="1" ht="57.6" x14ac:dyDescent="0.25">
      <c r="A19" s="19" t="s">
        <v>11</v>
      </c>
      <c r="B19" s="19" t="s">
        <v>12</v>
      </c>
      <c r="C19" s="20" t="s">
        <v>13</v>
      </c>
      <c r="D19" s="21" t="s">
        <v>13</v>
      </c>
      <c r="E19" s="22" t="s">
        <v>14</v>
      </c>
      <c r="F19" s="23">
        <v>1160021</v>
      </c>
      <c r="G19" s="24">
        <v>42460</v>
      </c>
      <c r="H19" s="25" t="s">
        <v>45</v>
      </c>
      <c r="I19" s="26" t="s">
        <v>46</v>
      </c>
      <c r="J19" s="27" t="s">
        <v>47</v>
      </c>
      <c r="K19" s="28">
        <v>1272116</v>
      </c>
    </row>
    <row r="20" spans="1:11" s="29" customFormat="1" ht="57.6" x14ac:dyDescent="0.25">
      <c r="A20" s="19" t="s">
        <v>11</v>
      </c>
      <c r="B20" s="19" t="s">
        <v>12</v>
      </c>
      <c r="C20" s="20" t="s">
        <v>13</v>
      </c>
      <c r="D20" s="21" t="s">
        <v>13</v>
      </c>
      <c r="E20" s="22" t="s">
        <v>14</v>
      </c>
      <c r="F20" s="23">
        <v>1160022</v>
      </c>
      <c r="G20" s="24">
        <v>42460</v>
      </c>
      <c r="H20" s="25" t="s">
        <v>45</v>
      </c>
      <c r="I20" s="26" t="s">
        <v>19</v>
      </c>
      <c r="J20" s="27" t="s">
        <v>20</v>
      </c>
      <c r="K20" s="28">
        <v>624538</v>
      </c>
    </row>
    <row r="21" spans="1:11" s="29" customFormat="1" ht="28.8" x14ac:dyDescent="0.25">
      <c r="A21" s="19" t="s">
        <v>11</v>
      </c>
      <c r="B21" s="19" t="s">
        <v>12</v>
      </c>
      <c r="C21" s="20" t="s">
        <v>13</v>
      </c>
      <c r="D21" s="21" t="s">
        <v>13</v>
      </c>
      <c r="E21" s="22" t="s">
        <v>14</v>
      </c>
      <c r="F21" s="23">
        <v>1160019</v>
      </c>
      <c r="G21" s="24">
        <v>42460</v>
      </c>
      <c r="H21" s="25" t="s">
        <v>48</v>
      </c>
      <c r="I21" s="26" t="s">
        <v>49</v>
      </c>
      <c r="J21" s="27" t="s">
        <v>50</v>
      </c>
      <c r="K21" s="28">
        <v>309894</v>
      </c>
    </row>
    <row r="22" spans="1:11" s="29" customFormat="1" ht="14.4" x14ac:dyDescent="0.25">
      <c r="A22" s="19" t="s">
        <v>11</v>
      </c>
      <c r="B22" s="19" t="s">
        <v>51</v>
      </c>
      <c r="C22" s="20" t="s">
        <v>13</v>
      </c>
      <c r="D22" s="21" t="s">
        <v>13</v>
      </c>
      <c r="E22" s="22" t="s">
        <v>52</v>
      </c>
      <c r="F22" s="23">
        <v>112</v>
      </c>
      <c r="G22" s="24">
        <v>42437</v>
      </c>
      <c r="H22" s="25" t="s">
        <v>53</v>
      </c>
      <c r="I22" s="26" t="s">
        <v>54</v>
      </c>
      <c r="J22" s="27" t="s">
        <v>55</v>
      </c>
      <c r="K22" s="28">
        <v>108000</v>
      </c>
    </row>
    <row r="23" spans="1:11" s="29" customFormat="1" ht="14.4" x14ac:dyDescent="0.25">
      <c r="A23" s="19" t="s">
        <v>11</v>
      </c>
      <c r="B23" s="19" t="s">
        <v>51</v>
      </c>
      <c r="C23" s="20" t="s">
        <v>13</v>
      </c>
      <c r="D23" s="21" t="s">
        <v>13</v>
      </c>
      <c r="E23" s="22" t="s">
        <v>52</v>
      </c>
      <c r="F23" s="23">
        <v>112</v>
      </c>
      <c r="G23" s="24">
        <v>42437</v>
      </c>
      <c r="H23" s="25" t="s">
        <v>56</v>
      </c>
      <c r="I23" s="26" t="s">
        <v>54</v>
      </c>
      <c r="J23" s="27" t="s">
        <v>55</v>
      </c>
      <c r="K23" s="28">
        <v>43100</v>
      </c>
    </row>
    <row r="24" spans="1:11" s="29" customFormat="1" ht="14.4" x14ac:dyDescent="0.25">
      <c r="A24" s="19" t="s">
        <v>11</v>
      </c>
      <c r="B24" s="19" t="s">
        <v>51</v>
      </c>
      <c r="C24" s="20" t="s">
        <v>13</v>
      </c>
      <c r="D24" s="21" t="s">
        <v>13</v>
      </c>
      <c r="E24" s="22" t="s">
        <v>52</v>
      </c>
      <c r="F24" s="23">
        <v>112</v>
      </c>
      <c r="G24" s="24">
        <v>42437</v>
      </c>
      <c r="H24" s="25" t="s">
        <v>57</v>
      </c>
      <c r="I24" s="26" t="s">
        <v>54</v>
      </c>
      <c r="J24" s="27" t="s">
        <v>55</v>
      </c>
      <c r="K24" s="28">
        <v>208800</v>
      </c>
    </row>
    <row r="25" spans="1:11" s="29" customFormat="1" ht="14.4" x14ac:dyDescent="0.25">
      <c r="A25" s="19" t="s">
        <v>11</v>
      </c>
      <c r="B25" s="19" t="s">
        <v>51</v>
      </c>
      <c r="C25" s="20" t="s">
        <v>13</v>
      </c>
      <c r="D25" s="21" t="s">
        <v>13</v>
      </c>
      <c r="E25" s="22" t="s">
        <v>52</v>
      </c>
      <c r="F25" s="23">
        <v>112</v>
      </c>
      <c r="G25" s="24">
        <v>42437</v>
      </c>
      <c r="H25" s="25" t="s">
        <v>58</v>
      </c>
      <c r="I25" s="26" t="s">
        <v>54</v>
      </c>
      <c r="J25" s="27" t="s">
        <v>55</v>
      </c>
      <c r="K25" s="28">
        <v>85200</v>
      </c>
    </row>
    <row r="26" spans="1:11" s="29" customFormat="1" ht="14.4" x14ac:dyDescent="0.25">
      <c r="A26" s="19" t="s">
        <v>11</v>
      </c>
      <c r="B26" s="19" t="s">
        <v>51</v>
      </c>
      <c r="C26" s="20" t="s">
        <v>13</v>
      </c>
      <c r="D26" s="21" t="s">
        <v>13</v>
      </c>
      <c r="E26" s="22" t="s">
        <v>52</v>
      </c>
      <c r="F26" s="23">
        <v>156</v>
      </c>
      <c r="G26" s="24">
        <v>42452</v>
      </c>
      <c r="H26" s="25" t="s">
        <v>59</v>
      </c>
      <c r="I26" s="26" t="s">
        <v>54</v>
      </c>
      <c r="J26" s="27" t="s">
        <v>55</v>
      </c>
      <c r="K26" s="28">
        <v>22800</v>
      </c>
    </row>
    <row r="27" spans="1:11" s="29" customFormat="1" ht="14.4" x14ac:dyDescent="0.25">
      <c r="A27" s="19" t="s">
        <v>11</v>
      </c>
      <c r="B27" s="19" t="s">
        <v>51</v>
      </c>
      <c r="C27" s="20" t="s">
        <v>13</v>
      </c>
      <c r="D27" s="21" t="s">
        <v>13</v>
      </c>
      <c r="E27" s="22" t="s">
        <v>52</v>
      </c>
      <c r="F27" s="23">
        <v>113</v>
      </c>
      <c r="G27" s="24">
        <v>42437</v>
      </c>
      <c r="H27" s="25" t="s">
        <v>60</v>
      </c>
      <c r="I27" s="26" t="s">
        <v>61</v>
      </c>
      <c r="J27" s="27" t="s">
        <v>62</v>
      </c>
      <c r="K27" s="28">
        <v>1087500</v>
      </c>
    </row>
    <row r="28" spans="1:11" s="29" customFormat="1" ht="14.4" x14ac:dyDescent="0.25">
      <c r="A28" s="19" t="s">
        <v>11</v>
      </c>
      <c r="B28" s="19" t="s">
        <v>51</v>
      </c>
      <c r="C28" s="20" t="s">
        <v>13</v>
      </c>
      <c r="D28" s="21" t="s">
        <v>13</v>
      </c>
      <c r="E28" s="22" t="s">
        <v>52</v>
      </c>
      <c r="F28" s="23">
        <v>113</v>
      </c>
      <c r="G28" s="24">
        <v>42437</v>
      </c>
      <c r="H28" s="25" t="s">
        <v>63</v>
      </c>
      <c r="I28" s="26" t="s">
        <v>61</v>
      </c>
      <c r="J28" s="27" t="s">
        <v>62</v>
      </c>
      <c r="K28" s="28">
        <v>251400</v>
      </c>
    </row>
    <row r="29" spans="1:11" s="29" customFormat="1" ht="14.4" x14ac:dyDescent="0.25">
      <c r="A29" s="19" t="s">
        <v>11</v>
      </c>
      <c r="B29" s="19" t="s">
        <v>51</v>
      </c>
      <c r="C29" s="20" t="s">
        <v>13</v>
      </c>
      <c r="D29" s="21" t="s">
        <v>13</v>
      </c>
      <c r="E29" s="22" t="s">
        <v>52</v>
      </c>
      <c r="F29" s="23">
        <v>113</v>
      </c>
      <c r="G29" s="24">
        <v>42437</v>
      </c>
      <c r="H29" s="25" t="s">
        <v>64</v>
      </c>
      <c r="I29" s="26" t="s">
        <v>61</v>
      </c>
      <c r="J29" s="27" t="s">
        <v>62</v>
      </c>
      <c r="K29" s="28">
        <v>1243900</v>
      </c>
    </row>
    <row r="30" spans="1:11" s="29" customFormat="1" ht="14.4" x14ac:dyDescent="0.25">
      <c r="A30" s="19" t="s">
        <v>11</v>
      </c>
      <c r="B30" s="19" t="s">
        <v>51</v>
      </c>
      <c r="C30" s="20" t="s">
        <v>13</v>
      </c>
      <c r="D30" s="21" t="s">
        <v>13</v>
      </c>
      <c r="E30" s="22" t="s">
        <v>52</v>
      </c>
      <c r="F30" s="23">
        <v>113</v>
      </c>
      <c r="G30" s="24">
        <v>42437</v>
      </c>
      <c r="H30" s="25" t="s">
        <v>65</v>
      </c>
      <c r="I30" s="26" t="s">
        <v>61</v>
      </c>
      <c r="J30" s="27" t="s">
        <v>62</v>
      </c>
      <c r="K30" s="28">
        <v>296800</v>
      </c>
    </row>
    <row r="31" spans="1:11" s="29" customFormat="1" ht="14.4" x14ac:dyDescent="0.25">
      <c r="A31" s="19" t="s">
        <v>11</v>
      </c>
      <c r="B31" s="19" t="s">
        <v>51</v>
      </c>
      <c r="C31" s="20" t="s">
        <v>13</v>
      </c>
      <c r="D31" s="21" t="s">
        <v>13</v>
      </c>
      <c r="E31" s="22" t="s">
        <v>52</v>
      </c>
      <c r="F31" s="23">
        <v>113</v>
      </c>
      <c r="G31" s="24">
        <v>42437</v>
      </c>
      <c r="H31" s="25" t="s">
        <v>66</v>
      </c>
      <c r="I31" s="26" t="s">
        <v>61</v>
      </c>
      <c r="J31" s="27" t="s">
        <v>62</v>
      </c>
      <c r="K31" s="28">
        <v>211600</v>
      </c>
    </row>
    <row r="32" spans="1:11" s="29" customFormat="1" ht="14.4" x14ac:dyDescent="0.25">
      <c r="A32" s="19" t="s">
        <v>11</v>
      </c>
      <c r="B32" s="19" t="s">
        <v>51</v>
      </c>
      <c r="C32" s="20" t="s">
        <v>13</v>
      </c>
      <c r="D32" s="21" t="s">
        <v>13</v>
      </c>
      <c r="E32" s="22" t="s">
        <v>52</v>
      </c>
      <c r="F32" s="23">
        <v>152</v>
      </c>
      <c r="G32" s="24">
        <v>42451</v>
      </c>
      <c r="H32" s="25" t="s">
        <v>67</v>
      </c>
      <c r="I32" s="26" t="s">
        <v>68</v>
      </c>
      <c r="J32" s="27" t="s">
        <v>69</v>
      </c>
      <c r="K32" s="28">
        <v>38769</v>
      </c>
    </row>
    <row r="33" spans="1:11" s="29" customFormat="1" ht="28.8" x14ac:dyDescent="0.25">
      <c r="A33" s="19" t="s">
        <v>128</v>
      </c>
      <c r="B33" s="19" t="s">
        <v>24</v>
      </c>
      <c r="C33" s="20" t="s">
        <v>72</v>
      </c>
      <c r="D33" s="21" t="s">
        <v>72</v>
      </c>
      <c r="E33" s="22" t="s">
        <v>73</v>
      </c>
      <c r="F33" s="23">
        <v>2160007</v>
      </c>
      <c r="G33" s="24">
        <v>42437</v>
      </c>
      <c r="H33" s="25" t="s">
        <v>74</v>
      </c>
      <c r="I33" s="26" t="s">
        <v>75</v>
      </c>
      <c r="J33" s="27" t="s">
        <v>76</v>
      </c>
      <c r="K33" s="28">
        <v>46166</v>
      </c>
    </row>
    <row r="34" spans="1:11" s="29" customFormat="1" ht="28.8" x14ac:dyDescent="0.25">
      <c r="A34" s="19" t="s">
        <v>128</v>
      </c>
      <c r="B34" s="19" t="s">
        <v>24</v>
      </c>
      <c r="C34" s="20" t="s">
        <v>72</v>
      </c>
      <c r="D34" s="21" t="s">
        <v>72</v>
      </c>
      <c r="E34" s="22" t="s">
        <v>77</v>
      </c>
      <c r="F34" s="23">
        <v>2160054</v>
      </c>
      <c r="G34" s="24">
        <v>42437</v>
      </c>
      <c r="H34" s="25" t="s">
        <v>78</v>
      </c>
      <c r="I34" s="26" t="s">
        <v>79</v>
      </c>
      <c r="J34" s="27" t="s">
        <v>80</v>
      </c>
      <c r="K34" s="28">
        <f>244652+309034</f>
        <v>553686</v>
      </c>
    </row>
    <row r="35" spans="1:11" s="29" customFormat="1" ht="28.8" x14ac:dyDescent="0.25">
      <c r="A35" s="19" t="s">
        <v>128</v>
      </c>
      <c r="B35" s="19" t="s">
        <v>24</v>
      </c>
      <c r="C35" s="20" t="s">
        <v>72</v>
      </c>
      <c r="D35" s="21" t="s">
        <v>72</v>
      </c>
      <c r="E35" s="22" t="s">
        <v>77</v>
      </c>
      <c r="F35" s="23">
        <v>2160078</v>
      </c>
      <c r="G35" s="24">
        <v>42460</v>
      </c>
      <c r="H35" s="25" t="s">
        <v>81</v>
      </c>
      <c r="I35" s="26" t="s">
        <v>82</v>
      </c>
      <c r="J35" s="27" t="s">
        <v>83</v>
      </c>
      <c r="K35" s="28">
        <v>1379210</v>
      </c>
    </row>
    <row r="36" spans="1:11" s="29" customFormat="1" ht="28.8" x14ac:dyDescent="0.25">
      <c r="A36" s="19" t="s">
        <v>128</v>
      </c>
      <c r="B36" s="19" t="s">
        <v>24</v>
      </c>
      <c r="C36" s="20" t="s">
        <v>72</v>
      </c>
      <c r="D36" s="21" t="s">
        <v>72</v>
      </c>
      <c r="E36" s="22" t="s">
        <v>77</v>
      </c>
      <c r="F36" s="23">
        <v>2160082</v>
      </c>
      <c r="G36" s="24">
        <v>42460</v>
      </c>
      <c r="H36" s="25" t="s">
        <v>84</v>
      </c>
      <c r="I36" s="26" t="s">
        <v>85</v>
      </c>
      <c r="J36" s="27" t="s">
        <v>86</v>
      </c>
      <c r="K36" s="28">
        <v>227647</v>
      </c>
    </row>
    <row r="37" spans="1:11" s="29" customFormat="1" ht="28.8" x14ac:dyDescent="0.25">
      <c r="A37" s="19" t="s">
        <v>128</v>
      </c>
      <c r="B37" s="19" t="s">
        <v>24</v>
      </c>
      <c r="C37" s="20" t="s">
        <v>72</v>
      </c>
      <c r="D37" s="21" t="s">
        <v>72</v>
      </c>
      <c r="E37" s="22" t="s">
        <v>77</v>
      </c>
      <c r="F37" s="23">
        <v>2160048</v>
      </c>
      <c r="G37" s="24">
        <v>42437</v>
      </c>
      <c r="H37" s="25" t="s">
        <v>87</v>
      </c>
      <c r="I37" s="26" t="s">
        <v>88</v>
      </c>
      <c r="J37" s="27" t="s">
        <v>89</v>
      </c>
      <c r="K37" s="28">
        <v>74445</v>
      </c>
    </row>
    <row r="38" spans="1:11" s="29" customFormat="1" ht="43.2" x14ac:dyDescent="0.25">
      <c r="A38" s="19" t="s">
        <v>128</v>
      </c>
      <c r="B38" s="19" t="s">
        <v>90</v>
      </c>
      <c r="C38" s="20" t="s">
        <v>72</v>
      </c>
      <c r="D38" s="21" t="s">
        <v>72</v>
      </c>
      <c r="E38" s="22" t="s">
        <v>77</v>
      </c>
      <c r="F38" s="23">
        <v>2160049</v>
      </c>
      <c r="G38" s="24">
        <v>42437</v>
      </c>
      <c r="H38" s="25" t="s">
        <v>91</v>
      </c>
      <c r="I38" s="26" t="s">
        <v>92</v>
      </c>
      <c r="J38" s="27" t="s">
        <v>20</v>
      </c>
      <c r="K38" s="28">
        <f>191718+287577+95859</f>
        <v>575154</v>
      </c>
    </row>
    <row r="39" spans="1:11" s="29" customFormat="1" ht="28.8" x14ac:dyDescent="0.25">
      <c r="A39" s="19" t="s">
        <v>128</v>
      </c>
      <c r="B39" s="19" t="s">
        <v>24</v>
      </c>
      <c r="C39" s="20" t="s">
        <v>72</v>
      </c>
      <c r="D39" s="21" t="s">
        <v>72</v>
      </c>
      <c r="E39" s="22" t="s">
        <v>52</v>
      </c>
      <c r="F39" s="23" t="s">
        <v>93</v>
      </c>
      <c r="G39" s="24">
        <v>42443</v>
      </c>
      <c r="H39" s="25" t="s">
        <v>94</v>
      </c>
      <c r="I39" s="26" t="s">
        <v>95</v>
      </c>
      <c r="J39" s="27" t="s">
        <v>96</v>
      </c>
      <c r="K39" s="28">
        <v>97281</v>
      </c>
    </row>
    <row r="40" spans="1:11" s="29" customFormat="1" ht="28.8" x14ac:dyDescent="0.25">
      <c r="A40" s="19" t="s">
        <v>128</v>
      </c>
      <c r="B40" s="19" t="s">
        <v>24</v>
      </c>
      <c r="C40" s="20" t="s">
        <v>72</v>
      </c>
      <c r="D40" s="21" t="s">
        <v>72</v>
      </c>
      <c r="E40" s="22" t="s">
        <v>73</v>
      </c>
      <c r="F40" s="23">
        <v>2160008</v>
      </c>
      <c r="G40" s="24">
        <v>42438</v>
      </c>
      <c r="H40" s="25" t="s">
        <v>97</v>
      </c>
      <c r="I40" s="26" t="s">
        <v>98</v>
      </c>
      <c r="J40" s="27" t="s">
        <v>99</v>
      </c>
      <c r="K40" s="28">
        <v>30000</v>
      </c>
    </row>
    <row r="41" spans="1:11" s="29" customFormat="1" ht="28.8" x14ac:dyDescent="0.25">
      <c r="A41" s="19" t="s">
        <v>128</v>
      </c>
      <c r="B41" s="19" t="s">
        <v>90</v>
      </c>
      <c r="C41" s="20" t="s">
        <v>72</v>
      </c>
      <c r="D41" s="21" t="s">
        <v>72</v>
      </c>
      <c r="E41" s="22" t="s">
        <v>77</v>
      </c>
      <c r="F41" s="23">
        <v>2160051</v>
      </c>
      <c r="G41" s="24">
        <v>42437</v>
      </c>
      <c r="H41" s="25" t="s">
        <v>100</v>
      </c>
      <c r="I41" s="26" t="s">
        <v>101</v>
      </c>
      <c r="J41" s="27" t="s">
        <v>33</v>
      </c>
      <c r="K41" s="28">
        <v>142264</v>
      </c>
    </row>
    <row r="42" spans="1:11" s="29" customFormat="1" ht="28.8" x14ac:dyDescent="0.25">
      <c r="A42" s="19" t="s">
        <v>128</v>
      </c>
      <c r="B42" s="19" t="s">
        <v>90</v>
      </c>
      <c r="C42" s="20" t="s">
        <v>72</v>
      </c>
      <c r="D42" s="21" t="s">
        <v>72</v>
      </c>
      <c r="E42" s="22" t="s">
        <v>77</v>
      </c>
      <c r="F42" s="23">
        <v>2160068</v>
      </c>
      <c r="G42" s="24">
        <v>42453</v>
      </c>
      <c r="H42" s="25" t="s">
        <v>100</v>
      </c>
      <c r="I42" s="26" t="s">
        <v>101</v>
      </c>
      <c r="J42" s="27" t="s">
        <v>33</v>
      </c>
      <c r="K42" s="28">
        <v>180764</v>
      </c>
    </row>
    <row r="43" spans="1:11" s="29" customFormat="1" ht="28.8" x14ac:dyDescent="0.25">
      <c r="A43" s="19" t="s">
        <v>128</v>
      </c>
      <c r="B43" s="19" t="s">
        <v>90</v>
      </c>
      <c r="C43" s="20" t="s">
        <v>72</v>
      </c>
      <c r="D43" s="21" t="s">
        <v>72</v>
      </c>
      <c r="E43" s="22" t="s">
        <v>77</v>
      </c>
      <c r="F43" s="23">
        <v>2160069</v>
      </c>
      <c r="G43" s="24">
        <v>42453</v>
      </c>
      <c r="H43" s="25" t="s">
        <v>100</v>
      </c>
      <c r="I43" s="26" t="s">
        <v>101</v>
      </c>
      <c r="J43" s="27" t="s">
        <v>33</v>
      </c>
      <c r="K43" s="28">
        <v>201464</v>
      </c>
    </row>
    <row r="44" spans="1:11" s="29" customFormat="1" ht="28.8" x14ac:dyDescent="0.25">
      <c r="A44" s="19" t="s">
        <v>128</v>
      </c>
      <c r="B44" s="19" t="s">
        <v>90</v>
      </c>
      <c r="C44" s="20" t="s">
        <v>72</v>
      </c>
      <c r="D44" s="21" t="s">
        <v>72</v>
      </c>
      <c r="E44" s="22" t="s">
        <v>77</v>
      </c>
      <c r="F44" s="23">
        <v>2160070</v>
      </c>
      <c r="G44" s="24">
        <v>42453</v>
      </c>
      <c r="H44" s="25" t="s">
        <v>100</v>
      </c>
      <c r="I44" s="26" t="s">
        <v>101</v>
      </c>
      <c r="J44" s="27" t="s">
        <v>33</v>
      </c>
      <c r="K44" s="28">
        <v>310004</v>
      </c>
    </row>
    <row r="45" spans="1:11" s="29" customFormat="1" ht="28.8" x14ac:dyDescent="0.25">
      <c r="A45" s="19" t="s">
        <v>128</v>
      </c>
      <c r="B45" s="19" t="s">
        <v>90</v>
      </c>
      <c r="C45" s="20" t="s">
        <v>72</v>
      </c>
      <c r="D45" s="21" t="s">
        <v>72</v>
      </c>
      <c r="E45" s="22" t="s">
        <v>77</v>
      </c>
      <c r="F45" s="23">
        <v>2160081</v>
      </c>
      <c r="G45" s="24">
        <v>42460</v>
      </c>
      <c r="H45" s="25" t="s">
        <v>100</v>
      </c>
      <c r="I45" s="26" t="s">
        <v>101</v>
      </c>
      <c r="J45" s="27" t="s">
        <v>33</v>
      </c>
      <c r="K45" s="28">
        <v>191264</v>
      </c>
    </row>
    <row r="46" spans="1:11" s="29" customFormat="1" ht="28.8" x14ac:dyDescent="0.25">
      <c r="A46" s="19" t="s">
        <v>128</v>
      </c>
      <c r="B46" s="19" t="s">
        <v>90</v>
      </c>
      <c r="C46" s="20" t="s">
        <v>72</v>
      </c>
      <c r="D46" s="21" t="s">
        <v>72</v>
      </c>
      <c r="E46" s="22" t="s">
        <v>77</v>
      </c>
      <c r="F46" s="23">
        <v>2160056</v>
      </c>
      <c r="G46" s="24">
        <v>42439</v>
      </c>
      <c r="H46" s="25" t="s">
        <v>102</v>
      </c>
      <c r="I46" s="26" t="s">
        <v>92</v>
      </c>
      <c r="J46" s="27" t="s">
        <v>20</v>
      </c>
      <c r="K46" s="28">
        <f>230400+64800</f>
        <v>295200</v>
      </c>
    </row>
    <row r="47" spans="1:11" s="29" customFormat="1" ht="28.8" x14ac:dyDescent="0.25">
      <c r="A47" s="19" t="s">
        <v>128</v>
      </c>
      <c r="B47" s="19" t="s">
        <v>90</v>
      </c>
      <c r="C47" s="20" t="s">
        <v>72</v>
      </c>
      <c r="D47" s="21" t="s">
        <v>72</v>
      </c>
      <c r="E47" s="22" t="s">
        <v>77</v>
      </c>
      <c r="F47" s="23">
        <v>2160057</v>
      </c>
      <c r="G47" s="24">
        <v>42443</v>
      </c>
      <c r="H47" s="25" t="s">
        <v>103</v>
      </c>
      <c r="I47" s="26" t="s">
        <v>92</v>
      </c>
      <c r="J47" s="27" t="s">
        <v>20</v>
      </c>
      <c r="K47" s="28">
        <v>64800</v>
      </c>
    </row>
    <row r="48" spans="1:11" s="29" customFormat="1" ht="28.8" x14ac:dyDescent="0.25">
      <c r="A48" s="19" t="s">
        <v>128</v>
      </c>
      <c r="B48" s="19" t="s">
        <v>90</v>
      </c>
      <c r="C48" s="20" t="s">
        <v>104</v>
      </c>
      <c r="D48" s="21">
        <v>42331</v>
      </c>
      <c r="E48" s="22" t="s">
        <v>105</v>
      </c>
      <c r="F48" s="23">
        <v>231</v>
      </c>
      <c r="G48" s="24">
        <v>42431</v>
      </c>
      <c r="H48" s="25" t="s">
        <v>106</v>
      </c>
      <c r="I48" s="26" t="s">
        <v>107</v>
      </c>
      <c r="J48" s="27" t="s">
        <v>108</v>
      </c>
      <c r="K48" s="28">
        <v>154356</v>
      </c>
    </row>
    <row r="49" spans="1:11" s="29" customFormat="1" ht="28.8" x14ac:dyDescent="0.25">
      <c r="A49" s="19" t="s">
        <v>128</v>
      </c>
      <c r="B49" s="19" t="s">
        <v>90</v>
      </c>
      <c r="C49" s="20" t="s">
        <v>104</v>
      </c>
      <c r="D49" s="21">
        <v>42331</v>
      </c>
      <c r="E49" s="22" t="s">
        <v>77</v>
      </c>
      <c r="F49" s="23">
        <v>2160063</v>
      </c>
      <c r="G49" s="24">
        <v>42460</v>
      </c>
      <c r="H49" s="25" t="s">
        <v>106</v>
      </c>
      <c r="I49" s="26" t="s">
        <v>109</v>
      </c>
      <c r="J49" s="27" t="s">
        <v>110</v>
      </c>
      <c r="K49" s="28">
        <v>154753</v>
      </c>
    </row>
    <row r="50" spans="1:11" s="29" customFormat="1" ht="28.8" x14ac:dyDescent="0.25">
      <c r="A50" s="19" t="s">
        <v>128</v>
      </c>
      <c r="B50" s="19" t="s">
        <v>90</v>
      </c>
      <c r="C50" s="20" t="s">
        <v>104</v>
      </c>
      <c r="D50" s="21">
        <v>42331</v>
      </c>
      <c r="E50" s="22" t="s">
        <v>77</v>
      </c>
      <c r="F50" s="23">
        <v>2160064</v>
      </c>
      <c r="G50" s="24">
        <v>42460</v>
      </c>
      <c r="H50" s="25" t="s">
        <v>106</v>
      </c>
      <c r="I50" s="26" t="s">
        <v>109</v>
      </c>
      <c r="J50" s="27" t="s">
        <v>110</v>
      </c>
      <c r="K50" s="28">
        <v>154753</v>
      </c>
    </row>
    <row r="51" spans="1:11" s="29" customFormat="1" ht="28.8" x14ac:dyDescent="0.25">
      <c r="A51" s="19" t="s">
        <v>128</v>
      </c>
      <c r="B51" s="19" t="s">
        <v>90</v>
      </c>
      <c r="C51" s="20" t="s">
        <v>104</v>
      </c>
      <c r="D51" s="21">
        <v>42331</v>
      </c>
      <c r="E51" s="22" t="s">
        <v>77</v>
      </c>
      <c r="F51" s="23">
        <v>2160065</v>
      </c>
      <c r="G51" s="24">
        <v>42460</v>
      </c>
      <c r="H51" s="25" t="s">
        <v>106</v>
      </c>
      <c r="I51" s="26" t="s">
        <v>109</v>
      </c>
      <c r="J51" s="27" t="s">
        <v>110</v>
      </c>
      <c r="K51" s="28">
        <v>154753</v>
      </c>
    </row>
    <row r="52" spans="1:11" s="29" customFormat="1" ht="28.8" x14ac:dyDescent="0.25">
      <c r="A52" s="19" t="s">
        <v>128</v>
      </c>
      <c r="B52" s="19" t="s">
        <v>90</v>
      </c>
      <c r="C52" s="20" t="s">
        <v>104</v>
      </c>
      <c r="D52" s="21">
        <v>42331</v>
      </c>
      <c r="E52" s="22" t="s">
        <v>77</v>
      </c>
      <c r="F52" s="23">
        <v>2160066</v>
      </c>
      <c r="G52" s="24">
        <v>42460</v>
      </c>
      <c r="H52" s="25" t="s">
        <v>106</v>
      </c>
      <c r="I52" s="26" t="s">
        <v>109</v>
      </c>
      <c r="J52" s="27" t="s">
        <v>110</v>
      </c>
      <c r="K52" s="28">
        <v>309506</v>
      </c>
    </row>
    <row r="53" spans="1:11" s="29" customFormat="1" ht="28.8" x14ac:dyDescent="0.25">
      <c r="A53" s="19" t="s">
        <v>128</v>
      </c>
      <c r="B53" s="19" t="s">
        <v>24</v>
      </c>
      <c r="C53" s="20" t="s">
        <v>72</v>
      </c>
      <c r="D53" s="21" t="s">
        <v>72</v>
      </c>
      <c r="E53" s="22" t="s">
        <v>73</v>
      </c>
      <c r="F53" s="23">
        <v>2160008</v>
      </c>
      <c r="G53" s="24">
        <v>42438</v>
      </c>
      <c r="H53" s="25" t="s">
        <v>111</v>
      </c>
      <c r="I53" s="26" t="s">
        <v>98</v>
      </c>
      <c r="J53" s="27" t="s">
        <v>99</v>
      </c>
      <c r="K53" s="28">
        <f>984676+362329</f>
        <v>1347005</v>
      </c>
    </row>
    <row r="54" spans="1:11" s="29" customFormat="1" ht="28.8" x14ac:dyDescent="0.25">
      <c r="A54" s="19" t="s">
        <v>128</v>
      </c>
      <c r="B54" s="19" t="s">
        <v>112</v>
      </c>
      <c r="C54" s="20" t="s">
        <v>72</v>
      </c>
      <c r="D54" s="21" t="s">
        <v>72</v>
      </c>
      <c r="E54" s="22" t="s">
        <v>113</v>
      </c>
      <c r="F54" s="23">
        <v>34056301</v>
      </c>
      <c r="G54" s="24">
        <v>42454</v>
      </c>
      <c r="H54" s="25" t="s">
        <v>114</v>
      </c>
      <c r="I54" s="26" t="s">
        <v>115</v>
      </c>
      <c r="J54" s="27" t="s">
        <v>116</v>
      </c>
      <c r="K54" s="28">
        <v>879058</v>
      </c>
    </row>
    <row r="55" spans="1:11" s="29" customFormat="1" ht="28.8" x14ac:dyDescent="0.25">
      <c r="A55" s="19" t="s">
        <v>128</v>
      </c>
      <c r="B55" s="19" t="s">
        <v>112</v>
      </c>
      <c r="C55" s="20" t="s">
        <v>72</v>
      </c>
      <c r="D55" s="21" t="s">
        <v>72</v>
      </c>
      <c r="E55" s="22" t="s">
        <v>113</v>
      </c>
      <c r="F55" s="23">
        <v>34191892</v>
      </c>
      <c r="G55" s="24">
        <v>42460</v>
      </c>
      <c r="H55" s="25" t="s">
        <v>117</v>
      </c>
      <c r="I55" s="26" t="s">
        <v>115</v>
      </c>
      <c r="J55" s="27" t="s">
        <v>116</v>
      </c>
      <c r="K55" s="28">
        <v>291600</v>
      </c>
    </row>
    <row r="56" spans="1:11" s="29" customFormat="1" ht="28.8" x14ac:dyDescent="0.25">
      <c r="A56" s="19" t="s">
        <v>128</v>
      </c>
      <c r="B56" s="19" t="s">
        <v>112</v>
      </c>
      <c r="C56" s="20" t="s">
        <v>72</v>
      </c>
      <c r="D56" s="21" t="s">
        <v>72</v>
      </c>
      <c r="E56" s="22" t="s">
        <v>118</v>
      </c>
      <c r="F56" s="23">
        <v>3337074</v>
      </c>
      <c r="G56" s="24">
        <v>42444</v>
      </c>
      <c r="H56" s="25" t="s">
        <v>119</v>
      </c>
      <c r="I56" s="26" t="s">
        <v>115</v>
      </c>
      <c r="J56" s="27" t="s">
        <v>116</v>
      </c>
      <c r="K56" s="28">
        <v>573500</v>
      </c>
    </row>
    <row r="57" spans="1:11" s="29" customFormat="1" ht="28.8" x14ac:dyDescent="0.25">
      <c r="A57" s="19" t="s">
        <v>128</v>
      </c>
      <c r="B57" s="19" t="s">
        <v>112</v>
      </c>
      <c r="C57" s="20" t="s">
        <v>72</v>
      </c>
      <c r="D57" s="21" t="s">
        <v>72</v>
      </c>
      <c r="E57" s="22" t="s">
        <v>113</v>
      </c>
      <c r="F57" s="23">
        <v>34191892</v>
      </c>
      <c r="G57" s="24">
        <v>42460</v>
      </c>
      <c r="H57" s="25" t="s">
        <v>120</v>
      </c>
      <c r="I57" s="26" t="s">
        <v>115</v>
      </c>
      <c r="J57" s="27" t="s">
        <v>116</v>
      </c>
      <c r="K57" s="28">
        <v>175500</v>
      </c>
    </row>
    <row r="58" spans="1:11" s="29" customFormat="1" ht="14.4" x14ac:dyDescent="0.25">
      <c r="A58" s="19" t="s">
        <v>128</v>
      </c>
      <c r="B58" s="19" t="s">
        <v>112</v>
      </c>
      <c r="C58" s="20" t="s">
        <v>72</v>
      </c>
      <c r="D58" s="21" t="s">
        <v>72</v>
      </c>
      <c r="E58" s="22" t="s">
        <v>113</v>
      </c>
      <c r="F58" s="23">
        <v>20372997</v>
      </c>
      <c r="G58" s="24">
        <v>42460</v>
      </c>
      <c r="H58" s="25" t="s">
        <v>121</v>
      </c>
      <c r="I58" s="26" t="s">
        <v>122</v>
      </c>
      <c r="J58" s="27" t="s">
        <v>123</v>
      </c>
      <c r="K58" s="28">
        <v>82182</v>
      </c>
    </row>
    <row r="59" spans="1:11" s="29" customFormat="1" ht="28.8" x14ac:dyDescent="0.25">
      <c r="A59" s="19" t="s">
        <v>128</v>
      </c>
      <c r="B59" s="19" t="s">
        <v>112</v>
      </c>
      <c r="C59" s="20" t="s">
        <v>72</v>
      </c>
      <c r="D59" s="21" t="s">
        <v>72</v>
      </c>
      <c r="E59" s="22" t="s">
        <v>118</v>
      </c>
      <c r="F59" s="23">
        <v>618549</v>
      </c>
      <c r="G59" s="24">
        <v>42460</v>
      </c>
      <c r="H59" s="25" t="s">
        <v>124</v>
      </c>
      <c r="I59" s="26" t="s">
        <v>122</v>
      </c>
      <c r="J59" s="27" t="s">
        <v>123</v>
      </c>
      <c r="K59" s="28">
        <v>706791</v>
      </c>
    </row>
    <row r="60" spans="1:11" s="29" customFormat="1" ht="28.8" x14ac:dyDescent="0.25">
      <c r="A60" s="19" t="s">
        <v>128</v>
      </c>
      <c r="B60" s="19" t="s">
        <v>112</v>
      </c>
      <c r="C60" s="20" t="s">
        <v>72</v>
      </c>
      <c r="D60" s="21" t="s">
        <v>72</v>
      </c>
      <c r="E60" s="22" t="s">
        <v>113</v>
      </c>
      <c r="F60" s="23">
        <v>20460569</v>
      </c>
      <c r="G60" s="24">
        <v>42460</v>
      </c>
      <c r="H60" s="25" t="s">
        <v>125</v>
      </c>
      <c r="I60" s="26" t="s">
        <v>122</v>
      </c>
      <c r="J60" s="27" t="s">
        <v>123</v>
      </c>
      <c r="K60" s="28">
        <v>166027</v>
      </c>
    </row>
    <row r="61" spans="1:11" s="29" customFormat="1" ht="28.8" x14ac:dyDescent="0.25">
      <c r="A61" s="19" t="s">
        <v>128</v>
      </c>
      <c r="B61" s="19" t="s">
        <v>112</v>
      </c>
      <c r="C61" s="20" t="s">
        <v>72</v>
      </c>
      <c r="D61" s="21" t="s">
        <v>72</v>
      </c>
      <c r="E61" s="22" t="s">
        <v>113</v>
      </c>
      <c r="F61" s="23">
        <v>20378207</v>
      </c>
      <c r="G61" s="24">
        <v>42444</v>
      </c>
      <c r="H61" s="25" t="s">
        <v>126</v>
      </c>
      <c r="I61" s="26" t="s">
        <v>122</v>
      </c>
      <c r="J61" s="27" t="s">
        <v>123</v>
      </c>
      <c r="K61" s="28">
        <v>23462</v>
      </c>
    </row>
    <row r="62" spans="1:11" s="29" customFormat="1" ht="28.8" x14ac:dyDescent="0.25">
      <c r="A62" s="19" t="s">
        <v>128</v>
      </c>
      <c r="B62" s="19" t="s">
        <v>112</v>
      </c>
      <c r="C62" s="20" t="s">
        <v>72</v>
      </c>
      <c r="D62" s="21" t="s">
        <v>72</v>
      </c>
      <c r="E62" s="22" t="s">
        <v>113</v>
      </c>
      <c r="F62" s="23">
        <v>20393814</v>
      </c>
      <c r="G62" s="24">
        <v>42460</v>
      </c>
      <c r="H62" s="25" t="s">
        <v>127</v>
      </c>
      <c r="I62" s="26" t="s">
        <v>122</v>
      </c>
      <c r="J62" s="27" t="s">
        <v>123</v>
      </c>
      <c r="K62" s="28">
        <v>5013</v>
      </c>
    </row>
    <row r="63" spans="1:11" s="29" customFormat="1" ht="43.2" x14ac:dyDescent="0.25">
      <c r="A63" s="19" t="s">
        <v>174</v>
      </c>
      <c r="B63" s="19" t="s">
        <v>51</v>
      </c>
      <c r="C63" s="20" t="s">
        <v>72</v>
      </c>
      <c r="D63" s="21" t="s">
        <v>72</v>
      </c>
      <c r="E63" s="22" t="s">
        <v>72</v>
      </c>
      <c r="F63" s="23" t="s">
        <v>72</v>
      </c>
      <c r="G63" s="24">
        <v>42451</v>
      </c>
      <c r="H63" s="25" t="s">
        <v>129</v>
      </c>
      <c r="I63" s="26" t="s">
        <v>130</v>
      </c>
      <c r="J63" s="27" t="s">
        <v>131</v>
      </c>
      <c r="K63" s="28">
        <v>84900</v>
      </c>
    </row>
    <row r="64" spans="1:11" s="29" customFormat="1" ht="43.2" x14ac:dyDescent="0.25">
      <c r="A64" s="19" t="s">
        <v>174</v>
      </c>
      <c r="B64" s="19" t="s">
        <v>51</v>
      </c>
      <c r="C64" s="20" t="s">
        <v>72</v>
      </c>
      <c r="D64" s="21" t="s">
        <v>72</v>
      </c>
      <c r="E64" s="22" t="s">
        <v>72</v>
      </c>
      <c r="F64" s="23" t="s">
        <v>72</v>
      </c>
      <c r="G64" s="24">
        <v>42451</v>
      </c>
      <c r="H64" s="25" t="s">
        <v>132</v>
      </c>
      <c r="I64" s="26" t="s">
        <v>130</v>
      </c>
      <c r="J64" s="27" t="s">
        <v>131</v>
      </c>
      <c r="K64" s="28">
        <v>91700</v>
      </c>
    </row>
    <row r="65" spans="1:11" s="29" customFormat="1" ht="43.2" x14ac:dyDescent="0.25">
      <c r="A65" s="19" t="s">
        <v>174</v>
      </c>
      <c r="B65" s="19" t="s">
        <v>51</v>
      </c>
      <c r="C65" s="20" t="s">
        <v>72</v>
      </c>
      <c r="D65" s="21" t="s">
        <v>72</v>
      </c>
      <c r="E65" s="22" t="s">
        <v>72</v>
      </c>
      <c r="F65" s="23" t="s">
        <v>72</v>
      </c>
      <c r="G65" s="24">
        <v>42460</v>
      </c>
      <c r="H65" s="25" t="s">
        <v>133</v>
      </c>
      <c r="I65" s="26" t="s">
        <v>130</v>
      </c>
      <c r="J65" s="27" t="s">
        <v>131</v>
      </c>
      <c r="K65" s="28">
        <v>516000</v>
      </c>
    </row>
    <row r="66" spans="1:11" s="29" customFormat="1" ht="43.2" x14ac:dyDescent="0.25">
      <c r="A66" s="19" t="s">
        <v>174</v>
      </c>
      <c r="B66" s="19" t="s">
        <v>51</v>
      </c>
      <c r="C66" s="20" t="s">
        <v>72</v>
      </c>
      <c r="D66" s="21" t="s">
        <v>72</v>
      </c>
      <c r="E66" s="22" t="s">
        <v>72</v>
      </c>
      <c r="F66" s="23" t="s">
        <v>72</v>
      </c>
      <c r="G66" s="24">
        <v>42438</v>
      </c>
      <c r="H66" s="25" t="s">
        <v>134</v>
      </c>
      <c r="I66" s="26" t="s">
        <v>130</v>
      </c>
      <c r="J66" s="27" t="s">
        <v>131</v>
      </c>
      <c r="K66" s="28">
        <v>469400</v>
      </c>
    </row>
    <row r="67" spans="1:11" s="29" customFormat="1" ht="43.2" x14ac:dyDescent="0.25">
      <c r="A67" s="19" t="s">
        <v>174</v>
      </c>
      <c r="B67" s="19" t="s">
        <v>51</v>
      </c>
      <c r="C67" s="20" t="s">
        <v>72</v>
      </c>
      <c r="D67" s="21" t="s">
        <v>72</v>
      </c>
      <c r="E67" s="22" t="s">
        <v>72</v>
      </c>
      <c r="F67" s="23" t="s">
        <v>72</v>
      </c>
      <c r="G67" s="24">
        <v>42438</v>
      </c>
      <c r="H67" s="25" t="s">
        <v>135</v>
      </c>
      <c r="I67" s="26" t="s">
        <v>130</v>
      </c>
      <c r="J67" s="27" t="s">
        <v>131</v>
      </c>
      <c r="K67" s="28">
        <v>996000</v>
      </c>
    </row>
    <row r="68" spans="1:11" s="29" customFormat="1" ht="43.2" x14ac:dyDescent="0.25">
      <c r="A68" s="19" t="s">
        <v>174</v>
      </c>
      <c r="B68" s="19" t="s">
        <v>51</v>
      </c>
      <c r="C68" s="20" t="s">
        <v>72</v>
      </c>
      <c r="D68" s="21" t="s">
        <v>72</v>
      </c>
      <c r="E68" s="22" t="s">
        <v>72</v>
      </c>
      <c r="F68" s="23" t="s">
        <v>72</v>
      </c>
      <c r="G68" s="24">
        <v>42451</v>
      </c>
      <c r="H68" s="25" t="s">
        <v>136</v>
      </c>
      <c r="I68" s="26" t="s">
        <v>130</v>
      </c>
      <c r="J68" s="27" t="s">
        <v>131</v>
      </c>
      <c r="K68" s="28">
        <v>65200</v>
      </c>
    </row>
    <row r="69" spans="1:11" s="29" customFormat="1" ht="43.2" x14ac:dyDescent="0.25">
      <c r="A69" s="19" t="s">
        <v>174</v>
      </c>
      <c r="B69" s="19" t="s">
        <v>51</v>
      </c>
      <c r="C69" s="20" t="s">
        <v>72</v>
      </c>
      <c r="D69" s="21" t="s">
        <v>72</v>
      </c>
      <c r="E69" s="22" t="s">
        <v>72</v>
      </c>
      <c r="F69" s="23" t="s">
        <v>72</v>
      </c>
      <c r="G69" s="24">
        <v>42460</v>
      </c>
      <c r="H69" s="25" t="s">
        <v>137</v>
      </c>
      <c r="I69" s="26" t="s">
        <v>130</v>
      </c>
      <c r="J69" s="27" t="s">
        <v>131</v>
      </c>
      <c r="K69" s="28">
        <v>216100</v>
      </c>
    </row>
    <row r="70" spans="1:11" s="29" customFormat="1" ht="43.2" x14ac:dyDescent="0.25">
      <c r="A70" s="19" t="s">
        <v>174</v>
      </c>
      <c r="B70" s="19" t="s">
        <v>51</v>
      </c>
      <c r="C70" s="20" t="s">
        <v>72</v>
      </c>
      <c r="D70" s="21" t="s">
        <v>72</v>
      </c>
      <c r="E70" s="22" t="s">
        <v>72</v>
      </c>
      <c r="F70" s="23" t="s">
        <v>72</v>
      </c>
      <c r="G70" s="24">
        <v>42438</v>
      </c>
      <c r="H70" s="25" t="s">
        <v>138</v>
      </c>
      <c r="I70" s="26" t="s">
        <v>139</v>
      </c>
      <c r="J70" s="27" t="s">
        <v>140</v>
      </c>
      <c r="K70" s="28">
        <v>31641</v>
      </c>
    </row>
    <row r="71" spans="1:11" s="29" customFormat="1" ht="43.2" x14ac:dyDescent="0.25">
      <c r="A71" s="19" t="s">
        <v>174</v>
      </c>
      <c r="B71" s="19" t="s">
        <v>51</v>
      </c>
      <c r="C71" s="20" t="s">
        <v>72</v>
      </c>
      <c r="D71" s="21" t="s">
        <v>72</v>
      </c>
      <c r="E71" s="22" t="s">
        <v>72</v>
      </c>
      <c r="F71" s="23" t="s">
        <v>72</v>
      </c>
      <c r="G71" s="24">
        <v>42451</v>
      </c>
      <c r="H71" s="25" t="s">
        <v>141</v>
      </c>
      <c r="I71" s="26" t="s">
        <v>142</v>
      </c>
      <c r="J71" s="27" t="s">
        <v>143</v>
      </c>
      <c r="K71" s="28">
        <v>24608</v>
      </c>
    </row>
    <row r="72" spans="1:11" s="29" customFormat="1" ht="43.2" x14ac:dyDescent="0.25">
      <c r="A72" s="19" t="s">
        <v>174</v>
      </c>
      <c r="B72" s="19" t="s">
        <v>51</v>
      </c>
      <c r="C72" s="20" t="s">
        <v>72</v>
      </c>
      <c r="D72" s="21" t="s">
        <v>72</v>
      </c>
      <c r="E72" s="22" t="s">
        <v>72</v>
      </c>
      <c r="F72" s="23" t="s">
        <v>72</v>
      </c>
      <c r="G72" s="24">
        <v>42451</v>
      </c>
      <c r="H72" s="25" t="s">
        <v>144</v>
      </c>
      <c r="I72" s="26" t="s">
        <v>142</v>
      </c>
      <c r="J72" s="27" t="s">
        <v>143</v>
      </c>
      <c r="K72" s="28">
        <v>32600</v>
      </c>
    </row>
    <row r="73" spans="1:11" s="29" customFormat="1" ht="43.2" x14ac:dyDescent="0.25">
      <c r="A73" s="19" t="s">
        <v>174</v>
      </c>
      <c r="B73" s="19" t="s">
        <v>51</v>
      </c>
      <c r="C73" s="20" t="s">
        <v>72</v>
      </c>
      <c r="D73" s="21" t="s">
        <v>72</v>
      </c>
      <c r="E73" s="22" t="s">
        <v>72</v>
      </c>
      <c r="F73" s="23" t="s">
        <v>72</v>
      </c>
      <c r="G73" s="24">
        <v>42451</v>
      </c>
      <c r="H73" s="25" t="s">
        <v>145</v>
      </c>
      <c r="I73" s="26" t="s">
        <v>142</v>
      </c>
      <c r="J73" s="27" t="s">
        <v>143</v>
      </c>
      <c r="K73" s="28">
        <v>38520</v>
      </c>
    </row>
    <row r="74" spans="1:11" s="29" customFormat="1" ht="43.2" x14ac:dyDescent="0.25">
      <c r="A74" s="19" t="s">
        <v>174</v>
      </c>
      <c r="B74" s="19" t="s">
        <v>51</v>
      </c>
      <c r="C74" s="20" t="s">
        <v>72</v>
      </c>
      <c r="D74" s="21" t="s">
        <v>72</v>
      </c>
      <c r="E74" s="22" t="s">
        <v>72</v>
      </c>
      <c r="F74" s="23" t="s">
        <v>72</v>
      </c>
      <c r="G74" s="24">
        <v>42451</v>
      </c>
      <c r="H74" s="25" t="s">
        <v>146</v>
      </c>
      <c r="I74" s="26" t="s">
        <v>142</v>
      </c>
      <c r="J74" s="27" t="s">
        <v>143</v>
      </c>
      <c r="K74" s="28">
        <v>21420</v>
      </c>
    </row>
    <row r="75" spans="1:11" s="29" customFormat="1" ht="43.2" x14ac:dyDescent="0.25">
      <c r="A75" s="19" t="s">
        <v>174</v>
      </c>
      <c r="B75" s="19" t="s">
        <v>51</v>
      </c>
      <c r="C75" s="20" t="s">
        <v>72</v>
      </c>
      <c r="D75" s="21" t="s">
        <v>72</v>
      </c>
      <c r="E75" s="22" t="s">
        <v>72</v>
      </c>
      <c r="F75" s="23" t="s">
        <v>72</v>
      </c>
      <c r="G75" s="24">
        <v>42451</v>
      </c>
      <c r="H75" s="25" t="s">
        <v>147</v>
      </c>
      <c r="I75" s="26" t="s">
        <v>142</v>
      </c>
      <c r="J75" s="27" t="s">
        <v>143</v>
      </c>
      <c r="K75" s="28">
        <v>8650</v>
      </c>
    </row>
    <row r="76" spans="1:11" s="29" customFormat="1" ht="43.2" x14ac:dyDescent="0.25">
      <c r="A76" s="19" t="s">
        <v>174</v>
      </c>
      <c r="B76" s="19" t="s">
        <v>51</v>
      </c>
      <c r="C76" s="20" t="s">
        <v>72</v>
      </c>
      <c r="D76" s="21" t="s">
        <v>72</v>
      </c>
      <c r="E76" s="22" t="s">
        <v>72</v>
      </c>
      <c r="F76" s="23" t="s">
        <v>72</v>
      </c>
      <c r="G76" s="24">
        <v>42451</v>
      </c>
      <c r="H76" s="25" t="s">
        <v>148</v>
      </c>
      <c r="I76" s="26" t="s">
        <v>142</v>
      </c>
      <c r="J76" s="27" t="s">
        <v>143</v>
      </c>
      <c r="K76" s="28">
        <v>37807</v>
      </c>
    </row>
    <row r="77" spans="1:11" s="29" customFormat="1" ht="43.2" x14ac:dyDescent="0.25">
      <c r="A77" s="19" t="s">
        <v>174</v>
      </c>
      <c r="B77" s="19" t="s">
        <v>51</v>
      </c>
      <c r="C77" s="20" t="s">
        <v>72</v>
      </c>
      <c r="D77" s="21" t="s">
        <v>72</v>
      </c>
      <c r="E77" s="22" t="s">
        <v>72</v>
      </c>
      <c r="F77" s="23" t="s">
        <v>72</v>
      </c>
      <c r="G77" s="24">
        <v>42451</v>
      </c>
      <c r="H77" s="25" t="s">
        <v>149</v>
      </c>
      <c r="I77" s="26" t="s">
        <v>142</v>
      </c>
      <c r="J77" s="27" t="s">
        <v>143</v>
      </c>
      <c r="K77" s="28">
        <v>101890</v>
      </c>
    </row>
    <row r="78" spans="1:11" s="29" customFormat="1" ht="57.6" x14ac:dyDescent="0.25">
      <c r="A78" s="19" t="s">
        <v>174</v>
      </c>
      <c r="B78" s="19" t="s">
        <v>51</v>
      </c>
      <c r="C78" s="20" t="s">
        <v>72</v>
      </c>
      <c r="D78" s="21" t="s">
        <v>72</v>
      </c>
      <c r="E78" s="22" t="s">
        <v>72</v>
      </c>
      <c r="F78" s="23" t="s">
        <v>72</v>
      </c>
      <c r="G78" s="24">
        <v>42458</v>
      </c>
      <c r="H78" s="25" t="s">
        <v>150</v>
      </c>
      <c r="I78" s="26" t="s">
        <v>68</v>
      </c>
      <c r="J78" s="27" t="s">
        <v>69</v>
      </c>
      <c r="K78" s="28">
        <v>38452</v>
      </c>
    </row>
    <row r="79" spans="1:11" s="29" customFormat="1" ht="43.2" x14ac:dyDescent="0.25">
      <c r="A79" s="19" t="s">
        <v>174</v>
      </c>
      <c r="B79" s="19" t="s">
        <v>51</v>
      </c>
      <c r="C79" s="20" t="s">
        <v>72</v>
      </c>
      <c r="D79" s="21" t="s">
        <v>72</v>
      </c>
      <c r="E79" s="22" t="s">
        <v>72</v>
      </c>
      <c r="F79" s="23" t="s">
        <v>72</v>
      </c>
      <c r="G79" s="24">
        <v>42452</v>
      </c>
      <c r="H79" s="25" t="s">
        <v>151</v>
      </c>
      <c r="I79" s="26" t="s">
        <v>68</v>
      </c>
      <c r="J79" s="27" t="s">
        <v>69</v>
      </c>
      <c r="K79" s="28">
        <v>798372</v>
      </c>
    </row>
    <row r="80" spans="1:11" s="29" customFormat="1" ht="43.2" x14ac:dyDescent="0.25">
      <c r="A80" s="19" t="s">
        <v>174</v>
      </c>
      <c r="B80" s="19" t="s">
        <v>195</v>
      </c>
      <c r="C80" s="20" t="s">
        <v>1600</v>
      </c>
      <c r="D80" s="21">
        <v>42327</v>
      </c>
      <c r="E80" s="22" t="s">
        <v>153</v>
      </c>
      <c r="F80" s="23">
        <v>31600005</v>
      </c>
      <c r="G80" s="24">
        <v>42437</v>
      </c>
      <c r="H80" s="25" t="s">
        <v>154</v>
      </c>
      <c r="I80" s="26" t="s">
        <v>155</v>
      </c>
      <c r="J80" s="27" t="s">
        <v>156</v>
      </c>
      <c r="K80" s="28">
        <v>304991</v>
      </c>
    </row>
    <row r="81" spans="1:11" s="29" customFormat="1" ht="57.6" x14ac:dyDescent="0.25">
      <c r="A81" s="19" t="s">
        <v>174</v>
      </c>
      <c r="B81" s="19" t="s">
        <v>195</v>
      </c>
      <c r="C81" s="20" t="s">
        <v>1600</v>
      </c>
      <c r="D81" s="21">
        <v>42327</v>
      </c>
      <c r="E81" s="22" t="s">
        <v>153</v>
      </c>
      <c r="F81" s="23">
        <v>31600021</v>
      </c>
      <c r="G81" s="24">
        <v>42458</v>
      </c>
      <c r="H81" s="25" t="s">
        <v>157</v>
      </c>
      <c r="I81" s="26" t="s">
        <v>155</v>
      </c>
      <c r="J81" s="27" t="s">
        <v>156</v>
      </c>
      <c r="K81" s="28">
        <v>116495</v>
      </c>
    </row>
    <row r="82" spans="1:11" s="29" customFormat="1" ht="43.2" x14ac:dyDescent="0.25">
      <c r="A82" s="19" t="s">
        <v>174</v>
      </c>
      <c r="B82" s="19" t="s">
        <v>24</v>
      </c>
      <c r="C82" s="20" t="s">
        <v>72</v>
      </c>
      <c r="D82" s="21" t="s">
        <v>72</v>
      </c>
      <c r="E82" s="22" t="s">
        <v>153</v>
      </c>
      <c r="F82" s="23">
        <v>31600009</v>
      </c>
      <c r="G82" s="24">
        <v>42430</v>
      </c>
      <c r="H82" s="25" t="s">
        <v>158</v>
      </c>
      <c r="I82" s="26" t="s">
        <v>159</v>
      </c>
      <c r="J82" s="27" t="s">
        <v>160</v>
      </c>
      <c r="K82" s="28">
        <v>154700</v>
      </c>
    </row>
    <row r="83" spans="1:11" s="29" customFormat="1" ht="43.2" x14ac:dyDescent="0.25">
      <c r="A83" s="19" t="s">
        <v>174</v>
      </c>
      <c r="B83" s="19" t="s">
        <v>152</v>
      </c>
      <c r="C83" s="20" t="s">
        <v>72</v>
      </c>
      <c r="D83" s="21" t="s">
        <v>72</v>
      </c>
      <c r="E83" s="22" t="s">
        <v>153</v>
      </c>
      <c r="F83" s="23">
        <v>31600020</v>
      </c>
      <c r="G83" s="24">
        <v>42458</v>
      </c>
      <c r="H83" s="25" t="s">
        <v>161</v>
      </c>
      <c r="I83" s="26" t="s">
        <v>162</v>
      </c>
      <c r="J83" s="27" t="s">
        <v>163</v>
      </c>
      <c r="K83" s="28">
        <v>160650</v>
      </c>
    </row>
    <row r="84" spans="1:11" s="29" customFormat="1" ht="43.2" x14ac:dyDescent="0.25">
      <c r="A84" s="19" t="s">
        <v>174</v>
      </c>
      <c r="B84" s="19" t="s">
        <v>152</v>
      </c>
      <c r="C84" s="20" t="s">
        <v>72</v>
      </c>
      <c r="D84" s="21" t="s">
        <v>72</v>
      </c>
      <c r="E84" s="22" t="s">
        <v>153</v>
      </c>
      <c r="F84" s="23">
        <v>31600016</v>
      </c>
      <c r="G84" s="24">
        <v>42445</v>
      </c>
      <c r="H84" s="25" t="s">
        <v>164</v>
      </c>
      <c r="I84" s="26" t="s">
        <v>165</v>
      </c>
      <c r="J84" s="27" t="s">
        <v>166</v>
      </c>
      <c r="K84" s="28">
        <v>8700</v>
      </c>
    </row>
    <row r="85" spans="1:11" s="29" customFormat="1" ht="43.2" x14ac:dyDescent="0.25">
      <c r="A85" s="19" t="s">
        <v>174</v>
      </c>
      <c r="B85" s="19" t="s">
        <v>24</v>
      </c>
      <c r="C85" s="20" t="s">
        <v>72</v>
      </c>
      <c r="D85" s="21" t="s">
        <v>72</v>
      </c>
      <c r="E85" s="22" t="s">
        <v>153</v>
      </c>
      <c r="F85" s="23">
        <v>31600018</v>
      </c>
      <c r="G85" s="24">
        <v>42447</v>
      </c>
      <c r="H85" s="25" t="s">
        <v>167</v>
      </c>
      <c r="I85" s="26" t="s">
        <v>168</v>
      </c>
      <c r="J85" s="27" t="s">
        <v>169</v>
      </c>
      <c r="K85" s="28">
        <v>245214</v>
      </c>
    </row>
    <row r="86" spans="1:11" s="29" customFormat="1" ht="43.2" x14ac:dyDescent="0.25">
      <c r="A86" s="19" t="s">
        <v>174</v>
      </c>
      <c r="B86" s="19" t="s">
        <v>24</v>
      </c>
      <c r="C86" s="20" t="s">
        <v>72</v>
      </c>
      <c r="D86" s="21" t="s">
        <v>72</v>
      </c>
      <c r="E86" s="22" t="s">
        <v>153</v>
      </c>
      <c r="F86" s="23">
        <v>31600019</v>
      </c>
      <c r="G86" s="24">
        <v>42447</v>
      </c>
      <c r="H86" s="25" t="s">
        <v>170</v>
      </c>
      <c r="I86" s="26" t="s">
        <v>168</v>
      </c>
      <c r="J86" s="27" t="s">
        <v>169</v>
      </c>
      <c r="K86" s="28">
        <v>183443</v>
      </c>
    </row>
    <row r="87" spans="1:11" s="29" customFormat="1" ht="43.2" x14ac:dyDescent="0.25">
      <c r="A87" s="19" t="s">
        <v>174</v>
      </c>
      <c r="B87" s="19" t="s">
        <v>152</v>
      </c>
      <c r="C87" s="20" t="s">
        <v>72</v>
      </c>
      <c r="D87" s="21" t="s">
        <v>72</v>
      </c>
      <c r="E87" s="22" t="s">
        <v>153</v>
      </c>
      <c r="F87" s="23" t="s">
        <v>72</v>
      </c>
      <c r="G87" s="24">
        <v>42453</v>
      </c>
      <c r="H87" s="25" t="s">
        <v>171</v>
      </c>
      <c r="I87" s="26" t="s">
        <v>172</v>
      </c>
      <c r="J87" s="27" t="s">
        <v>173</v>
      </c>
      <c r="K87" s="28">
        <v>72408</v>
      </c>
    </row>
    <row r="88" spans="1:11" s="29" customFormat="1" ht="28.8" x14ac:dyDescent="0.25">
      <c r="A88" s="19" t="s">
        <v>175</v>
      </c>
      <c r="B88" s="19" t="s">
        <v>51</v>
      </c>
      <c r="C88" s="20" t="s">
        <v>72</v>
      </c>
      <c r="D88" s="21" t="s">
        <v>72</v>
      </c>
      <c r="E88" s="22" t="s">
        <v>213</v>
      </c>
      <c r="F88" s="23">
        <v>50</v>
      </c>
      <c r="G88" s="24">
        <v>42437</v>
      </c>
      <c r="H88" s="25" t="s">
        <v>214</v>
      </c>
      <c r="I88" s="26" t="s">
        <v>215</v>
      </c>
      <c r="J88" s="27" t="s">
        <v>216</v>
      </c>
      <c r="K88" s="28">
        <v>222600</v>
      </c>
    </row>
    <row r="89" spans="1:11" s="29" customFormat="1" ht="28.8" x14ac:dyDescent="0.25">
      <c r="A89" s="19" t="s">
        <v>175</v>
      </c>
      <c r="B89" s="19" t="s">
        <v>51</v>
      </c>
      <c r="C89" s="20" t="s">
        <v>72</v>
      </c>
      <c r="D89" s="21" t="s">
        <v>72</v>
      </c>
      <c r="E89" s="22" t="s">
        <v>213</v>
      </c>
      <c r="F89" s="23">
        <v>53</v>
      </c>
      <c r="G89" s="24">
        <v>42438</v>
      </c>
      <c r="H89" s="25" t="s">
        <v>217</v>
      </c>
      <c r="I89" s="26" t="s">
        <v>218</v>
      </c>
      <c r="J89" s="27" t="s">
        <v>219</v>
      </c>
      <c r="K89" s="28">
        <v>44990</v>
      </c>
    </row>
    <row r="90" spans="1:11" s="29" customFormat="1" ht="28.8" x14ac:dyDescent="0.25">
      <c r="A90" s="19" t="s">
        <v>175</v>
      </c>
      <c r="B90" s="19" t="s">
        <v>51</v>
      </c>
      <c r="C90" s="20" t="s">
        <v>72</v>
      </c>
      <c r="D90" s="21" t="s">
        <v>72</v>
      </c>
      <c r="E90" s="22" t="s">
        <v>213</v>
      </c>
      <c r="F90" s="23">
        <v>54</v>
      </c>
      <c r="G90" s="24">
        <v>42438</v>
      </c>
      <c r="H90" s="25" t="s">
        <v>220</v>
      </c>
      <c r="I90" s="26" t="s">
        <v>215</v>
      </c>
      <c r="J90" s="27" t="s">
        <v>216</v>
      </c>
      <c r="K90" s="28">
        <v>450400</v>
      </c>
    </row>
    <row r="91" spans="1:11" s="29" customFormat="1" ht="28.8" x14ac:dyDescent="0.25">
      <c r="A91" s="19" t="s">
        <v>175</v>
      </c>
      <c r="B91" s="19" t="s">
        <v>51</v>
      </c>
      <c r="C91" s="20" t="s">
        <v>72</v>
      </c>
      <c r="D91" s="21" t="s">
        <v>72</v>
      </c>
      <c r="E91" s="22" t="s">
        <v>213</v>
      </c>
      <c r="F91" s="23">
        <v>55</v>
      </c>
      <c r="G91" s="24">
        <v>42438</v>
      </c>
      <c r="H91" s="25" t="s">
        <v>221</v>
      </c>
      <c r="I91" s="26" t="s">
        <v>215</v>
      </c>
      <c r="J91" s="27" t="s">
        <v>216</v>
      </c>
      <c r="K91" s="28">
        <v>750500</v>
      </c>
    </row>
    <row r="92" spans="1:11" s="29" customFormat="1" ht="28.8" x14ac:dyDescent="0.25">
      <c r="A92" s="19" t="s">
        <v>175</v>
      </c>
      <c r="B92" s="19" t="s">
        <v>51</v>
      </c>
      <c r="C92" s="20" t="s">
        <v>72</v>
      </c>
      <c r="D92" s="21" t="s">
        <v>72</v>
      </c>
      <c r="E92" s="22" t="s">
        <v>213</v>
      </c>
      <c r="F92" s="23">
        <v>56</v>
      </c>
      <c r="G92" s="24">
        <v>42438</v>
      </c>
      <c r="H92" s="25" t="s">
        <v>222</v>
      </c>
      <c r="I92" s="26" t="s">
        <v>215</v>
      </c>
      <c r="J92" s="27" t="s">
        <v>216</v>
      </c>
      <c r="K92" s="28">
        <v>226800</v>
      </c>
    </row>
    <row r="93" spans="1:11" s="29" customFormat="1" ht="28.8" x14ac:dyDescent="0.25">
      <c r="A93" s="19" t="s">
        <v>175</v>
      </c>
      <c r="B93" s="19" t="s">
        <v>51</v>
      </c>
      <c r="C93" s="20" t="s">
        <v>72</v>
      </c>
      <c r="D93" s="21" t="s">
        <v>72</v>
      </c>
      <c r="E93" s="22" t="s">
        <v>213</v>
      </c>
      <c r="F93" s="23">
        <v>57</v>
      </c>
      <c r="G93" s="24">
        <v>42438</v>
      </c>
      <c r="H93" s="25" t="s">
        <v>223</v>
      </c>
      <c r="I93" s="26" t="s">
        <v>215</v>
      </c>
      <c r="J93" s="27" t="s">
        <v>216</v>
      </c>
      <c r="K93" s="28">
        <v>827000</v>
      </c>
    </row>
    <row r="94" spans="1:11" s="29" customFormat="1" ht="28.8" x14ac:dyDescent="0.25">
      <c r="A94" s="19" t="s">
        <v>175</v>
      </c>
      <c r="B94" s="19" t="s">
        <v>51</v>
      </c>
      <c r="C94" s="20" t="s">
        <v>72</v>
      </c>
      <c r="D94" s="21" t="s">
        <v>72</v>
      </c>
      <c r="E94" s="22" t="s">
        <v>213</v>
      </c>
      <c r="F94" s="23">
        <v>58</v>
      </c>
      <c r="G94" s="24">
        <v>42438</v>
      </c>
      <c r="H94" s="25" t="s">
        <v>224</v>
      </c>
      <c r="I94" s="26" t="s">
        <v>215</v>
      </c>
      <c r="J94" s="27" t="s">
        <v>216</v>
      </c>
      <c r="K94" s="28">
        <v>540600</v>
      </c>
    </row>
    <row r="95" spans="1:11" s="29" customFormat="1" ht="28.8" x14ac:dyDescent="0.25">
      <c r="A95" s="19" t="s">
        <v>175</v>
      </c>
      <c r="B95" s="19" t="s">
        <v>51</v>
      </c>
      <c r="C95" s="20" t="s">
        <v>72</v>
      </c>
      <c r="D95" s="21" t="s">
        <v>72</v>
      </c>
      <c r="E95" s="22" t="s">
        <v>213</v>
      </c>
      <c r="F95" s="23">
        <v>59</v>
      </c>
      <c r="G95" s="24">
        <v>42409</v>
      </c>
      <c r="H95" s="25" t="s">
        <v>225</v>
      </c>
      <c r="I95" s="26" t="s">
        <v>215</v>
      </c>
      <c r="J95" s="27" t="s">
        <v>216</v>
      </c>
      <c r="K95" s="28">
        <f>23600+18500+94100</f>
        <v>136200</v>
      </c>
    </row>
    <row r="96" spans="1:11" s="29" customFormat="1" ht="28.8" x14ac:dyDescent="0.25">
      <c r="A96" s="19" t="s">
        <v>175</v>
      </c>
      <c r="B96" s="19" t="s">
        <v>51</v>
      </c>
      <c r="C96" s="20" t="s">
        <v>72</v>
      </c>
      <c r="D96" s="21" t="s">
        <v>72</v>
      </c>
      <c r="E96" s="22" t="s">
        <v>213</v>
      </c>
      <c r="F96" s="23">
        <v>60</v>
      </c>
      <c r="G96" s="24">
        <v>42438</v>
      </c>
      <c r="H96" s="25" t="s">
        <v>226</v>
      </c>
      <c r="I96" s="26" t="s">
        <v>215</v>
      </c>
      <c r="J96" s="27" t="s">
        <v>216</v>
      </c>
      <c r="K96" s="28">
        <v>96000</v>
      </c>
    </row>
    <row r="97" spans="1:11" s="29" customFormat="1" ht="28.8" x14ac:dyDescent="0.25">
      <c r="A97" s="19" t="s">
        <v>175</v>
      </c>
      <c r="B97" s="19" t="s">
        <v>51</v>
      </c>
      <c r="C97" s="20" t="s">
        <v>72</v>
      </c>
      <c r="D97" s="21" t="s">
        <v>72</v>
      </c>
      <c r="E97" s="22" t="s">
        <v>213</v>
      </c>
      <c r="F97" s="23">
        <v>61</v>
      </c>
      <c r="G97" s="24">
        <v>42438</v>
      </c>
      <c r="H97" s="25" t="s">
        <v>227</v>
      </c>
      <c r="I97" s="26" t="s">
        <v>215</v>
      </c>
      <c r="J97" s="27" t="s">
        <v>216</v>
      </c>
      <c r="K97" s="28">
        <v>61200</v>
      </c>
    </row>
    <row r="98" spans="1:11" s="29" customFormat="1" ht="28.8" x14ac:dyDescent="0.25">
      <c r="A98" s="19" t="s">
        <v>175</v>
      </c>
      <c r="B98" s="19" t="s">
        <v>51</v>
      </c>
      <c r="C98" s="20" t="s">
        <v>72</v>
      </c>
      <c r="D98" s="21" t="s">
        <v>72</v>
      </c>
      <c r="E98" s="22" t="s">
        <v>213</v>
      </c>
      <c r="F98" s="23">
        <v>62</v>
      </c>
      <c r="G98" s="24">
        <v>42438</v>
      </c>
      <c r="H98" s="25" t="s">
        <v>228</v>
      </c>
      <c r="I98" s="26" t="s">
        <v>229</v>
      </c>
      <c r="J98" s="27" t="s">
        <v>230</v>
      </c>
      <c r="K98" s="28">
        <v>45332</v>
      </c>
    </row>
    <row r="99" spans="1:11" s="29" customFormat="1" ht="28.8" x14ac:dyDescent="0.25">
      <c r="A99" s="19" t="s">
        <v>175</v>
      </c>
      <c r="B99" s="19" t="s">
        <v>51</v>
      </c>
      <c r="C99" s="20" t="s">
        <v>72</v>
      </c>
      <c r="D99" s="21" t="s">
        <v>72</v>
      </c>
      <c r="E99" s="22" t="s">
        <v>213</v>
      </c>
      <c r="F99" s="23">
        <v>63</v>
      </c>
      <c r="G99" s="24">
        <v>42438</v>
      </c>
      <c r="H99" s="25" t="s">
        <v>231</v>
      </c>
      <c r="I99" s="26" t="s">
        <v>229</v>
      </c>
      <c r="J99" s="27" t="s">
        <v>230</v>
      </c>
      <c r="K99" s="28">
        <v>15203</v>
      </c>
    </row>
    <row r="100" spans="1:11" s="29" customFormat="1" ht="28.8" x14ac:dyDescent="0.25">
      <c r="A100" s="19" t="s">
        <v>175</v>
      </c>
      <c r="B100" s="19" t="s">
        <v>51</v>
      </c>
      <c r="C100" s="20" t="s">
        <v>72</v>
      </c>
      <c r="D100" s="21" t="s">
        <v>72</v>
      </c>
      <c r="E100" s="22" t="s">
        <v>213</v>
      </c>
      <c r="F100" s="23">
        <v>64</v>
      </c>
      <c r="G100" s="24">
        <v>42438</v>
      </c>
      <c r="H100" s="25" t="s">
        <v>232</v>
      </c>
      <c r="I100" s="26" t="s">
        <v>229</v>
      </c>
      <c r="J100" s="27" t="s">
        <v>230</v>
      </c>
      <c r="K100" s="28">
        <v>87705</v>
      </c>
    </row>
    <row r="101" spans="1:11" s="29" customFormat="1" ht="28.8" x14ac:dyDescent="0.25">
      <c r="A101" s="19" t="s">
        <v>175</v>
      </c>
      <c r="B101" s="19" t="s">
        <v>51</v>
      </c>
      <c r="C101" s="20" t="s">
        <v>72</v>
      </c>
      <c r="D101" s="21" t="s">
        <v>72</v>
      </c>
      <c r="E101" s="22" t="s">
        <v>213</v>
      </c>
      <c r="F101" s="23">
        <v>65</v>
      </c>
      <c r="G101" s="24">
        <v>42438</v>
      </c>
      <c r="H101" s="25" t="s">
        <v>233</v>
      </c>
      <c r="I101" s="26" t="s">
        <v>229</v>
      </c>
      <c r="J101" s="27" t="s">
        <v>230</v>
      </c>
      <c r="K101" s="28">
        <v>253946</v>
      </c>
    </row>
    <row r="102" spans="1:11" s="29" customFormat="1" ht="28.8" x14ac:dyDescent="0.25">
      <c r="A102" s="19" t="s">
        <v>175</v>
      </c>
      <c r="B102" s="19" t="s">
        <v>51</v>
      </c>
      <c r="C102" s="20" t="s">
        <v>72</v>
      </c>
      <c r="D102" s="21" t="s">
        <v>72</v>
      </c>
      <c r="E102" s="22" t="s">
        <v>213</v>
      </c>
      <c r="F102" s="23">
        <v>66</v>
      </c>
      <c r="G102" s="24">
        <v>42438</v>
      </c>
      <c r="H102" s="25" t="s">
        <v>234</v>
      </c>
      <c r="I102" s="26" t="s">
        <v>229</v>
      </c>
      <c r="J102" s="27" t="s">
        <v>230</v>
      </c>
      <c r="K102" s="28">
        <v>21106</v>
      </c>
    </row>
    <row r="103" spans="1:11" s="29" customFormat="1" ht="28.8" x14ac:dyDescent="0.25">
      <c r="A103" s="19" t="s">
        <v>175</v>
      </c>
      <c r="B103" s="19" t="s">
        <v>51</v>
      </c>
      <c r="C103" s="20" t="s">
        <v>72</v>
      </c>
      <c r="D103" s="21" t="s">
        <v>72</v>
      </c>
      <c r="E103" s="22" t="s">
        <v>213</v>
      </c>
      <c r="F103" s="23">
        <v>67</v>
      </c>
      <c r="G103" s="24">
        <v>42438</v>
      </c>
      <c r="H103" s="25" t="s">
        <v>235</v>
      </c>
      <c r="I103" s="26" t="s">
        <v>229</v>
      </c>
      <c r="J103" s="27" t="s">
        <v>230</v>
      </c>
      <c r="K103" s="28">
        <v>14957</v>
      </c>
    </row>
    <row r="104" spans="1:11" s="29" customFormat="1" ht="28.8" x14ac:dyDescent="0.25">
      <c r="A104" s="19" t="s">
        <v>175</v>
      </c>
      <c r="B104" s="19" t="s">
        <v>51</v>
      </c>
      <c r="C104" s="20" t="s">
        <v>72</v>
      </c>
      <c r="D104" s="21" t="s">
        <v>72</v>
      </c>
      <c r="E104" s="22" t="s">
        <v>213</v>
      </c>
      <c r="F104" s="23">
        <v>70</v>
      </c>
      <c r="G104" s="24">
        <v>42444</v>
      </c>
      <c r="H104" s="25" t="s">
        <v>236</v>
      </c>
      <c r="I104" s="26" t="s">
        <v>229</v>
      </c>
      <c r="J104" s="27" t="s">
        <v>230</v>
      </c>
      <c r="K104" s="28">
        <v>36797</v>
      </c>
    </row>
    <row r="105" spans="1:11" s="29" customFormat="1" ht="28.8" x14ac:dyDescent="0.25">
      <c r="A105" s="19" t="s">
        <v>175</v>
      </c>
      <c r="B105" s="19" t="s">
        <v>51</v>
      </c>
      <c r="C105" s="20" t="s">
        <v>72</v>
      </c>
      <c r="D105" s="21" t="s">
        <v>72</v>
      </c>
      <c r="E105" s="22" t="s">
        <v>213</v>
      </c>
      <c r="F105" s="23">
        <v>71</v>
      </c>
      <c r="G105" s="24">
        <v>42444</v>
      </c>
      <c r="H105" s="25" t="s">
        <v>237</v>
      </c>
      <c r="I105" s="26" t="s">
        <v>218</v>
      </c>
      <c r="J105" s="27" t="s">
        <v>219</v>
      </c>
      <c r="K105" s="28">
        <v>44990</v>
      </c>
    </row>
    <row r="106" spans="1:11" s="29" customFormat="1" ht="28.8" x14ac:dyDescent="0.25">
      <c r="A106" s="19" t="s">
        <v>175</v>
      </c>
      <c r="B106" s="19" t="s">
        <v>51</v>
      </c>
      <c r="C106" s="20" t="s">
        <v>72</v>
      </c>
      <c r="D106" s="21" t="s">
        <v>72</v>
      </c>
      <c r="E106" s="22" t="s">
        <v>213</v>
      </c>
      <c r="F106" s="23">
        <v>72</v>
      </c>
      <c r="G106" s="24">
        <v>42444</v>
      </c>
      <c r="H106" s="25" t="s">
        <v>238</v>
      </c>
      <c r="I106" s="26" t="s">
        <v>229</v>
      </c>
      <c r="J106" s="27" t="s">
        <v>230</v>
      </c>
      <c r="K106" s="28">
        <v>29155</v>
      </c>
    </row>
    <row r="107" spans="1:11" s="29" customFormat="1" ht="28.8" x14ac:dyDescent="0.25">
      <c r="A107" s="19" t="s">
        <v>175</v>
      </c>
      <c r="B107" s="19" t="s">
        <v>51</v>
      </c>
      <c r="C107" s="20" t="s">
        <v>72</v>
      </c>
      <c r="D107" s="21" t="s">
        <v>72</v>
      </c>
      <c r="E107" s="22" t="s">
        <v>213</v>
      </c>
      <c r="F107" s="23">
        <v>73</v>
      </c>
      <c r="G107" s="24">
        <v>42445</v>
      </c>
      <c r="H107" s="25" t="s">
        <v>239</v>
      </c>
      <c r="I107" s="26" t="s">
        <v>240</v>
      </c>
      <c r="J107" s="27" t="s">
        <v>140</v>
      </c>
      <c r="K107" s="28">
        <v>17173</v>
      </c>
    </row>
    <row r="108" spans="1:11" s="29" customFormat="1" ht="28.8" x14ac:dyDescent="0.25">
      <c r="A108" s="19" t="s">
        <v>175</v>
      </c>
      <c r="B108" s="19" t="s">
        <v>51</v>
      </c>
      <c r="C108" s="20" t="s">
        <v>72</v>
      </c>
      <c r="D108" s="21" t="s">
        <v>72</v>
      </c>
      <c r="E108" s="22" t="s">
        <v>213</v>
      </c>
      <c r="F108" s="23">
        <v>74</v>
      </c>
      <c r="G108" s="24">
        <v>42445</v>
      </c>
      <c r="H108" s="25" t="s">
        <v>241</v>
      </c>
      <c r="I108" s="26" t="s">
        <v>240</v>
      </c>
      <c r="J108" s="27" t="s">
        <v>140</v>
      </c>
      <c r="K108" s="28">
        <v>15999</v>
      </c>
    </row>
    <row r="109" spans="1:11" s="29" customFormat="1" ht="28.8" x14ac:dyDescent="0.25">
      <c r="A109" s="19" t="s">
        <v>175</v>
      </c>
      <c r="B109" s="19" t="s">
        <v>51</v>
      </c>
      <c r="C109" s="20" t="s">
        <v>72</v>
      </c>
      <c r="D109" s="21" t="s">
        <v>72</v>
      </c>
      <c r="E109" s="22" t="s">
        <v>213</v>
      </c>
      <c r="F109" s="23">
        <v>75</v>
      </c>
      <c r="G109" s="24">
        <v>42445</v>
      </c>
      <c r="H109" s="25" t="s">
        <v>242</v>
      </c>
      <c r="I109" s="26" t="s">
        <v>240</v>
      </c>
      <c r="J109" s="27" t="s">
        <v>140</v>
      </c>
      <c r="K109" s="28">
        <v>15923</v>
      </c>
    </row>
    <row r="110" spans="1:11" s="29" customFormat="1" ht="28.8" x14ac:dyDescent="0.25">
      <c r="A110" s="19" t="s">
        <v>175</v>
      </c>
      <c r="B110" s="19" t="s">
        <v>51</v>
      </c>
      <c r="C110" s="20" t="s">
        <v>72</v>
      </c>
      <c r="D110" s="21" t="s">
        <v>72</v>
      </c>
      <c r="E110" s="22" t="s">
        <v>213</v>
      </c>
      <c r="F110" s="23">
        <v>76</v>
      </c>
      <c r="G110" s="24">
        <v>42445</v>
      </c>
      <c r="H110" s="25" t="s">
        <v>243</v>
      </c>
      <c r="I110" s="26" t="s">
        <v>240</v>
      </c>
      <c r="J110" s="27" t="s">
        <v>140</v>
      </c>
      <c r="K110" s="28">
        <v>15841</v>
      </c>
    </row>
    <row r="111" spans="1:11" s="29" customFormat="1" ht="28.8" x14ac:dyDescent="0.25">
      <c r="A111" s="19" t="s">
        <v>175</v>
      </c>
      <c r="B111" s="19" t="s">
        <v>51</v>
      </c>
      <c r="C111" s="20" t="s">
        <v>72</v>
      </c>
      <c r="D111" s="21" t="s">
        <v>72</v>
      </c>
      <c r="E111" s="22" t="s">
        <v>213</v>
      </c>
      <c r="F111" s="23">
        <v>77</v>
      </c>
      <c r="G111" s="24">
        <v>42445</v>
      </c>
      <c r="H111" s="25" t="s">
        <v>244</v>
      </c>
      <c r="I111" s="26" t="s">
        <v>240</v>
      </c>
      <c r="J111" s="27" t="s">
        <v>140</v>
      </c>
      <c r="K111" s="28">
        <v>16082</v>
      </c>
    </row>
    <row r="112" spans="1:11" s="29" customFormat="1" ht="28.8" x14ac:dyDescent="0.25">
      <c r="A112" s="19" t="s">
        <v>175</v>
      </c>
      <c r="B112" s="19" t="s">
        <v>51</v>
      </c>
      <c r="C112" s="20" t="s">
        <v>72</v>
      </c>
      <c r="D112" s="21" t="s">
        <v>72</v>
      </c>
      <c r="E112" s="22" t="s">
        <v>213</v>
      </c>
      <c r="F112" s="23">
        <v>78</v>
      </c>
      <c r="G112" s="24">
        <v>42445</v>
      </c>
      <c r="H112" s="25" t="s">
        <v>245</v>
      </c>
      <c r="I112" s="26" t="s">
        <v>240</v>
      </c>
      <c r="J112" s="27" t="s">
        <v>140</v>
      </c>
      <c r="K112" s="28">
        <v>46703</v>
      </c>
    </row>
    <row r="113" spans="1:11" s="29" customFormat="1" ht="28.8" x14ac:dyDescent="0.25">
      <c r="A113" s="19" t="s">
        <v>175</v>
      </c>
      <c r="B113" s="19" t="s">
        <v>51</v>
      </c>
      <c r="C113" s="20" t="s">
        <v>72</v>
      </c>
      <c r="D113" s="21" t="s">
        <v>72</v>
      </c>
      <c r="E113" s="22" t="s">
        <v>213</v>
      </c>
      <c r="F113" s="23">
        <v>79</v>
      </c>
      <c r="G113" s="24">
        <v>42452</v>
      </c>
      <c r="H113" s="25" t="s">
        <v>246</v>
      </c>
      <c r="I113" s="26" t="s">
        <v>240</v>
      </c>
      <c r="J113" s="27" t="s">
        <v>140</v>
      </c>
      <c r="K113" s="28">
        <v>46569</v>
      </c>
    </row>
    <row r="114" spans="1:11" s="29" customFormat="1" ht="28.8" x14ac:dyDescent="0.25">
      <c r="A114" s="19" t="s">
        <v>175</v>
      </c>
      <c r="B114" s="19" t="s">
        <v>51</v>
      </c>
      <c r="C114" s="20" t="s">
        <v>72</v>
      </c>
      <c r="D114" s="21" t="s">
        <v>72</v>
      </c>
      <c r="E114" s="22" t="s">
        <v>213</v>
      </c>
      <c r="F114" s="23">
        <v>80</v>
      </c>
      <c r="G114" s="24">
        <v>42452</v>
      </c>
      <c r="H114" s="25" t="s">
        <v>247</v>
      </c>
      <c r="I114" s="26" t="s">
        <v>240</v>
      </c>
      <c r="J114" s="27" t="s">
        <v>140</v>
      </c>
      <c r="K114" s="28">
        <v>16335</v>
      </c>
    </row>
    <row r="115" spans="1:11" s="29" customFormat="1" ht="14.4" x14ac:dyDescent="0.25">
      <c r="A115" s="19" t="s">
        <v>175</v>
      </c>
      <c r="B115" s="19" t="s">
        <v>24</v>
      </c>
      <c r="C115" s="20" t="s">
        <v>72</v>
      </c>
      <c r="D115" s="21" t="s">
        <v>72</v>
      </c>
      <c r="E115" s="22" t="s">
        <v>183</v>
      </c>
      <c r="F115" s="23">
        <v>4160008</v>
      </c>
      <c r="G115" s="24">
        <v>42430</v>
      </c>
      <c r="H115" s="25" t="s">
        <v>248</v>
      </c>
      <c r="I115" s="26" t="s">
        <v>249</v>
      </c>
      <c r="J115" s="27" t="s">
        <v>250</v>
      </c>
      <c r="K115" s="28">
        <v>450832</v>
      </c>
    </row>
    <row r="116" spans="1:11" s="29" customFormat="1" ht="14.4" x14ac:dyDescent="0.25">
      <c r="A116" s="19" t="s">
        <v>175</v>
      </c>
      <c r="B116" s="19" t="s">
        <v>176</v>
      </c>
      <c r="C116" s="20" t="s">
        <v>251</v>
      </c>
      <c r="D116" s="21">
        <v>42293</v>
      </c>
      <c r="E116" s="22" t="s">
        <v>178</v>
      </c>
      <c r="F116" s="23">
        <v>4160080</v>
      </c>
      <c r="G116" s="24">
        <v>42430</v>
      </c>
      <c r="H116" s="25" t="s">
        <v>252</v>
      </c>
      <c r="I116" s="26" t="s">
        <v>253</v>
      </c>
      <c r="J116" s="27" t="s">
        <v>254</v>
      </c>
      <c r="K116" s="28">
        <v>153775</v>
      </c>
    </row>
    <row r="117" spans="1:11" s="29" customFormat="1" ht="14.4" x14ac:dyDescent="0.25">
      <c r="A117" s="19" t="s">
        <v>175</v>
      </c>
      <c r="B117" s="19" t="s">
        <v>176</v>
      </c>
      <c r="C117" s="20" t="s">
        <v>251</v>
      </c>
      <c r="D117" s="21">
        <v>42293</v>
      </c>
      <c r="E117" s="22" t="s">
        <v>178</v>
      </c>
      <c r="F117" s="23">
        <v>4160081</v>
      </c>
      <c r="G117" s="24">
        <v>42430</v>
      </c>
      <c r="H117" s="25" t="s">
        <v>252</v>
      </c>
      <c r="I117" s="26" t="s">
        <v>253</v>
      </c>
      <c r="J117" s="27" t="s">
        <v>254</v>
      </c>
      <c r="K117" s="28">
        <v>153775</v>
      </c>
    </row>
    <row r="118" spans="1:11" s="29" customFormat="1" ht="28.8" x14ac:dyDescent="0.25">
      <c r="A118" s="19" t="s">
        <v>175</v>
      </c>
      <c r="B118" s="19" t="s">
        <v>176</v>
      </c>
      <c r="C118" s="20" t="s">
        <v>255</v>
      </c>
      <c r="D118" s="21">
        <v>42429</v>
      </c>
      <c r="E118" s="22" t="s">
        <v>178</v>
      </c>
      <c r="F118" s="23">
        <v>4160084</v>
      </c>
      <c r="G118" s="24">
        <v>42432</v>
      </c>
      <c r="H118" s="25" t="s">
        <v>256</v>
      </c>
      <c r="I118" s="26" t="s">
        <v>257</v>
      </c>
      <c r="J118" s="27" t="s">
        <v>258</v>
      </c>
      <c r="K118" s="28">
        <v>95200</v>
      </c>
    </row>
    <row r="119" spans="1:11" s="29" customFormat="1" ht="28.8" x14ac:dyDescent="0.25">
      <c r="A119" s="19" t="s">
        <v>175</v>
      </c>
      <c r="B119" s="19" t="s">
        <v>176</v>
      </c>
      <c r="C119" s="20" t="s">
        <v>202</v>
      </c>
      <c r="D119" s="21">
        <v>42293</v>
      </c>
      <c r="E119" s="22" t="s">
        <v>178</v>
      </c>
      <c r="F119" s="23">
        <v>4160085</v>
      </c>
      <c r="G119" s="24">
        <v>42438</v>
      </c>
      <c r="H119" s="25" t="s">
        <v>259</v>
      </c>
      <c r="I119" s="26" t="s">
        <v>204</v>
      </c>
      <c r="J119" s="27" t="s">
        <v>205</v>
      </c>
      <c r="K119" s="28">
        <v>292454</v>
      </c>
    </row>
    <row r="120" spans="1:11" s="29" customFormat="1" ht="43.2" x14ac:dyDescent="0.25">
      <c r="A120" s="19" t="s">
        <v>175</v>
      </c>
      <c r="B120" s="19" t="s">
        <v>192</v>
      </c>
      <c r="C120" s="20" t="s">
        <v>72</v>
      </c>
      <c r="D120" s="21" t="s">
        <v>72</v>
      </c>
      <c r="E120" s="22" t="s">
        <v>178</v>
      </c>
      <c r="F120" s="23">
        <v>4160086</v>
      </c>
      <c r="G120" s="24">
        <v>42438</v>
      </c>
      <c r="H120" s="25" t="s">
        <v>260</v>
      </c>
      <c r="I120" s="26" t="s">
        <v>194</v>
      </c>
      <c r="J120" s="27" t="s">
        <v>33</v>
      </c>
      <c r="K120" s="28">
        <v>340412</v>
      </c>
    </row>
    <row r="121" spans="1:11" s="29" customFormat="1" ht="43.2" x14ac:dyDescent="0.25">
      <c r="A121" s="19" t="s">
        <v>175</v>
      </c>
      <c r="B121" s="19" t="s">
        <v>192</v>
      </c>
      <c r="C121" s="20" t="s">
        <v>72</v>
      </c>
      <c r="D121" s="21" t="s">
        <v>72</v>
      </c>
      <c r="E121" s="22" t="s">
        <v>178</v>
      </c>
      <c r="F121" s="23">
        <v>4160087</v>
      </c>
      <c r="G121" s="24">
        <v>42438</v>
      </c>
      <c r="H121" s="25" t="s">
        <v>261</v>
      </c>
      <c r="I121" s="26" t="s">
        <v>194</v>
      </c>
      <c r="J121" s="27" t="s">
        <v>33</v>
      </c>
      <c r="K121" s="28">
        <v>295330</v>
      </c>
    </row>
    <row r="122" spans="1:11" s="29" customFormat="1" ht="43.2" x14ac:dyDescent="0.25">
      <c r="A122" s="19" t="s">
        <v>175</v>
      </c>
      <c r="B122" s="19" t="s">
        <v>182</v>
      </c>
      <c r="C122" s="20" t="s">
        <v>72</v>
      </c>
      <c r="D122" s="21" t="s">
        <v>72</v>
      </c>
      <c r="E122" s="22" t="s">
        <v>178</v>
      </c>
      <c r="F122" s="23">
        <v>4160088</v>
      </c>
      <c r="G122" s="24">
        <v>42439</v>
      </c>
      <c r="H122" s="25" t="s">
        <v>262</v>
      </c>
      <c r="I122" s="26" t="s">
        <v>263</v>
      </c>
      <c r="J122" s="27" t="s">
        <v>264</v>
      </c>
      <c r="K122" s="28">
        <v>186687</v>
      </c>
    </row>
    <row r="123" spans="1:11" s="29" customFormat="1" ht="43.2" x14ac:dyDescent="0.25">
      <c r="A123" s="19" t="s">
        <v>175</v>
      </c>
      <c r="B123" s="19" t="s">
        <v>192</v>
      </c>
      <c r="C123" s="20" t="s">
        <v>72</v>
      </c>
      <c r="D123" s="21" t="s">
        <v>72</v>
      </c>
      <c r="E123" s="22" t="s">
        <v>178</v>
      </c>
      <c r="F123" s="23">
        <v>4160089</v>
      </c>
      <c r="G123" s="24">
        <v>42439</v>
      </c>
      <c r="H123" s="25" t="s">
        <v>265</v>
      </c>
      <c r="I123" s="26" t="s">
        <v>266</v>
      </c>
      <c r="J123" s="27" t="s">
        <v>267</v>
      </c>
      <c r="K123" s="28">
        <v>291508</v>
      </c>
    </row>
    <row r="124" spans="1:11" s="29" customFormat="1" ht="28.8" x14ac:dyDescent="0.25">
      <c r="A124" s="19" t="s">
        <v>175</v>
      </c>
      <c r="B124" s="19" t="s">
        <v>51</v>
      </c>
      <c r="C124" s="20" t="s">
        <v>72</v>
      </c>
      <c r="D124" s="21" t="s">
        <v>72</v>
      </c>
      <c r="E124" s="22" t="s">
        <v>178</v>
      </c>
      <c r="F124" s="23">
        <v>4160090</v>
      </c>
      <c r="G124" s="24">
        <v>42443</v>
      </c>
      <c r="H124" s="25" t="s">
        <v>268</v>
      </c>
      <c r="I124" s="26" t="s">
        <v>68</v>
      </c>
      <c r="J124" s="27" t="s">
        <v>69</v>
      </c>
      <c r="K124" s="28">
        <v>1628289</v>
      </c>
    </row>
    <row r="125" spans="1:11" s="29" customFormat="1" ht="28.8" x14ac:dyDescent="0.25">
      <c r="A125" s="19" t="s">
        <v>175</v>
      </c>
      <c r="B125" s="19" t="s">
        <v>51</v>
      </c>
      <c r="C125" s="20" t="s">
        <v>72</v>
      </c>
      <c r="D125" s="21" t="s">
        <v>72</v>
      </c>
      <c r="E125" s="22" t="s">
        <v>178</v>
      </c>
      <c r="F125" s="23">
        <v>4160092</v>
      </c>
      <c r="G125" s="24">
        <v>42443</v>
      </c>
      <c r="H125" s="25" t="s">
        <v>269</v>
      </c>
      <c r="I125" s="26" t="s">
        <v>270</v>
      </c>
      <c r="J125" s="27" t="s">
        <v>271</v>
      </c>
      <c r="K125" s="28">
        <v>51609</v>
      </c>
    </row>
    <row r="126" spans="1:11" s="29" customFormat="1" ht="14.4" x14ac:dyDescent="0.25">
      <c r="A126" s="19" t="s">
        <v>175</v>
      </c>
      <c r="B126" s="19" t="s">
        <v>51</v>
      </c>
      <c r="C126" s="20" t="s">
        <v>72</v>
      </c>
      <c r="D126" s="21" t="s">
        <v>72</v>
      </c>
      <c r="E126" s="22" t="s">
        <v>178</v>
      </c>
      <c r="F126" s="23">
        <v>4160093</v>
      </c>
      <c r="G126" s="24">
        <v>42443</v>
      </c>
      <c r="H126" s="25" t="s">
        <v>272</v>
      </c>
      <c r="I126" s="26" t="s">
        <v>273</v>
      </c>
      <c r="J126" s="27" t="s">
        <v>274</v>
      </c>
      <c r="K126" s="28">
        <v>34667</v>
      </c>
    </row>
    <row r="127" spans="1:11" s="29" customFormat="1" ht="28.8" x14ac:dyDescent="0.25">
      <c r="A127" s="19" t="s">
        <v>175</v>
      </c>
      <c r="B127" s="19" t="s">
        <v>195</v>
      </c>
      <c r="C127" s="20" t="s">
        <v>275</v>
      </c>
      <c r="D127" s="21">
        <v>42279</v>
      </c>
      <c r="E127" s="22" t="s">
        <v>178</v>
      </c>
      <c r="F127" s="23">
        <v>4160096</v>
      </c>
      <c r="G127" s="24">
        <v>42445</v>
      </c>
      <c r="H127" s="25" t="s">
        <v>206</v>
      </c>
      <c r="I127" s="26" t="s">
        <v>107</v>
      </c>
      <c r="J127" s="27" t="s">
        <v>276</v>
      </c>
      <c r="K127" s="28">
        <v>103088</v>
      </c>
    </row>
    <row r="128" spans="1:11" s="29" customFormat="1" ht="28.8" x14ac:dyDescent="0.25">
      <c r="A128" s="19" t="s">
        <v>175</v>
      </c>
      <c r="B128" s="19" t="s">
        <v>192</v>
      </c>
      <c r="C128" s="20" t="s">
        <v>72</v>
      </c>
      <c r="D128" s="21" t="s">
        <v>72</v>
      </c>
      <c r="E128" s="22" t="s">
        <v>178</v>
      </c>
      <c r="F128" s="23">
        <v>4160097</v>
      </c>
      <c r="G128" s="24">
        <v>42446</v>
      </c>
      <c r="H128" s="25" t="s">
        <v>277</v>
      </c>
      <c r="I128" s="26" t="s">
        <v>194</v>
      </c>
      <c r="J128" s="27" t="s">
        <v>33</v>
      </c>
      <c r="K128" s="28">
        <v>77419</v>
      </c>
    </row>
    <row r="129" spans="1:11" s="29" customFormat="1" ht="28.8" x14ac:dyDescent="0.25">
      <c r="A129" s="19" t="s">
        <v>175</v>
      </c>
      <c r="B129" s="19" t="s">
        <v>278</v>
      </c>
      <c r="C129" s="20" t="s">
        <v>279</v>
      </c>
      <c r="D129" s="21">
        <v>41782</v>
      </c>
      <c r="E129" s="22" t="s">
        <v>178</v>
      </c>
      <c r="F129" s="23">
        <v>4160098</v>
      </c>
      <c r="G129" s="24">
        <v>42447</v>
      </c>
      <c r="H129" s="25" t="s">
        <v>280</v>
      </c>
      <c r="I129" s="26" t="s">
        <v>281</v>
      </c>
      <c r="J129" s="27" t="s">
        <v>282</v>
      </c>
      <c r="K129" s="28">
        <v>353694</v>
      </c>
    </row>
    <row r="130" spans="1:11" s="29" customFormat="1" ht="28.8" x14ac:dyDescent="0.25">
      <c r="A130" s="19" t="s">
        <v>175</v>
      </c>
      <c r="B130" s="19" t="s">
        <v>195</v>
      </c>
      <c r="C130" s="20" t="s">
        <v>275</v>
      </c>
      <c r="D130" s="21">
        <v>42279</v>
      </c>
      <c r="E130" s="22" t="s">
        <v>178</v>
      </c>
      <c r="F130" s="23">
        <v>4160099</v>
      </c>
      <c r="G130" s="24">
        <v>42450</v>
      </c>
      <c r="H130" s="25" t="s">
        <v>283</v>
      </c>
      <c r="I130" s="26" t="s">
        <v>107</v>
      </c>
      <c r="J130" s="27" t="s">
        <v>276</v>
      </c>
      <c r="K130" s="28">
        <v>336628</v>
      </c>
    </row>
    <row r="131" spans="1:11" s="29" customFormat="1" ht="28.8" x14ac:dyDescent="0.25">
      <c r="A131" s="19" t="s">
        <v>175</v>
      </c>
      <c r="B131" s="19" t="s">
        <v>176</v>
      </c>
      <c r="C131" s="20" t="s">
        <v>177</v>
      </c>
      <c r="D131" s="21">
        <v>42436</v>
      </c>
      <c r="E131" s="22" t="s">
        <v>178</v>
      </c>
      <c r="F131" s="23">
        <v>4160102</v>
      </c>
      <c r="G131" s="24">
        <v>42452</v>
      </c>
      <c r="H131" s="25" t="s">
        <v>179</v>
      </c>
      <c r="I131" s="26" t="s">
        <v>180</v>
      </c>
      <c r="J131" s="27" t="s">
        <v>181</v>
      </c>
      <c r="K131" s="28">
        <v>74803</v>
      </c>
    </row>
    <row r="132" spans="1:11" s="29" customFormat="1" ht="28.8" x14ac:dyDescent="0.25">
      <c r="A132" s="19" t="s">
        <v>175</v>
      </c>
      <c r="B132" s="19" t="s">
        <v>182</v>
      </c>
      <c r="C132" s="20" t="s">
        <v>72</v>
      </c>
      <c r="D132" s="21" t="s">
        <v>72</v>
      </c>
      <c r="E132" s="22" t="s">
        <v>183</v>
      </c>
      <c r="F132" s="23">
        <v>4160009</v>
      </c>
      <c r="G132" s="24">
        <v>42457</v>
      </c>
      <c r="H132" s="25" t="s">
        <v>184</v>
      </c>
      <c r="I132" s="26" t="s">
        <v>185</v>
      </c>
      <c r="J132" s="27" t="s">
        <v>186</v>
      </c>
      <c r="K132" s="28">
        <v>69278</v>
      </c>
    </row>
    <row r="133" spans="1:11" s="29" customFormat="1" ht="14.4" x14ac:dyDescent="0.25">
      <c r="A133" s="19" t="s">
        <v>175</v>
      </c>
      <c r="B133" s="19" t="s">
        <v>24</v>
      </c>
      <c r="C133" s="20" t="s">
        <v>72</v>
      </c>
      <c r="D133" s="21" t="s">
        <v>72</v>
      </c>
      <c r="E133" s="22" t="s">
        <v>183</v>
      </c>
      <c r="F133" s="23">
        <v>4160010</v>
      </c>
      <c r="G133" s="24">
        <v>42458</v>
      </c>
      <c r="H133" s="25" t="s">
        <v>187</v>
      </c>
      <c r="I133" s="26" t="s">
        <v>188</v>
      </c>
      <c r="J133" s="27" t="s">
        <v>189</v>
      </c>
      <c r="K133" s="28">
        <v>169932</v>
      </c>
    </row>
    <row r="134" spans="1:11" s="29" customFormat="1" ht="28.8" x14ac:dyDescent="0.25">
      <c r="A134" s="19" t="s">
        <v>175</v>
      </c>
      <c r="B134" s="19" t="s">
        <v>176</v>
      </c>
      <c r="C134" s="20" t="s">
        <v>190</v>
      </c>
      <c r="D134" s="21">
        <v>42444</v>
      </c>
      <c r="E134" s="22" t="s">
        <v>178</v>
      </c>
      <c r="F134" s="23">
        <v>4160103</v>
      </c>
      <c r="G134" s="24">
        <v>42458</v>
      </c>
      <c r="H134" s="25" t="s">
        <v>191</v>
      </c>
      <c r="I134" s="26" t="s">
        <v>188</v>
      </c>
      <c r="J134" s="27" t="s">
        <v>189</v>
      </c>
      <c r="K134" s="28">
        <v>107100</v>
      </c>
    </row>
    <row r="135" spans="1:11" s="29" customFormat="1" ht="28.8" x14ac:dyDescent="0.25">
      <c r="A135" s="19" t="s">
        <v>175</v>
      </c>
      <c r="B135" s="19" t="s">
        <v>192</v>
      </c>
      <c r="C135" s="20" t="s">
        <v>72</v>
      </c>
      <c r="D135" s="21" t="s">
        <v>72</v>
      </c>
      <c r="E135" s="22" t="s">
        <v>178</v>
      </c>
      <c r="F135" s="23">
        <v>4160104</v>
      </c>
      <c r="G135" s="24">
        <v>42459</v>
      </c>
      <c r="H135" s="25" t="s">
        <v>193</v>
      </c>
      <c r="I135" s="26" t="s">
        <v>194</v>
      </c>
      <c r="J135" s="27" t="s">
        <v>33</v>
      </c>
      <c r="K135" s="28">
        <v>82414</v>
      </c>
    </row>
    <row r="136" spans="1:11" s="29" customFormat="1" ht="28.8" x14ac:dyDescent="0.25">
      <c r="A136" s="19" t="s">
        <v>175</v>
      </c>
      <c r="B136" s="19" t="s">
        <v>195</v>
      </c>
      <c r="C136" s="20" t="s">
        <v>196</v>
      </c>
      <c r="D136" s="21">
        <v>41183</v>
      </c>
      <c r="E136" s="22" t="s">
        <v>178</v>
      </c>
      <c r="F136" s="23">
        <v>4160105</v>
      </c>
      <c r="G136" s="24">
        <v>42459</v>
      </c>
      <c r="H136" s="25" t="s">
        <v>197</v>
      </c>
      <c r="I136" s="26" t="s">
        <v>198</v>
      </c>
      <c r="J136" s="27" t="s">
        <v>199</v>
      </c>
      <c r="K136" s="28">
        <v>103148</v>
      </c>
    </row>
    <row r="137" spans="1:11" s="29" customFormat="1" ht="14.4" x14ac:dyDescent="0.25">
      <c r="A137" s="19" t="s">
        <v>175</v>
      </c>
      <c r="B137" s="19" t="s">
        <v>176</v>
      </c>
      <c r="C137" s="20" t="s">
        <v>200</v>
      </c>
      <c r="D137" s="21">
        <v>42446</v>
      </c>
      <c r="E137" s="22" t="s">
        <v>178</v>
      </c>
      <c r="F137" s="23">
        <v>4160106</v>
      </c>
      <c r="G137" s="24">
        <v>42459</v>
      </c>
      <c r="H137" s="25" t="s">
        <v>201</v>
      </c>
      <c r="I137" s="26" t="s">
        <v>198</v>
      </c>
      <c r="J137" s="27" t="s">
        <v>199</v>
      </c>
      <c r="K137" s="28">
        <v>500000</v>
      </c>
    </row>
    <row r="138" spans="1:11" s="29" customFormat="1" ht="28.8" x14ac:dyDescent="0.25">
      <c r="A138" s="19" t="s">
        <v>175</v>
      </c>
      <c r="B138" s="19" t="s">
        <v>176</v>
      </c>
      <c r="C138" s="20" t="s">
        <v>202</v>
      </c>
      <c r="D138" s="21">
        <v>42293</v>
      </c>
      <c r="E138" s="22" t="s">
        <v>178</v>
      </c>
      <c r="F138" s="23">
        <v>4160107</v>
      </c>
      <c r="G138" s="24">
        <v>42459</v>
      </c>
      <c r="H138" s="25" t="s">
        <v>203</v>
      </c>
      <c r="I138" s="26" t="s">
        <v>204</v>
      </c>
      <c r="J138" s="27" t="s">
        <v>205</v>
      </c>
      <c r="K138" s="28">
        <v>428654</v>
      </c>
    </row>
    <row r="139" spans="1:11" s="29" customFormat="1" ht="28.8" x14ac:dyDescent="0.25">
      <c r="A139" s="19" t="s">
        <v>175</v>
      </c>
      <c r="B139" s="19" t="s">
        <v>176</v>
      </c>
      <c r="C139" s="20" t="s">
        <v>202</v>
      </c>
      <c r="D139" s="21">
        <v>42293</v>
      </c>
      <c r="E139" s="22" t="s">
        <v>178</v>
      </c>
      <c r="F139" s="23">
        <v>4160108</v>
      </c>
      <c r="G139" s="24">
        <v>42459</v>
      </c>
      <c r="H139" s="25" t="s">
        <v>206</v>
      </c>
      <c r="I139" s="26" t="s">
        <v>204</v>
      </c>
      <c r="J139" s="27" t="s">
        <v>205</v>
      </c>
      <c r="K139" s="28">
        <v>103208</v>
      </c>
    </row>
    <row r="140" spans="1:11" s="29" customFormat="1" ht="43.2" x14ac:dyDescent="0.25">
      <c r="A140" s="19" t="s">
        <v>175</v>
      </c>
      <c r="B140" s="19" t="s">
        <v>192</v>
      </c>
      <c r="C140" s="20" t="s">
        <v>72</v>
      </c>
      <c r="D140" s="21" t="s">
        <v>72</v>
      </c>
      <c r="E140" s="22" t="s">
        <v>178</v>
      </c>
      <c r="F140" s="23">
        <v>4160109</v>
      </c>
      <c r="G140" s="24">
        <v>42459</v>
      </c>
      <c r="H140" s="25" t="s">
        <v>207</v>
      </c>
      <c r="I140" s="26" t="s">
        <v>194</v>
      </c>
      <c r="J140" s="27" t="s">
        <v>33</v>
      </c>
      <c r="K140" s="28">
        <v>126567</v>
      </c>
    </row>
    <row r="141" spans="1:11" s="29" customFormat="1" ht="14.4" x14ac:dyDescent="0.25">
      <c r="A141" s="19" t="s">
        <v>175</v>
      </c>
      <c r="B141" s="19" t="s">
        <v>24</v>
      </c>
      <c r="C141" s="20" t="s">
        <v>72</v>
      </c>
      <c r="D141" s="21" t="s">
        <v>72</v>
      </c>
      <c r="E141" s="22" t="s">
        <v>183</v>
      </c>
      <c r="F141" s="23">
        <v>4160011</v>
      </c>
      <c r="G141" s="24">
        <v>42459</v>
      </c>
      <c r="H141" s="25" t="s">
        <v>208</v>
      </c>
      <c r="I141" s="26" t="s">
        <v>209</v>
      </c>
      <c r="J141" s="27" t="s">
        <v>210</v>
      </c>
      <c r="K141" s="28">
        <v>32011</v>
      </c>
    </row>
    <row r="142" spans="1:11" s="29" customFormat="1" ht="28.8" x14ac:dyDescent="0.25">
      <c r="A142" s="19" t="s">
        <v>175</v>
      </c>
      <c r="B142" s="19" t="s">
        <v>192</v>
      </c>
      <c r="C142" s="20" t="s">
        <v>72</v>
      </c>
      <c r="D142" s="21" t="s">
        <v>72</v>
      </c>
      <c r="E142" s="22" t="s">
        <v>178</v>
      </c>
      <c r="F142" s="23">
        <v>4160110</v>
      </c>
      <c r="G142" s="24">
        <v>42460</v>
      </c>
      <c r="H142" s="25" t="s">
        <v>211</v>
      </c>
      <c r="I142" s="26" t="s">
        <v>194</v>
      </c>
      <c r="J142" s="27" t="s">
        <v>33</v>
      </c>
      <c r="K142" s="28">
        <v>106571</v>
      </c>
    </row>
    <row r="143" spans="1:11" s="29" customFormat="1" ht="43.2" x14ac:dyDescent="0.25">
      <c r="A143" s="19" t="s">
        <v>175</v>
      </c>
      <c r="B143" s="19" t="s">
        <v>192</v>
      </c>
      <c r="C143" s="20" t="s">
        <v>72</v>
      </c>
      <c r="D143" s="21" t="s">
        <v>72</v>
      </c>
      <c r="E143" s="22" t="s">
        <v>178</v>
      </c>
      <c r="F143" s="23">
        <v>4160111</v>
      </c>
      <c r="G143" s="24">
        <v>42460</v>
      </c>
      <c r="H143" s="25" t="s">
        <v>212</v>
      </c>
      <c r="I143" s="26" t="s">
        <v>194</v>
      </c>
      <c r="J143" s="27" t="s">
        <v>33</v>
      </c>
      <c r="K143" s="28">
        <v>103114</v>
      </c>
    </row>
    <row r="144" spans="1:11" s="29" customFormat="1" ht="28.8" x14ac:dyDescent="0.25">
      <c r="A144" s="19" t="s">
        <v>284</v>
      </c>
      <c r="B144" s="19" t="s">
        <v>285</v>
      </c>
      <c r="C144" s="20" t="s">
        <v>286</v>
      </c>
      <c r="D144" s="21">
        <v>40625</v>
      </c>
      <c r="E144" s="22" t="s">
        <v>287</v>
      </c>
      <c r="F144" s="23">
        <v>5160012</v>
      </c>
      <c r="G144" s="24">
        <v>42430</v>
      </c>
      <c r="H144" s="25" t="s">
        <v>288</v>
      </c>
      <c r="I144" s="26" t="s">
        <v>289</v>
      </c>
      <c r="J144" s="27" t="s">
        <v>290</v>
      </c>
      <c r="K144" s="28">
        <v>270963</v>
      </c>
    </row>
    <row r="145" spans="1:11" s="29" customFormat="1" ht="28.8" x14ac:dyDescent="0.25">
      <c r="A145" s="19" t="s">
        <v>284</v>
      </c>
      <c r="B145" s="19" t="s">
        <v>24</v>
      </c>
      <c r="C145" s="20" t="s">
        <v>291</v>
      </c>
      <c r="D145" s="21" t="str">
        <f t="shared" ref="D145:D162" si="0">+IF(C145="","",IF(C145="No Aplica","No Aplica","Ingrese Fecha"))</f>
        <v>No Aplica</v>
      </c>
      <c r="E145" s="22" t="s">
        <v>292</v>
      </c>
      <c r="F145" s="23">
        <v>5160076</v>
      </c>
      <c r="G145" s="24">
        <v>42430</v>
      </c>
      <c r="H145" s="25" t="s">
        <v>293</v>
      </c>
      <c r="I145" s="26" t="s">
        <v>294</v>
      </c>
      <c r="J145" s="27" t="s">
        <v>295</v>
      </c>
      <c r="K145" s="28">
        <v>300000</v>
      </c>
    </row>
    <row r="146" spans="1:11" s="29" customFormat="1" ht="28.8" x14ac:dyDescent="0.25">
      <c r="A146" s="19" t="s">
        <v>284</v>
      </c>
      <c r="B146" s="19" t="s">
        <v>24</v>
      </c>
      <c r="C146" s="20" t="s">
        <v>291</v>
      </c>
      <c r="D146" s="21" t="str">
        <f t="shared" si="0"/>
        <v>No Aplica</v>
      </c>
      <c r="E146" s="22" t="s">
        <v>292</v>
      </c>
      <c r="F146" s="23">
        <v>5160077</v>
      </c>
      <c r="G146" s="24">
        <v>42430</v>
      </c>
      <c r="H146" s="25" t="s">
        <v>293</v>
      </c>
      <c r="I146" s="26" t="s">
        <v>294</v>
      </c>
      <c r="J146" s="27" t="s">
        <v>295</v>
      </c>
      <c r="K146" s="28">
        <v>300000</v>
      </c>
    </row>
    <row r="147" spans="1:11" s="29" customFormat="1" ht="28.8" x14ac:dyDescent="0.25">
      <c r="A147" s="19" t="s">
        <v>284</v>
      </c>
      <c r="B147" s="19" t="s">
        <v>24</v>
      </c>
      <c r="C147" s="20" t="s">
        <v>291</v>
      </c>
      <c r="D147" s="21" t="str">
        <f t="shared" si="0"/>
        <v>No Aplica</v>
      </c>
      <c r="E147" s="22" t="s">
        <v>292</v>
      </c>
      <c r="F147" s="23">
        <v>5160078</v>
      </c>
      <c r="G147" s="24">
        <v>42430</v>
      </c>
      <c r="H147" s="25" t="s">
        <v>293</v>
      </c>
      <c r="I147" s="26" t="s">
        <v>296</v>
      </c>
      <c r="J147" s="27" t="s">
        <v>297</v>
      </c>
      <c r="K147" s="28">
        <v>477777</v>
      </c>
    </row>
    <row r="148" spans="1:11" s="29" customFormat="1" ht="28.8" x14ac:dyDescent="0.25">
      <c r="A148" s="19" t="s">
        <v>284</v>
      </c>
      <c r="B148" s="19" t="s">
        <v>24</v>
      </c>
      <c r="C148" s="20" t="s">
        <v>291</v>
      </c>
      <c r="D148" s="21" t="str">
        <f t="shared" si="0"/>
        <v>No Aplica</v>
      </c>
      <c r="E148" s="22" t="s">
        <v>292</v>
      </c>
      <c r="F148" s="23">
        <v>5160079</v>
      </c>
      <c r="G148" s="24">
        <v>42430</v>
      </c>
      <c r="H148" s="25" t="s">
        <v>293</v>
      </c>
      <c r="I148" s="26" t="s">
        <v>296</v>
      </c>
      <c r="J148" s="27" t="s">
        <v>297</v>
      </c>
      <c r="K148" s="28">
        <v>477777</v>
      </c>
    </row>
    <row r="149" spans="1:11" s="29" customFormat="1" ht="28.8" x14ac:dyDescent="0.25">
      <c r="A149" s="19" t="s">
        <v>284</v>
      </c>
      <c r="B149" s="19" t="s">
        <v>24</v>
      </c>
      <c r="C149" s="20" t="s">
        <v>291</v>
      </c>
      <c r="D149" s="21" t="str">
        <f t="shared" si="0"/>
        <v>No Aplica</v>
      </c>
      <c r="E149" s="22" t="s">
        <v>292</v>
      </c>
      <c r="F149" s="23">
        <v>5160080</v>
      </c>
      <c r="G149" s="24">
        <v>42430</v>
      </c>
      <c r="H149" s="25" t="s">
        <v>293</v>
      </c>
      <c r="I149" s="26" t="s">
        <v>296</v>
      </c>
      <c r="J149" s="27" t="s">
        <v>297</v>
      </c>
      <c r="K149" s="28">
        <v>477777</v>
      </c>
    </row>
    <row r="150" spans="1:11" s="29" customFormat="1" ht="28.8" x14ac:dyDescent="0.25">
      <c r="A150" s="19" t="s">
        <v>284</v>
      </c>
      <c r="B150" s="19" t="s">
        <v>12</v>
      </c>
      <c r="C150" s="20" t="s">
        <v>291</v>
      </c>
      <c r="D150" s="21" t="str">
        <f t="shared" si="0"/>
        <v>No Aplica</v>
      </c>
      <c r="E150" s="22" t="s">
        <v>292</v>
      </c>
      <c r="F150" s="23">
        <v>5160081</v>
      </c>
      <c r="G150" s="24">
        <v>42430</v>
      </c>
      <c r="H150" s="25" t="s">
        <v>298</v>
      </c>
      <c r="I150" s="26" t="s">
        <v>101</v>
      </c>
      <c r="J150" s="27" t="s">
        <v>33</v>
      </c>
      <c r="K150" s="28">
        <v>19800</v>
      </c>
    </row>
    <row r="151" spans="1:11" s="29" customFormat="1" ht="28.8" x14ac:dyDescent="0.25">
      <c r="A151" s="19" t="s">
        <v>284</v>
      </c>
      <c r="B151" s="19" t="s">
        <v>12</v>
      </c>
      <c r="C151" s="20" t="s">
        <v>291</v>
      </c>
      <c r="D151" s="21" t="str">
        <f t="shared" si="0"/>
        <v>No Aplica</v>
      </c>
      <c r="E151" s="22" t="s">
        <v>292</v>
      </c>
      <c r="F151" s="23">
        <v>5160082</v>
      </c>
      <c r="G151" s="24">
        <v>42430</v>
      </c>
      <c r="H151" s="25" t="s">
        <v>298</v>
      </c>
      <c r="I151" s="26" t="s">
        <v>101</v>
      </c>
      <c r="J151" s="27" t="s">
        <v>33</v>
      </c>
      <c r="K151" s="28">
        <v>20000</v>
      </c>
    </row>
    <row r="152" spans="1:11" s="29" customFormat="1" ht="28.8" x14ac:dyDescent="0.25">
      <c r="A152" s="19" t="s">
        <v>284</v>
      </c>
      <c r="B152" s="19" t="s">
        <v>285</v>
      </c>
      <c r="C152" s="20" t="s">
        <v>286</v>
      </c>
      <c r="D152" s="21">
        <v>40625</v>
      </c>
      <c r="E152" s="22" t="s">
        <v>292</v>
      </c>
      <c r="F152" s="23">
        <v>5160083</v>
      </c>
      <c r="G152" s="24">
        <v>42430</v>
      </c>
      <c r="H152" s="25" t="s">
        <v>299</v>
      </c>
      <c r="I152" s="26" t="s">
        <v>300</v>
      </c>
      <c r="J152" s="27" t="s">
        <v>301</v>
      </c>
      <c r="K152" s="28">
        <v>512068</v>
      </c>
    </row>
    <row r="153" spans="1:11" s="29" customFormat="1" ht="28.8" x14ac:dyDescent="0.25">
      <c r="A153" s="19" t="s">
        <v>284</v>
      </c>
      <c r="B153" s="19" t="s">
        <v>24</v>
      </c>
      <c r="C153" s="20" t="s">
        <v>291</v>
      </c>
      <c r="D153" s="21" t="str">
        <f t="shared" si="0"/>
        <v>No Aplica</v>
      </c>
      <c r="E153" s="22" t="s">
        <v>292</v>
      </c>
      <c r="F153" s="23">
        <v>5160084</v>
      </c>
      <c r="G153" s="24">
        <v>42430</v>
      </c>
      <c r="H153" s="25" t="s">
        <v>302</v>
      </c>
      <c r="I153" s="26" t="s">
        <v>303</v>
      </c>
      <c r="J153" s="27" t="s">
        <v>304</v>
      </c>
      <c r="K153" s="28">
        <v>611660</v>
      </c>
    </row>
    <row r="154" spans="1:11" s="29" customFormat="1" ht="28.8" x14ac:dyDescent="0.25">
      <c r="A154" s="19" t="s">
        <v>284</v>
      </c>
      <c r="B154" s="19" t="s">
        <v>51</v>
      </c>
      <c r="C154" s="20" t="s">
        <v>291</v>
      </c>
      <c r="D154" s="21" t="str">
        <f t="shared" si="0"/>
        <v>No Aplica</v>
      </c>
      <c r="E154" s="22" t="s">
        <v>305</v>
      </c>
      <c r="F154" s="23">
        <v>4444914</v>
      </c>
      <c r="G154" s="24">
        <v>42438</v>
      </c>
      <c r="H154" s="25" t="s">
        <v>306</v>
      </c>
      <c r="I154" s="26" t="s">
        <v>307</v>
      </c>
      <c r="J154" s="27" t="s">
        <v>308</v>
      </c>
      <c r="K154" s="28">
        <v>249393</v>
      </c>
    </row>
    <row r="155" spans="1:11" s="29" customFormat="1" ht="28.8" x14ac:dyDescent="0.25">
      <c r="A155" s="19" t="s">
        <v>284</v>
      </c>
      <c r="B155" s="19" t="s">
        <v>51</v>
      </c>
      <c r="C155" s="20" t="s">
        <v>291</v>
      </c>
      <c r="D155" s="21" t="str">
        <f t="shared" si="0"/>
        <v>No Aplica</v>
      </c>
      <c r="E155" s="22" t="s">
        <v>118</v>
      </c>
      <c r="F155" s="23">
        <v>4443357</v>
      </c>
      <c r="G155" s="24">
        <v>42438</v>
      </c>
      <c r="H155" s="25" t="s">
        <v>309</v>
      </c>
      <c r="I155" s="26" t="s">
        <v>307</v>
      </c>
      <c r="J155" s="27" t="s">
        <v>308</v>
      </c>
      <c r="K155" s="28">
        <v>517721</v>
      </c>
    </row>
    <row r="156" spans="1:11" s="29" customFormat="1" ht="28.8" x14ac:dyDescent="0.25">
      <c r="A156" s="19" t="s">
        <v>284</v>
      </c>
      <c r="B156" s="19" t="s">
        <v>51</v>
      </c>
      <c r="C156" s="20" t="s">
        <v>291</v>
      </c>
      <c r="D156" s="21" t="str">
        <f t="shared" si="0"/>
        <v>No Aplica</v>
      </c>
      <c r="E156" s="22" t="s">
        <v>305</v>
      </c>
      <c r="F156" s="23">
        <v>51925505</v>
      </c>
      <c r="G156" s="24">
        <v>42438</v>
      </c>
      <c r="H156" s="25" t="s">
        <v>310</v>
      </c>
      <c r="I156" s="26" t="s">
        <v>307</v>
      </c>
      <c r="J156" s="27" t="s">
        <v>308</v>
      </c>
      <c r="K156" s="28">
        <v>97227</v>
      </c>
    </row>
    <row r="157" spans="1:11" s="29" customFormat="1" ht="28.8" x14ac:dyDescent="0.25">
      <c r="A157" s="19" t="s">
        <v>284</v>
      </c>
      <c r="B157" s="19" t="s">
        <v>51</v>
      </c>
      <c r="C157" s="20" t="s">
        <v>291</v>
      </c>
      <c r="D157" s="21" t="str">
        <f t="shared" si="0"/>
        <v>No Aplica</v>
      </c>
      <c r="E157" s="22" t="s">
        <v>305</v>
      </c>
      <c r="F157" s="23">
        <v>4450787</v>
      </c>
      <c r="G157" s="24">
        <v>42438</v>
      </c>
      <c r="H157" s="25" t="s">
        <v>311</v>
      </c>
      <c r="I157" s="26" t="s">
        <v>307</v>
      </c>
      <c r="J157" s="27" t="s">
        <v>308</v>
      </c>
      <c r="K157" s="28">
        <v>185225</v>
      </c>
    </row>
    <row r="158" spans="1:11" s="29" customFormat="1" ht="28.8" x14ac:dyDescent="0.25">
      <c r="A158" s="19" t="s">
        <v>284</v>
      </c>
      <c r="B158" s="19" t="s">
        <v>51</v>
      </c>
      <c r="C158" s="20" t="s">
        <v>291</v>
      </c>
      <c r="D158" s="21" t="str">
        <f t="shared" si="0"/>
        <v>No Aplica</v>
      </c>
      <c r="E158" s="22" t="s">
        <v>118</v>
      </c>
      <c r="F158" s="23">
        <v>4446308</v>
      </c>
      <c r="G158" s="24">
        <v>42438</v>
      </c>
      <c r="H158" s="25" t="s">
        <v>312</v>
      </c>
      <c r="I158" s="26" t="s">
        <v>307</v>
      </c>
      <c r="J158" s="27" t="s">
        <v>308</v>
      </c>
      <c r="K158" s="28">
        <v>434009</v>
      </c>
    </row>
    <row r="159" spans="1:11" s="29" customFormat="1" ht="28.8" x14ac:dyDescent="0.25">
      <c r="A159" s="19" t="s">
        <v>284</v>
      </c>
      <c r="B159" s="19" t="s">
        <v>51</v>
      </c>
      <c r="C159" s="20" t="s">
        <v>291</v>
      </c>
      <c r="D159" s="21" t="str">
        <f t="shared" si="0"/>
        <v>No Aplica</v>
      </c>
      <c r="E159" s="22" t="s">
        <v>305</v>
      </c>
      <c r="F159" s="23">
        <v>376175</v>
      </c>
      <c r="G159" s="24">
        <v>42438</v>
      </c>
      <c r="H159" s="25" t="s">
        <v>313</v>
      </c>
      <c r="I159" s="26" t="s">
        <v>314</v>
      </c>
      <c r="J159" s="27" t="s">
        <v>315</v>
      </c>
      <c r="K159" s="28">
        <v>100580</v>
      </c>
    </row>
    <row r="160" spans="1:11" s="29" customFormat="1" ht="28.8" x14ac:dyDescent="0.25">
      <c r="A160" s="19" t="s">
        <v>284</v>
      </c>
      <c r="B160" s="19" t="s">
        <v>51</v>
      </c>
      <c r="C160" s="20" t="s">
        <v>291</v>
      </c>
      <c r="D160" s="21" t="str">
        <f t="shared" si="0"/>
        <v>No Aplica</v>
      </c>
      <c r="E160" s="22" t="s">
        <v>118</v>
      </c>
      <c r="F160" s="23">
        <v>4441851</v>
      </c>
      <c r="G160" s="24">
        <v>42438</v>
      </c>
      <c r="H160" s="25" t="s">
        <v>316</v>
      </c>
      <c r="I160" s="26" t="s">
        <v>307</v>
      </c>
      <c r="J160" s="27" t="s">
        <v>308</v>
      </c>
      <c r="K160" s="28">
        <v>585313</v>
      </c>
    </row>
    <row r="161" spans="1:11" s="29" customFormat="1" ht="28.8" x14ac:dyDescent="0.25">
      <c r="A161" s="19" t="s">
        <v>284</v>
      </c>
      <c r="B161" s="19" t="s">
        <v>51</v>
      </c>
      <c r="C161" s="20" t="s">
        <v>291</v>
      </c>
      <c r="D161" s="21" t="str">
        <f t="shared" si="0"/>
        <v>No Aplica</v>
      </c>
      <c r="E161" s="22" t="s">
        <v>118</v>
      </c>
      <c r="F161" s="23">
        <v>12281022</v>
      </c>
      <c r="G161" s="24">
        <v>42438</v>
      </c>
      <c r="H161" s="25" t="s">
        <v>317</v>
      </c>
      <c r="I161" s="26" t="s">
        <v>318</v>
      </c>
      <c r="J161" s="27" t="s">
        <v>319</v>
      </c>
      <c r="K161" s="28">
        <v>313668</v>
      </c>
    </row>
    <row r="162" spans="1:11" s="29" customFormat="1" ht="28.8" x14ac:dyDescent="0.25">
      <c r="A162" s="19" t="s">
        <v>284</v>
      </c>
      <c r="B162" s="19" t="s">
        <v>51</v>
      </c>
      <c r="C162" s="20" t="s">
        <v>291</v>
      </c>
      <c r="D162" s="21" t="str">
        <f t="shared" si="0"/>
        <v>No Aplica</v>
      </c>
      <c r="E162" s="22" t="s">
        <v>118</v>
      </c>
      <c r="F162" s="23">
        <v>27510091</v>
      </c>
      <c r="G162" s="24">
        <v>42438</v>
      </c>
      <c r="H162" s="25" t="s">
        <v>320</v>
      </c>
      <c r="I162" s="26" t="s">
        <v>321</v>
      </c>
      <c r="J162" s="27" t="s">
        <v>216</v>
      </c>
      <c r="K162" s="28">
        <v>51000</v>
      </c>
    </row>
    <row r="163" spans="1:11" s="29" customFormat="1" ht="28.8" x14ac:dyDescent="0.25">
      <c r="A163" s="19" t="s">
        <v>284</v>
      </c>
      <c r="B163" s="19" t="s">
        <v>51</v>
      </c>
      <c r="C163" s="20" t="s">
        <v>291</v>
      </c>
      <c r="D163" s="21" t="str">
        <f>+IF(C162="","",IF(C162="No Aplica","No Aplica","Ingrese Fecha"))</f>
        <v>No Aplica</v>
      </c>
      <c r="E163" s="22" t="s">
        <v>118</v>
      </c>
      <c r="F163" s="23">
        <v>305611</v>
      </c>
      <c r="G163" s="24">
        <v>42438</v>
      </c>
      <c r="H163" s="25" t="s">
        <v>322</v>
      </c>
      <c r="I163" s="26" t="s">
        <v>318</v>
      </c>
      <c r="J163" s="27" t="s">
        <v>319</v>
      </c>
      <c r="K163" s="28">
        <v>377572</v>
      </c>
    </row>
    <row r="164" spans="1:11" s="29" customFormat="1" ht="28.8" x14ac:dyDescent="0.25">
      <c r="A164" s="19" t="s">
        <v>284</v>
      </c>
      <c r="B164" s="19" t="s">
        <v>285</v>
      </c>
      <c r="C164" s="20" t="s">
        <v>286</v>
      </c>
      <c r="D164" s="21">
        <v>40625</v>
      </c>
      <c r="E164" s="22" t="s">
        <v>287</v>
      </c>
      <c r="F164" s="23">
        <v>5160013</v>
      </c>
      <c r="G164" s="24">
        <v>42438</v>
      </c>
      <c r="H164" s="25" t="s">
        <v>323</v>
      </c>
      <c r="I164" s="26" t="s">
        <v>324</v>
      </c>
      <c r="J164" s="27" t="s">
        <v>325</v>
      </c>
      <c r="K164" s="28">
        <v>175301</v>
      </c>
    </row>
    <row r="165" spans="1:11" s="29" customFormat="1" ht="28.8" x14ac:dyDescent="0.25">
      <c r="A165" s="19" t="s">
        <v>284</v>
      </c>
      <c r="B165" s="19" t="s">
        <v>285</v>
      </c>
      <c r="C165" s="20" t="s">
        <v>286</v>
      </c>
      <c r="D165" s="21">
        <v>40625</v>
      </c>
      <c r="E165" s="22" t="s">
        <v>287</v>
      </c>
      <c r="F165" s="23">
        <v>5160014</v>
      </c>
      <c r="G165" s="24">
        <v>42438</v>
      </c>
      <c r="H165" s="25" t="s">
        <v>326</v>
      </c>
      <c r="I165" s="26" t="s">
        <v>327</v>
      </c>
      <c r="J165" s="27" t="s">
        <v>328</v>
      </c>
      <c r="K165" s="28">
        <v>105925</v>
      </c>
    </row>
    <row r="166" spans="1:11" s="29" customFormat="1" ht="28.8" x14ac:dyDescent="0.25">
      <c r="A166" s="19" t="s">
        <v>284</v>
      </c>
      <c r="B166" s="19" t="s">
        <v>285</v>
      </c>
      <c r="C166" s="20" t="s">
        <v>286</v>
      </c>
      <c r="D166" s="21">
        <v>40625</v>
      </c>
      <c r="E166" s="22" t="s">
        <v>287</v>
      </c>
      <c r="F166" s="23">
        <v>5160015</v>
      </c>
      <c r="G166" s="24">
        <v>42438</v>
      </c>
      <c r="H166" s="25" t="s">
        <v>329</v>
      </c>
      <c r="I166" s="26" t="s">
        <v>330</v>
      </c>
      <c r="J166" s="27" t="s">
        <v>331</v>
      </c>
      <c r="K166" s="28">
        <v>184577</v>
      </c>
    </row>
    <row r="167" spans="1:11" s="29" customFormat="1" ht="28.8" x14ac:dyDescent="0.25">
      <c r="A167" s="19" t="s">
        <v>284</v>
      </c>
      <c r="B167" s="19" t="s">
        <v>24</v>
      </c>
      <c r="C167" s="20" t="s">
        <v>291</v>
      </c>
      <c r="D167" s="21" t="str">
        <f t="shared" ref="D167:D211" si="1">+IF(C167="","",IF(C167="No Aplica","No Aplica","Ingrese Fecha"))</f>
        <v>No Aplica</v>
      </c>
      <c r="E167" s="22" t="s">
        <v>292</v>
      </c>
      <c r="F167" s="23">
        <v>5160088</v>
      </c>
      <c r="G167" s="24">
        <v>42438</v>
      </c>
      <c r="H167" s="25" t="s">
        <v>332</v>
      </c>
      <c r="I167" s="26" t="s">
        <v>333</v>
      </c>
      <c r="J167" s="27" t="s">
        <v>334</v>
      </c>
      <c r="K167" s="28">
        <v>70001</v>
      </c>
    </row>
    <row r="168" spans="1:11" s="29" customFormat="1" ht="28.8" x14ac:dyDescent="0.25">
      <c r="A168" s="19" t="s">
        <v>284</v>
      </c>
      <c r="B168" s="19" t="s">
        <v>51</v>
      </c>
      <c r="C168" s="20" t="s">
        <v>291</v>
      </c>
      <c r="D168" s="21" t="str">
        <f t="shared" si="1"/>
        <v>No Aplica</v>
      </c>
      <c r="E168" s="22" t="s">
        <v>305</v>
      </c>
      <c r="F168" s="23">
        <v>2016310</v>
      </c>
      <c r="G168" s="24">
        <v>42439</v>
      </c>
      <c r="H168" s="25" t="s">
        <v>335</v>
      </c>
      <c r="I168" s="26" t="s">
        <v>318</v>
      </c>
      <c r="J168" s="27" t="s">
        <v>319</v>
      </c>
      <c r="K168" s="28">
        <v>28503</v>
      </c>
    </row>
    <row r="169" spans="1:11" s="29" customFormat="1" ht="28.8" x14ac:dyDescent="0.25">
      <c r="A169" s="19" t="s">
        <v>284</v>
      </c>
      <c r="B169" s="19" t="s">
        <v>51</v>
      </c>
      <c r="C169" s="20" t="s">
        <v>291</v>
      </c>
      <c r="D169" s="21" t="str">
        <f t="shared" si="1"/>
        <v>No Aplica</v>
      </c>
      <c r="E169" s="22" t="s">
        <v>305</v>
      </c>
      <c r="F169" s="23">
        <v>12430230</v>
      </c>
      <c r="G169" s="24">
        <v>42439</v>
      </c>
      <c r="H169" s="25" t="s">
        <v>336</v>
      </c>
      <c r="I169" s="26" t="s">
        <v>318</v>
      </c>
      <c r="J169" s="27" t="s">
        <v>319</v>
      </c>
      <c r="K169" s="28">
        <v>24156</v>
      </c>
    </row>
    <row r="170" spans="1:11" s="29" customFormat="1" ht="28.8" x14ac:dyDescent="0.25">
      <c r="A170" s="19" t="s">
        <v>284</v>
      </c>
      <c r="B170" s="19" t="s">
        <v>51</v>
      </c>
      <c r="C170" s="20" t="s">
        <v>291</v>
      </c>
      <c r="D170" s="21" t="str">
        <f t="shared" si="1"/>
        <v>No Aplica</v>
      </c>
      <c r="E170" s="22" t="s">
        <v>305</v>
      </c>
      <c r="F170" s="23">
        <v>20163101</v>
      </c>
      <c r="G170" s="24">
        <v>42439</v>
      </c>
      <c r="H170" s="25" t="s">
        <v>337</v>
      </c>
      <c r="I170" s="26" t="s">
        <v>318</v>
      </c>
      <c r="J170" s="27" t="s">
        <v>319</v>
      </c>
      <c r="K170" s="28">
        <v>31349</v>
      </c>
    </row>
    <row r="171" spans="1:11" s="29" customFormat="1" ht="28.8" x14ac:dyDescent="0.25">
      <c r="A171" s="19" t="s">
        <v>284</v>
      </c>
      <c r="B171" s="19" t="s">
        <v>51</v>
      </c>
      <c r="C171" s="20" t="s">
        <v>291</v>
      </c>
      <c r="D171" s="21" t="str">
        <f t="shared" si="1"/>
        <v>No Aplica</v>
      </c>
      <c r="E171" s="22" t="s">
        <v>305</v>
      </c>
      <c r="F171" s="23">
        <v>12427935</v>
      </c>
      <c r="G171" s="24">
        <v>42439</v>
      </c>
      <c r="H171" s="25" t="s">
        <v>338</v>
      </c>
      <c r="I171" s="26" t="s">
        <v>318</v>
      </c>
      <c r="J171" s="27" t="s">
        <v>319</v>
      </c>
      <c r="K171" s="28">
        <v>55757</v>
      </c>
    </row>
    <row r="172" spans="1:11" s="29" customFormat="1" ht="28.8" x14ac:dyDescent="0.25">
      <c r="A172" s="19" t="s">
        <v>284</v>
      </c>
      <c r="B172" s="19" t="s">
        <v>24</v>
      </c>
      <c r="C172" s="20" t="s">
        <v>291</v>
      </c>
      <c r="D172" s="21" t="str">
        <f t="shared" si="1"/>
        <v>No Aplica</v>
      </c>
      <c r="E172" s="22" t="s">
        <v>292</v>
      </c>
      <c r="F172" s="23">
        <v>5160089</v>
      </c>
      <c r="G172" s="24">
        <v>42439</v>
      </c>
      <c r="H172" s="25" t="s">
        <v>293</v>
      </c>
      <c r="I172" s="26" t="s">
        <v>339</v>
      </c>
      <c r="J172" s="27" t="s">
        <v>340</v>
      </c>
      <c r="K172" s="28">
        <v>286000</v>
      </c>
    </row>
    <row r="173" spans="1:11" s="29" customFormat="1" ht="28.8" x14ac:dyDescent="0.25">
      <c r="A173" s="19" t="s">
        <v>284</v>
      </c>
      <c r="B173" s="19" t="s">
        <v>24</v>
      </c>
      <c r="C173" s="20" t="s">
        <v>291</v>
      </c>
      <c r="D173" s="21" t="str">
        <f t="shared" si="1"/>
        <v>No Aplica</v>
      </c>
      <c r="E173" s="22" t="s">
        <v>287</v>
      </c>
      <c r="F173" s="23">
        <v>5160016</v>
      </c>
      <c r="G173" s="24">
        <v>42443</v>
      </c>
      <c r="H173" s="25" t="s">
        <v>341</v>
      </c>
      <c r="I173" s="26" t="s">
        <v>342</v>
      </c>
      <c r="J173" s="27" t="s">
        <v>343</v>
      </c>
      <c r="K173" s="28">
        <v>60988</v>
      </c>
    </row>
    <row r="174" spans="1:11" s="29" customFormat="1" ht="28.8" x14ac:dyDescent="0.25">
      <c r="A174" s="19" t="s">
        <v>284</v>
      </c>
      <c r="B174" s="19" t="s">
        <v>285</v>
      </c>
      <c r="C174" s="20" t="s">
        <v>286</v>
      </c>
      <c r="D174" s="21">
        <v>40625</v>
      </c>
      <c r="E174" s="22" t="s">
        <v>287</v>
      </c>
      <c r="F174" s="23">
        <v>5160017</v>
      </c>
      <c r="G174" s="24">
        <v>42443</v>
      </c>
      <c r="H174" s="25" t="s">
        <v>344</v>
      </c>
      <c r="I174" s="26" t="s">
        <v>345</v>
      </c>
      <c r="J174" s="27" t="s">
        <v>346</v>
      </c>
      <c r="K174" s="28">
        <v>382002</v>
      </c>
    </row>
    <row r="175" spans="1:11" s="29" customFormat="1" ht="28.8" x14ac:dyDescent="0.25">
      <c r="A175" s="19" t="s">
        <v>284</v>
      </c>
      <c r="B175" s="19" t="s">
        <v>285</v>
      </c>
      <c r="C175" s="20" t="s">
        <v>286</v>
      </c>
      <c r="D175" s="21">
        <v>40625</v>
      </c>
      <c r="E175" s="22" t="s">
        <v>287</v>
      </c>
      <c r="F175" s="23">
        <v>5160018</v>
      </c>
      <c r="G175" s="24">
        <v>42443</v>
      </c>
      <c r="H175" s="25" t="s">
        <v>347</v>
      </c>
      <c r="I175" s="26" t="s">
        <v>348</v>
      </c>
      <c r="J175" s="27" t="s">
        <v>349</v>
      </c>
      <c r="K175" s="28">
        <v>316559</v>
      </c>
    </row>
    <row r="176" spans="1:11" s="29" customFormat="1" ht="28.8" x14ac:dyDescent="0.25">
      <c r="A176" s="19" t="s">
        <v>284</v>
      </c>
      <c r="B176" s="19" t="s">
        <v>285</v>
      </c>
      <c r="C176" s="20" t="s">
        <v>286</v>
      </c>
      <c r="D176" s="21">
        <v>40625</v>
      </c>
      <c r="E176" s="22" t="s">
        <v>287</v>
      </c>
      <c r="F176" s="23">
        <v>5160019</v>
      </c>
      <c r="G176" s="24">
        <v>42443</v>
      </c>
      <c r="H176" s="25" t="s">
        <v>350</v>
      </c>
      <c r="I176" s="26" t="s">
        <v>351</v>
      </c>
      <c r="J176" s="27" t="s">
        <v>352</v>
      </c>
      <c r="K176" s="28">
        <v>60847</v>
      </c>
    </row>
    <row r="177" spans="1:11" s="29" customFormat="1" ht="28.8" x14ac:dyDescent="0.25">
      <c r="A177" s="19" t="s">
        <v>284</v>
      </c>
      <c r="B177" s="19" t="s">
        <v>285</v>
      </c>
      <c r="C177" s="20" t="s">
        <v>286</v>
      </c>
      <c r="D177" s="21">
        <v>40625</v>
      </c>
      <c r="E177" s="22" t="s">
        <v>287</v>
      </c>
      <c r="F177" s="23">
        <v>5160020</v>
      </c>
      <c r="G177" s="24">
        <v>42443</v>
      </c>
      <c r="H177" s="25" t="s">
        <v>353</v>
      </c>
      <c r="I177" s="26" t="s">
        <v>354</v>
      </c>
      <c r="J177" s="27" t="s">
        <v>355</v>
      </c>
      <c r="K177" s="28">
        <v>1036846</v>
      </c>
    </row>
    <row r="178" spans="1:11" s="29" customFormat="1" ht="28.8" x14ac:dyDescent="0.25">
      <c r="A178" s="19" t="s">
        <v>284</v>
      </c>
      <c r="B178" s="19" t="s">
        <v>285</v>
      </c>
      <c r="C178" s="20" t="s">
        <v>286</v>
      </c>
      <c r="D178" s="21">
        <v>40625</v>
      </c>
      <c r="E178" s="22" t="s">
        <v>287</v>
      </c>
      <c r="F178" s="23">
        <v>5160021</v>
      </c>
      <c r="G178" s="24">
        <v>42443</v>
      </c>
      <c r="H178" s="25" t="s">
        <v>356</v>
      </c>
      <c r="I178" s="26" t="s">
        <v>357</v>
      </c>
      <c r="J178" s="27" t="s">
        <v>358</v>
      </c>
      <c r="K178" s="28">
        <v>532925</v>
      </c>
    </row>
    <row r="179" spans="1:11" s="29" customFormat="1" ht="28.8" x14ac:dyDescent="0.25">
      <c r="A179" s="19" t="s">
        <v>284</v>
      </c>
      <c r="B179" s="19" t="s">
        <v>24</v>
      </c>
      <c r="C179" s="20" t="s">
        <v>291</v>
      </c>
      <c r="D179" s="21" t="str">
        <f t="shared" si="1"/>
        <v>No Aplica</v>
      </c>
      <c r="E179" s="22" t="s">
        <v>292</v>
      </c>
      <c r="F179" s="23">
        <v>5160093</v>
      </c>
      <c r="G179" s="24">
        <v>42443</v>
      </c>
      <c r="H179" s="25" t="s">
        <v>359</v>
      </c>
      <c r="I179" s="26" t="s">
        <v>360</v>
      </c>
      <c r="J179" s="27" t="s">
        <v>361</v>
      </c>
      <c r="K179" s="28">
        <v>349860</v>
      </c>
    </row>
    <row r="180" spans="1:11" s="29" customFormat="1" ht="28.8" x14ac:dyDescent="0.25">
      <c r="A180" s="19" t="s">
        <v>284</v>
      </c>
      <c r="B180" s="19" t="s">
        <v>24</v>
      </c>
      <c r="C180" s="20" t="s">
        <v>291</v>
      </c>
      <c r="D180" s="21" t="str">
        <f t="shared" si="1"/>
        <v>No Aplica</v>
      </c>
      <c r="E180" s="22" t="s">
        <v>292</v>
      </c>
      <c r="F180" s="23">
        <v>5160097</v>
      </c>
      <c r="G180" s="24">
        <v>42444</v>
      </c>
      <c r="H180" s="25" t="s">
        <v>362</v>
      </c>
      <c r="I180" s="26" t="s">
        <v>363</v>
      </c>
      <c r="J180" s="27" t="s">
        <v>364</v>
      </c>
      <c r="K180" s="28">
        <v>220822</v>
      </c>
    </row>
    <row r="181" spans="1:11" s="29" customFormat="1" ht="28.8" x14ac:dyDescent="0.25">
      <c r="A181" s="19" t="s">
        <v>284</v>
      </c>
      <c r="B181" s="19" t="s">
        <v>24</v>
      </c>
      <c r="C181" s="20" t="s">
        <v>291</v>
      </c>
      <c r="D181" s="21" t="str">
        <f t="shared" si="1"/>
        <v>No Aplica</v>
      </c>
      <c r="E181" s="22" t="s">
        <v>292</v>
      </c>
      <c r="F181" s="23">
        <v>5160098</v>
      </c>
      <c r="G181" s="24">
        <v>42444</v>
      </c>
      <c r="H181" s="25" t="s">
        <v>365</v>
      </c>
      <c r="I181" s="26" t="s">
        <v>366</v>
      </c>
      <c r="J181" s="27" t="s">
        <v>367</v>
      </c>
      <c r="K181" s="28">
        <v>71400</v>
      </c>
    </row>
    <row r="182" spans="1:11" s="29" customFormat="1" ht="28.8" x14ac:dyDescent="0.25">
      <c r="A182" s="19" t="s">
        <v>284</v>
      </c>
      <c r="B182" s="19" t="s">
        <v>51</v>
      </c>
      <c r="C182" s="20" t="s">
        <v>291</v>
      </c>
      <c r="D182" s="21" t="str">
        <f t="shared" si="1"/>
        <v>No Aplica</v>
      </c>
      <c r="E182" s="22" t="s">
        <v>305</v>
      </c>
      <c r="F182" s="23">
        <v>312247</v>
      </c>
      <c r="G182" s="24">
        <v>42445</v>
      </c>
      <c r="H182" s="25" t="s">
        <v>368</v>
      </c>
      <c r="I182" s="26" t="s">
        <v>318</v>
      </c>
      <c r="J182" s="27" t="s">
        <v>319</v>
      </c>
      <c r="K182" s="28">
        <v>88563</v>
      </c>
    </row>
    <row r="183" spans="1:11" s="29" customFormat="1" ht="28.8" x14ac:dyDescent="0.25">
      <c r="A183" s="19" t="s">
        <v>284</v>
      </c>
      <c r="B183" s="19" t="s">
        <v>51</v>
      </c>
      <c r="C183" s="20" t="s">
        <v>291</v>
      </c>
      <c r="D183" s="21" t="str">
        <f t="shared" si="1"/>
        <v>No Aplica</v>
      </c>
      <c r="E183" s="22" t="s">
        <v>305</v>
      </c>
      <c r="F183" s="23">
        <v>52016766</v>
      </c>
      <c r="G183" s="24">
        <v>42445</v>
      </c>
      <c r="H183" s="25" t="s">
        <v>369</v>
      </c>
      <c r="I183" s="26" t="s">
        <v>307</v>
      </c>
      <c r="J183" s="27" t="s">
        <v>308</v>
      </c>
      <c r="K183" s="28">
        <v>212149</v>
      </c>
    </row>
    <row r="184" spans="1:11" s="29" customFormat="1" ht="28.8" x14ac:dyDescent="0.25">
      <c r="A184" s="19" t="s">
        <v>284</v>
      </c>
      <c r="B184" s="19" t="s">
        <v>51</v>
      </c>
      <c r="C184" s="20" t="s">
        <v>291</v>
      </c>
      <c r="D184" s="21" t="str">
        <f t="shared" si="1"/>
        <v>No Aplica</v>
      </c>
      <c r="E184" s="22" t="s">
        <v>305</v>
      </c>
      <c r="F184" s="23">
        <v>12552642</v>
      </c>
      <c r="G184" s="24">
        <v>42445</v>
      </c>
      <c r="H184" s="25" t="s">
        <v>370</v>
      </c>
      <c r="I184" s="26" t="s">
        <v>318</v>
      </c>
      <c r="J184" s="27" t="s">
        <v>319</v>
      </c>
      <c r="K184" s="28">
        <v>197600</v>
      </c>
    </row>
    <row r="185" spans="1:11" s="29" customFormat="1" ht="28.8" x14ac:dyDescent="0.25">
      <c r="A185" s="19" t="s">
        <v>284</v>
      </c>
      <c r="B185" s="19" t="s">
        <v>51</v>
      </c>
      <c r="C185" s="20" t="s">
        <v>291</v>
      </c>
      <c r="D185" s="21" t="str">
        <f t="shared" si="1"/>
        <v>No Aplica</v>
      </c>
      <c r="E185" s="22" t="s">
        <v>118</v>
      </c>
      <c r="F185" s="23">
        <v>4464049</v>
      </c>
      <c r="G185" s="24">
        <v>42445</v>
      </c>
      <c r="H185" s="25" t="s">
        <v>371</v>
      </c>
      <c r="I185" s="26" t="s">
        <v>307</v>
      </c>
      <c r="J185" s="27" t="s">
        <v>308</v>
      </c>
      <c r="K185" s="28">
        <v>294236</v>
      </c>
    </row>
    <row r="186" spans="1:11" s="29" customFormat="1" ht="28.8" x14ac:dyDescent="0.25">
      <c r="A186" s="19" t="s">
        <v>284</v>
      </c>
      <c r="B186" s="19" t="s">
        <v>24</v>
      </c>
      <c r="C186" s="20" t="s">
        <v>291</v>
      </c>
      <c r="D186" s="21" t="str">
        <f t="shared" si="1"/>
        <v>No Aplica</v>
      </c>
      <c r="E186" s="22" t="s">
        <v>292</v>
      </c>
      <c r="F186" s="23">
        <v>5160103</v>
      </c>
      <c r="G186" s="24">
        <v>42445</v>
      </c>
      <c r="H186" s="25" t="s">
        <v>372</v>
      </c>
      <c r="I186" s="26" t="s">
        <v>373</v>
      </c>
      <c r="J186" s="27" t="s">
        <v>374</v>
      </c>
      <c r="K186" s="28">
        <v>1965000</v>
      </c>
    </row>
    <row r="187" spans="1:11" s="29" customFormat="1" ht="28.8" x14ac:dyDescent="0.25">
      <c r="A187" s="19" t="s">
        <v>284</v>
      </c>
      <c r="B187" s="19" t="s">
        <v>24</v>
      </c>
      <c r="C187" s="20" t="s">
        <v>291</v>
      </c>
      <c r="D187" s="21" t="str">
        <f t="shared" si="1"/>
        <v>No Aplica</v>
      </c>
      <c r="E187" s="22" t="s">
        <v>292</v>
      </c>
      <c r="F187" s="23">
        <v>5160104</v>
      </c>
      <c r="G187" s="24">
        <v>42445</v>
      </c>
      <c r="H187" s="25" t="s">
        <v>375</v>
      </c>
      <c r="I187" s="26" t="s">
        <v>376</v>
      </c>
      <c r="J187" s="27" t="s">
        <v>377</v>
      </c>
      <c r="K187" s="28">
        <v>60000</v>
      </c>
    </row>
    <row r="188" spans="1:11" s="29" customFormat="1" ht="28.8" x14ac:dyDescent="0.25">
      <c r="A188" s="19" t="s">
        <v>284</v>
      </c>
      <c r="B188" s="19" t="s">
        <v>285</v>
      </c>
      <c r="C188" s="20" t="s">
        <v>286</v>
      </c>
      <c r="D188" s="21">
        <v>40625</v>
      </c>
      <c r="E188" s="22" t="s">
        <v>287</v>
      </c>
      <c r="F188" s="23">
        <v>5160023</v>
      </c>
      <c r="G188" s="24">
        <v>42447</v>
      </c>
      <c r="H188" s="25" t="s">
        <v>378</v>
      </c>
      <c r="I188" s="26" t="s">
        <v>379</v>
      </c>
      <c r="J188" s="27" t="s">
        <v>380</v>
      </c>
      <c r="K188" s="28">
        <v>23862</v>
      </c>
    </row>
    <row r="189" spans="1:11" s="29" customFormat="1" ht="28.8" x14ac:dyDescent="0.25">
      <c r="A189" s="19" t="s">
        <v>284</v>
      </c>
      <c r="B189" s="19" t="s">
        <v>51</v>
      </c>
      <c r="C189" s="20" t="s">
        <v>291</v>
      </c>
      <c r="D189" s="21" t="str">
        <f t="shared" si="1"/>
        <v>No Aplica</v>
      </c>
      <c r="E189" s="22" t="s">
        <v>118</v>
      </c>
      <c r="F189" s="23">
        <v>392728</v>
      </c>
      <c r="G189" s="24">
        <v>42450</v>
      </c>
      <c r="H189" s="25" t="s">
        <v>381</v>
      </c>
      <c r="I189" s="26" t="s">
        <v>382</v>
      </c>
      <c r="J189" s="27" t="s">
        <v>383</v>
      </c>
      <c r="K189" s="28">
        <v>347000</v>
      </c>
    </row>
    <row r="190" spans="1:11" s="29" customFormat="1" ht="28.8" x14ac:dyDescent="0.25">
      <c r="A190" s="19" t="s">
        <v>284</v>
      </c>
      <c r="B190" s="19" t="s">
        <v>51</v>
      </c>
      <c r="C190" s="20" t="s">
        <v>291</v>
      </c>
      <c r="D190" s="21" t="str">
        <f t="shared" si="1"/>
        <v>No Aplica</v>
      </c>
      <c r="E190" s="22" t="s">
        <v>118</v>
      </c>
      <c r="F190" s="23">
        <v>1925759</v>
      </c>
      <c r="G190" s="24">
        <v>42450</v>
      </c>
      <c r="H190" s="25" t="s">
        <v>384</v>
      </c>
      <c r="I190" s="26" t="s">
        <v>321</v>
      </c>
      <c r="J190" s="27" t="s">
        <v>216</v>
      </c>
      <c r="K190" s="28">
        <v>227100</v>
      </c>
    </row>
    <row r="191" spans="1:11" s="29" customFormat="1" ht="28.8" x14ac:dyDescent="0.25">
      <c r="A191" s="19" t="s">
        <v>284</v>
      </c>
      <c r="B191" s="19" t="s">
        <v>24</v>
      </c>
      <c r="C191" s="20" t="s">
        <v>291</v>
      </c>
      <c r="D191" s="21" t="str">
        <f t="shared" si="1"/>
        <v>No Aplica</v>
      </c>
      <c r="E191" s="22" t="s">
        <v>287</v>
      </c>
      <c r="F191" s="23">
        <v>5160024</v>
      </c>
      <c r="G191" s="24">
        <v>42451</v>
      </c>
      <c r="H191" s="25" t="s">
        <v>385</v>
      </c>
      <c r="I191" s="26" t="s">
        <v>386</v>
      </c>
      <c r="J191" s="27" t="s">
        <v>387</v>
      </c>
      <c r="K191" s="28">
        <v>159115</v>
      </c>
    </row>
    <row r="192" spans="1:11" s="29" customFormat="1" ht="28.8" x14ac:dyDescent="0.25">
      <c r="A192" s="19" t="s">
        <v>284</v>
      </c>
      <c r="B192" s="19" t="s">
        <v>24</v>
      </c>
      <c r="C192" s="20" t="s">
        <v>291</v>
      </c>
      <c r="D192" s="21" t="str">
        <f t="shared" si="1"/>
        <v>No Aplica</v>
      </c>
      <c r="E192" s="22" t="s">
        <v>292</v>
      </c>
      <c r="F192" s="23">
        <v>5160107</v>
      </c>
      <c r="G192" s="24">
        <v>42451</v>
      </c>
      <c r="H192" s="25" t="s">
        <v>388</v>
      </c>
      <c r="I192" s="26" t="s">
        <v>389</v>
      </c>
      <c r="J192" s="27" t="s">
        <v>390</v>
      </c>
      <c r="K192" s="28">
        <v>1779050</v>
      </c>
    </row>
    <row r="193" spans="1:11" s="29" customFormat="1" ht="28.8" x14ac:dyDescent="0.25">
      <c r="A193" s="19" t="s">
        <v>284</v>
      </c>
      <c r="B193" s="19" t="s">
        <v>24</v>
      </c>
      <c r="C193" s="20" t="s">
        <v>291</v>
      </c>
      <c r="D193" s="21" t="str">
        <f t="shared" si="1"/>
        <v>No Aplica</v>
      </c>
      <c r="E193" s="22" t="s">
        <v>292</v>
      </c>
      <c r="F193" s="23">
        <v>5160108</v>
      </c>
      <c r="G193" s="24">
        <v>42451</v>
      </c>
      <c r="H193" s="25" t="s">
        <v>391</v>
      </c>
      <c r="I193" s="26" t="s">
        <v>392</v>
      </c>
      <c r="J193" s="27" t="s">
        <v>393</v>
      </c>
      <c r="K193" s="28">
        <v>1641010</v>
      </c>
    </row>
    <row r="194" spans="1:11" s="29" customFormat="1" ht="28.8" x14ac:dyDescent="0.25">
      <c r="A194" s="19" t="s">
        <v>284</v>
      </c>
      <c r="B194" s="19" t="s">
        <v>24</v>
      </c>
      <c r="C194" s="20" t="s">
        <v>291</v>
      </c>
      <c r="D194" s="21" t="str">
        <f t="shared" si="1"/>
        <v>No Aplica</v>
      </c>
      <c r="E194" s="22" t="s">
        <v>292</v>
      </c>
      <c r="F194" s="23">
        <v>5160109</v>
      </c>
      <c r="G194" s="24">
        <v>42451</v>
      </c>
      <c r="H194" s="25" t="s">
        <v>394</v>
      </c>
      <c r="I194" s="26" t="s">
        <v>395</v>
      </c>
      <c r="J194" s="27" t="s">
        <v>396</v>
      </c>
      <c r="K194" s="28">
        <v>1697959</v>
      </c>
    </row>
    <row r="195" spans="1:11" s="29" customFormat="1" ht="28.8" x14ac:dyDescent="0.25">
      <c r="A195" s="19" t="s">
        <v>284</v>
      </c>
      <c r="B195" s="19" t="s">
        <v>24</v>
      </c>
      <c r="C195" s="20" t="s">
        <v>291</v>
      </c>
      <c r="D195" s="21" t="str">
        <f t="shared" si="1"/>
        <v>No Aplica</v>
      </c>
      <c r="E195" s="22" t="s">
        <v>292</v>
      </c>
      <c r="F195" s="23">
        <v>5160110</v>
      </c>
      <c r="G195" s="24">
        <v>42451</v>
      </c>
      <c r="H195" s="25" t="s">
        <v>293</v>
      </c>
      <c r="I195" s="26" t="s">
        <v>339</v>
      </c>
      <c r="J195" s="27" t="s">
        <v>340</v>
      </c>
      <c r="K195" s="28">
        <v>286000</v>
      </c>
    </row>
    <row r="196" spans="1:11" s="29" customFormat="1" ht="28.8" x14ac:dyDescent="0.25">
      <c r="A196" s="19" t="s">
        <v>284</v>
      </c>
      <c r="B196" s="19" t="s">
        <v>24</v>
      </c>
      <c r="C196" s="20" t="s">
        <v>291</v>
      </c>
      <c r="D196" s="21" t="str">
        <f t="shared" si="1"/>
        <v>No Aplica</v>
      </c>
      <c r="E196" s="22" t="s">
        <v>292</v>
      </c>
      <c r="F196" s="23">
        <v>5160111</v>
      </c>
      <c r="G196" s="24">
        <v>42451</v>
      </c>
      <c r="H196" s="25" t="s">
        <v>397</v>
      </c>
      <c r="I196" s="26" t="s">
        <v>398</v>
      </c>
      <c r="J196" s="27" t="s">
        <v>399</v>
      </c>
      <c r="K196" s="28">
        <v>224910</v>
      </c>
    </row>
    <row r="197" spans="1:11" s="29" customFormat="1" ht="28.8" x14ac:dyDescent="0.25">
      <c r="A197" s="19" t="s">
        <v>284</v>
      </c>
      <c r="B197" s="19" t="s">
        <v>24</v>
      </c>
      <c r="C197" s="20" t="s">
        <v>291</v>
      </c>
      <c r="D197" s="21" t="str">
        <f t="shared" si="1"/>
        <v>No Aplica</v>
      </c>
      <c r="E197" s="22" t="s">
        <v>292</v>
      </c>
      <c r="F197" s="23">
        <v>5160114</v>
      </c>
      <c r="G197" s="24">
        <v>42451</v>
      </c>
      <c r="H197" s="25" t="s">
        <v>400</v>
      </c>
      <c r="I197" s="26" t="s">
        <v>389</v>
      </c>
      <c r="J197" s="27" t="s">
        <v>390</v>
      </c>
      <c r="K197" s="28">
        <v>2165800</v>
      </c>
    </row>
    <row r="198" spans="1:11" s="29" customFormat="1" ht="28.8" x14ac:dyDescent="0.25">
      <c r="A198" s="19" t="s">
        <v>284</v>
      </c>
      <c r="B198" s="19" t="s">
        <v>51</v>
      </c>
      <c r="C198" s="20" t="s">
        <v>291</v>
      </c>
      <c r="D198" s="21" t="str">
        <f t="shared" si="1"/>
        <v>No Aplica</v>
      </c>
      <c r="E198" s="22" t="s">
        <v>118</v>
      </c>
      <c r="F198" s="23">
        <v>185027</v>
      </c>
      <c r="G198" s="24">
        <v>42452</v>
      </c>
      <c r="H198" s="25" t="s">
        <v>401</v>
      </c>
      <c r="I198" s="26" t="s">
        <v>68</v>
      </c>
      <c r="J198" s="27" t="s">
        <v>69</v>
      </c>
      <c r="K198" s="28">
        <v>2042449</v>
      </c>
    </row>
    <row r="199" spans="1:11" s="29" customFormat="1" ht="28.8" x14ac:dyDescent="0.25">
      <c r="A199" s="19" t="s">
        <v>284</v>
      </c>
      <c r="B199" s="19" t="s">
        <v>51</v>
      </c>
      <c r="C199" s="20" t="s">
        <v>291</v>
      </c>
      <c r="D199" s="21" t="str">
        <f t="shared" si="1"/>
        <v>No Aplica</v>
      </c>
      <c r="E199" s="22" t="s">
        <v>118</v>
      </c>
      <c r="F199" s="23">
        <v>5082081</v>
      </c>
      <c r="G199" s="24">
        <v>42452</v>
      </c>
      <c r="H199" s="25" t="s">
        <v>402</v>
      </c>
      <c r="I199" s="26" t="s">
        <v>273</v>
      </c>
      <c r="J199" s="27" t="s">
        <v>274</v>
      </c>
      <c r="K199" s="28">
        <v>73240</v>
      </c>
    </row>
    <row r="200" spans="1:11" s="29" customFormat="1" ht="28.8" x14ac:dyDescent="0.25">
      <c r="A200" s="19" t="s">
        <v>284</v>
      </c>
      <c r="B200" s="19" t="s">
        <v>51</v>
      </c>
      <c r="C200" s="20" t="s">
        <v>291</v>
      </c>
      <c r="D200" s="21" t="str">
        <f t="shared" si="1"/>
        <v>No Aplica</v>
      </c>
      <c r="E200" s="22" t="s">
        <v>118</v>
      </c>
      <c r="F200" s="23">
        <v>4465609</v>
      </c>
      <c r="G200" s="24">
        <v>42453</v>
      </c>
      <c r="H200" s="25" t="s">
        <v>403</v>
      </c>
      <c r="I200" s="26" t="s">
        <v>307</v>
      </c>
      <c r="J200" s="27" t="s">
        <v>308</v>
      </c>
      <c r="K200" s="28">
        <v>1828321</v>
      </c>
    </row>
    <row r="201" spans="1:11" s="29" customFormat="1" ht="28.8" x14ac:dyDescent="0.25">
      <c r="A201" s="19" t="s">
        <v>284</v>
      </c>
      <c r="B201" s="19" t="s">
        <v>51</v>
      </c>
      <c r="C201" s="20" t="s">
        <v>291</v>
      </c>
      <c r="D201" s="21" t="str">
        <f t="shared" si="1"/>
        <v>No Aplica</v>
      </c>
      <c r="E201" s="22" t="s">
        <v>305</v>
      </c>
      <c r="F201" s="23">
        <v>12759660</v>
      </c>
      <c r="G201" s="24">
        <v>42453</v>
      </c>
      <c r="H201" s="25" t="s">
        <v>404</v>
      </c>
      <c r="I201" s="26" t="s">
        <v>318</v>
      </c>
      <c r="J201" s="27" t="s">
        <v>319</v>
      </c>
      <c r="K201" s="28">
        <v>39447</v>
      </c>
    </row>
    <row r="202" spans="1:11" s="29" customFormat="1" ht="28.8" x14ac:dyDescent="0.25">
      <c r="A202" s="19" t="s">
        <v>284</v>
      </c>
      <c r="B202" s="19" t="s">
        <v>51</v>
      </c>
      <c r="C202" s="20" t="s">
        <v>291</v>
      </c>
      <c r="D202" s="21" t="str">
        <f t="shared" si="1"/>
        <v>No Aplica</v>
      </c>
      <c r="E202" s="22" t="s">
        <v>118</v>
      </c>
      <c r="F202" s="23">
        <v>317285</v>
      </c>
      <c r="G202" s="24">
        <v>42453</v>
      </c>
      <c r="H202" s="25" t="s">
        <v>405</v>
      </c>
      <c r="I202" s="26" t="s">
        <v>318</v>
      </c>
      <c r="J202" s="27" t="s">
        <v>319</v>
      </c>
      <c r="K202" s="28">
        <v>26373</v>
      </c>
    </row>
    <row r="203" spans="1:11" s="29" customFormat="1" ht="28.8" x14ac:dyDescent="0.25">
      <c r="A203" s="19" t="s">
        <v>284</v>
      </c>
      <c r="B203" s="19" t="s">
        <v>24</v>
      </c>
      <c r="C203" s="20" t="s">
        <v>291</v>
      </c>
      <c r="D203" s="21" t="str">
        <f t="shared" si="1"/>
        <v>No Aplica</v>
      </c>
      <c r="E203" s="22" t="s">
        <v>287</v>
      </c>
      <c r="F203" s="23">
        <v>5160025</v>
      </c>
      <c r="G203" s="24">
        <v>42453</v>
      </c>
      <c r="H203" s="25" t="s">
        <v>406</v>
      </c>
      <c r="I203" s="26" t="s">
        <v>407</v>
      </c>
      <c r="J203" s="27" t="s">
        <v>408</v>
      </c>
      <c r="K203" s="28">
        <v>143203</v>
      </c>
    </row>
    <row r="204" spans="1:11" s="29" customFormat="1" ht="28.8" x14ac:dyDescent="0.25">
      <c r="A204" s="19" t="s">
        <v>284</v>
      </c>
      <c r="B204" s="19" t="s">
        <v>24</v>
      </c>
      <c r="C204" s="20" t="s">
        <v>291</v>
      </c>
      <c r="D204" s="21" t="str">
        <f t="shared" si="1"/>
        <v>No Aplica</v>
      </c>
      <c r="E204" s="22" t="s">
        <v>292</v>
      </c>
      <c r="F204" s="23">
        <v>5160115</v>
      </c>
      <c r="G204" s="24">
        <v>42453</v>
      </c>
      <c r="H204" s="25" t="s">
        <v>409</v>
      </c>
      <c r="I204" s="26" t="s">
        <v>410</v>
      </c>
      <c r="J204" s="27" t="s">
        <v>411</v>
      </c>
      <c r="K204" s="28">
        <v>1261226</v>
      </c>
    </row>
    <row r="205" spans="1:11" s="29" customFormat="1" ht="28.8" x14ac:dyDescent="0.25">
      <c r="A205" s="19" t="s">
        <v>284</v>
      </c>
      <c r="B205" s="19" t="s">
        <v>12</v>
      </c>
      <c r="C205" s="20" t="s">
        <v>291</v>
      </c>
      <c r="D205" s="21" t="str">
        <f t="shared" si="1"/>
        <v>No Aplica</v>
      </c>
      <c r="E205" s="22" t="s">
        <v>292</v>
      </c>
      <c r="F205" s="23">
        <v>5160116</v>
      </c>
      <c r="G205" s="24">
        <v>42453</v>
      </c>
      <c r="H205" s="25" t="s">
        <v>412</v>
      </c>
      <c r="I205" s="26" t="s">
        <v>300</v>
      </c>
      <c r="J205" s="27" t="s">
        <v>301</v>
      </c>
      <c r="K205" s="28">
        <v>305653</v>
      </c>
    </row>
    <row r="206" spans="1:11" s="29" customFormat="1" ht="28.8" x14ac:dyDescent="0.25">
      <c r="A206" s="19" t="s">
        <v>284</v>
      </c>
      <c r="B206" s="19" t="s">
        <v>285</v>
      </c>
      <c r="C206" s="20" t="s">
        <v>286</v>
      </c>
      <c r="D206" s="21">
        <v>40625</v>
      </c>
      <c r="E206" s="22" t="s">
        <v>292</v>
      </c>
      <c r="F206" s="23">
        <v>5160118</v>
      </c>
      <c r="G206" s="24">
        <v>42453</v>
      </c>
      <c r="H206" s="25" t="s">
        <v>413</v>
      </c>
      <c r="I206" s="26" t="s">
        <v>345</v>
      </c>
      <c r="J206" s="27" t="s">
        <v>346</v>
      </c>
      <c r="K206" s="28">
        <v>2155896</v>
      </c>
    </row>
    <row r="207" spans="1:11" s="29" customFormat="1" ht="28.8" x14ac:dyDescent="0.25">
      <c r="A207" s="19" t="s">
        <v>284</v>
      </c>
      <c r="B207" s="19" t="s">
        <v>51</v>
      </c>
      <c r="C207" s="20" t="s">
        <v>291</v>
      </c>
      <c r="D207" s="21" t="str">
        <f t="shared" si="1"/>
        <v>No Aplica</v>
      </c>
      <c r="E207" s="22" t="s">
        <v>305</v>
      </c>
      <c r="F207" s="23">
        <v>12811283</v>
      </c>
      <c r="G207" s="24">
        <v>42458</v>
      </c>
      <c r="H207" s="25" t="s">
        <v>414</v>
      </c>
      <c r="I207" s="26" t="s">
        <v>318</v>
      </c>
      <c r="J207" s="27" t="s">
        <v>319</v>
      </c>
      <c r="K207" s="28">
        <v>13515</v>
      </c>
    </row>
    <row r="208" spans="1:11" s="29" customFormat="1" ht="28.8" x14ac:dyDescent="0.25">
      <c r="A208" s="19" t="s">
        <v>284</v>
      </c>
      <c r="B208" s="19" t="s">
        <v>51</v>
      </c>
      <c r="C208" s="20" t="s">
        <v>291</v>
      </c>
      <c r="D208" s="21" t="str">
        <f t="shared" si="1"/>
        <v>No Aplica</v>
      </c>
      <c r="E208" s="22" t="s">
        <v>305</v>
      </c>
      <c r="F208" s="23">
        <v>12764706</v>
      </c>
      <c r="G208" s="24">
        <v>42458</v>
      </c>
      <c r="H208" s="25" t="s">
        <v>415</v>
      </c>
      <c r="I208" s="26" t="s">
        <v>318</v>
      </c>
      <c r="J208" s="27" t="s">
        <v>319</v>
      </c>
      <c r="K208" s="28">
        <v>90624</v>
      </c>
    </row>
    <row r="209" spans="1:11" s="29" customFormat="1" ht="28.8" x14ac:dyDescent="0.25">
      <c r="A209" s="19" t="s">
        <v>284</v>
      </c>
      <c r="B209" s="19" t="s">
        <v>51</v>
      </c>
      <c r="C209" s="20" t="s">
        <v>291</v>
      </c>
      <c r="D209" s="21" t="str">
        <f t="shared" si="1"/>
        <v>No Aplica</v>
      </c>
      <c r="E209" s="22" t="s">
        <v>118</v>
      </c>
      <c r="F209" s="23">
        <v>1927165</v>
      </c>
      <c r="G209" s="24">
        <v>42458</v>
      </c>
      <c r="H209" s="25" t="s">
        <v>416</v>
      </c>
      <c r="I209" s="26" t="s">
        <v>321</v>
      </c>
      <c r="J209" s="27" t="s">
        <v>216</v>
      </c>
      <c r="K209" s="28">
        <v>808300</v>
      </c>
    </row>
    <row r="210" spans="1:11" s="29" customFormat="1" ht="28.8" x14ac:dyDescent="0.25">
      <c r="A210" s="19" t="s">
        <v>284</v>
      </c>
      <c r="B210" s="19" t="s">
        <v>51</v>
      </c>
      <c r="C210" s="20" t="s">
        <v>291</v>
      </c>
      <c r="D210" s="21" t="str">
        <f t="shared" si="1"/>
        <v>No Aplica</v>
      </c>
      <c r="E210" s="22" t="s">
        <v>118</v>
      </c>
      <c r="F210" s="23">
        <v>4482531</v>
      </c>
      <c r="G210" s="24">
        <v>42458</v>
      </c>
      <c r="H210" s="25" t="s">
        <v>417</v>
      </c>
      <c r="I210" s="26" t="s">
        <v>307</v>
      </c>
      <c r="J210" s="27" t="s">
        <v>308</v>
      </c>
      <c r="K210" s="28">
        <v>844035</v>
      </c>
    </row>
    <row r="211" spans="1:11" s="29" customFormat="1" ht="28.8" x14ac:dyDescent="0.25">
      <c r="A211" s="19" t="s">
        <v>284</v>
      </c>
      <c r="B211" s="19" t="s">
        <v>51</v>
      </c>
      <c r="C211" s="20" t="s">
        <v>291</v>
      </c>
      <c r="D211" s="21" t="str">
        <f t="shared" si="1"/>
        <v>No Aplica</v>
      </c>
      <c r="E211" s="22" t="s">
        <v>118</v>
      </c>
      <c r="F211" s="23">
        <v>318049</v>
      </c>
      <c r="G211" s="24">
        <v>42458</v>
      </c>
      <c r="H211" s="25" t="s">
        <v>418</v>
      </c>
      <c r="I211" s="26" t="s">
        <v>318</v>
      </c>
      <c r="J211" s="27" t="s">
        <v>319</v>
      </c>
      <c r="K211" s="28">
        <v>49034</v>
      </c>
    </row>
    <row r="212" spans="1:11" s="29" customFormat="1" ht="28.8" x14ac:dyDescent="0.25">
      <c r="A212" s="19" t="s">
        <v>284</v>
      </c>
      <c r="B212" s="19" t="s">
        <v>419</v>
      </c>
      <c r="C212" s="20" t="s">
        <v>420</v>
      </c>
      <c r="D212" s="21">
        <v>42458</v>
      </c>
      <c r="E212" s="22" t="s">
        <v>292</v>
      </c>
      <c r="F212" s="23">
        <v>5160117</v>
      </c>
      <c r="G212" s="24">
        <v>42458</v>
      </c>
      <c r="H212" s="25" t="s">
        <v>421</v>
      </c>
      <c r="I212" s="26" t="s">
        <v>422</v>
      </c>
      <c r="J212" s="27" t="s">
        <v>423</v>
      </c>
      <c r="K212" s="28">
        <v>274366</v>
      </c>
    </row>
    <row r="213" spans="1:11" s="29" customFormat="1" ht="28.8" x14ac:dyDescent="0.25">
      <c r="A213" s="19" t="s">
        <v>284</v>
      </c>
      <c r="B213" s="19" t="s">
        <v>24</v>
      </c>
      <c r="C213" s="20" t="s">
        <v>291</v>
      </c>
      <c r="D213" s="21" t="str">
        <f>+IF(C213="","",IF(C213="No Aplica","No Aplica","Ingrese Fecha"))</f>
        <v>No Aplica</v>
      </c>
      <c r="E213" s="22" t="s">
        <v>292</v>
      </c>
      <c r="F213" s="23">
        <v>5160119</v>
      </c>
      <c r="G213" s="24">
        <v>42458</v>
      </c>
      <c r="H213" s="25" t="s">
        <v>293</v>
      </c>
      <c r="I213" s="26" t="s">
        <v>294</v>
      </c>
      <c r="J213" s="27" t="s">
        <v>295</v>
      </c>
      <c r="K213" s="28">
        <v>450000</v>
      </c>
    </row>
    <row r="214" spans="1:11" s="29" customFormat="1" ht="28.8" x14ac:dyDescent="0.25">
      <c r="A214" s="19" t="s">
        <v>284</v>
      </c>
      <c r="B214" s="19" t="s">
        <v>24</v>
      </c>
      <c r="C214" s="20" t="s">
        <v>291</v>
      </c>
      <c r="D214" s="21" t="str">
        <f>+IF(C214="","",IF(C214="No Aplica","No Aplica","Ingrese Fecha"))</f>
        <v>No Aplica</v>
      </c>
      <c r="E214" s="22" t="s">
        <v>292</v>
      </c>
      <c r="F214" s="23">
        <v>5160120</v>
      </c>
      <c r="G214" s="24">
        <v>42458</v>
      </c>
      <c r="H214" s="25" t="s">
        <v>424</v>
      </c>
      <c r="I214" s="26" t="s">
        <v>425</v>
      </c>
      <c r="J214" s="27" t="s">
        <v>426</v>
      </c>
      <c r="K214" s="28">
        <v>377825</v>
      </c>
    </row>
    <row r="215" spans="1:11" s="29" customFormat="1" ht="28.8" x14ac:dyDescent="0.25">
      <c r="A215" s="19" t="s">
        <v>284</v>
      </c>
      <c r="B215" s="19" t="s">
        <v>285</v>
      </c>
      <c r="C215" s="20" t="s">
        <v>286</v>
      </c>
      <c r="D215" s="21">
        <v>40625</v>
      </c>
      <c r="E215" s="22" t="s">
        <v>287</v>
      </c>
      <c r="F215" s="23">
        <v>5160026</v>
      </c>
      <c r="G215" s="24">
        <v>42459</v>
      </c>
      <c r="H215" s="25" t="s">
        <v>427</v>
      </c>
      <c r="I215" s="26" t="s">
        <v>289</v>
      </c>
      <c r="J215" s="27" t="s">
        <v>290</v>
      </c>
      <c r="K215" s="28">
        <v>2165819</v>
      </c>
    </row>
    <row r="216" spans="1:11" s="29" customFormat="1" ht="28.8" x14ac:dyDescent="0.25">
      <c r="A216" s="19" t="s">
        <v>284</v>
      </c>
      <c r="B216" s="19" t="s">
        <v>285</v>
      </c>
      <c r="C216" s="20" t="s">
        <v>286</v>
      </c>
      <c r="D216" s="21">
        <v>40625</v>
      </c>
      <c r="E216" s="22" t="s">
        <v>287</v>
      </c>
      <c r="F216" s="23">
        <v>5160027</v>
      </c>
      <c r="G216" s="24">
        <v>42459</v>
      </c>
      <c r="H216" s="25" t="s">
        <v>428</v>
      </c>
      <c r="I216" s="26" t="s">
        <v>429</v>
      </c>
      <c r="J216" s="27" t="s">
        <v>430</v>
      </c>
      <c r="K216" s="28">
        <v>1846118</v>
      </c>
    </row>
    <row r="217" spans="1:11" s="29" customFormat="1" ht="28.8" x14ac:dyDescent="0.25">
      <c r="A217" s="19" t="s">
        <v>284</v>
      </c>
      <c r="B217" s="19" t="s">
        <v>51</v>
      </c>
      <c r="C217" s="20" t="s">
        <v>291</v>
      </c>
      <c r="D217" s="21" t="str">
        <f>+IF(C217="","",IF(C217="No Aplica","No Aplica","Ingrese Fecha"))</f>
        <v>No Aplica</v>
      </c>
      <c r="E217" s="22" t="s">
        <v>118</v>
      </c>
      <c r="F217" s="23">
        <v>12809002</v>
      </c>
      <c r="G217" s="24">
        <v>42460</v>
      </c>
      <c r="H217" s="25" t="s">
        <v>431</v>
      </c>
      <c r="I217" s="26" t="s">
        <v>318</v>
      </c>
      <c r="J217" s="27" t="s">
        <v>319</v>
      </c>
      <c r="K217" s="28">
        <v>64710</v>
      </c>
    </row>
    <row r="218" spans="1:11" s="29" customFormat="1" ht="28.8" x14ac:dyDescent="0.25">
      <c r="A218" s="19" t="s">
        <v>432</v>
      </c>
      <c r="B218" s="19" t="s">
        <v>51</v>
      </c>
      <c r="C218" s="20" t="s">
        <v>291</v>
      </c>
      <c r="D218" s="21" t="s">
        <v>291</v>
      </c>
      <c r="E218" s="22" t="s">
        <v>52</v>
      </c>
      <c r="F218" s="23" t="s">
        <v>433</v>
      </c>
      <c r="G218" s="24">
        <v>42458</v>
      </c>
      <c r="H218" s="25" t="s">
        <v>434</v>
      </c>
      <c r="I218" s="26" t="s">
        <v>435</v>
      </c>
      <c r="J218" s="27" t="s">
        <v>436</v>
      </c>
      <c r="K218" s="28">
        <v>49800</v>
      </c>
    </row>
    <row r="219" spans="1:11" s="29" customFormat="1" ht="28.8" x14ac:dyDescent="0.25">
      <c r="A219" s="19" t="s">
        <v>432</v>
      </c>
      <c r="B219" s="19" t="s">
        <v>51</v>
      </c>
      <c r="C219" s="20" t="s">
        <v>291</v>
      </c>
      <c r="D219" s="21" t="s">
        <v>291</v>
      </c>
      <c r="E219" s="22" t="s">
        <v>52</v>
      </c>
      <c r="F219" s="23" t="s">
        <v>437</v>
      </c>
      <c r="G219" s="24">
        <v>42459</v>
      </c>
      <c r="H219" s="25" t="s">
        <v>438</v>
      </c>
      <c r="I219" s="26" t="s">
        <v>435</v>
      </c>
      <c r="J219" s="27" t="s">
        <v>436</v>
      </c>
      <c r="K219" s="28">
        <v>45700</v>
      </c>
    </row>
    <row r="220" spans="1:11" s="29" customFormat="1" ht="28.8" x14ac:dyDescent="0.25">
      <c r="A220" s="19" t="s">
        <v>432</v>
      </c>
      <c r="B220" s="19" t="s">
        <v>51</v>
      </c>
      <c r="C220" s="20" t="s">
        <v>291</v>
      </c>
      <c r="D220" s="21" t="s">
        <v>291</v>
      </c>
      <c r="E220" s="22" t="s">
        <v>52</v>
      </c>
      <c r="F220" s="23" t="s">
        <v>439</v>
      </c>
      <c r="G220" s="24">
        <v>42440</v>
      </c>
      <c r="H220" s="25" t="s">
        <v>440</v>
      </c>
      <c r="I220" s="26" t="s">
        <v>435</v>
      </c>
      <c r="J220" s="27" t="s">
        <v>436</v>
      </c>
      <c r="K220" s="28">
        <v>201100</v>
      </c>
    </row>
    <row r="221" spans="1:11" s="29" customFormat="1" ht="28.8" x14ac:dyDescent="0.25">
      <c r="A221" s="19" t="s">
        <v>432</v>
      </c>
      <c r="B221" s="19" t="s">
        <v>51</v>
      </c>
      <c r="C221" s="20" t="s">
        <v>291</v>
      </c>
      <c r="D221" s="21" t="s">
        <v>291</v>
      </c>
      <c r="E221" s="22" t="s">
        <v>52</v>
      </c>
      <c r="F221" s="23" t="s">
        <v>441</v>
      </c>
      <c r="G221" s="24">
        <v>42450</v>
      </c>
      <c r="H221" s="25" t="s">
        <v>442</v>
      </c>
      <c r="I221" s="26" t="s">
        <v>435</v>
      </c>
      <c r="J221" s="27" t="s">
        <v>436</v>
      </c>
      <c r="K221" s="28">
        <v>316200</v>
      </c>
    </row>
    <row r="222" spans="1:11" s="29" customFormat="1" ht="28.8" x14ac:dyDescent="0.25">
      <c r="A222" s="19" t="s">
        <v>432</v>
      </c>
      <c r="B222" s="19" t="s">
        <v>51</v>
      </c>
      <c r="C222" s="20" t="s">
        <v>291</v>
      </c>
      <c r="D222" s="21" t="s">
        <v>291</v>
      </c>
      <c r="E222" s="22" t="s">
        <v>52</v>
      </c>
      <c r="F222" s="23" t="s">
        <v>443</v>
      </c>
      <c r="G222" s="24">
        <v>42440</v>
      </c>
      <c r="H222" s="25" t="s">
        <v>444</v>
      </c>
      <c r="I222" s="26" t="s">
        <v>435</v>
      </c>
      <c r="J222" s="27" t="s">
        <v>436</v>
      </c>
      <c r="K222" s="28">
        <v>329000</v>
      </c>
    </row>
    <row r="223" spans="1:11" s="29" customFormat="1" ht="28.8" x14ac:dyDescent="0.25">
      <c r="A223" s="19" t="s">
        <v>432</v>
      </c>
      <c r="B223" s="19" t="s">
        <v>51</v>
      </c>
      <c r="C223" s="20" t="s">
        <v>291</v>
      </c>
      <c r="D223" s="21" t="s">
        <v>291</v>
      </c>
      <c r="E223" s="22" t="s">
        <v>52</v>
      </c>
      <c r="F223" s="23" t="s">
        <v>445</v>
      </c>
      <c r="G223" s="24">
        <v>42440</v>
      </c>
      <c r="H223" s="25" t="s">
        <v>446</v>
      </c>
      <c r="I223" s="26" t="s">
        <v>435</v>
      </c>
      <c r="J223" s="27" t="s">
        <v>436</v>
      </c>
      <c r="K223" s="28">
        <v>621800</v>
      </c>
    </row>
    <row r="224" spans="1:11" s="29" customFormat="1" ht="28.8" x14ac:dyDescent="0.25">
      <c r="A224" s="19" t="s">
        <v>432</v>
      </c>
      <c r="B224" s="19" t="s">
        <v>51</v>
      </c>
      <c r="C224" s="20" t="s">
        <v>291</v>
      </c>
      <c r="D224" s="21" t="s">
        <v>291</v>
      </c>
      <c r="E224" s="22" t="s">
        <v>52</v>
      </c>
      <c r="F224" s="23" t="s">
        <v>447</v>
      </c>
      <c r="G224" s="24">
        <v>42440</v>
      </c>
      <c r="H224" s="25" t="s">
        <v>448</v>
      </c>
      <c r="I224" s="26" t="s">
        <v>435</v>
      </c>
      <c r="J224" s="27" t="s">
        <v>436</v>
      </c>
      <c r="K224" s="28">
        <v>428500</v>
      </c>
    </row>
    <row r="225" spans="1:11" s="29" customFormat="1" ht="28.8" x14ac:dyDescent="0.25">
      <c r="A225" s="19" t="s">
        <v>432</v>
      </c>
      <c r="B225" s="19" t="s">
        <v>51</v>
      </c>
      <c r="C225" s="20" t="s">
        <v>291</v>
      </c>
      <c r="D225" s="21" t="s">
        <v>291</v>
      </c>
      <c r="E225" s="22" t="s">
        <v>52</v>
      </c>
      <c r="F225" s="23" t="s">
        <v>449</v>
      </c>
      <c r="G225" s="24">
        <v>42460</v>
      </c>
      <c r="H225" s="25" t="s">
        <v>450</v>
      </c>
      <c r="I225" s="26" t="s">
        <v>435</v>
      </c>
      <c r="J225" s="27" t="s">
        <v>436</v>
      </c>
      <c r="K225" s="28">
        <v>990400</v>
      </c>
    </row>
    <row r="226" spans="1:11" s="29" customFormat="1" ht="28.8" x14ac:dyDescent="0.25">
      <c r="A226" s="19" t="s">
        <v>432</v>
      </c>
      <c r="B226" s="19" t="s">
        <v>51</v>
      </c>
      <c r="C226" s="20" t="s">
        <v>291</v>
      </c>
      <c r="D226" s="21" t="s">
        <v>291</v>
      </c>
      <c r="E226" s="22" t="s">
        <v>52</v>
      </c>
      <c r="F226" s="23" t="s">
        <v>451</v>
      </c>
      <c r="G226" s="24">
        <v>42440</v>
      </c>
      <c r="H226" s="25" t="s">
        <v>452</v>
      </c>
      <c r="I226" s="26" t="s">
        <v>435</v>
      </c>
      <c r="J226" s="27" t="s">
        <v>436</v>
      </c>
      <c r="K226" s="28">
        <v>3469500</v>
      </c>
    </row>
    <row r="227" spans="1:11" s="29" customFormat="1" ht="28.8" x14ac:dyDescent="0.25">
      <c r="A227" s="19" t="s">
        <v>432</v>
      </c>
      <c r="B227" s="19" t="s">
        <v>51</v>
      </c>
      <c r="C227" s="20" t="s">
        <v>291</v>
      </c>
      <c r="D227" s="21" t="s">
        <v>291</v>
      </c>
      <c r="E227" s="22" t="s">
        <v>52</v>
      </c>
      <c r="F227" s="23" t="s">
        <v>453</v>
      </c>
      <c r="G227" s="24">
        <v>42440</v>
      </c>
      <c r="H227" s="25" t="s">
        <v>454</v>
      </c>
      <c r="I227" s="26" t="s">
        <v>455</v>
      </c>
      <c r="J227" s="27" t="s">
        <v>456</v>
      </c>
      <c r="K227" s="28">
        <v>15020</v>
      </c>
    </row>
    <row r="228" spans="1:11" s="29" customFormat="1" ht="28.8" x14ac:dyDescent="0.25">
      <c r="A228" s="19" t="s">
        <v>432</v>
      </c>
      <c r="B228" s="19" t="s">
        <v>51</v>
      </c>
      <c r="C228" s="20" t="s">
        <v>291</v>
      </c>
      <c r="D228" s="21" t="s">
        <v>291</v>
      </c>
      <c r="E228" s="22" t="s">
        <v>52</v>
      </c>
      <c r="F228" s="23" t="s">
        <v>457</v>
      </c>
      <c r="G228" s="24">
        <v>42459</v>
      </c>
      <c r="H228" s="25" t="s">
        <v>458</v>
      </c>
      <c r="I228" s="26" t="s">
        <v>455</v>
      </c>
      <c r="J228" s="27" t="s">
        <v>456</v>
      </c>
      <c r="K228" s="28">
        <v>10810</v>
      </c>
    </row>
    <row r="229" spans="1:11" s="29" customFormat="1" ht="28.8" x14ac:dyDescent="0.25">
      <c r="A229" s="19" t="s">
        <v>432</v>
      </c>
      <c r="B229" s="19" t="s">
        <v>51</v>
      </c>
      <c r="C229" s="20" t="s">
        <v>291</v>
      </c>
      <c r="D229" s="21" t="s">
        <v>291</v>
      </c>
      <c r="E229" s="22" t="s">
        <v>52</v>
      </c>
      <c r="F229" s="23" t="s">
        <v>459</v>
      </c>
      <c r="G229" s="24">
        <v>42459</v>
      </c>
      <c r="H229" s="25" t="s">
        <v>460</v>
      </c>
      <c r="I229" s="26" t="s">
        <v>455</v>
      </c>
      <c r="J229" s="27" t="s">
        <v>456</v>
      </c>
      <c r="K229" s="28">
        <v>27830</v>
      </c>
    </row>
    <row r="230" spans="1:11" s="29" customFormat="1" ht="28.8" x14ac:dyDescent="0.25">
      <c r="A230" s="19" t="s">
        <v>432</v>
      </c>
      <c r="B230" s="19" t="s">
        <v>51</v>
      </c>
      <c r="C230" s="20" t="s">
        <v>291</v>
      </c>
      <c r="D230" s="21" t="s">
        <v>291</v>
      </c>
      <c r="E230" s="22" t="s">
        <v>52</v>
      </c>
      <c r="F230" s="23" t="s">
        <v>461</v>
      </c>
      <c r="G230" s="24">
        <v>42450</v>
      </c>
      <c r="H230" s="25" t="s">
        <v>462</v>
      </c>
      <c r="I230" s="26" t="s">
        <v>455</v>
      </c>
      <c r="J230" s="27" t="s">
        <v>456</v>
      </c>
      <c r="K230" s="28">
        <v>34290</v>
      </c>
    </row>
    <row r="231" spans="1:11" s="29" customFormat="1" ht="28.8" x14ac:dyDescent="0.25">
      <c r="A231" s="19" t="s">
        <v>432</v>
      </c>
      <c r="B231" s="19" t="s">
        <v>51</v>
      </c>
      <c r="C231" s="20" t="s">
        <v>291</v>
      </c>
      <c r="D231" s="21" t="s">
        <v>291</v>
      </c>
      <c r="E231" s="22" t="s">
        <v>52</v>
      </c>
      <c r="F231" s="23" t="s">
        <v>463</v>
      </c>
      <c r="G231" s="24">
        <v>42450</v>
      </c>
      <c r="H231" s="25" t="s">
        <v>464</v>
      </c>
      <c r="I231" s="26" t="s">
        <v>455</v>
      </c>
      <c r="J231" s="27" t="s">
        <v>456</v>
      </c>
      <c r="K231" s="28">
        <v>69310</v>
      </c>
    </row>
    <row r="232" spans="1:11" s="29" customFormat="1" ht="28.8" x14ac:dyDescent="0.25">
      <c r="A232" s="19" t="s">
        <v>432</v>
      </c>
      <c r="B232" s="19" t="s">
        <v>51</v>
      </c>
      <c r="C232" s="20" t="s">
        <v>291</v>
      </c>
      <c r="D232" s="21" t="s">
        <v>291</v>
      </c>
      <c r="E232" s="22" t="s">
        <v>52</v>
      </c>
      <c r="F232" s="23" t="s">
        <v>465</v>
      </c>
      <c r="G232" s="24">
        <v>42459</v>
      </c>
      <c r="H232" s="25" t="s">
        <v>466</v>
      </c>
      <c r="I232" s="26" t="s">
        <v>455</v>
      </c>
      <c r="J232" s="27" t="s">
        <v>456</v>
      </c>
      <c r="K232" s="28">
        <v>144200</v>
      </c>
    </row>
    <row r="233" spans="1:11" s="29" customFormat="1" ht="28.8" x14ac:dyDescent="0.25">
      <c r="A233" s="19" t="s">
        <v>432</v>
      </c>
      <c r="B233" s="19" t="s">
        <v>51</v>
      </c>
      <c r="C233" s="20" t="s">
        <v>291</v>
      </c>
      <c r="D233" s="21" t="s">
        <v>291</v>
      </c>
      <c r="E233" s="22" t="s">
        <v>52</v>
      </c>
      <c r="F233" s="23" t="s">
        <v>467</v>
      </c>
      <c r="G233" s="24">
        <v>42450</v>
      </c>
      <c r="H233" s="25" t="s">
        <v>468</v>
      </c>
      <c r="I233" s="26" t="s">
        <v>455</v>
      </c>
      <c r="J233" s="27" t="s">
        <v>456</v>
      </c>
      <c r="K233" s="28">
        <v>33920</v>
      </c>
    </row>
    <row r="234" spans="1:11" s="29" customFormat="1" ht="28.8" x14ac:dyDescent="0.25">
      <c r="A234" s="19" t="s">
        <v>432</v>
      </c>
      <c r="B234" s="19" t="s">
        <v>51</v>
      </c>
      <c r="C234" s="20" t="s">
        <v>291</v>
      </c>
      <c r="D234" s="21" t="s">
        <v>291</v>
      </c>
      <c r="E234" s="22" t="s">
        <v>52</v>
      </c>
      <c r="F234" s="23" t="s">
        <v>469</v>
      </c>
      <c r="G234" s="24">
        <v>42450</v>
      </c>
      <c r="H234" s="25" t="s">
        <v>470</v>
      </c>
      <c r="I234" s="26" t="s">
        <v>455</v>
      </c>
      <c r="J234" s="27" t="s">
        <v>456</v>
      </c>
      <c r="K234" s="28">
        <v>89820</v>
      </c>
    </row>
    <row r="235" spans="1:11" s="29" customFormat="1" ht="28.8" x14ac:dyDescent="0.25">
      <c r="A235" s="19" t="s">
        <v>432</v>
      </c>
      <c r="B235" s="19" t="s">
        <v>24</v>
      </c>
      <c r="C235" s="20" t="s">
        <v>291</v>
      </c>
      <c r="D235" s="21" t="s">
        <v>291</v>
      </c>
      <c r="E235" s="22" t="s">
        <v>183</v>
      </c>
      <c r="F235" s="23">
        <v>6160014</v>
      </c>
      <c r="G235" s="24">
        <v>42437</v>
      </c>
      <c r="H235" s="25" t="s">
        <v>471</v>
      </c>
      <c r="I235" s="26" t="s">
        <v>472</v>
      </c>
      <c r="J235" s="27" t="s">
        <v>473</v>
      </c>
      <c r="K235" s="28">
        <v>759042</v>
      </c>
    </row>
    <row r="236" spans="1:11" s="29" customFormat="1" ht="28.8" x14ac:dyDescent="0.25">
      <c r="A236" s="19" t="s">
        <v>432</v>
      </c>
      <c r="B236" s="19" t="s">
        <v>24</v>
      </c>
      <c r="C236" s="20" t="s">
        <v>291</v>
      </c>
      <c r="D236" s="21" t="s">
        <v>291</v>
      </c>
      <c r="E236" s="22" t="s">
        <v>178</v>
      </c>
      <c r="F236" s="23">
        <v>6160063</v>
      </c>
      <c r="G236" s="24">
        <v>42437</v>
      </c>
      <c r="H236" s="25" t="s">
        <v>474</v>
      </c>
      <c r="I236" s="26" t="s">
        <v>472</v>
      </c>
      <c r="J236" s="27" t="s">
        <v>473</v>
      </c>
      <c r="K236" s="28">
        <v>142800</v>
      </c>
    </row>
    <row r="237" spans="1:11" s="29" customFormat="1" ht="28.8" x14ac:dyDescent="0.25">
      <c r="A237" s="19" t="s">
        <v>432</v>
      </c>
      <c r="B237" s="19" t="s">
        <v>195</v>
      </c>
      <c r="C237" s="20" t="s">
        <v>1600</v>
      </c>
      <c r="D237" s="21">
        <v>42327</v>
      </c>
      <c r="E237" s="22" t="s">
        <v>178</v>
      </c>
      <c r="F237" s="23">
        <v>6160067</v>
      </c>
      <c r="G237" s="24">
        <v>42437</v>
      </c>
      <c r="H237" s="25" t="s">
        <v>476</v>
      </c>
      <c r="I237" s="26" t="s">
        <v>155</v>
      </c>
      <c r="J237" s="27" t="s">
        <v>156</v>
      </c>
      <c r="K237" s="28">
        <v>809076</v>
      </c>
    </row>
    <row r="238" spans="1:11" s="29" customFormat="1" ht="28.8" x14ac:dyDescent="0.25">
      <c r="A238" s="19" t="s">
        <v>432</v>
      </c>
      <c r="B238" s="19" t="s">
        <v>24</v>
      </c>
      <c r="C238" s="20" t="s">
        <v>291</v>
      </c>
      <c r="D238" s="21" t="s">
        <v>291</v>
      </c>
      <c r="E238" s="22" t="s">
        <v>178</v>
      </c>
      <c r="F238" s="23">
        <v>6160068</v>
      </c>
      <c r="G238" s="24">
        <v>42438</v>
      </c>
      <c r="H238" s="25" t="s">
        <v>477</v>
      </c>
      <c r="I238" s="26" t="s">
        <v>478</v>
      </c>
      <c r="J238" s="27" t="s">
        <v>479</v>
      </c>
      <c r="K238" s="28">
        <v>109480</v>
      </c>
    </row>
    <row r="239" spans="1:11" s="29" customFormat="1" ht="28.8" x14ac:dyDescent="0.25">
      <c r="A239" s="19" t="s">
        <v>432</v>
      </c>
      <c r="B239" s="19" t="s">
        <v>195</v>
      </c>
      <c r="C239" s="20" t="s">
        <v>1600</v>
      </c>
      <c r="D239" s="21">
        <v>42327</v>
      </c>
      <c r="E239" s="22" t="s">
        <v>178</v>
      </c>
      <c r="F239" s="23">
        <v>6160069</v>
      </c>
      <c r="G239" s="24">
        <v>42438</v>
      </c>
      <c r="H239" s="25" t="s">
        <v>480</v>
      </c>
      <c r="I239" s="26" t="s">
        <v>155</v>
      </c>
      <c r="J239" s="27" t="s">
        <v>156</v>
      </c>
      <c r="K239" s="28">
        <v>41909</v>
      </c>
    </row>
    <row r="240" spans="1:11" s="29" customFormat="1" ht="43.2" x14ac:dyDescent="0.25">
      <c r="A240" s="19" t="s">
        <v>432</v>
      </c>
      <c r="B240" s="19" t="s">
        <v>605</v>
      </c>
      <c r="C240" s="20" t="s">
        <v>291</v>
      </c>
      <c r="D240" s="21" t="s">
        <v>291</v>
      </c>
      <c r="E240" s="22" t="s">
        <v>183</v>
      </c>
      <c r="F240" s="23">
        <v>6160016</v>
      </c>
      <c r="G240" s="24">
        <v>42438</v>
      </c>
      <c r="H240" s="25" t="s">
        <v>481</v>
      </c>
      <c r="I240" s="26" t="s">
        <v>482</v>
      </c>
      <c r="J240" s="27" t="s">
        <v>483</v>
      </c>
      <c r="K240" s="28">
        <v>540202</v>
      </c>
    </row>
    <row r="241" spans="1:11" s="29" customFormat="1" ht="43.2" x14ac:dyDescent="0.25">
      <c r="A241" s="19" t="s">
        <v>432</v>
      </c>
      <c r="B241" s="19" t="s">
        <v>605</v>
      </c>
      <c r="C241" s="20" t="s">
        <v>291</v>
      </c>
      <c r="D241" s="21" t="s">
        <v>291</v>
      </c>
      <c r="E241" s="22" t="s">
        <v>183</v>
      </c>
      <c r="F241" s="23">
        <v>6160017</v>
      </c>
      <c r="G241" s="24">
        <v>42438</v>
      </c>
      <c r="H241" s="25" t="s">
        <v>484</v>
      </c>
      <c r="I241" s="26" t="s">
        <v>485</v>
      </c>
      <c r="J241" s="27" t="s">
        <v>486</v>
      </c>
      <c r="K241" s="28">
        <v>768603</v>
      </c>
    </row>
    <row r="242" spans="1:11" s="29" customFormat="1" ht="43.2" x14ac:dyDescent="0.25">
      <c r="A242" s="19" t="s">
        <v>432</v>
      </c>
      <c r="B242" s="19" t="s">
        <v>605</v>
      </c>
      <c r="C242" s="20" t="s">
        <v>291</v>
      </c>
      <c r="D242" s="21" t="s">
        <v>291</v>
      </c>
      <c r="E242" s="22" t="s">
        <v>183</v>
      </c>
      <c r="F242" s="23">
        <v>6160018</v>
      </c>
      <c r="G242" s="24">
        <v>42438</v>
      </c>
      <c r="H242" s="25" t="s">
        <v>487</v>
      </c>
      <c r="I242" s="26" t="s">
        <v>488</v>
      </c>
      <c r="J242" s="27" t="s">
        <v>489</v>
      </c>
      <c r="K242" s="28">
        <v>326444</v>
      </c>
    </row>
    <row r="243" spans="1:11" s="29" customFormat="1" ht="43.2" x14ac:dyDescent="0.25">
      <c r="A243" s="19" t="s">
        <v>432</v>
      </c>
      <c r="B243" s="19" t="s">
        <v>605</v>
      </c>
      <c r="C243" s="20" t="s">
        <v>291</v>
      </c>
      <c r="D243" s="21" t="s">
        <v>291</v>
      </c>
      <c r="E243" s="22" t="s">
        <v>183</v>
      </c>
      <c r="F243" s="23">
        <v>6160019</v>
      </c>
      <c r="G243" s="24">
        <v>42438</v>
      </c>
      <c r="H243" s="25" t="s">
        <v>490</v>
      </c>
      <c r="I243" s="26" t="s">
        <v>472</v>
      </c>
      <c r="J243" s="27" t="s">
        <v>473</v>
      </c>
      <c r="K243" s="28">
        <v>974798</v>
      </c>
    </row>
    <row r="244" spans="1:11" s="29" customFormat="1" ht="28.8" x14ac:dyDescent="0.25">
      <c r="A244" s="19" t="s">
        <v>432</v>
      </c>
      <c r="B244" s="19" t="s">
        <v>605</v>
      </c>
      <c r="C244" s="20" t="s">
        <v>291</v>
      </c>
      <c r="D244" s="21" t="s">
        <v>291</v>
      </c>
      <c r="E244" s="22" t="s">
        <v>183</v>
      </c>
      <c r="F244" s="23">
        <v>6160020</v>
      </c>
      <c r="G244" s="24">
        <v>42438</v>
      </c>
      <c r="H244" s="25" t="s">
        <v>491</v>
      </c>
      <c r="I244" s="26" t="s">
        <v>492</v>
      </c>
      <c r="J244" s="27" t="s">
        <v>493</v>
      </c>
      <c r="K244" s="28">
        <v>73061</v>
      </c>
    </row>
    <row r="245" spans="1:11" s="29" customFormat="1" ht="43.2" x14ac:dyDescent="0.25">
      <c r="A245" s="19" t="s">
        <v>432</v>
      </c>
      <c r="B245" s="19" t="s">
        <v>605</v>
      </c>
      <c r="C245" s="20" t="s">
        <v>291</v>
      </c>
      <c r="D245" s="21" t="s">
        <v>291</v>
      </c>
      <c r="E245" s="22" t="s">
        <v>183</v>
      </c>
      <c r="F245" s="23">
        <v>6160021</v>
      </c>
      <c r="G245" s="24">
        <v>42438</v>
      </c>
      <c r="H245" s="25" t="s">
        <v>494</v>
      </c>
      <c r="I245" s="26" t="s">
        <v>495</v>
      </c>
      <c r="J245" s="27" t="s">
        <v>496</v>
      </c>
      <c r="K245" s="28">
        <v>107315</v>
      </c>
    </row>
    <row r="246" spans="1:11" s="29" customFormat="1" ht="43.2" x14ac:dyDescent="0.25">
      <c r="A246" s="19" t="s">
        <v>432</v>
      </c>
      <c r="B246" s="19" t="s">
        <v>605</v>
      </c>
      <c r="C246" s="20" t="s">
        <v>291</v>
      </c>
      <c r="D246" s="21" t="s">
        <v>291</v>
      </c>
      <c r="E246" s="22" t="s">
        <v>183</v>
      </c>
      <c r="F246" s="23">
        <v>6160022</v>
      </c>
      <c r="G246" s="24">
        <v>42438</v>
      </c>
      <c r="H246" s="25" t="s">
        <v>497</v>
      </c>
      <c r="I246" s="26" t="s">
        <v>498</v>
      </c>
      <c r="J246" s="27" t="s">
        <v>499</v>
      </c>
      <c r="K246" s="28">
        <v>229828</v>
      </c>
    </row>
    <row r="247" spans="1:11" s="29" customFormat="1" ht="43.2" x14ac:dyDescent="0.25">
      <c r="A247" s="19" t="s">
        <v>432</v>
      </c>
      <c r="B247" s="19" t="s">
        <v>605</v>
      </c>
      <c r="C247" s="20" t="s">
        <v>291</v>
      </c>
      <c r="D247" s="21" t="s">
        <v>291</v>
      </c>
      <c r="E247" s="22" t="s">
        <v>183</v>
      </c>
      <c r="F247" s="23">
        <v>6160023</v>
      </c>
      <c r="G247" s="24">
        <v>42438</v>
      </c>
      <c r="H247" s="25" t="s">
        <v>500</v>
      </c>
      <c r="I247" s="26" t="s">
        <v>472</v>
      </c>
      <c r="J247" s="27" t="s">
        <v>473</v>
      </c>
      <c r="K247" s="28">
        <v>1389953</v>
      </c>
    </row>
    <row r="248" spans="1:11" s="29" customFormat="1" ht="43.2" x14ac:dyDescent="0.25">
      <c r="A248" s="19" t="s">
        <v>432</v>
      </c>
      <c r="B248" s="19" t="s">
        <v>605</v>
      </c>
      <c r="C248" s="20" t="s">
        <v>291</v>
      </c>
      <c r="D248" s="21" t="s">
        <v>291</v>
      </c>
      <c r="E248" s="22" t="s">
        <v>183</v>
      </c>
      <c r="F248" s="23">
        <v>6160024</v>
      </c>
      <c r="G248" s="24">
        <v>42438</v>
      </c>
      <c r="H248" s="25" t="s">
        <v>501</v>
      </c>
      <c r="I248" s="26" t="s">
        <v>502</v>
      </c>
      <c r="J248" s="27" t="s">
        <v>503</v>
      </c>
      <c r="K248" s="28">
        <v>339864</v>
      </c>
    </row>
    <row r="249" spans="1:11" s="29" customFormat="1" ht="43.2" x14ac:dyDescent="0.25">
      <c r="A249" s="19" t="s">
        <v>432</v>
      </c>
      <c r="B249" s="19" t="s">
        <v>605</v>
      </c>
      <c r="C249" s="20" t="s">
        <v>291</v>
      </c>
      <c r="D249" s="21" t="s">
        <v>291</v>
      </c>
      <c r="E249" s="22" t="s">
        <v>183</v>
      </c>
      <c r="F249" s="23">
        <v>6160025</v>
      </c>
      <c r="G249" s="24">
        <v>42438</v>
      </c>
      <c r="H249" s="25" t="s">
        <v>504</v>
      </c>
      <c r="I249" s="26" t="s">
        <v>505</v>
      </c>
      <c r="J249" s="27" t="s">
        <v>506</v>
      </c>
      <c r="K249" s="28">
        <v>1086271</v>
      </c>
    </row>
    <row r="250" spans="1:11" s="29" customFormat="1" ht="43.2" x14ac:dyDescent="0.25">
      <c r="A250" s="19" t="s">
        <v>432</v>
      </c>
      <c r="B250" s="19" t="s">
        <v>24</v>
      </c>
      <c r="C250" s="20" t="s">
        <v>291</v>
      </c>
      <c r="D250" s="21" t="s">
        <v>291</v>
      </c>
      <c r="E250" s="22" t="s">
        <v>178</v>
      </c>
      <c r="F250" s="23">
        <v>6160071</v>
      </c>
      <c r="G250" s="24">
        <v>42438</v>
      </c>
      <c r="H250" s="25" t="s">
        <v>507</v>
      </c>
      <c r="I250" s="26" t="s">
        <v>508</v>
      </c>
      <c r="J250" s="27" t="s">
        <v>509</v>
      </c>
      <c r="K250" s="28">
        <v>880000</v>
      </c>
    </row>
    <row r="251" spans="1:11" s="29" customFormat="1" ht="28.8" x14ac:dyDescent="0.25">
      <c r="A251" s="19" t="s">
        <v>432</v>
      </c>
      <c r="B251" s="19" t="s">
        <v>605</v>
      </c>
      <c r="C251" s="20" t="s">
        <v>291</v>
      </c>
      <c r="D251" s="21" t="s">
        <v>291</v>
      </c>
      <c r="E251" s="22" t="s">
        <v>183</v>
      </c>
      <c r="F251" s="23">
        <v>6160026</v>
      </c>
      <c r="G251" s="24">
        <v>42438</v>
      </c>
      <c r="H251" s="25" t="s">
        <v>510</v>
      </c>
      <c r="I251" s="26" t="s">
        <v>351</v>
      </c>
      <c r="J251" s="27" t="s">
        <v>352</v>
      </c>
      <c r="K251" s="28">
        <v>62563</v>
      </c>
    </row>
    <row r="252" spans="1:11" s="29" customFormat="1" ht="28.8" x14ac:dyDescent="0.25">
      <c r="A252" s="19" t="s">
        <v>432</v>
      </c>
      <c r="B252" s="19" t="s">
        <v>605</v>
      </c>
      <c r="C252" s="20" t="s">
        <v>291</v>
      </c>
      <c r="D252" s="21" t="s">
        <v>291</v>
      </c>
      <c r="E252" s="22" t="s">
        <v>183</v>
      </c>
      <c r="F252" s="23">
        <v>6160027</v>
      </c>
      <c r="G252" s="24">
        <v>42438</v>
      </c>
      <c r="H252" s="25" t="s">
        <v>511</v>
      </c>
      <c r="I252" s="26" t="s">
        <v>505</v>
      </c>
      <c r="J252" s="27" t="s">
        <v>506</v>
      </c>
      <c r="K252" s="28">
        <v>686543</v>
      </c>
    </row>
    <row r="253" spans="1:11" s="29" customFormat="1" ht="28.8" x14ac:dyDescent="0.25">
      <c r="A253" s="19" t="s">
        <v>432</v>
      </c>
      <c r="B253" s="19" t="s">
        <v>605</v>
      </c>
      <c r="C253" s="20" t="s">
        <v>291</v>
      </c>
      <c r="D253" s="21" t="s">
        <v>291</v>
      </c>
      <c r="E253" s="22" t="s">
        <v>183</v>
      </c>
      <c r="F253" s="23">
        <v>6160028</v>
      </c>
      <c r="G253" s="24">
        <v>42438</v>
      </c>
      <c r="H253" s="25" t="s">
        <v>512</v>
      </c>
      <c r="I253" s="26" t="s">
        <v>513</v>
      </c>
      <c r="J253" s="27" t="s">
        <v>514</v>
      </c>
      <c r="K253" s="28">
        <v>621748</v>
      </c>
    </row>
    <row r="254" spans="1:11" s="29" customFormat="1" ht="43.2" x14ac:dyDescent="0.25">
      <c r="A254" s="19" t="s">
        <v>432</v>
      </c>
      <c r="B254" s="19" t="s">
        <v>605</v>
      </c>
      <c r="C254" s="20" t="s">
        <v>291</v>
      </c>
      <c r="D254" s="21" t="s">
        <v>291</v>
      </c>
      <c r="E254" s="22" t="s">
        <v>183</v>
      </c>
      <c r="F254" s="23">
        <v>6160029</v>
      </c>
      <c r="G254" s="24">
        <v>42438</v>
      </c>
      <c r="H254" s="25" t="s">
        <v>515</v>
      </c>
      <c r="I254" s="26" t="s">
        <v>513</v>
      </c>
      <c r="J254" s="27" t="s">
        <v>514</v>
      </c>
      <c r="K254" s="28">
        <v>596332</v>
      </c>
    </row>
    <row r="255" spans="1:11" s="29" customFormat="1" ht="43.2" x14ac:dyDescent="0.25">
      <c r="A255" s="19" t="s">
        <v>432</v>
      </c>
      <c r="B255" s="19" t="s">
        <v>605</v>
      </c>
      <c r="C255" s="20" t="s">
        <v>291</v>
      </c>
      <c r="D255" s="21" t="s">
        <v>291</v>
      </c>
      <c r="E255" s="22" t="s">
        <v>183</v>
      </c>
      <c r="F255" s="23">
        <v>6160030</v>
      </c>
      <c r="G255" s="24">
        <v>42438</v>
      </c>
      <c r="H255" s="25" t="s">
        <v>516</v>
      </c>
      <c r="I255" s="26" t="s">
        <v>482</v>
      </c>
      <c r="J255" s="27" t="s">
        <v>483</v>
      </c>
      <c r="K255" s="28">
        <v>98525</v>
      </c>
    </row>
    <row r="256" spans="1:11" s="29" customFormat="1" ht="28.8" x14ac:dyDescent="0.25">
      <c r="A256" s="19" t="s">
        <v>432</v>
      </c>
      <c r="B256" s="19" t="s">
        <v>475</v>
      </c>
      <c r="C256" s="20" t="s">
        <v>291</v>
      </c>
      <c r="D256" s="21" t="s">
        <v>291</v>
      </c>
      <c r="E256" s="22" t="s">
        <v>178</v>
      </c>
      <c r="F256" s="23">
        <v>6160072</v>
      </c>
      <c r="G256" s="24">
        <v>42438</v>
      </c>
      <c r="H256" s="25" t="s">
        <v>517</v>
      </c>
      <c r="I256" s="26" t="s">
        <v>518</v>
      </c>
      <c r="J256" s="27" t="s">
        <v>519</v>
      </c>
      <c r="K256" s="28">
        <v>204081</v>
      </c>
    </row>
    <row r="257" spans="1:11" s="29" customFormat="1" ht="28.8" x14ac:dyDescent="0.25">
      <c r="A257" s="19" t="s">
        <v>432</v>
      </c>
      <c r="B257" s="19" t="s">
        <v>195</v>
      </c>
      <c r="C257" s="20" t="s">
        <v>520</v>
      </c>
      <c r="D257" s="21">
        <v>42279</v>
      </c>
      <c r="E257" s="22" t="s">
        <v>178</v>
      </c>
      <c r="F257" s="23">
        <v>6160073</v>
      </c>
      <c r="G257" s="24">
        <v>42439</v>
      </c>
      <c r="H257" s="25" t="s">
        <v>521</v>
      </c>
      <c r="I257" s="26" t="s">
        <v>522</v>
      </c>
      <c r="J257" s="27" t="s">
        <v>523</v>
      </c>
      <c r="K257" s="28" t="s">
        <v>524</v>
      </c>
    </row>
    <row r="258" spans="1:11" s="29" customFormat="1" ht="28.8" x14ac:dyDescent="0.25">
      <c r="A258" s="19" t="s">
        <v>432</v>
      </c>
      <c r="B258" s="19" t="s">
        <v>195</v>
      </c>
      <c r="C258" s="20" t="s">
        <v>520</v>
      </c>
      <c r="D258" s="21">
        <v>42279</v>
      </c>
      <c r="E258" s="22" t="s">
        <v>178</v>
      </c>
      <c r="F258" s="23">
        <v>6160074</v>
      </c>
      <c r="G258" s="24">
        <v>42439</v>
      </c>
      <c r="H258" s="25" t="s">
        <v>525</v>
      </c>
      <c r="I258" s="26" t="s">
        <v>526</v>
      </c>
      <c r="J258" s="27" t="s">
        <v>527</v>
      </c>
      <c r="K258" s="28" t="s">
        <v>524</v>
      </c>
    </row>
    <row r="259" spans="1:11" s="29" customFormat="1" ht="28.8" x14ac:dyDescent="0.25">
      <c r="A259" s="19" t="s">
        <v>432</v>
      </c>
      <c r="B259" s="19" t="s">
        <v>195</v>
      </c>
      <c r="C259" s="20" t="s">
        <v>520</v>
      </c>
      <c r="D259" s="21">
        <v>42279</v>
      </c>
      <c r="E259" s="22" t="s">
        <v>178</v>
      </c>
      <c r="F259" s="23">
        <v>6160075</v>
      </c>
      <c r="G259" s="24">
        <v>42439</v>
      </c>
      <c r="H259" s="25" t="s">
        <v>528</v>
      </c>
      <c r="I259" s="26" t="s">
        <v>529</v>
      </c>
      <c r="J259" s="27" t="s">
        <v>530</v>
      </c>
      <c r="K259" s="28" t="s">
        <v>524</v>
      </c>
    </row>
    <row r="260" spans="1:11" s="29" customFormat="1" ht="28.8" x14ac:dyDescent="0.25">
      <c r="A260" s="19" t="s">
        <v>432</v>
      </c>
      <c r="B260" s="19" t="s">
        <v>475</v>
      </c>
      <c r="C260" s="20" t="s">
        <v>531</v>
      </c>
      <c r="D260" s="21">
        <v>42437</v>
      </c>
      <c r="E260" s="22" t="s">
        <v>178</v>
      </c>
      <c r="F260" s="23">
        <v>6160076</v>
      </c>
      <c r="G260" s="24">
        <v>42440</v>
      </c>
      <c r="H260" s="25" t="s">
        <v>532</v>
      </c>
      <c r="I260" s="26" t="s">
        <v>533</v>
      </c>
      <c r="J260" s="27" t="s">
        <v>534</v>
      </c>
      <c r="K260" s="28">
        <v>90000</v>
      </c>
    </row>
    <row r="261" spans="1:11" s="29" customFormat="1" ht="28.8" x14ac:dyDescent="0.25">
      <c r="A261" s="19" t="s">
        <v>432</v>
      </c>
      <c r="B261" s="19" t="s">
        <v>475</v>
      </c>
      <c r="C261" s="20" t="s">
        <v>535</v>
      </c>
      <c r="D261" s="21">
        <v>42439</v>
      </c>
      <c r="E261" s="22" t="s">
        <v>178</v>
      </c>
      <c r="F261" s="23">
        <v>6160077</v>
      </c>
      <c r="G261" s="24">
        <v>42440</v>
      </c>
      <c r="H261" s="25" t="s">
        <v>536</v>
      </c>
      <c r="I261" s="26" t="s">
        <v>537</v>
      </c>
      <c r="J261" s="27" t="s">
        <v>538</v>
      </c>
      <c r="K261" s="28">
        <v>90000</v>
      </c>
    </row>
    <row r="262" spans="1:11" s="29" customFormat="1" ht="28.8" x14ac:dyDescent="0.25">
      <c r="A262" s="19" t="s">
        <v>432</v>
      </c>
      <c r="B262" s="19" t="s">
        <v>24</v>
      </c>
      <c r="C262" s="20" t="s">
        <v>291</v>
      </c>
      <c r="D262" s="21" t="s">
        <v>291</v>
      </c>
      <c r="E262" s="22" t="s">
        <v>178</v>
      </c>
      <c r="F262" s="23">
        <v>6160078</v>
      </c>
      <c r="G262" s="24">
        <v>42440</v>
      </c>
      <c r="H262" s="25" t="s">
        <v>539</v>
      </c>
      <c r="I262" s="26" t="s">
        <v>540</v>
      </c>
      <c r="J262" s="27" t="s">
        <v>541</v>
      </c>
      <c r="K262" s="28">
        <v>511700</v>
      </c>
    </row>
    <row r="263" spans="1:11" s="29" customFormat="1" ht="28.8" x14ac:dyDescent="0.25">
      <c r="A263" s="19" t="s">
        <v>432</v>
      </c>
      <c r="B263" s="19" t="s">
        <v>278</v>
      </c>
      <c r="C263" s="20" t="s">
        <v>542</v>
      </c>
      <c r="D263" s="21">
        <v>42443</v>
      </c>
      <c r="E263" s="22" t="s">
        <v>183</v>
      </c>
      <c r="F263" s="23">
        <v>6160085</v>
      </c>
      <c r="G263" s="24">
        <v>42444</v>
      </c>
      <c r="H263" s="25" t="s">
        <v>543</v>
      </c>
      <c r="I263" s="26" t="s">
        <v>544</v>
      </c>
      <c r="J263" s="27" t="s">
        <v>545</v>
      </c>
      <c r="K263" s="28">
        <v>5283600</v>
      </c>
    </row>
    <row r="264" spans="1:11" s="29" customFormat="1" ht="28.8" x14ac:dyDescent="0.25">
      <c r="A264" s="19" t="s">
        <v>432</v>
      </c>
      <c r="B264" s="19" t="s">
        <v>24</v>
      </c>
      <c r="C264" s="20" t="s">
        <v>291</v>
      </c>
      <c r="D264" s="21" t="s">
        <v>291</v>
      </c>
      <c r="E264" s="22" t="s">
        <v>183</v>
      </c>
      <c r="F264" s="23">
        <v>6160031</v>
      </c>
      <c r="G264" s="24">
        <v>42445</v>
      </c>
      <c r="H264" s="25" t="s">
        <v>546</v>
      </c>
      <c r="I264" s="26" t="s">
        <v>547</v>
      </c>
      <c r="J264" s="27" t="s">
        <v>548</v>
      </c>
      <c r="K264" s="28">
        <v>138040</v>
      </c>
    </row>
    <row r="265" spans="1:11" s="29" customFormat="1" ht="28.8" x14ac:dyDescent="0.25">
      <c r="A265" s="19" t="s">
        <v>432</v>
      </c>
      <c r="B265" s="19" t="s">
        <v>419</v>
      </c>
      <c r="C265" s="20" t="s">
        <v>549</v>
      </c>
      <c r="D265" s="21">
        <v>42444</v>
      </c>
      <c r="E265" s="22" t="s">
        <v>178</v>
      </c>
      <c r="F265" s="23">
        <v>6160086</v>
      </c>
      <c r="G265" s="24">
        <v>42445</v>
      </c>
      <c r="H265" s="25" t="s">
        <v>550</v>
      </c>
      <c r="I265" s="26" t="s">
        <v>551</v>
      </c>
      <c r="J265" s="27" t="s">
        <v>552</v>
      </c>
      <c r="K265" s="28">
        <v>67627</v>
      </c>
    </row>
    <row r="266" spans="1:11" s="29" customFormat="1" ht="28.8" x14ac:dyDescent="0.25">
      <c r="A266" s="19" t="s">
        <v>432</v>
      </c>
      <c r="B266" s="19" t="s">
        <v>24</v>
      </c>
      <c r="C266" s="20" t="s">
        <v>291</v>
      </c>
      <c r="D266" s="21" t="s">
        <v>291</v>
      </c>
      <c r="E266" s="22" t="s">
        <v>178</v>
      </c>
      <c r="F266" s="23">
        <v>6160089</v>
      </c>
      <c r="G266" s="24">
        <v>42451</v>
      </c>
      <c r="H266" s="25" t="s">
        <v>553</v>
      </c>
      <c r="I266" s="26" t="s">
        <v>554</v>
      </c>
      <c r="J266" s="27" t="s">
        <v>555</v>
      </c>
      <c r="K266" s="28">
        <v>214200</v>
      </c>
    </row>
    <row r="267" spans="1:11" s="29" customFormat="1" ht="43.2" x14ac:dyDescent="0.25">
      <c r="A267" s="19" t="s">
        <v>432</v>
      </c>
      <c r="B267" s="19" t="s">
        <v>24</v>
      </c>
      <c r="C267" s="20" t="s">
        <v>291</v>
      </c>
      <c r="D267" s="21" t="s">
        <v>291</v>
      </c>
      <c r="E267" s="22" t="s">
        <v>183</v>
      </c>
      <c r="F267" s="23">
        <v>6160032</v>
      </c>
      <c r="G267" s="24">
        <v>42451</v>
      </c>
      <c r="H267" s="25" t="s">
        <v>556</v>
      </c>
      <c r="I267" s="26" t="s">
        <v>557</v>
      </c>
      <c r="J267" s="27" t="s">
        <v>558</v>
      </c>
      <c r="K267" s="28">
        <v>1067430</v>
      </c>
    </row>
    <row r="268" spans="1:11" s="29" customFormat="1" ht="43.2" x14ac:dyDescent="0.25">
      <c r="A268" s="19" t="s">
        <v>432</v>
      </c>
      <c r="B268" s="19" t="s">
        <v>24</v>
      </c>
      <c r="C268" s="20" t="s">
        <v>291</v>
      </c>
      <c r="D268" s="21" t="s">
        <v>291</v>
      </c>
      <c r="E268" s="22" t="s">
        <v>178</v>
      </c>
      <c r="F268" s="23">
        <v>6160090</v>
      </c>
      <c r="G268" s="24">
        <v>42452</v>
      </c>
      <c r="H268" s="25" t="s">
        <v>559</v>
      </c>
      <c r="I268" s="26" t="s">
        <v>560</v>
      </c>
      <c r="J268" s="27" t="s">
        <v>561</v>
      </c>
      <c r="K268" s="28">
        <v>231431</v>
      </c>
    </row>
    <row r="269" spans="1:11" s="29" customFormat="1" ht="28.8" x14ac:dyDescent="0.25">
      <c r="A269" s="19" t="s">
        <v>432</v>
      </c>
      <c r="B269" s="19" t="s">
        <v>605</v>
      </c>
      <c r="C269" s="20" t="s">
        <v>291</v>
      </c>
      <c r="D269" s="21" t="s">
        <v>291</v>
      </c>
      <c r="E269" s="22" t="s">
        <v>183</v>
      </c>
      <c r="F269" s="23">
        <v>6160033</v>
      </c>
      <c r="G269" s="24">
        <v>42452</v>
      </c>
      <c r="H269" s="25" t="s">
        <v>562</v>
      </c>
      <c r="I269" s="26" t="s">
        <v>289</v>
      </c>
      <c r="J269" s="27" t="s">
        <v>290</v>
      </c>
      <c r="K269" s="28">
        <v>338115</v>
      </c>
    </row>
    <row r="270" spans="1:11" s="29" customFormat="1" ht="28.8" x14ac:dyDescent="0.25">
      <c r="A270" s="19" t="s">
        <v>432</v>
      </c>
      <c r="B270" s="19" t="s">
        <v>278</v>
      </c>
      <c r="C270" s="20" t="s">
        <v>563</v>
      </c>
      <c r="D270" s="21">
        <v>42436</v>
      </c>
      <c r="E270" s="22" t="s">
        <v>178</v>
      </c>
      <c r="F270" s="23">
        <v>6160091</v>
      </c>
      <c r="G270" s="24">
        <v>42453</v>
      </c>
      <c r="H270" s="25" t="s">
        <v>564</v>
      </c>
      <c r="I270" s="26" t="s">
        <v>565</v>
      </c>
      <c r="J270" s="27" t="s">
        <v>566</v>
      </c>
      <c r="K270" s="28">
        <v>3198601</v>
      </c>
    </row>
    <row r="271" spans="1:11" s="29" customFormat="1" ht="28.8" x14ac:dyDescent="0.25">
      <c r="A271" s="19" t="s">
        <v>432</v>
      </c>
      <c r="B271" s="19" t="s">
        <v>419</v>
      </c>
      <c r="C271" s="20" t="s">
        <v>567</v>
      </c>
      <c r="D271" s="21">
        <v>42458</v>
      </c>
      <c r="E271" s="22" t="s">
        <v>178</v>
      </c>
      <c r="F271" s="23">
        <v>6160092</v>
      </c>
      <c r="G271" s="24">
        <v>42458</v>
      </c>
      <c r="H271" s="25" t="s">
        <v>568</v>
      </c>
      <c r="I271" s="26" t="s">
        <v>569</v>
      </c>
      <c r="J271" s="27" t="s">
        <v>570</v>
      </c>
      <c r="K271" s="28">
        <v>166600</v>
      </c>
    </row>
    <row r="272" spans="1:11" s="29" customFormat="1" ht="43.2" x14ac:dyDescent="0.25">
      <c r="A272" s="19" t="s">
        <v>432</v>
      </c>
      <c r="B272" s="19" t="s">
        <v>419</v>
      </c>
      <c r="C272" s="20" t="s">
        <v>571</v>
      </c>
      <c r="D272" s="21">
        <v>42457</v>
      </c>
      <c r="E272" s="22" t="s">
        <v>178</v>
      </c>
      <c r="F272" s="23">
        <v>6160093</v>
      </c>
      <c r="G272" s="24">
        <v>42458</v>
      </c>
      <c r="H272" s="25" t="s">
        <v>572</v>
      </c>
      <c r="I272" s="26" t="s">
        <v>573</v>
      </c>
      <c r="J272" s="27" t="s">
        <v>574</v>
      </c>
      <c r="K272" s="28">
        <v>280000</v>
      </c>
    </row>
    <row r="273" spans="1:11" s="29" customFormat="1" ht="28.8" x14ac:dyDescent="0.25">
      <c r="A273" s="19" t="s">
        <v>432</v>
      </c>
      <c r="B273" s="19" t="s">
        <v>24</v>
      </c>
      <c r="C273" s="20" t="s">
        <v>291</v>
      </c>
      <c r="D273" s="21" t="s">
        <v>291</v>
      </c>
      <c r="E273" s="22" t="s">
        <v>178</v>
      </c>
      <c r="F273" s="23">
        <v>6160101</v>
      </c>
      <c r="G273" s="24">
        <v>42459</v>
      </c>
      <c r="H273" s="25" t="s">
        <v>575</v>
      </c>
      <c r="I273" s="26" t="s">
        <v>576</v>
      </c>
      <c r="J273" s="27" t="s">
        <v>577</v>
      </c>
      <c r="K273" s="28">
        <v>374850</v>
      </c>
    </row>
    <row r="274" spans="1:11" s="29" customFormat="1" ht="28.8" x14ac:dyDescent="0.25">
      <c r="A274" s="19" t="s">
        <v>432</v>
      </c>
      <c r="B274" s="19" t="s">
        <v>475</v>
      </c>
      <c r="C274" s="20" t="s">
        <v>291</v>
      </c>
      <c r="D274" s="21" t="s">
        <v>291</v>
      </c>
      <c r="E274" s="22" t="s">
        <v>178</v>
      </c>
      <c r="F274" s="23">
        <v>6160102</v>
      </c>
      <c r="G274" s="24">
        <v>42459</v>
      </c>
      <c r="H274" s="25" t="s">
        <v>578</v>
      </c>
      <c r="I274" s="26" t="s">
        <v>579</v>
      </c>
      <c r="J274" s="27" t="s">
        <v>580</v>
      </c>
      <c r="K274" s="28">
        <v>600000</v>
      </c>
    </row>
    <row r="275" spans="1:11" s="29" customFormat="1" ht="28.8" x14ac:dyDescent="0.25">
      <c r="A275" s="19" t="s">
        <v>432</v>
      </c>
      <c r="B275" s="19" t="s">
        <v>419</v>
      </c>
      <c r="C275" s="20" t="s">
        <v>581</v>
      </c>
      <c r="D275" s="21">
        <v>42458</v>
      </c>
      <c r="E275" s="22" t="s">
        <v>178</v>
      </c>
      <c r="F275" s="23">
        <v>6160103</v>
      </c>
      <c r="G275" s="24">
        <v>42459</v>
      </c>
      <c r="H275" s="25" t="s">
        <v>582</v>
      </c>
      <c r="I275" s="26" t="s">
        <v>583</v>
      </c>
      <c r="J275" s="27" t="s">
        <v>584</v>
      </c>
      <c r="K275" s="28" t="s">
        <v>585</v>
      </c>
    </row>
    <row r="276" spans="1:11" s="29" customFormat="1" ht="28.8" x14ac:dyDescent="0.25">
      <c r="A276" s="19" t="s">
        <v>432</v>
      </c>
      <c r="B276" s="19" t="s">
        <v>195</v>
      </c>
      <c r="C276" s="20" t="s">
        <v>520</v>
      </c>
      <c r="D276" s="21">
        <v>42279</v>
      </c>
      <c r="E276" s="22" t="s">
        <v>178</v>
      </c>
      <c r="F276" s="23">
        <v>6160034</v>
      </c>
      <c r="G276" s="24">
        <v>42460</v>
      </c>
      <c r="H276" s="25" t="s">
        <v>586</v>
      </c>
      <c r="I276" s="26" t="s">
        <v>522</v>
      </c>
      <c r="J276" s="27" t="s">
        <v>523</v>
      </c>
      <c r="K276" s="28" t="s">
        <v>524</v>
      </c>
    </row>
    <row r="277" spans="1:11" s="29" customFormat="1" ht="28.8" x14ac:dyDescent="0.25">
      <c r="A277" s="19" t="s">
        <v>432</v>
      </c>
      <c r="B277" s="19" t="s">
        <v>24</v>
      </c>
      <c r="C277" s="20" t="s">
        <v>291</v>
      </c>
      <c r="D277" s="21" t="s">
        <v>291</v>
      </c>
      <c r="E277" s="22" t="s">
        <v>178</v>
      </c>
      <c r="F277" s="23">
        <v>6160104</v>
      </c>
      <c r="G277" s="24">
        <v>42460</v>
      </c>
      <c r="H277" s="25" t="s">
        <v>587</v>
      </c>
      <c r="I277" s="26" t="s">
        <v>588</v>
      </c>
      <c r="J277" s="27" t="s">
        <v>589</v>
      </c>
      <c r="K277" s="28">
        <v>410550</v>
      </c>
    </row>
    <row r="278" spans="1:11" s="29" customFormat="1" ht="28.8" x14ac:dyDescent="0.25">
      <c r="A278" s="19" t="s">
        <v>432</v>
      </c>
      <c r="B278" s="19" t="s">
        <v>195</v>
      </c>
      <c r="C278" s="20" t="s">
        <v>520</v>
      </c>
      <c r="D278" s="21">
        <v>42279</v>
      </c>
      <c r="E278" s="22" t="s">
        <v>178</v>
      </c>
      <c r="F278" s="23">
        <v>6160105</v>
      </c>
      <c r="G278" s="24">
        <v>42460</v>
      </c>
      <c r="H278" s="25" t="s">
        <v>590</v>
      </c>
      <c r="I278" s="26" t="s">
        <v>526</v>
      </c>
      <c r="J278" s="27" t="s">
        <v>527</v>
      </c>
      <c r="K278" s="28" t="s">
        <v>524</v>
      </c>
    </row>
    <row r="279" spans="1:11" s="29" customFormat="1" ht="43.2" x14ac:dyDescent="0.25">
      <c r="A279" s="19" t="s">
        <v>432</v>
      </c>
      <c r="B279" s="19" t="s">
        <v>419</v>
      </c>
      <c r="C279" s="20" t="s">
        <v>591</v>
      </c>
      <c r="D279" s="21">
        <v>42439</v>
      </c>
      <c r="E279" s="22" t="s">
        <v>592</v>
      </c>
      <c r="F279" s="23" t="s">
        <v>593</v>
      </c>
      <c r="G279" s="24">
        <v>37803</v>
      </c>
      <c r="H279" s="25" t="s">
        <v>594</v>
      </c>
      <c r="I279" s="26" t="s">
        <v>595</v>
      </c>
      <c r="J279" s="27" t="s">
        <v>596</v>
      </c>
      <c r="K279" s="28" t="s">
        <v>597</v>
      </c>
    </row>
    <row r="280" spans="1:11" s="29" customFormat="1" ht="43.2" x14ac:dyDescent="0.25">
      <c r="A280" s="19" t="s">
        <v>432</v>
      </c>
      <c r="B280" s="19" t="s">
        <v>278</v>
      </c>
      <c r="C280" s="20" t="s">
        <v>598</v>
      </c>
      <c r="D280" s="21">
        <v>42459</v>
      </c>
      <c r="E280" s="22" t="s">
        <v>72</v>
      </c>
      <c r="F280" s="23" t="s">
        <v>72</v>
      </c>
      <c r="G280" s="24" t="s">
        <v>72</v>
      </c>
      <c r="H280" s="25" t="s">
        <v>599</v>
      </c>
      <c r="I280" s="26" t="s">
        <v>72</v>
      </c>
      <c r="J280" s="27" t="s">
        <v>72</v>
      </c>
      <c r="K280" s="28" t="s">
        <v>72</v>
      </c>
    </row>
    <row r="281" spans="1:11" s="29" customFormat="1" ht="43.2" x14ac:dyDescent="0.25">
      <c r="A281" s="19" t="s">
        <v>432</v>
      </c>
      <c r="B281" s="19" t="s">
        <v>419</v>
      </c>
      <c r="C281" s="20" t="s">
        <v>600</v>
      </c>
      <c r="D281" s="21">
        <v>42458</v>
      </c>
      <c r="E281" s="22" t="s">
        <v>592</v>
      </c>
      <c r="F281" s="23" t="s">
        <v>72</v>
      </c>
      <c r="G281" s="24">
        <v>40877</v>
      </c>
      <c r="H281" s="25" t="s">
        <v>601</v>
      </c>
      <c r="I281" s="26" t="s">
        <v>602</v>
      </c>
      <c r="J281" s="27" t="s">
        <v>603</v>
      </c>
      <c r="K281" s="28" t="s">
        <v>604</v>
      </c>
    </row>
    <row r="282" spans="1:11" s="29" customFormat="1" ht="28.8" x14ac:dyDescent="0.25">
      <c r="A282" s="19" t="s">
        <v>606</v>
      </c>
      <c r="B282" s="19" t="s">
        <v>195</v>
      </c>
      <c r="C282" s="20" t="s">
        <v>607</v>
      </c>
      <c r="D282" s="21">
        <v>41183</v>
      </c>
      <c r="E282" s="22" t="s">
        <v>291</v>
      </c>
      <c r="F282" s="23" t="s">
        <v>291</v>
      </c>
      <c r="G282" s="24">
        <v>42460</v>
      </c>
      <c r="H282" s="25" t="s">
        <v>608</v>
      </c>
      <c r="I282" s="26" t="s">
        <v>609</v>
      </c>
      <c r="J282" s="27" t="s">
        <v>610</v>
      </c>
      <c r="K282" s="28">
        <v>103228</v>
      </c>
    </row>
    <row r="283" spans="1:11" s="29" customFormat="1" ht="28.8" x14ac:dyDescent="0.25">
      <c r="A283" s="19" t="s">
        <v>606</v>
      </c>
      <c r="B283" s="19" t="s">
        <v>195</v>
      </c>
      <c r="C283" s="20" t="s">
        <v>607</v>
      </c>
      <c r="D283" s="21">
        <v>41183</v>
      </c>
      <c r="E283" s="22" t="s">
        <v>291</v>
      </c>
      <c r="F283" s="23" t="s">
        <v>291</v>
      </c>
      <c r="G283" s="24">
        <v>42460</v>
      </c>
      <c r="H283" s="25" t="s">
        <v>608</v>
      </c>
      <c r="I283" s="26" t="s">
        <v>609</v>
      </c>
      <c r="J283" s="27" t="s">
        <v>610</v>
      </c>
      <c r="K283" s="28">
        <v>103228</v>
      </c>
    </row>
    <row r="284" spans="1:11" s="29" customFormat="1" ht="28.8" x14ac:dyDescent="0.25">
      <c r="A284" s="19" t="s">
        <v>606</v>
      </c>
      <c r="B284" s="19" t="s">
        <v>195</v>
      </c>
      <c r="C284" s="20" t="s">
        <v>607</v>
      </c>
      <c r="D284" s="21">
        <v>41183</v>
      </c>
      <c r="E284" s="22" t="s">
        <v>291</v>
      </c>
      <c r="F284" s="23" t="s">
        <v>291</v>
      </c>
      <c r="G284" s="24">
        <v>42460</v>
      </c>
      <c r="H284" s="25" t="s">
        <v>608</v>
      </c>
      <c r="I284" s="26" t="s">
        <v>609</v>
      </c>
      <c r="J284" s="27" t="s">
        <v>610</v>
      </c>
      <c r="K284" s="28">
        <v>103228</v>
      </c>
    </row>
    <row r="285" spans="1:11" s="29" customFormat="1" ht="28.8" x14ac:dyDescent="0.25">
      <c r="A285" s="19" t="s">
        <v>606</v>
      </c>
      <c r="B285" s="19" t="s">
        <v>24</v>
      </c>
      <c r="C285" s="20" t="s">
        <v>291</v>
      </c>
      <c r="D285" s="21" t="s">
        <v>291</v>
      </c>
      <c r="E285" s="22" t="s">
        <v>611</v>
      </c>
      <c r="F285" s="23" t="s">
        <v>291</v>
      </c>
      <c r="G285" s="24">
        <v>42460</v>
      </c>
      <c r="H285" s="25" t="s">
        <v>608</v>
      </c>
      <c r="I285" s="26" t="s">
        <v>612</v>
      </c>
      <c r="J285" s="27" t="s">
        <v>613</v>
      </c>
      <c r="K285" s="28">
        <v>50000</v>
      </c>
    </row>
    <row r="286" spans="1:11" s="29" customFormat="1" ht="28.8" x14ac:dyDescent="0.25">
      <c r="A286" s="19" t="s">
        <v>606</v>
      </c>
      <c r="B286" s="19" t="s">
        <v>278</v>
      </c>
      <c r="C286" s="20" t="s">
        <v>614</v>
      </c>
      <c r="D286" s="21">
        <v>42451</v>
      </c>
      <c r="E286" s="22" t="s">
        <v>73</v>
      </c>
      <c r="F286" s="23">
        <v>7160010</v>
      </c>
      <c r="G286" s="24">
        <v>42460</v>
      </c>
      <c r="H286" s="25" t="s">
        <v>615</v>
      </c>
      <c r="I286" s="26" t="s">
        <v>616</v>
      </c>
      <c r="J286" s="27" t="s">
        <v>617</v>
      </c>
      <c r="K286" s="28">
        <v>5836961</v>
      </c>
    </row>
    <row r="287" spans="1:11" s="29" customFormat="1" ht="28.8" x14ac:dyDescent="0.25">
      <c r="A287" s="19" t="s">
        <v>606</v>
      </c>
      <c r="B287" s="19" t="s">
        <v>278</v>
      </c>
      <c r="C287" s="20" t="s">
        <v>614</v>
      </c>
      <c r="D287" s="21">
        <v>42451</v>
      </c>
      <c r="E287" s="22" t="s">
        <v>73</v>
      </c>
      <c r="F287" s="23">
        <v>7160011</v>
      </c>
      <c r="G287" s="24">
        <v>42460</v>
      </c>
      <c r="H287" s="25" t="s">
        <v>615</v>
      </c>
      <c r="I287" s="26" t="s">
        <v>618</v>
      </c>
      <c r="J287" s="27" t="s">
        <v>619</v>
      </c>
      <c r="K287" s="28">
        <v>5693049</v>
      </c>
    </row>
    <row r="288" spans="1:11" s="29" customFormat="1" ht="14.4" x14ac:dyDescent="0.25">
      <c r="A288" s="19" t="s">
        <v>606</v>
      </c>
      <c r="B288" s="19" t="s">
        <v>24</v>
      </c>
      <c r="C288" s="20" t="s">
        <v>291</v>
      </c>
      <c r="D288" s="21" t="s">
        <v>291</v>
      </c>
      <c r="E288" s="22" t="s">
        <v>178</v>
      </c>
      <c r="F288" s="23">
        <v>7160034</v>
      </c>
      <c r="G288" s="24">
        <v>42438</v>
      </c>
      <c r="H288" s="25" t="s">
        <v>620</v>
      </c>
      <c r="I288" s="26" t="s">
        <v>621</v>
      </c>
      <c r="J288" s="27" t="s">
        <v>622</v>
      </c>
      <c r="K288" s="28">
        <v>72000</v>
      </c>
    </row>
    <row r="289" spans="1:11" s="29" customFormat="1" ht="28.8" x14ac:dyDescent="0.25">
      <c r="A289" s="19" t="s">
        <v>606</v>
      </c>
      <c r="B289" s="19" t="s">
        <v>475</v>
      </c>
      <c r="C289" s="20" t="s">
        <v>291</v>
      </c>
      <c r="D289" s="21" t="s">
        <v>291</v>
      </c>
      <c r="E289" s="22" t="s">
        <v>178</v>
      </c>
      <c r="F289" s="23">
        <v>7160035</v>
      </c>
      <c r="G289" s="24">
        <v>42439</v>
      </c>
      <c r="H289" s="25" t="s">
        <v>623</v>
      </c>
      <c r="I289" s="26" t="s">
        <v>624</v>
      </c>
      <c r="J289" s="27" t="s">
        <v>625</v>
      </c>
      <c r="K289" s="28">
        <v>183022</v>
      </c>
    </row>
    <row r="290" spans="1:11" s="29" customFormat="1" ht="28.8" x14ac:dyDescent="0.25">
      <c r="A290" s="19" t="s">
        <v>606</v>
      </c>
      <c r="B290" s="19" t="s">
        <v>195</v>
      </c>
      <c r="C290" s="20" t="s">
        <v>607</v>
      </c>
      <c r="D290" s="21">
        <v>41183</v>
      </c>
      <c r="E290" s="22" t="s">
        <v>178</v>
      </c>
      <c r="F290" s="23">
        <v>7160036</v>
      </c>
      <c r="G290" s="24">
        <v>42440</v>
      </c>
      <c r="H290" s="25" t="s">
        <v>692</v>
      </c>
      <c r="I290" s="26" t="s">
        <v>609</v>
      </c>
      <c r="J290" s="27" t="s">
        <v>610</v>
      </c>
      <c r="K290" s="28">
        <v>309116</v>
      </c>
    </row>
    <row r="291" spans="1:11" s="29" customFormat="1" ht="28.8" x14ac:dyDescent="0.25">
      <c r="A291" s="19" t="s">
        <v>606</v>
      </c>
      <c r="B291" s="19" t="s">
        <v>195</v>
      </c>
      <c r="C291" s="20" t="s">
        <v>607</v>
      </c>
      <c r="D291" s="21">
        <v>41183</v>
      </c>
      <c r="E291" s="22" t="s">
        <v>178</v>
      </c>
      <c r="F291" s="23">
        <v>7160037</v>
      </c>
      <c r="G291" s="24">
        <v>42440</v>
      </c>
      <c r="H291" s="25" t="s">
        <v>693</v>
      </c>
      <c r="I291" s="26" t="s">
        <v>609</v>
      </c>
      <c r="J291" s="27" t="s">
        <v>610</v>
      </c>
      <c r="K291" s="28">
        <v>154558</v>
      </c>
    </row>
    <row r="292" spans="1:11" s="29" customFormat="1" ht="28.8" x14ac:dyDescent="0.25">
      <c r="A292" s="19" t="s">
        <v>606</v>
      </c>
      <c r="B292" s="19" t="s">
        <v>195</v>
      </c>
      <c r="C292" s="20" t="s">
        <v>607</v>
      </c>
      <c r="D292" s="21">
        <v>41183</v>
      </c>
      <c r="E292" s="22" t="s">
        <v>178</v>
      </c>
      <c r="F292" s="23">
        <v>7160038</v>
      </c>
      <c r="G292" s="24">
        <v>42440</v>
      </c>
      <c r="H292" s="25" t="s">
        <v>694</v>
      </c>
      <c r="I292" s="26" t="s">
        <v>609</v>
      </c>
      <c r="J292" s="27" t="s">
        <v>610</v>
      </c>
      <c r="K292" s="28">
        <v>154558</v>
      </c>
    </row>
    <row r="293" spans="1:11" s="29" customFormat="1" ht="14.4" x14ac:dyDescent="0.25">
      <c r="A293" s="19" t="s">
        <v>606</v>
      </c>
      <c r="B293" s="19" t="s">
        <v>24</v>
      </c>
      <c r="C293" s="20" t="s">
        <v>291</v>
      </c>
      <c r="D293" s="21" t="s">
        <v>291</v>
      </c>
      <c r="E293" s="22" t="s">
        <v>178</v>
      </c>
      <c r="F293" s="23">
        <v>7160039</v>
      </c>
      <c r="G293" s="24">
        <v>42444</v>
      </c>
      <c r="H293" s="25" t="s">
        <v>626</v>
      </c>
      <c r="I293" s="26" t="s">
        <v>627</v>
      </c>
      <c r="J293" s="27" t="s">
        <v>628</v>
      </c>
      <c r="K293" s="28">
        <v>777675</v>
      </c>
    </row>
    <row r="294" spans="1:11" s="29" customFormat="1" ht="14.4" x14ac:dyDescent="0.25">
      <c r="A294" s="19" t="s">
        <v>606</v>
      </c>
      <c r="B294" s="19" t="s">
        <v>24</v>
      </c>
      <c r="C294" s="20" t="s">
        <v>291</v>
      </c>
      <c r="D294" s="21" t="s">
        <v>291</v>
      </c>
      <c r="E294" s="22" t="s">
        <v>178</v>
      </c>
      <c r="F294" s="23">
        <v>7160040</v>
      </c>
      <c r="G294" s="24">
        <v>42444</v>
      </c>
      <c r="H294" s="25" t="s">
        <v>629</v>
      </c>
      <c r="I294" s="26" t="s">
        <v>621</v>
      </c>
      <c r="J294" s="27" t="s">
        <v>622</v>
      </c>
      <c r="K294" s="28">
        <v>235000</v>
      </c>
    </row>
    <row r="295" spans="1:11" s="29" customFormat="1" ht="28.8" x14ac:dyDescent="0.25">
      <c r="A295" s="19" t="s">
        <v>606</v>
      </c>
      <c r="B295" s="19" t="s">
        <v>195</v>
      </c>
      <c r="C295" s="20" t="s">
        <v>607</v>
      </c>
      <c r="D295" s="21">
        <v>41183</v>
      </c>
      <c r="E295" s="22" t="s">
        <v>178</v>
      </c>
      <c r="F295" s="23">
        <v>7160041</v>
      </c>
      <c r="G295" s="24">
        <v>42446</v>
      </c>
      <c r="H295" s="25" t="s">
        <v>695</v>
      </c>
      <c r="I295" s="26" t="s">
        <v>630</v>
      </c>
      <c r="J295" s="27" t="s">
        <v>631</v>
      </c>
      <c r="K295" s="28">
        <v>120000</v>
      </c>
    </row>
    <row r="296" spans="1:11" s="29" customFormat="1" ht="28.8" x14ac:dyDescent="0.25">
      <c r="A296" s="19" t="s">
        <v>606</v>
      </c>
      <c r="B296" s="19" t="s">
        <v>195</v>
      </c>
      <c r="C296" s="20" t="s">
        <v>607</v>
      </c>
      <c r="D296" s="21">
        <v>41183</v>
      </c>
      <c r="E296" s="22" t="s">
        <v>178</v>
      </c>
      <c r="F296" s="23">
        <v>7160042</v>
      </c>
      <c r="G296" s="24">
        <v>42446</v>
      </c>
      <c r="H296" s="25" t="s">
        <v>696</v>
      </c>
      <c r="I296" s="26" t="s">
        <v>630</v>
      </c>
      <c r="J296" s="27" t="s">
        <v>631</v>
      </c>
      <c r="K296" s="28">
        <v>120000</v>
      </c>
    </row>
    <row r="297" spans="1:11" s="29" customFormat="1" ht="14.4" x14ac:dyDescent="0.25">
      <c r="A297" s="19" t="s">
        <v>606</v>
      </c>
      <c r="B297" s="19" t="s">
        <v>24</v>
      </c>
      <c r="C297" s="20" t="s">
        <v>291</v>
      </c>
      <c r="D297" s="21" t="s">
        <v>291</v>
      </c>
      <c r="E297" s="22" t="s">
        <v>178</v>
      </c>
      <c r="F297" s="23">
        <v>7160043</v>
      </c>
      <c r="G297" s="24">
        <v>42446</v>
      </c>
      <c r="H297" s="25" t="s">
        <v>632</v>
      </c>
      <c r="I297" s="26" t="s">
        <v>633</v>
      </c>
      <c r="J297" s="27" t="s">
        <v>634</v>
      </c>
      <c r="K297" s="28">
        <v>171360</v>
      </c>
    </row>
    <row r="298" spans="1:11" s="29" customFormat="1" ht="28.8" x14ac:dyDescent="0.25">
      <c r="A298" s="19" t="s">
        <v>606</v>
      </c>
      <c r="B298" s="19" t="s">
        <v>195</v>
      </c>
      <c r="C298" s="20" t="s">
        <v>607</v>
      </c>
      <c r="D298" s="21">
        <v>41183</v>
      </c>
      <c r="E298" s="22" t="s">
        <v>178</v>
      </c>
      <c r="F298" s="23">
        <v>7160044</v>
      </c>
      <c r="G298" s="24">
        <v>42451</v>
      </c>
      <c r="H298" s="25" t="s">
        <v>697</v>
      </c>
      <c r="I298" s="26" t="s">
        <v>609</v>
      </c>
      <c r="J298" s="27" t="s">
        <v>610</v>
      </c>
      <c r="K298" s="28">
        <v>154738</v>
      </c>
    </row>
    <row r="299" spans="1:11" s="29" customFormat="1" ht="28.8" x14ac:dyDescent="0.25">
      <c r="A299" s="19" t="s">
        <v>606</v>
      </c>
      <c r="B299" s="19" t="s">
        <v>195</v>
      </c>
      <c r="C299" s="20" t="s">
        <v>607</v>
      </c>
      <c r="D299" s="21">
        <v>41183</v>
      </c>
      <c r="E299" s="22" t="s">
        <v>178</v>
      </c>
      <c r="F299" s="23">
        <v>7160045</v>
      </c>
      <c r="G299" s="24">
        <v>42451</v>
      </c>
      <c r="H299" s="25" t="s">
        <v>698</v>
      </c>
      <c r="I299" s="26" t="s">
        <v>609</v>
      </c>
      <c r="J299" s="27" t="s">
        <v>610</v>
      </c>
      <c r="K299" s="28">
        <v>154738</v>
      </c>
    </row>
    <row r="300" spans="1:11" s="29" customFormat="1" ht="28.8" x14ac:dyDescent="0.25">
      <c r="A300" s="19" t="s">
        <v>606</v>
      </c>
      <c r="B300" s="19" t="s">
        <v>195</v>
      </c>
      <c r="C300" s="20" t="s">
        <v>607</v>
      </c>
      <c r="D300" s="21">
        <v>41183</v>
      </c>
      <c r="E300" s="22" t="s">
        <v>178</v>
      </c>
      <c r="F300" s="23">
        <v>7160046</v>
      </c>
      <c r="G300" s="24">
        <v>42451</v>
      </c>
      <c r="H300" s="25" t="s">
        <v>699</v>
      </c>
      <c r="I300" s="26" t="s">
        <v>609</v>
      </c>
      <c r="J300" s="27" t="s">
        <v>610</v>
      </c>
      <c r="K300" s="28">
        <v>154738</v>
      </c>
    </row>
    <row r="301" spans="1:11" s="29" customFormat="1" ht="28.8" x14ac:dyDescent="0.25">
      <c r="A301" s="19" t="s">
        <v>606</v>
      </c>
      <c r="B301" s="19" t="s">
        <v>195</v>
      </c>
      <c r="C301" s="20" t="s">
        <v>607</v>
      </c>
      <c r="D301" s="21">
        <v>41183</v>
      </c>
      <c r="E301" s="22" t="s">
        <v>178</v>
      </c>
      <c r="F301" s="23">
        <v>7160047</v>
      </c>
      <c r="G301" s="24">
        <v>42451</v>
      </c>
      <c r="H301" s="25" t="s">
        <v>700</v>
      </c>
      <c r="I301" s="26" t="s">
        <v>609</v>
      </c>
      <c r="J301" s="27" t="s">
        <v>610</v>
      </c>
      <c r="K301" s="28">
        <v>154738</v>
      </c>
    </row>
    <row r="302" spans="1:11" s="29" customFormat="1" ht="28.8" x14ac:dyDescent="0.25">
      <c r="A302" s="19" t="s">
        <v>606</v>
      </c>
      <c r="B302" s="19" t="s">
        <v>195</v>
      </c>
      <c r="C302" s="20" t="s">
        <v>607</v>
      </c>
      <c r="D302" s="21">
        <v>41183</v>
      </c>
      <c r="E302" s="22" t="s">
        <v>178</v>
      </c>
      <c r="F302" s="23">
        <v>7160048</v>
      </c>
      <c r="G302" s="24">
        <v>42451</v>
      </c>
      <c r="H302" s="25" t="s">
        <v>702</v>
      </c>
      <c r="I302" s="26" t="s">
        <v>609</v>
      </c>
      <c r="J302" s="27" t="s">
        <v>610</v>
      </c>
      <c r="K302" s="28">
        <v>154738</v>
      </c>
    </row>
    <row r="303" spans="1:11" s="29" customFormat="1" ht="28.8" x14ac:dyDescent="0.25">
      <c r="A303" s="19" t="s">
        <v>606</v>
      </c>
      <c r="B303" s="19" t="s">
        <v>195</v>
      </c>
      <c r="C303" s="20" t="s">
        <v>607</v>
      </c>
      <c r="D303" s="21">
        <v>41183</v>
      </c>
      <c r="E303" s="22" t="s">
        <v>178</v>
      </c>
      <c r="F303" s="23">
        <v>7160049</v>
      </c>
      <c r="G303" s="24">
        <v>42451</v>
      </c>
      <c r="H303" s="25" t="s">
        <v>701</v>
      </c>
      <c r="I303" s="26" t="s">
        <v>609</v>
      </c>
      <c r="J303" s="27" t="s">
        <v>610</v>
      </c>
      <c r="K303" s="28">
        <v>154738</v>
      </c>
    </row>
    <row r="304" spans="1:11" s="29" customFormat="1" ht="28.8" x14ac:dyDescent="0.25">
      <c r="A304" s="19" t="s">
        <v>606</v>
      </c>
      <c r="B304" s="19" t="s">
        <v>195</v>
      </c>
      <c r="C304" s="20" t="s">
        <v>607</v>
      </c>
      <c r="D304" s="21">
        <v>41183</v>
      </c>
      <c r="E304" s="22" t="s">
        <v>178</v>
      </c>
      <c r="F304" s="23">
        <v>7160050</v>
      </c>
      <c r="G304" s="24">
        <v>42451</v>
      </c>
      <c r="H304" s="25" t="s">
        <v>703</v>
      </c>
      <c r="I304" s="26" t="s">
        <v>609</v>
      </c>
      <c r="J304" s="27" t="s">
        <v>610</v>
      </c>
      <c r="K304" s="28">
        <v>154738</v>
      </c>
    </row>
    <row r="305" spans="1:11" s="29" customFormat="1" ht="28.8" x14ac:dyDescent="0.25">
      <c r="A305" s="19" t="s">
        <v>606</v>
      </c>
      <c r="B305" s="19" t="s">
        <v>195</v>
      </c>
      <c r="C305" s="20" t="s">
        <v>607</v>
      </c>
      <c r="D305" s="21">
        <v>41183</v>
      </c>
      <c r="E305" s="22" t="s">
        <v>178</v>
      </c>
      <c r="F305" s="23">
        <v>7160051</v>
      </c>
      <c r="G305" s="24">
        <v>42451</v>
      </c>
      <c r="H305" s="25" t="s">
        <v>704</v>
      </c>
      <c r="I305" s="26" t="s">
        <v>609</v>
      </c>
      <c r="J305" s="27" t="s">
        <v>610</v>
      </c>
      <c r="K305" s="28">
        <v>154738</v>
      </c>
    </row>
    <row r="306" spans="1:11" s="29" customFormat="1" ht="28.8" x14ac:dyDescent="0.25">
      <c r="A306" s="19" t="s">
        <v>606</v>
      </c>
      <c r="B306" s="19" t="s">
        <v>195</v>
      </c>
      <c r="C306" s="20" t="s">
        <v>607</v>
      </c>
      <c r="D306" s="21">
        <v>41183</v>
      </c>
      <c r="E306" s="22" t="s">
        <v>178</v>
      </c>
      <c r="F306" s="23">
        <v>7160052</v>
      </c>
      <c r="G306" s="24">
        <v>42451</v>
      </c>
      <c r="H306" s="25" t="s">
        <v>705</v>
      </c>
      <c r="I306" s="26" t="s">
        <v>609</v>
      </c>
      <c r="J306" s="27" t="s">
        <v>610</v>
      </c>
      <c r="K306" s="28">
        <v>154738</v>
      </c>
    </row>
    <row r="307" spans="1:11" s="29" customFormat="1" ht="28.8" x14ac:dyDescent="0.25">
      <c r="A307" s="19" t="s">
        <v>606</v>
      </c>
      <c r="B307" s="19" t="s">
        <v>195</v>
      </c>
      <c r="C307" s="20" t="s">
        <v>607</v>
      </c>
      <c r="D307" s="21">
        <v>41183</v>
      </c>
      <c r="E307" s="22" t="s">
        <v>178</v>
      </c>
      <c r="F307" s="23">
        <v>7160053</v>
      </c>
      <c r="G307" s="24">
        <v>42451</v>
      </c>
      <c r="H307" s="25" t="s">
        <v>706</v>
      </c>
      <c r="I307" s="26" t="s">
        <v>609</v>
      </c>
      <c r="J307" s="27" t="s">
        <v>610</v>
      </c>
      <c r="K307" s="28">
        <v>154738</v>
      </c>
    </row>
    <row r="308" spans="1:11" s="29" customFormat="1" ht="28.8" x14ac:dyDescent="0.25">
      <c r="A308" s="19" t="s">
        <v>606</v>
      </c>
      <c r="B308" s="19" t="s">
        <v>195</v>
      </c>
      <c r="C308" s="20" t="s">
        <v>607</v>
      </c>
      <c r="D308" s="21">
        <v>41183</v>
      </c>
      <c r="E308" s="22" t="s">
        <v>178</v>
      </c>
      <c r="F308" s="23">
        <v>7160054</v>
      </c>
      <c r="G308" s="24">
        <v>42451</v>
      </c>
      <c r="H308" s="25" t="s">
        <v>707</v>
      </c>
      <c r="I308" s="26" t="s">
        <v>609</v>
      </c>
      <c r="J308" s="27" t="s">
        <v>610</v>
      </c>
      <c r="K308" s="28">
        <v>154738</v>
      </c>
    </row>
    <row r="309" spans="1:11" s="29" customFormat="1" ht="28.8" x14ac:dyDescent="0.25">
      <c r="A309" s="19" t="s">
        <v>606</v>
      </c>
      <c r="B309" s="19" t="s">
        <v>195</v>
      </c>
      <c r="C309" s="20" t="s">
        <v>607</v>
      </c>
      <c r="D309" s="21">
        <v>41183</v>
      </c>
      <c r="E309" s="22" t="s">
        <v>178</v>
      </c>
      <c r="F309" s="23">
        <v>7160055</v>
      </c>
      <c r="G309" s="24">
        <v>42451</v>
      </c>
      <c r="H309" s="25" t="s">
        <v>708</v>
      </c>
      <c r="I309" s="26" t="s">
        <v>609</v>
      </c>
      <c r="J309" s="27" t="s">
        <v>610</v>
      </c>
      <c r="K309" s="28">
        <v>154738</v>
      </c>
    </row>
    <row r="310" spans="1:11" s="29" customFormat="1" ht="28.8" x14ac:dyDescent="0.25">
      <c r="A310" s="19" t="s">
        <v>606</v>
      </c>
      <c r="B310" s="19" t="s">
        <v>195</v>
      </c>
      <c r="C310" s="20" t="s">
        <v>607</v>
      </c>
      <c r="D310" s="21">
        <v>41183</v>
      </c>
      <c r="E310" s="22" t="s">
        <v>178</v>
      </c>
      <c r="F310" s="23">
        <v>7160056</v>
      </c>
      <c r="G310" s="24">
        <v>42451</v>
      </c>
      <c r="H310" s="25" t="s">
        <v>709</v>
      </c>
      <c r="I310" s="26" t="s">
        <v>609</v>
      </c>
      <c r="J310" s="27" t="s">
        <v>610</v>
      </c>
      <c r="K310" s="28">
        <v>154738</v>
      </c>
    </row>
    <row r="311" spans="1:11" s="29" customFormat="1" ht="28.8" x14ac:dyDescent="0.25">
      <c r="A311" s="19" t="s">
        <v>606</v>
      </c>
      <c r="B311" s="19" t="s">
        <v>195</v>
      </c>
      <c r="C311" s="20" t="s">
        <v>607</v>
      </c>
      <c r="D311" s="21">
        <v>41183</v>
      </c>
      <c r="E311" s="22" t="s">
        <v>178</v>
      </c>
      <c r="F311" s="23">
        <v>7160057</v>
      </c>
      <c r="G311" s="24">
        <v>42451</v>
      </c>
      <c r="H311" s="25" t="s">
        <v>710</v>
      </c>
      <c r="I311" s="26" t="s">
        <v>609</v>
      </c>
      <c r="J311" s="27" t="s">
        <v>610</v>
      </c>
      <c r="K311" s="28">
        <v>154738</v>
      </c>
    </row>
    <row r="312" spans="1:11" s="29" customFormat="1" ht="28.8" x14ac:dyDescent="0.25">
      <c r="A312" s="19" t="s">
        <v>606</v>
      </c>
      <c r="B312" s="19" t="s">
        <v>195</v>
      </c>
      <c r="C312" s="20" t="s">
        <v>607</v>
      </c>
      <c r="D312" s="21">
        <v>41183</v>
      </c>
      <c r="E312" s="22" t="s">
        <v>178</v>
      </c>
      <c r="F312" s="23">
        <v>7160058</v>
      </c>
      <c r="G312" s="24">
        <v>42451</v>
      </c>
      <c r="H312" s="25" t="s">
        <v>711</v>
      </c>
      <c r="I312" s="26" t="s">
        <v>609</v>
      </c>
      <c r="J312" s="27" t="s">
        <v>610</v>
      </c>
      <c r="K312" s="28">
        <v>154738</v>
      </c>
    </row>
    <row r="313" spans="1:11" s="29" customFormat="1" ht="28.8" x14ac:dyDescent="0.25">
      <c r="A313" s="19" t="s">
        <v>606</v>
      </c>
      <c r="B313" s="19" t="s">
        <v>195</v>
      </c>
      <c r="C313" s="20" t="s">
        <v>607</v>
      </c>
      <c r="D313" s="21">
        <v>41183</v>
      </c>
      <c r="E313" s="22" t="s">
        <v>178</v>
      </c>
      <c r="F313" s="23">
        <v>7160059</v>
      </c>
      <c r="G313" s="24">
        <v>42451</v>
      </c>
      <c r="H313" s="25" t="s">
        <v>712</v>
      </c>
      <c r="I313" s="26" t="s">
        <v>609</v>
      </c>
      <c r="J313" s="27" t="s">
        <v>610</v>
      </c>
      <c r="K313" s="28">
        <v>154738</v>
      </c>
    </row>
    <row r="314" spans="1:11" s="29" customFormat="1" ht="28.8" x14ac:dyDescent="0.25">
      <c r="A314" s="19" t="s">
        <v>606</v>
      </c>
      <c r="B314" s="19" t="s">
        <v>195</v>
      </c>
      <c r="C314" s="20" t="s">
        <v>607</v>
      </c>
      <c r="D314" s="21">
        <v>41183</v>
      </c>
      <c r="E314" s="22" t="s">
        <v>178</v>
      </c>
      <c r="F314" s="23">
        <v>7160060</v>
      </c>
      <c r="G314" s="24">
        <v>42451</v>
      </c>
      <c r="H314" s="25" t="s">
        <v>713</v>
      </c>
      <c r="I314" s="26" t="s">
        <v>609</v>
      </c>
      <c r="J314" s="27" t="s">
        <v>610</v>
      </c>
      <c r="K314" s="28">
        <v>154738</v>
      </c>
    </row>
    <row r="315" spans="1:11" s="29" customFormat="1" ht="28.8" x14ac:dyDescent="0.25">
      <c r="A315" s="19" t="s">
        <v>606</v>
      </c>
      <c r="B315" s="19" t="s">
        <v>195</v>
      </c>
      <c r="C315" s="20" t="s">
        <v>607</v>
      </c>
      <c r="D315" s="21">
        <v>41183</v>
      </c>
      <c r="E315" s="22" t="s">
        <v>178</v>
      </c>
      <c r="F315" s="23">
        <v>7160061</v>
      </c>
      <c r="G315" s="24">
        <v>42451</v>
      </c>
      <c r="H315" s="25" t="s">
        <v>714</v>
      </c>
      <c r="I315" s="26" t="s">
        <v>609</v>
      </c>
      <c r="J315" s="27" t="s">
        <v>610</v>
      </c>
      <c r="K315" s="28">
        <v>154738</v>
      </c>
    </row>
    <row r="316" spans="1:11" s="29" customFormat="1" ht="28.8" x14ac:dyDescent="0.25">
      <c r="A316" s="19" t="s">
        <v>606</v>
      </c>
      <c r="B316" s="19" t="s">
        <v>195</v>
      </c>
      <c r="C316" s="20" t="s">
        <v>607</v>
      </c>
      <c r="D316" s="21">
        <v>41183</v>
      </c>
      <c r="E316" s="22" t="s">
        <v>178</v>
      </c>
      <c r="F316" s="23">
        <v>7160062</v>
      </c>
      <c r="G316" s="24">
        <v>42451</v>
      </c>
      <c r="H316" s="25" t="s">
        <v>715</v>
      </c>
      <c r="I316" s="26" t="s">
        <v>609</v>
      </c>
      <c r="J316" s="27" t="s">
        <v>610</v>
      </c>
      <c r="K316" s="28">
        <v>154738</v>
      </c>
    </row>
    <row r="317" spans="1:11" s="29" customFormat="1" ht="28.8" x14ac:dyDescent="0.25">
      <c r="A317" s="19" t="s">
        <v>606</v>
      </c>
      <c r="B317" s="19" t="s">
        <v>195</v>
      </c>
      <c r="C317" s="20" t="s">
        <v>607</v>
      </c>
      <c r="D317" s="21">
        <v>41183</v>
      </c>
      <c r="E317" s="22" t="s">
        <v>178</v>
      </c>
      <c r="F317" s="23">
        <v>7160063</v>
      </c>
      <c r="G317" s="24">
        <v>42452</v>
      </c>
      <c r="H317" s="25" t="s">
        <v>716</v>
      </c>
      <c r="I317" s="26" t="s">
        <v>609</v>
      </c>
      <c r="J317" s="27" t="s">
        <v>610</v>
      </c>
      <c r="K317" s="28">
        <v>154738</v>
      </c>
    </row>
    <row r="318" spans="1:11" s="29" customFormat="1" ht="28.8" x14ac:dyDescent="0.25">
      <c r="A318" s="19" t="s">
        <v>606</v>
      </c>
      <c r="B318" s="19" t="s">
        <v>195</v>
      </c>
      <c r="C318" s="20" t="s">
        <v>607</v>
      </c>
      <c r="D318" s="21">
        <v>41183</v>
      </c>
      <c r="E318" s="22" t="s">
        <v>178</v>
      </c>
      <c r="F318" s="23">
        <v>7160064</v>
      </c>
      <c r="G318" s="24">
        <v>42452</v>
      </c>
      <c r="H318" s="25" t="s">
        <v>717</v>
      </c>
      <c r="I318" s="26" t="s">
        <v>609</v>
      </c>
      <c r="J318" s="27" t="s">
        <v>610</v>
      </c>
      <c r="K318" s="28">
        <v>154738</v>
      </c>
    </row>
    <row r="319" spans="1:11" s="29" customFormat="1" ht="28.8" x14ac:dyDescent="0.25">
      <c r="A319" s="19" t="s">
        <v>606</v>
      </c>
      <c r="B319" s="19" t="s">
        <v>195</v>
      </c>
      <c r="C319" s="20" t="s">
        <v>607</v>
      </c>
      <c r="D319" s="21">
        <v>41183</v>
      </c>
      <c r="E319" s="22" t="s">
        <v>178</v>
      </c>
      <c r="F319" s="23">
        <v>7160065</v>
      </c>
      <c r="G319" s="24">
        <v>42452</v>
      </c>
      <c r="H319" s="25" t="s">
        <v>724</v>
      </c>
      <c r="I319" s="26" t="s">
        <v>609</v>
      </c>
      <c r="J319" s="27" t="s">
        <v>610</v>
      </c>
      <c r="K319" s="28">
        <v>154738</v>
      </c>
    </row>
    <row r="320" spans="1:11" s="29" customFormat="1" ht="28.8" x14ac:dyDescent="0.25">
      <c r="A320" s="19" t="s">
        <v>606</v>
      </c>
      <c r="B320" s="19" t="s">
        <v>195</v>
      </c>
      <c r="C320" s="20" t="s">
        <v>607</v>
      </c>
      <c r="D320" s="21">
        <v>41183</v>
      </c>
      <c r="E320" s="22" t="s">
        <v>178</v>
      </c>
      <c r="F320" s="23">
        <v>7160066</v>
      </c>
      <c r="G320" s="24">
        <v>42452</v>
      </c>
      <c r="H320" s="25" t="s">
        <v>725</v>
      </c>
      <c r="I320" s="26" t="s">
        <v>609</v>
      </c>
      <c r="J320" s="27" t="s">
        <v>610</v>
      </c>
      <c r="K320" s="28">
        <v>154738</v>
      </c>
    </row>
    <row r="321" spans="1:11" s="29" customFormat="1" ht="28.8" x14ac:dyDescent="0.25">
      <c r="A321" s="19" t="s">
        <v>606</v>
      </c>
      <c r="B321" s="19" t="s">
        <v>195</v>
      </c>
      <c r="C321" s="20" t="s">
        <v>607</v>
      </c>
      <c r="D321" s="21">
        <v>41183</v>
      </c>
      <c r="E321" s="22" t="s">
        <v>178</v>
      </c>
      <c r="F321" s="23">
        <v>7160067</v>
      </c>
      <c r="G321" s="24">
        <v>42452</v>
      </c>
      <c r="H321" s="25" t="s">
        <v>726</v>
      </c>
      <c r="I321" s="26" t="s">
        <v>609</v>
      </c>
      <c r="J321" s="27" t="s">
        <v>610</v>
      </c>
      <c r="K321" s="28">
        <v>154738</v>
      </c>
    </row>
    <row r="322" spans="1:11" s="29" customFormat="1" ht="28.8" x14ac:dyDescent="0.25">
      <c r="A322" s="19" t="s">
        <v>606</v>
      </c>
      <c r="B322" s="19" t="s">
        <v>195</v>
      </c>
      <c r="C322" s="20" t="s">
        <v>607</v>
      </c>
      <c r="D322" s="21">
        <v>41183</v>
      </c>
      <c r="E322" s="22" t="s">
        <v>178</v>
      </c>
      <c r="F322" s="23">
        <v>7160068</v>
      </c>
      <c r="G322" s="24">
        <v>42452</v>
      </c>
      <c r="H322" s="25" t="s">
        <v>727</v>
      </c>
      <c r="I322" s="26" t="s">
        <v>609</v>
      </c>
      <c r="J322" s="27" t="s">
        <v>610</v>
      </c>
      <c r="K322" s="28">
        <v>154738</v>
      </c>
    </row>
    <row r="323" spans="1:11" s="29" customFormat="1" ht="28.8" x14ac:dyDescent="0.25">
      <c r="A323" s="19" t="s">
        <v>606</v>
      </c>
      <c r="B323" s="19" t="s">
        <v>195</v>
      </c>
      <c r="C323" s="20" t="s">
        <v>607</v>
      </c>
      <c r="D323" s="21">
        <v>41183</v>
      </c>
      <c r="E323" s="22" t="s">
        <v>178</v>
      </c>
      <c r="F323" s="23">
        <v>7160069</v>
      </c>
      <c r="G323" s="24">
        <v>42452</v>
      </c>
      <c r="H323" s="25" t="s">
        <v>728</v>
      </c>
      <c r="I323" s="26" t="s">
        <v>630</v>
      </c>
      <c r="J323" s="27" t="s">
        <v>631</v>
      </c>
      <c r="K323" s="28">
        <v>120000</v>
      </c>
    </row>
    <row r="324" spans="1:11" s="29" customFormat="1" ht="28.8" x14ac:dyDescent="0.25">
      <c r="A324" s="19" t="s">
        <v>606</v>
      </c>
      <c r="B324" s="19" t="s">
        <v>195</v>
      </c>
      <c r="C324" s="20" t="s">
        <v>607</v>
      </c>
      <c r="D324" s="21">
        <v>41183</v>
      </c>
      <c r="E324" s="22" t="s">
        <v>178</v>
      </c>
      <c r="F324" s="23">
        <v>7160070</v>
      </c>
      <c r="G324" s="24">
        <v>42452</v>
      </c>
      <c r="H324" s="25" t="s">
        <v>723</v>
      </c>
      <c r="I324" s="26" t="s">
        <v>635</v>
      </c>
      <c r="J324" s="27" t="s">
        <v>636</v>
      </c>
      <c r="K324" s="28">
        <v>130000</v>
      </c>
    </row>
    <row r="325" spans="1:11" s="29" customFormat="1" ht="28.8" x14ac:dyDescent="0.25">
      <c r="A325" s="19" t="s">
        <v>606</v>
      </c>
      <c r="B325" s="19" t="s">
        <v>195</v>
      </c>
      <c r="C325" s="20" t="s">
        <v>607</v>
      </c>
      <c r="D325" s="21">
        <v>41183</v>
      </c>
      <c r="E325" s="22" t="s">
        <v>178</v>
      </c>
      <c r="F325" s="23">
        <v>7160071</v>
      </c>
      <c r="G325" s="24">
        <v>42452</v>
      </c>
      <c r="H325" s="25" t="s">
        <v>722</v>
      </c>
      <c r="I325" s="26" t="s">
        <v>635</v>
      </c>
      <c r="J325" s="27" t="s">
        <v>636</v>
      </c>
      <c r="K325" s="28">
        <v>130000</v>
      </c>
    </row>
    <row r="326" spans="1:11" s="29" customFormat="1" ht="28.8" x14ac:dyDescent="0.25">
      <c r="A326" s="19" t="s">
        <v>606</v>
      </c>
      <c r="B326" s="19" t="s">
        <v>195</v>
      </c>
      <c r="C326" s="20" t="s">
        <v>607</v>
      </c>
      <c r="D326" s="21">
        <v>41183</v>
      </c>
      <c r="E326" s="22" t="s">
        <v>178</v>
      </c>
      <c r="F326" s="23">
        <v>7160072</v>
      </c>
      <c r="G326" s="24">
        <v>42452</v>
      </c>
      <c r="H326" s="25" t="s">
        <v>721</v>
      </c>
      <c r="I326" s="26" t="s">
        <v>635</v>
      </c>
      <c r="J326" s="27" t="s">
        <v>636</v>
      </c>
      <c r="K326" s="28">
        <v>130000</v>
      </c>
    </row>
    <row r="327" spans="1:11" s="29" customFormat="1" ht="28.8" x14ac:dyDescent="0.25">
      <c r="A327" s="19" t="s">
        <v>606</v>
      </c>
      <c r="B327" s="19" t="s">
        <v>195</v>
      </c>
      <c r="C327" s="20" t="s">
        <v>607</v>
      </c>
      <c r="D327" s="21">
        <v>41183</v>
      </c>
      <c r="E327" s="22" t="s">
        <v>178</v>
      </c>
      <c r="F327" s="23">
        <v>7160073</v>
      </c>
      <c r="G327" s="24">
        <v>42452</v>
      </c>
      <c r="H327" s="25" t="s">
        <v>729</v>
      </c>
      <c r="I327" s="26" t="s">
        <v>635</v>
      </c>
      <c r="J327" s="27" t="s">
        <v>636</v>
      </c>
      <c r="K327" s="28">
        <v>130000</v>
      </c>
    </row>
    <row r="328" spans="1:11" s="29" customFormat="1" ht="28.8" x14ac:dyDescent="0.25">
      <c r="A328" s="19" t="s">
        <v>606</v>
      </c>
      <c r="B328" s="19" t="s">
        <v>195</v>
      </c>
      <c r="C328" s="20" t="s">
        <v>607</v>
      </c>
      <c r="D328" s="21">
        <v>41183</v>
      </c>
      <c r="E328" s="22" t="s">
        <v>178</v>
      </c>
      <c r="F328" s="23">
        <v>7160074</v>
      </c>
      <c r="G328" s="24">
        <v>42452</v>
      </c>
      <c r="H328" s="25" t="s">
        <v>720</v>
      </c>
      <c r="I328" s="26" t="s">
        <v>635</v>
      </c>
      <c r="J328" s="27" t="s">
        <v>636</v>
      </c>
      <c r="K328" s="28">
        <v>130000</v>
      </c>
    </row>
    <row r="329" spans="1:11" s="29" customFormat="1" ht="28.8" x14ac:dyDescent="0.25">
      <c r="A329" s="19" t="s">
        <v>606</v>
      </c>
      <c r="B329" s="19" t="s">
        <v>195</v>
      </c>
      <c r="C329" s="20" t="s">
        <v>607</v>
      </c>
      <c r="D329" s="21">
        <v>41183</v>
      </c>
      <c r="E329" s="22" t="s">
        <v>178</v>
      </c>
      <c r="F329" s="23">
        <v>7160075</v>
      </c>
      <c r="G329" s="24">
        <v>42452</v>
      </c>
      <c r="H329" s="25" t="s">
        <v>719</v>
      </c>
      <c r="I329" s="26" t="s">
        <v>630</v>
      </c>
      <c r="J329" s="27" t="s">
        <v>631</v>
      </c>
      <c r="K329" s="28">
        <v>120000</v>
      </c>
    </row>
    <row r="330" spans="1:11" s="29" customFormat="1" ht="28.8" x14ac:dyDescent="0.25">
      <c r="A330" s="19" t="s">
        <v>606</v>
      </c>
      <c r="B330" s="19" t="s">
        <v>24</v>
      </c>
      <c r="C330" s="20" t="s">
        <v>291</v>
      </c>
      <c r="D330" s="21" t="s">
        <v>291</v>
      </c>
      <c r="E330" s="22" t="s">
        <v>183</v>
      </c>
      <c r="F330" s="23">
        <v>7160007</v>
      </c>
      <c r="G330" s="24">
        <v>42452</v>
      </c>
      <c r="H330" s="25" t="s">
        <v>637</v>
      </c>
      <c r="I330" s="26" t="s">
        <v>638</v>
      </c>
      <c r="J330" s="27" t="s">
        <v>639</v>
      </c>
      <c r="K330" s="28">
        <v>774840</v>
      </c>
    </row>
    <row r="331" spans="1:11" s="29" customFormat="1" ht="14.4" x14ac:dyDescent="0.25">
      <c r="A331" s="19" t="s">
        <v>606</v>
      </c>
      <c r="B331" s="19" t="s">
        <v>24</v>
      </c>
      <c r="C331" s="20" t="s">
        <v>291</v>
      </c>
      <c r="D331" s="21" t="s">
        <v>291</v>
      </c>
      <c r="E331" s="22" t="s">
        <v>178</v>
      </c>
      <c r="F331" s="23">
        <v>7160076</v>
      </c>
      <c r="G331" s="24">
        <v>42452</v>
      </c>
      <c r="H331" s="25" t="s">
        <v>640</v>
      </c>
      <c r="I331" s="26" t="s">
        <v>641</v>
      </c>
      <c r="J331" s="27" t="s">
        <v>642</v>
      </c>
      <c r="K331" s="28">
        <v>41650</v>
      </c>
    </row>
    <row r="332" spans="1:11" s="29" customFormat="1" ht="28.8" x14ac:dyDescent="0.25">
      <c r="A332" s="19" t="s">
        <v>606</v>
      </c>
      <c r="B332" s="19" t="s">
        <v>475</v>
      </c>
      <c r="C332" s="20" t="s">
        <v>291</v>
      </c>
      <c r="D332" s="21" t="s">
        <v>291</v>
      </c>
      <c r="E332" s="22" t="s">
        <v>178</v>
      </c>
      <c r="F332" s="23">
        <v>7160077</v>
      </c>
      <c r="G332" s="24">
        <v>42453</v>
      </c>
      <c r="H332" s="25" t="s">
        <v>643</v>
      </c>
      <c r="I332" s="26" t="s">
        <v>624</v>
      </c>
      <c r="J332" s="27" t="s">
        <v>625</v>
      </c>
      <c r="K332" s="28">
        <v>183022</v>
      </c>
    </row>
    <row r="333" spans="1:11" s="29" customFormat="1" ht="14.4" x14ac:dyDescent="0.25">
      <c r="A333" s="19" t="s">
        <v>606</v>
      </c>
      <c r="B333" s="19" t="s">
        <v>24</v>
      </c>
      <c r="C333" s="20" t="s">
        <v>291</v>
      </c>
      <c r="D333" s="21" t="s">
        <v>291</v>
      </c>
      <c r="E333" s="22" t="s">
        <v>183</v>
      </c>
      <c r="F333" s="23">
        <v>7160008</v>
      </c>
      <c r="G333" s="24">
        <v>42457</v>
      </c>
      <c r="H333" s="25" t="s">
        <v>644</v>
      </c>
      <c r="I333" s="26" t="s">
        <v>354</v>
      </c>
      <c r="J333" s="27">
        <v>96670840</v>
      </c>
      <c r="K333" s="28">
        <v>675444</v>
      </c>
    </row>
    <row r="334" spans="1:11" s="29" customFormat="1" ht="28.8" x14ac:dyDescent="0.25">
      <c r="A334" s="19" t="s">
        <v>606</v>
      </c>
      <c r="B334" s="19" t="s">
        <v>195</v>
      </c>
      <c r="C334" s="20" t="s">
        <v>607</v>
      </c>
      <c r="D334" s="21">
        <v>41183</v>
      </c>
      <c r="E334" s="22" t="s">
        <v>178</v>
      </c>
      <c r="F334" s="23">
        <v>7160078</v>
      </c>
      <c r="G334" s="24">
        <v>42460</v>
      </c>
      <c r="H334" s="25" t="s">
        <v>718</v>
      </c>
      <c r="I334" s="26" t="s">
        <v>645</v>
      </c>
      <c r="J334" s="27" t="s">
        <v>646</v>
      </c>
      <c r="K334" s="28">
        <v>1550071</v>
      </c>
    </row>
    <row r="335" spans="1:11" s="29" customFormat="1" ht="28.8" x14ac:dyDescent="0.25">
      <c r="A335" s="19" t="s">
        <v>606</v>
      </c>
      <c r="B335" s="19" t="s">
        <v>24</v>
      </c>
      <c r="C335" s="20" t="s">
        <v>291</v>
      </c>
      <c r="D335" s="21" t="s">
        <v>291</v>
      </c>
      <c r="E335" s="22" t="s">
        <v>178</v>
      </c>
      <c r="F335" s="23">
        <v>7160079</v>
      </c>
      <c r="G335" s="24">
        <v>42460</v>
      </c>
      <c r="H335" s="25" t="s">
        <v>647</v>
      </c>
      <c r="I335" s="26" t="s">
        <v>648</v>
      </c>
      <c r="J335" s="27" t="s">
        <v>649</v>
      </c>
      <c r="K335" s="28">
        <v>580000</v>
      </c>
    </row>
    <row r="336" spans="1:11" s="29" customFormat="1" ht="28.8" x14ac:dyDescent="0.25">
      <c r="A336" s="19" t="s">
        <v>606</v>
      </c>
      <c r="B336" s="19" t="s">
        <v>24</v>
      </c>
      <c r="C336" s="20" t="s">
        <v>291</v>
      </c>
      <c r="D336" s="21" t="s">
        <v>291</v>
      </c>
      <c r="E336" s="22" t="s">
        <v>178</v>
      </c>
      <c r="F336" s="23">
        <v>7160080</v>
      </c>
      <c r="G336" s="24">
        <v>42460</v>
      </c>
      <c r="H336" s="25" t="s">
        <v>650</v>
      </c>
      <c r="I336" s="26" t="s">
        <v>651</v>
      </c>
      <c r="J336" s="27" t="s">
        <v>652</v>
      </c>
      <c r="K336" s="28">
        <v>93000</v>
      </c>
    </row>
    <row r="337" spans="1:11" s="29" customFormat="1" ht="28.8" x14ac:dyDescent="0.25">
      <c r="A337" s="19" t="s">
        <v>606</v>
      </c>
      <c r="B337" s="19" t="s">
        <v>24</v>
      </c>
      <c r="C337" s="20" t="s">
        <v>291</v>
      </c>
      <c r="D337" s="21" t="s">
        <v>291</v>
      </c>
      <c r="E337" s="22" t="s">
        <v>178</v>
      </c>
      <c r="F337" s="23">
        <v>7160081</v>
      </c>
      <c r="G337" s="24">
        <v>42460</v>
      </c>
      <c r="H337" s="25" t="s">
        <v>653</v>
      </c>
      <c r="I337" s="26" t="s">
        <v>651</v>
      </c>
      <c r="J337" s="27" t="s">
        <v>652</v>
      </c>
      <c r="K337" s="28">
        <v>135000</v>
      </c>
    </row>
    <row r="338" spans="1:11" s="29" customFormat="1" ht="14.4" x14ac:dyDescent="0.25">
      <c r="A338" s="19" t="s">
        <v>606</v>
      </c>
      <c r="B338" s="19" t="s">
        <v>24</v>
      </c>
      <c r="C338" s="20" t="s">
        <v>291</v>
      </c>
      <c r="D338" s="21" t="s">
        <v>291</v>
      </c>
      <c r="E338" s="22" t="s">
        <v>178</v>
      </c>
      <c r="F338" s="23">
        <v>7160082</v>
      </c>
      <c r="G338" s="24">
        <v>42460</v>
      </c>
      <c r="H338" s="25" t="s">
        <v>654</v>
      </c>
      <c r="I338" s="26" t="s">
        <v>655</v>
      </c>
      <c r="J338" s="27" t="s">
        <v>656</v>
      </c>
      <c r="K338" s="28">
        <v>461720</v>
      </c>
    </row>
    <row r="339" spans="1:11" s="29" customFormat="1" ht="28.8" x14ac:dyDescent="0.25">
      <c r="A339" s="19" t="s">
        <v>606</v>
      </c>
      <c r="B339" s="19" t="s">
        <v>24</v>
      </c>
      <c r="C339" s="20" t="s">
        <v>291</v>
      </c>
      <c r="D339" s="21" t="s">
        <v>291</v>
      </c>
      <c r="E339" s="22" t="s">
        <v>178</v>
      </c>
      <c r="F339" s="23">
        <v>7160083</v>
      </c>
      <c r="G339" s="24">
        <v>42460</v>
      </c>
      <c r="H339" s="25" t="s">
        <v>657</v>
      </c>
      <c r="I339" s="26" t="s">
        <v>658</v>
      </c>
      <c r="J339" s="27" t="s">
        <v>659</v>
      </c>
      <c r="K339" s="28">
        <v>1080386</v>
      </c>
    </row>
    <row r="340" spans="1:11" s="29" customFormat="1" ht="28.8" x14ac:dyDescent="0.25">
      <c r="A340" s="19" t="s">
        <v>606</v>
      </c>
      <c r="B340" s="19" t="s">
        <v>24</v>
      </c>
      <c r="C340" s="20" t="s">
        <v>291</v>
      </c>
      <c r="D340" s="21" t="s">
        <v>291</v>
      </c>
      <c r="E340" s="22" t="s">
        <v>178</v>
      </c>
      <c r="F340" s="23">
        <v>7160084</v>
      </c>
      <c r="G340" s="24">
        <v>42460</v>
      </c>
      <c r="H340" s="25" t="s">
        <v>660</v>
      </c>
      <c r="I340" s="26" t="s">
        <v>661</v>
      </c>
      <c r="J340" s="27" t="s">
        <v>662</v>
      </c>
      <c r="K340" s="28">
        <v>391744</v>
      </c>
    </row>
    <row r="341" spans="1:11" s="29" customFormat="1" ht="14.4" x14ac:dyDescent="0.25">
      <c r="A341" s="19" t="s">
        <v>606</v>
      </c>
      <c r="B341" s="19" t="s">
        <v>24</v>
      </c>
      <c r="C341" s="20" t="s">
        <v>291</v>
      </c>
      <c r="D341" s="21" t="s">
        <v>291</v>
      </c>
      <c r="E341" s="22" t="s">
        <v>183</v>
      </c>
      <c r="F341" s="23">
        <v>7160009</v>
      </c>
      <c r="G341" s="24">
        <v>42460</v>
      </c>
      <c r="H341" s="25" t="s">
        <v>663</v>
      </c>
      <c r="I341" s="26" t="s">
        <v>664</v>
      </c>
      <c r="J341" s="27" t="s">
        <v>665</v>
      </c>
      <c r="K341" s="28">
        <v>250000</v>
      </c>
    </row>
    <row r="342" spans="1:11" s="29" customFormat="1" ht="14.4" x14ac:dyDescent="0.25">
      <c r="A342" s="19" t="s">
        <v>606</v>
      </c>
      <c r="B342" s="19" t="s">
        <v>51</v>
      </c>
      <c r="C342" s="20" t="s">
        <v>291</v>
      </c>
      <c r="D342" s="21" t="s">
        <v>291</v>
      </c>
      <c r="E342" s="22" t="s">
        <v>52</v>
      </c>
      <c r="F342" s="23" t="s">
        <v>72</v>
      </c>
      <c r="G342" s="24">
        <v>42437</v>
      </c>
      <c r="H342" s="25" t="s">
        <v>666</v>
      </c>
      <c r="I342" s="26" t="s">
        <v>667</v>
      </c>
      <c r="J342" s="27" t="s">
        <v>668</v>
      </c>
      <c r="K342" s="28">
        <v>17238</v>
      </c>
    </row>
    <row r="343" spans="1:11" s="29" customFormat="1" ht="14.4" x14ac:dyDescent="0.25">
      <c r="A343" s="19" t="s">
        <v>606</v>
      </c>
      <c r="B343" s="19" t="s">
        <v>51</v>
      </c>
      <c r="C343" s="20" t="s">
        <v>291</v>
      </c>
      <c r="D343" s="21" t="s">
        <v>291</v>
      </c>
      <c r="E343" s="22" t="s">
        <v>52</v>
      </c>
      <c r="F343" s="23" t="s">
        <v>72</v>
      </c>
      <c r="G343" s="24">
        <v>42444</v>
      </c>
      <c r="H343" s="25" t="s">
        <v>669</v>
      </c>
      <c r="I343" s="26" t="s">
        <v>670</v>
      </c>
      <c r="J343" s="27" t="s">
        <v>436</v>
      </c>
      <c r="K343" s="28">
        <f>827700+237200+1500</f>
        <v>1066400</v>
      </c>
    </row>
    <row r="344" spans="1:11" s="29" customFormat="1" ht="14.4" x14ac:dyDescent="0.25">
      <c r="A344" s="19" t="s">
        <v>606</v>
      </c>
      <c r="B344" s="19" t="s">
        <v>51</v>
      </c>
      <c r="C344" s="20" t="s">
        <v>291</v>
      </c>
      <c r="D344" s="21" t="s">
        <v>291</v>
      </c>
      <c r="E344" s="22" t="s">
        <v>52</v>
      </c>
      <c r="F344" s="23" t="s">
        <v>72</v>
      </c>
      <c r="G344" s="24">
        <v>42444</v>
      </c>
      <c r="H344" s="25" t="s">
        <v>671</v>
      </c>
      <c r="I344" s="26" t="s">
        <v>672</v>
      </c>
      <c r="J344" s="27" t="s">
        <v>673</v>
      </c>
      <c r="K344" s="28">
        <v>40850</v>
      </c>
    </row>
    <row r="345" spans="1:11" s="29" customFormat="1" ht="14.4" x14ac:dyDescent="0.25">
      <c r="A345" s="19" t="s">
        <v>606</v>
      </c>
      <c r="B345" s="19" t="s">
        <v>51</v>
      </c>
      <c r="C345" s="20" t="s">
        <v>291</v>
      </c>
      <c r="D345" s="21" t="s">
        <v>291</v>
      </c>
      <c r="E345" s="22" t="s">
        <v>52</v>
      </c>
      <c r="F345" s="23" t="s">
        <v>72</v>
      </c>
      <c r="G345" s="24">
        <v>42447</v>
      </c>
      <c r="H345" s="25" t="s">
        <v>674</v>
      </c>
      <c r="I345" s="26" t="s">
        <v>672</v>
      </c>
      <c r="J345" s="27" t="s">
        <v>673</v>
      </c>
      <c r="K345" s="28">
        <v>32170</v>
      </c>
    </row>
    <row r="346" spans="1:11" s="29" customFormat="1" ht="14.4" x14ac:dyDescent="0.25">
      <c r="A346" s="19" t="s">
        <v>606</v>
      </c>
      <c r="B346" s="19" t="s">
        <v>51</v>
      </c>
      <c r="C346" s="20" t="s">
        <v>291</v>
      </c>
      <c r="D346" s="21" t="s">
        <v>291</v>
      </c>
      <c r="E346" s="22" t="s">
        <v>52</v>
      </c>
      <c r="F346" s="23" t="s">
        <v>72</v>
      </c>
      <c r="G346" s="24">
        <v>42447</v>
      </c>
      <c r="H346" s="25" t="s">
        <v>675</v>
      </c>
      <c r="I346" s="26" t="s">
        <v>672</v>
      </c>
      <c r="J346" s="27" t="s">
        <v>673</v>
      </c>
      <c r="K346" s="28">
        <v>276610</v>
      </c>
    </row>
    <row r="347" spans="1:11" s="29" customFormat="1" ht="14.4" x14ac:dyDescent="0.25">
      <c r="A347" s="19" t="s">
        <v>606</v>
      </c>
      <c r="B347" s="19" t="s">
        <v>51</v>
      </c>
      <c r="C347" s="20" t="s">
        <v>291</v>
      </c>
      <c r="D347" s="21" t="s">
        <v>291</v>
      </c>
      <c r="E347" s="22" t="s">
        <v>52</v>
      </c>
      <c r="F347" s="23" t="s">
        <v>72</v>
      </c>
      <c r="G347" s="24">
        <v>42447</v>
      </c>
      <c r="H347" s="25" t="s">
        <v>676</v>
      </c>
      <c r="I347" s="26" t="s">
        <v>670</v>
      </c>
      <c r="J347" s="27" t="s">
        <v>436</v>
      </c>
      <c r="K347" s="28">
        <v>154500</v>
      </c>
    </row>
    <row r="348" spans="1:11" s="29" customFormat="1" ht="14.4" x14ac:dyDescent="0.25">
      <c r="A348" s="19" t="s">
        <v>606</v>
      </c>
      <c r="B348" s="19" t="s">
        <v>51</v>
      </c>
      <c r="C348" s="20" t="s">
        <v>291</v>
      </c>
      <c r="D348" s="21" t="s">
        <v>291</v>
      </c>
      <c r="E348" s="22" t="s">
        <v>52</v>
      </c>
      <c r="F348" s="23" t="s">
        <v>72</v>
      </c>
      <c r="G348" s="24">
        <v>42451</v>
      </c>
      <c r="H348" s="25" t="s">
        <v>677</v>
      </c>
      <c r="I348" s="26" t="s">
        <v>670</v>
      </c>
      <c r="J348" s="27" t="s">
        <v>436</v>
      </c>
      <c r="K348" s="28">
        <v>121500</v>
      </c>
    </row>
    <row r="349" spans="1:11" s="29" customFormat="1" ht="14.4" x14ac:dyDescent="0.25">
      <c r="A349" s="19" t="s">
        <v>606</v>
      </c>
      <c r="B349" s="19" t="s">
        <v>51</v>
      </c>
      <c r="C349" s="20" t="s">
        <v>291</v>
      </c>
      <c r="D349" s="21" t="s">
        <v>291</v>
      </c>
      <c r="E349" s="22" t="s">
        <v>52</v>
      </c>
      <c r="F349" s="23" t="s">
        <v>72</v>
      </c>
      <c r="G349" s="24">
        <v>42451</v>
      </c>
      <c r="H349" s="25" t="s">
        <v>678</v>
      </c>
      <c r="I349" s="26" t="s">
        <v>670</v>
      </c>
      <c r="J349" s="27" t="s">
        <v>436</v>
      </c>
      <c r="K349" s="28">
        <v>198200</v>
      </c>
    </row>
    <row r="350" spans="1:11" s="29" customFormat="1" ht="14.4" x14ac:dyDescent="0.25">
      <c r="A350" s="19" t="s">
        <v>606</v>
      </c>
      <c r="B350" s="19" t="s">
        <v>51</v>
      </c>
      <c r="C350" s="20" t="s">
        <v>291</v>
      </c>
      <c r="D350" s="21" t="s">
        <v>291</v>
      </c>
      <c r="E350" s="22" t="s">
        <v>52</v>
      </c>
      <c r="F350" s="23" t="s">
        <v>72</v>
      </c>
      <c r="G350" s="24">
        <v>42451</v>
      </c>
      <c r="H350" s="25" t="s">
        <v>679</v>
      </c>
      <c r="I350" s="26" t="s">
        <v>670</v>
      </c>
      <c r="J350" s="27" t="s">
        <v>436</v>
      </c>
      <c r="K350" s="28">
        <v>161300</v>
      </c>
    </row>
    <row r="351" spans="1:11" s="29" customFormat="1" ht="14.4" x14ac:dyDescent="0.25">
      <c r="A351" s="19" t="s">
        <v>606</v>
      </c>
      <c r="B351" s="19" t="s">
        <v>51</v>
      </c>
      <c r="C351" s="20" t="s">
        <v>291</v>
      </c>
      <c r="D351" s="21" t="s">
        <v>291</v>
      </c>
      <c r="E351" s="22" t="s">
        <v>52</v>
      </c>
      <c r="F351" s="23" t="s">
        <v>72</v>
      </c>
      <c r="G351" s="24">
        <v>42451</v>
      </c>
      <c r="H351" s="25" t="s">
        <v>680</v>
      </c>
      <c r="I351" s="26" t="s">
        <v>672</v>
      </c>
      <c r="J351" s="27" t="s">
        <v>673</v>
      </c>
      <c r="K351" s="28">
        <v>28330</v>
      </c>
    </row>
    <row r="352" spans="1:11" s="29" customFormat="1" ht="14.4" x14ac:dyDescent="0.25">
      <c r="A352" s="19" t="s">
        <v>606</v>
      </c>
      <c r="B352" s="19" t="s">
        <v>51</v>
      </c>
      <c r="C352" s="20" t="s">
        <v>291</v>
      </c>
      <c r="D352" s="21" t="s">
        <v>291</v>
      </c>
      <c r="E352" s="22" t="s">
        <v>52</v>
      </c>
      <c r="F352" s="23" t="s">
        <v>72</v>
      </c>
      <c r="G352" s="24">
        <v>42451</v>
      </c>
      <c r="H352" s="25" t="s">
        <v>681</v>
      </c>
      <c r="I352" s="26" t="s">
        <v>672</v>
      </c>
      <c r="J352" s="27" t="s">
        <v>673</v>
      </c>
      <c r="K352" s="28">
        <v>110230</v>
      </c>
    </row>
    <row r="353" spans="1:11" s="29" customFormat="1" ht="14.4" x14ac:dyDescent="0.25">
      <c r="A353" s="19" t="s">
        <v>606</v>
      </c>
      <c r="B353" s="19" t="s">
        <v>51</v>
      </c>
      <c r="C353" s="20" t="s">
        <v>291</v>
      </c>
      <c r="D353" s="21" t="s">
        <v>291</v>
      </c>
      <c r="E353" s="22" t="s">
        <v>52</v>
      </c>
      <c r="F353" s="23" t="s">
        <v>72</v>
      </c>
      <c r="G353" s="24">
        <v>42451</v>
      </c>
      <c r="H353" s="25" t="s">
        <v>682</v>
      </c>
      <c r="I353" s="26" t="s">
        <v>670</v>
      </c>
      <c r="J353" s="27" t="s">
        <v>436</v>
      </c>
      <c r="K353" s="28">
        <v>1437900</v>
      </c>
    </row>
    <row r="354" spans="1:11" s="29" customFormat="1" ht="14.4" x14ac:dyDescent="0.25">
      <c r="A354" s="19" t="s">
        <v>606</v>
      </c>
      <c r="B354" s="19" t="s">
        <v>51</v>
      </c>
      <c r="C354" s="20" t="s">
        <v>291</v>
      </c>
      <c r="D354" s="21" t="s">
        <v>291</v>
      </c>
      <c r="E354" s="22" t="s">
        <v>52</v>
      </c>
      <c r="F354" s="23" t="s">
        <v>72</v>
      </c>
      <c r="G354" s="24">
        <v>42451</v>
      </c>
      <c r="H354" s="25" t="s">
        <v>683</v>
      </c>
      <c r="I354" s="26" t="s">
        <v>670</v>
      </c>
      <c r="J354" s="27" t="s">
        <v>436</v>
      </c>
      <c r="K354" s="28">
        <f>557000+458900+346000</f>
        <v>1361900</v>
      </c>
    </row>
    <row r="355" spans="1:11" s="29" customFormat="1" ht="14.4" x14ac:dyDescent="0.25">
      <c r="A355" s="19" t="s">
        <v>606</v>
      </c>
      <c r="B355" s="19" t="s">
        <v>51</v>
      </c>
      <c r="C355" s="20" t="s">
        <v>291</v>
      </c>
      <c r="D355" s="21" t="s">
        <v>291</v>
      </c>
      <c r="E355" s="22" t="s">
        <v>52</v>
      </c>
      <c r="F355" s="23" t="s">
        <v>72</v>
      </c>
      <c r="G355" s="24">
        <v>42458</v>
      </c>
      <c r="H355" s="25" t="s">
        <v>684</v>
      </c>
      <c r="I355" s="26" t="s">
        <v>670</v>
      </c>
      <c r="J355" s="27" t="s">
        <v>436</v>
      </c>
      <c r="K355" s="28">
        <v>763800</v>
      </c>
    </row>
    <row r="356" spans="1:11" s="29" customFormat="1" ht="14.4" x14ac:dyDescent="0.25">
      <c r="A356" s="19" t="s">
        <v>606</v>
      </c>
      <c r="B356" s="19" t="s">
        <v>51</v>
      </c>
      <c r="C356" s="20" t="s">
        <v>291</v>
      </c>
      <c r="D356" s="21" t="s">
        <v>291</v>
      </c>
      <c r="E356" s="22" t="s">
        <v>52</v>
      </c>
      <c r="F356" s="23" t="s">
        <v>72</v>
      </c>
      <c r="G356" s="24">
        <v>42458</v>
      </c>
      <c r="H356" s="25" t="s">
        <v>685</v>
      </c>
      <c r="I356" s="26" t="s">
        <v>672</v>
      </c>
      <c r="J356" s="27" t="s">
        <v>673</v>
      </c>
      <c r="K356" s="28">
        <f>41460+17590</f>
        <v>59050</v>
      </c>
    </row>
    <row r="357" spans="1:11" s="29" customFormat="1" ht="14.4" x14ac:dyDescent="0.25">
      <c r="A357" s="19" t="s">
        <v>606</v>
      </c>
      <c r="B357" s="19" t="s">
        <v>51</v>
      </c>
      <c r="C357" s="20" t="s">
        <v>291</v>
      </c>
      <c r="D357" s="21" t="s">
        <v>291</v>
      </c>
      <c r="E357" s="22" t="s">
        <v>52</v>
      </c>
      <c r="F357" s="23" t="s">
        <v>72</v>
      </c>
      <c r="G357" s="24">
        <v>42458</v>
      </c>
      <c r="H357" s="25" t="s">
        <v>686</v>
      </c>
      <c r="I357" s="26" t="s">
        <v>672</v>
      </c>
      <c r="J357" s="27" t="s">
        <v>673</v>
      </c>
      <c r="K357" s="28">
        <v>83290</v>
      </c>
    </row>
    <row r="358" spans="1:11" s="29" customFormat="1" ht="14.4" x14ac:dyDescent="0.25">
      <c r="A358" s="19" t="s">
        <v>606</v>
      </c>
      <c r="B358" s="19" t="s">
        <v>51</v>
      </c>
      <c r="C358" s="20" t="s">
        <v>291</v>
      </c>
      <c r="D358" s="21" t="s">
        <v>291</v>
      </c>
      <c r="E358" s="22" t="s">
        <v>52</v>
      </c>
      <c r="F358" s="23" t="s">
        <v>72</v>
      </c>
      <c r="G358" s="24">
        <v>42458</v>
      </c>
      <c r="H358" s="25" t="s">
        <v>687</v>
      </c>
      <c r="I358" s="26" t="s">
        <v>672</v>
      </c>
      <c r="J358" s="27" t="s">
        <v>673</v>
      </c>
      <c r="K358" s="28">
        <v>79560</v>
      </c>
    </row>
    <row r="359" spans="1:11" s="29" customFormat="1" ht="14.4" x14ac:dyDescent="0.25">
      <c r="A359" s="19" t="s">
        <v>606</v>
      </c>
      <c r="B359" s="19" t="s">
        <v>51</v>
      </c>
      <c r="C359" s="20" t="s">
        <v>291</v>
      </c>
      <c r="D359" s="21" t="s">
        <v>291</v>
      </c>
      <c r="E359" s="22" t="s">
        <v>52</v>
      </c>
      <c r="F359" s="23" t="s">
        <v>72</v>
      </c>
      <c r="G359" s="24">
        <v>42458</v>
      </c>
      <c r="H359" s="25" t="s">
        <v>688</v>
      </c>
      <c r="I359" s="26" t="s">
        <v>672</v>
      </c>
      <c r="J359" s="27" t="s">
        <v>673</v>
      </c>
      <c r="K359" s="28">
        <v>180970</v>
      </c>
    </row>
    <row r="360" spans="1:11" s="29" customFormat="1" ht="14.4" x14ac:dyDescent="0.25">
      <c r="A360" s="19" t="s">
        <v>606</v>
      </c>
      <c r="B360" s="19" t="s">
        <v>51</v>
      </c>
      <c r="C360" s="20" t="s">
        <v>291</v>
      </c>
      <c r="D360" s="21" t="s">
        <v>291</v>
      </c>
      <c r="E360" s="22" t="s">
        <v>52</v>
      </c>
      <c r="F360" s="23" t="s">
        <v>72</v>
      </c>
      <c r="G360" s="24">
        <v>42458</v>
      </c>
      <c r="H360" s="25" t="s">
        <v>689</v>
      </c>
      <c r="I360" s="26" t="s">
        <v>672</v>
      </c>
      <c r="J360" s="27" t="s">
        <v>673</v>
      </c>
      <c r="K360" s="28">
        <v>53990</v>
      </c>
    </row>
    <row r="361" spans="1:11" s="29" customFormat="1" ht="14.4" x14ac:dyDescent="0.25">
      <c r="A361" s="19" t="s">
        <v>606</v>
      </c>
      <c r="B361" s="19" t="s">
        <v>51</v>
      </c>
      <c r="C361" s="20" t="s">
        <v>291</v>
      </c>
      <c r="D361" s="21" t="s">
        <v>291</v>
      </c>
      <c r="E361" s="22" t="s">
        <v>52</v>
      </c>
      <c r="F361" s="23" t="s">
        <v>72</v>
      </c>
      <c r="G361" s="24">
        <v>42458</v>
      </c>
      <c r="H361" s="25" t="s">
        <v>690</v>
      </c>
      <c r="I361" s="26" t="s">
        <v>670</v>
      </c>
      <c r="J361" s="27" t="s">
        <v>436</v>
      </c>
      <c r="K361" s="28">
        <v>319300</v>
      </c>
    </row>
    <row r="362" spans="1:11" s="29" customFormat="1" ht="14.4" x14ac:dyDescent="0.25">
      <c r="A362" s="19" t="s">
        <v>606</v>
      </c>
      <c r="B362" s="19" t="s">
        <v>51</v>
      </c>
      <c r="C362" s="20" t="s">
        <v>291</v>
      </c>
      <c r="D362" s="21" t="s">
        <v>291</v>
      </c>
      <c r="E362" s="22" t="s">
        <v>52</v>
      </c>
      <c r="F362" s="23" t="s">
        <v>72</v>
      </c>
      <c r="G362" s="24">
        <v>42458</v>
      </c>
      <c r="H362" s="25" t="s">
        <v>691</v>
      </c>
      <c r="I362" s="26" t="s">
        <v>670</v>
      </c>
      <c r="J362" s="27" t="s">
        <v>436</v>
      </c>
      <c r="K362" s="28">
        <f>73000+38400+47500</f>
        <v>158900</v>
      </c>
    </row>
    <row r="363" spans="1:11" s="29" customFormat="1" ht="14.4" x14ac:dyDescent="0.25">
      <c r="A363" s="19" t="s">
        <v>797</v>
      </c>
      <c r="B363" s="19" t="s">
        <v>24</v>
      </c>
      <c r="C363" s="20" t="s">
        <v>72</v>
      </c>
      <c r="D363" s="21" t="s">
        <v>72</v>
      </c>
      <c r="E363" s="22" t="s">
        <v>730</v>
      </c>
      <c r="F363" s="23">
        <v>8160054</v>
      </c>
      <c r="G363" s="24">
        <v>42459</v>
      </c>
      <c r="H363" s="25" t="s">
        <v>731</v>
      </c>
      <c r="I363" s="26" t="s">
        <v>732</v>
      </c>
      <c r="J363" s="27" t="s">
        <v>733</v>
      </c>
      <c r="K363" s="28">
        <v>120000</v>
      </c>
    </row>
    <row r="364" spans="1:11" s="29" customFormat="1" ht="28.8" x14ac:dyDescent="0.25">
      <c r="A364" s="19" t="s">
        <v>797</v>
      </c>
      <c r="B364" s="19" t="s">
        <v>734</v>
      </c>
      <c r="C364" s="20" t="s">
        <v>735</v>
      </c>
      <c r="D364" s="21">
        <v>42452</v>
      </c>
      <c r="E364" s="22" t="s">
        <v>730</v>
      </c>
      <c r="F364" s="23">
        <v>8160051</v>
      </c>
      <c r="G364" s="24">
        <v>42452</v>
      </c>
      <c r="H364" s="25" t="s">
        <v>736</v>
      </c>
      <c r="I364" s="26" t="s">
        <v>737</v>
      </c>
      <c r="J364" s="27" t="s">
        <v>738</v>
      </c>
      <c r="K364" s="28">
        <v>261800</v>
      </c>
    </row>
    <row r="365" spans="1:11" s="29" customFormat="1" ht="28.8" x14ac:dyDescent="0.25">
      <c r="A365" s="19" t="s">
        <v>797</v>
      </c>
      <c r="B365" s="19" t="s">
        <v>734</v>
      </c>
      <c r="C365" s="20" t="s">
        <v>739</v>
      </c>
      <c r="D365" s="21">
        <v>42453</v>
      </c>
      <c r="E365" s="22" t="s">
        <v>730</v>
      </c>
      <c r="F365" s="23">
        <v>8160052</v>
      </c>
      <c r="G365" s="24">
        <v>42459</v>
      </c>
      <c r="H365" s="25" t="s">
        <v>740</v>
      </c>
      <c r="I365" s="26" t="s">
        <v>737</v>
      </c>
      <c r="J365" s="27" t="s">
        <v>738</v>
      </c>
      <c r="K365" s="28">
        <v>351050</v>
      </c>
    </row>
    <row r="366" spans="1:11" s="29" customFormat="1" ht="14.4" x14ac:dyDescent="0.25">
      <c r="A366" s="19" t="s">
        <v>797</v>
      </c>
      <c r="B366" s="19" t="s">
        <v>24</v>
      </c>
      <c r="C366" s="20" t="s">
        <v>72</v>
      </c>
      <c r="D366" s="21" t="s">
        <v>72</v>
      </c>
      <c r="E366" s="22" t="s">
        <v>730</v>
      </c>
      <c r="F366" s="23">
        <v>8160043</v>
      </c>
      <c r="G366" s="24">
        <v>42443</v>
      </c>
      <c r="H366" s="25" t="s">
        <v>741</v>
      </c>
      <c r="I366" s="26" t="s">
        <v>742</v>
      </c>
      <c r="J366" s="27" t="s">
        <v>743</v>
      </c>
      <c r="K366" s="28">
        <v>172550</v>
      </c>
    </row>
    <row r="367" spans="1:11" s="29" customFormat="1" ht="28.8" x14ac:dyDescent="0.25">
      <c r="A367" s="19" t="s">
        <v>797</v>
      </c>
      <c r="B367" s="19" t="s">
        <v>24</v>
      </c>
      <c r="C367" s="20" t="s">
        <v>72</v>
      </c>
      <c r="D367" s="21" t="s">
        <v>72</v>
      </c>
      <c r="E367" s="22" t="s">
        <v>744</v>
      </c>
      <c r="F367" s="23">
        <v>8160018</v>
      </c>
      <c r="G367" s="24">
        <v>42446</v>
      </c>
      <c r="H367" s="25" t="s">
        <v>745</v>
      </c>
      <c r="I367" s="26" t="s">
        <v>746</v>
      </c>
      <c r="J367" s="27" t="s">
        <v>747</v>
      </c>
      <c r="K367" s="28">
        <v>59500</v>
      </c>
    </row>
    <row r="368" spans="1:11" s="29" customFormat="1" ht="28.8" x14ac:dyDescent="0.25">
      <c r="A368" s="19" t="s">
        <v>797</v>
      </c>
      <c r="B368" s="19" t="s">
        <v>12</v>
      </c>
      <c r="C368" s="20" t="s">
        <v>72</v>
      </c>
      <c r="D368" s="21" t="s">
        <v>72</v>
      </c>
      <c r="E368" s="22" t="s">
        <v>118</v>
      </c>
      <c r="F368" s="23">
        <v>184450.192988</v>
      </c>
      <c r="G368" s="24">
        <v>42444</v>
      </c>
      <c r="H368" s="25" t="s">
        <v>748</v>
      </c>
      <c r="I368" s="26" t="s">
        <v>68</v>
      </c>
      <c r="J368" s="27" t="s">
        <v>69</v>
      </c>
      <c r="K368" s="28">
        <v>1412647</v>
      </c>
    </row>
    <row r="369" spans="1:11" s="29" customFormat="1" ht="28.8" x14ac:dyDescent="0.25">
      <c r="A369" s="19" t="s">
        <v>797</v>
      </c>
      <c r="B369" s="19" t="s">
        <v>12</v>
      </c>
      <c r="C369" s="20" t="s">
        <v>72</v>
      </c>
      <c r="D369" s="21" t="s">
        <v>72</v>
      </c>
      <c r="E369" s="22" t="s">
        <v>118</v>
      </c>
      <c r="F369" s="23">
        <v>192993.193145</v>
      </c>
      <c r="G369" s="24">
        <v>42444</v>
      </c>
      <c r="H369" s="25" t="s">
        <v>749</v>
      </c>
      <c r="I369" s="26" t="s">
        <v>68</v>
      </c>
      <c r="J369" s="27" t="s">
        <v>69</v>
      </c>
      <c r="K369" s="28">
        <v>2602476</v>
      </c>
    </row>
    <row r="370" spans="1:11" s="29" customFormat="1" ht="28.8" x14ac:dyDescent="0.25">
      <c r="A370" s="19" t="s">
        <v>797</v>
      </c>
      <c r="B370" s="19" t="s">
        <v>12</v>
      </c>
      <c r="C370" s="20" t="s">
        <v>72</v>
      </c>
      <c r="D370" s="21" t="s">
        <v>72</v>
      </c>
      <c r="E370" s="22" t="s">
        <v>730</v>
      </c>
      <c r="F370" s="23">
        <v>8160015</v>
      </c>
      <c r="G370" s="24">
        <v>42443</v>
      </c>
      <c r="H370" s="25" t="s">
        <v>750</v>
      </c>
      <c r="I370" s="26" t="s">
        <v>751</v>
      </c>
      <c r="J370" s="27" t="s">
        <v>752</v>
      </c>
      <c r="K370" s="28">
        <v>284294</v>
      </c>
    </row>
    <row r="371" spans="1:11" s="29" customFormat="1" ht="28.8" x14ac:dyDescent="0.25">
      <c r="A371" s="19" t="s">
        <v>797</v>
      </c>
      <c r="B371" s="19" t="s">
        <v>24</v>
      </c>
      <c r="C371" s="20" t="s">
        <v>72</v>
      </c>
      <c r="D371" s="21" t="s">
        <v>72</v>
      </c>
      <c r="E371" s="22" t="s">
        <v>730</v>
      </c>
      <c r="F371" s="23">
        <v>8160045</v>
      </c>
      <c r="G371" s="24">
        <v>42446</v>
      </c>
      <c r="H371" s="25" t="s">
        <v>753</v>
      </c>
      <c r="I371" s="26" t="s">
        <v>754</v>
      </c>
      <c r="J371" s="27" t="s">
        <v>755</v>
      </c>
      <c r="K371" s="28">
        <v>173705</v>
      </c>
    </row>
    <row r="372" spans="1:11" s="29" customFormat="1" ht="28.8" x14ac:dyDescent="0.25">
      <c r="A372" s="19" t="s">
        <v>797</v>
      </c>
      <c r="B372" s="19" t="s">
        <v>278</v>
      </c>
      <c r="C372" s="20" t="s">
        <v>756</v>
      </c>
      <c r="D372" s="21">
        <v>42432</v>
      </c>
      <c r="E372" s="22" t="s">
        <v>730</v>
      </c>
      <c r="F372" s="23">
        <v>8160048</v>
      </c>
      <c r="G372" s="24">
        <v>42446</v>
      </c>
      <c r="H372" s="25" t="s">
        <v>757</v>
      </c>
      <c r="I372" s="26" t="s">
        <v>758</v>
      </c>
      <c r="J372" s="27" t="s">
        <v>759</v>
      </c>
      <c r="K372" s="28">
        <v>3757354</v>
      </c>
    </row>
    <row r="373" spans="1:11" s="29" customFormat="1" ht="28.8" x14ac:dyDescent="0.25">
      <c r="A373" s="19" t="s">
        <v>797</v>
      </c>
      <c r="B373" s="19" t="s">
        <v>51</v>
      </c>
      <c r="C373" s="20" t="s">
        <v>72</v>
      </c>
      <c r="D373" s="21" t="s">
        <v>72</v>
      </c>
      <c r="E373" s="22" t="s">
        <v>118</v>
      </c>
      <c r="F373" s="23" t="s">
        <v>760</v>
      </c>
      <c r="G373" s="24">
        <v>42436</v>
      </c>
      <c r="H373" s="25" t="s">
        <v>761</v>
      </c>
      <c r="I373" s="26" t="s">
        <v>762</v>
      </c>
      <c r="J373" s="27" t="s">
        <v>763</v>
      </c>
      <c r="K373" s="28">
        <v>1284580</v>
      </c>
    </row>
    <row r="374" spans="1:11" s="29" customFormat="1" ht="28.8" x14ac:dyDescent="0.25">
      <c r="A374" s="19" t="s">
        <v>797</v>
      </c>
      <c r="B374" s="19" t="s">
        <v>24</v>
      </c>
      <c r="C374" s="20" t="s">
        <v>72</v>
      </c>
      <c r="D374" s="21" t="s">
        <v>72</v>
      </c>
      <c r="E374" s="22" t="s">
        <v>744</v>
      </c>
      <c r="F374" s="23">
        <v>8160016</v>
      </c>
      <c r="G374" s="24">
        <v>42446</v>
      </c>
      <c r="H374" s="25" t="s">
        <v>764</v>
      </c>
      <c r="I374" s="26" t="s">
        <v>765</v>
      </c>
      <c r="J374" s="27" t="s">
        <v>766</v>
      </c>
      <c r="K374" s="28">
        <v>15898</v>
      </c>
    </row>
    <row r="375" spans="1:11" s="29" customFormat="1" ht="28.8" x14ac:dyDescent="0.25">
      <c r="A375" s="19" t="s">
        <v>797</v>
      </c>
      <c r="B375" s="19" t="s">
        <v>24</v>
      </c>
      <c r="C375" s="20" t="s">
        <v>72</v>
      </c>
      <c r="D375" s="21" t="s">
        <v>72</v>
      </c>
      <c r="E375" s="22" t="s">
        <v>730</v>
      </c>
      <c r="F375" s="23">
        <v>660</v>
      </c>
      <c r="G375" s="24">
        <v>42457</v>
      </c>
      <c r="H375" s="25" t="s">
        <v>767</v>
      </c>
      <c r="I375" s="26" t="s">
        <v>768</v>
      </c>
      <c r="J375" s="27" t="s">
        <v>769</v>
      </c>
      <c r="K375" s="28">
        <v>107100</v>
      </c>
    </row>
    <row r="376" spans="1:11" s="29" customFormat="1" ht="28.8" x14ac:dyDescent="0.25">
      <c r="A376" s="19" t="s">
        <v>797</v>
      </c>
      <c r="B376" s="19" t="s">
        <v>770</v>
      </c>
      <c r="C376" s="20" t="s">
        <v>72</v>
      </c>
      <c r="D376" s="21" t="s">
        <v>72</v>
      </c>
      <c r="E376" s="22" t="s">
        <v>730</v>
      </c>
      <c r="F376" s="23">
        <v>8160042</v>
      </c>
      <c r="G376" s="24">
        <v>42443</v>
      </c>
      <c r="H376" s="25" t="s">
        <v>771</v>
      </c>
      <c r="I376" s="26" t="s">
        <v>772</v>
      </c>
      <c r="J376" s="27" t="s">
        <v>773</v>
      </c>
      <c r="K376" s="28">
        <v>206075</v>
      </c>
    </row>
    <row r="377" spans="1:11" s="29" customFormat="1" ht="28.8" x14ac:dyDescent="0.25">
      <c r="A377" s="19" t="s">
        <v>797</v>
      </c>
      <c r="B377" s="19" t="s">
        <v>770</v>
      </c>
      <c r="C377" s="20" t="s">
        <v>72</v>
      </c>
      <c r="D377" s="21" t="s">
        <v>72</v>
      </c>
      <c r="E377" s="22" t="s">
        <v>730</v>
      </c>
      <c r="F377" s="23">
        <v>8160049</v>
      </c>
      <c r="G377" s="24">
        <v>42450</v>
      </c>
      <c r="H377" s="25" t="s">
        <v>774</v>
      </c>
      <c r="I377" s="26" t="s">
        <v>772</v>
      </c>
      <c r="J377" s="27" t="s">
        <v>773</v>
      </c>
      <c r="K377" s="28">
        <v>277350</v>
      </c>
    </row>
    <row r="378" spans="1:11" s="29" customFormat="1" ht="28.8" x14ac:dyDescent="0.25">
      <c r="A378" s="19" t="s">
        <v>797</v>
      </c>
      <c r="B378" s="19" t="s">
        <v>24</v>
      </c>
      <c r="C378" s="20" t="s">
        <v>72</v>
      </c>
      <c r="D378" s="21" t="s">
        <v>72</v>
      </c>
      <c r="E378" s="22" t="s">
        <v>730</v>
      </c>
      <c r="F378" s="23">
        <v>8160053</v>
      </c>
      <c r="G378" s="24">
        <v>42459</v>
      </c>
      <c r="H378" s="25" t="s">
        <v>775</v>
      </c>
      <c r="I378" s="26" t="s">
        <v>776</v>
      </c>
      <c r="J378" s="27" t="s">
        <v>777</v>
      </c>
      <c r="K378" s="28">
        <v>170170</v>
      </c>
    </row>
    <row r="379" spans="1:11" s="29" customFormat="1" ht="28.8" x14ac:dyDescent="0.25">
      <c r="A379" s="19" t="s">
        <v>797</v>
      </c>
      <c r="B379" s="19" t="s">
        <v>24</v>
      </c>
      <c r="C379" s="20" t="s">
        <v>72</v>
      </c>
      <c r="D379" s="21" t="s">
        <v>72</v>
      </c>
      <c r="E379" s="22" t="s">
        <v>744</v>
      </c>
      <c r="F379" s="23">
        <v>8160014</v>
      </c>
      <c r="G379" s="24">
        <v>42443</v>
      </c>
      <c r="H379" s="25" t="s">
        <v>778</v>
      </c>
      <c r="I379" s="26" t="s">
        <v>779</v>
      </c>
      <c r="J379" s="27" t="s">
        <v>780</v>
      </c>
      <c r="K379" s="28">
        <v>23683</v>
      </c>
    </row>
    <row r="380" spans="1:11" s="29" customFormat="1" ht="28.8" x14ac:dyDescent="0.25">
      <c r="A380" s="19" t="s">
        <v>797</v>
      </c>
      <c r="B380" s="19" t="s">
        <v>51</v>
      </c>
      <c r="C380" s="20" t="s">
        <v>72</v>
      </c>
      <c r="D380" s="21" t="s">
        <v>72</v>
      </c>
      <c r="E380" s="22" t="s">
        <v>118</v>
      </c>
      <c r="F380" s="23" t="s">
        <v>781</v>
      </c>
      <c r="G380" s="24">
        <v>42430</v>
      </c>
      <c r="H380" s="25" t="s">
        <v>782</v>
      </c>
      <c r="I380" s="26" t="s">
        <v>455</v>
      </c>
      <c r="J380" s="27" t="s">
        <v>456</v>
      </c>
      <c r="K380" s="28">
        <v>791580</v>
      </c>
    </row>
    <row r="381" spans="1:11" s="29" customFormat="1" ht="28.8" x14ac:dyDescent="0.25">
      <c r="A381" s="19" t="s">
        <v>797</v>
      </c>
      <c r="B381" s="19" t="s">
        <v>770</v>
      </c>
      <c r="C381" s="20" t="s">
        <v>72</v>
      </c>
      <c r="D381" s="21" t="s">
        <v>72</v>
      </c>
      <c r="E381" s="22" t="s">
        <v>744</v>
      </c>
      <c r="F381" s="23">
        <v>8160011</v>
      </c>
      <c r="G381" s="24">
        <v>42443</v>
      </c>
      <c r="H381" s="25" t="s">
        <v>783</v>
      </c>
      <c r="I381" s="26" t="s">
        <v>185</v>
      </c>
      <c r="J381" s="27" t="s">
        <v>186</v>
      </c>
      <c r="K381" s="28">
        <v>69960</v>
      </c>
    </row>
    <row r="382" spans="1:11" s="29" customFormat="1" ht="28.8" x14ac:dyDescent="0.25">
      <c r="A382" s="19" t="s">
        <v>797</v>
      </c>
      <c r="B382" s="19" t="s">
        <v>770</v>
      </c>
      <c r="C382" s="20" t="s">
        <v>72</v>
      </c>
      <c r="D382" s="21" t="s">
        <v>72</v>
      </c>
      <c r="E382" s="22" t="s">
        <v>744</v>
      </c>
      <c r="F382" s="23">
        <v>8160010</v>
      </c>
      <c r="G382" s="24">
        <v>42443</v>
      </c>
      <c r="H382" s="25" t="s">
        <v>784</v>
      </c>
      <c r="I382" s="26" t="s">
        <v>785</v>
      </c>
      <c r="J382" s="27" t="s">
        <v>786</v>
      </c>
      <c r="K382" s="28">
        <v>596407</v>
      </c>
    </row>
    <row r="383" spans="1:11" s="29" customFormat="1" ht="28.8" x14ac:dyDescent="0.25">
      <c r="A383" s="19" t="s">
        <v>797</v>
      </c>
      <c r="B383" s="19" t="s">
        <v>770</v>
      </c>
      <c r="C383" s="20" t="s">
        <v>72</v>
      </c>
      <c r="D383" s="21" t="s">
        <v>72</v>
      </c>
      <c r="E383" s="22" t="s">
        <v>744</v>
      </c>
      <c r="F383" s="23">
        <v>8160013</v>
      </c>
      <c r="G383" s="24">
        <v>42443</v>
      </c>
      <c r="H383" s="25" t="s">
        <v>787</v>
      </c>
      <c r="I383" s="26" t="s">
        <v>785</v>
      </c>
      <c r="J383" s="27" t="s">
        <v>786</v>
      </c>
      <c r="K383" s="28">
        <v>208712</v>
      </c>
    </row>
    <row r="384" spans="1:11" s="29" customFormat="1" ht="28.8" x14ac:dyDescent="0.25">
      <c r="A384" s="19" t="s">
        <v>797</v>
      </c>
      <c r="B384" s="19" t="s">
        <v>24</v>
      </c>
      <c r="C384" s="20" t="s">
        <v>72</v>
      </c>
      <c r="D384" s="21" t="s">
        <v>72</v>
      </c>
      <c r="E384" s="22" t="s">
        <v>744</v>
      </c>
      <c r="F384" s="23">
        <v>8160009</v>
      </c>
      <c r="G384" s="24">
        <v>42443</v>
      </c>
      <c r="H384" s="25" t="s">
        <v>788</v>
      </c>
      <c r="I384" s="26" t="s">
        <v>789</v>
      </c>
      <c r="J384" s="27" t="s">
        <v>790</v>
      </c>
      <c r="K384" s="28">
        <v>44521</v>
      </c>
    </row>
    <row r="385" spans="1:11" s="29" customFormat="1" ht="28.8" x14ac:dyDescent="0.25">
      <c r="A385" s="19" t="s">
        <v>797</v>
      </c>
      <c r="B385" s="19" t="s">
        <v>24</v>
      </c>
      <c r="C385" s="20" t="s">
        <v>72</v>
      </c>
      <c r="D385" s="21" t="s">
        <v>72</v>
      </c>
      <c r="E385" s="22" t="s">
        <v>744</v>
      </c>
      <c r="F385" s="23">
        <v>8160017</v>
      </c>
      <c r="G385" s="24">
        <v>42446</v>
      </c>
      <c r="H385" s="25" t="s">
        <v>791</v>
      </c>
      <c r="I385" s="26" t="s">
        <v>792</v>
      </c>
      <c r="J385" s="27" t="s">
        <v>793</v>
      </c>
      <c r="K385" s="28">
        <v>241570</v>
      </c>
    </row>
    <row r="386" spans="1:11" s="29" customFormat="1" ht="28.8" x14ac:dyDescent="0.25">
      <c r="A386" s="19" t="s">
        <v>797</v>
      </c>
      <c r="B386" s="19" t="s">
        <v>770</v>
      </c>
      <c r="C386" s="20" t="s">
        <v>72</v>
      </c>
      <c r="D386" s="21" t="s">
        <v>72</v>
      </c>
      <c r="E386" s="22" t="s">
        <v>744</v>
      </c>
      <c r="F386" s="23">
        <v>8160012</v>
      </c>
      <c r="G386" s="24">
        <v>42443</v>
      </c>
      <c r="H386" s="25" t="s">
        <v>794</v>
      </c>
      <c r="I386" s="26" t="s">
        <v>348</v>
      </c>
      <c r="J386" s="27" t="s">
        <v>349</v>
      </c>
      <c r="K386" s="28">
        <v>975081</v>
      </c>
    </row>
    <row r="387" spans="1:11" s="29" customFormat="1" ht="28.8" x14ac:dyDescent="0.25">
      <c r="A387" s="19" t="s">
        <v>797</v>
      </c>
      <c r="B387" s="19" t="s">
        <v>51</v>
      </c>
      <c r="C387" s="20" t="s">
        <v>72</v>
      </c>
      <c r="D387" s="21" t="s">
        <v>72</v>
      </c>
      <c r="E387" s="22" t="s">
        <v>118</v>
      </c>
      <c r="F387" s="23" t="s">
        <v>795</v>
      </c>
      <c r="G387" s="24">
        <v>42438</v>
      </c>
      <c r="H387" s="25" t="s">
        <v>796</v>
      </c>
      <c r="I387" s="26" t="s">
        <v>435</v>
      </c>
      <c r="J387" s="27" t="s">
        <v>436</v>
      </c>
      <c r="K387" s="28">
        <v>3818700</v>
      </c>
    </row>
    <row r="388" spans="1:11" s="29" customFormat="1" ht="28.8" x14ac:dyDescent="0.25">
      <c r="A388" s="19" t="s">
        <v>915</v>
      </c>
      <c r="B388" s="19" t="s">
        <v>192</v>
      </c>
      <c r="C388" s="20" t="s">
        <v>72</v>
      </c>
      <c r="D388" s="21" t="s">
        <v>72</v>
      </c>
      <c r="E388" s="22" t="s">
        <v>77</v>
      </c>
      <c r="F388" s="23">
        <v>9160035</v>
      </c>
      <c r="G388" s="24">
        <v>42440</v>
      </c>
      <c r="H388" s="25" t="s">
        <v>798</v>
      </c>
      <c r="I388" s="26" t="s">
        <v>799</v>
      </c>
      <c r="J388" s="27" t="s">
        <v>800</v>
      </c>
      <c r="K388" s="28">
        <v>241250</v>
      </c>
    </row>
    <row r="389" spans="1:11" s="29" customFormat="1" ht="28.8" x14ac:dyDescent="0.25">
      <c r="A389" s="19" t="s">
        <v>915</v>
      </c>
      <c r="B389" s="19" t="s">
        <v>192</v>
      </c>
      <c r="C389" s="20" t="s">
        <v>72</v>
      </c>
      <c r="D389" s="21" t="s">
        <v>72</v>
      </c>
      <c r="E389" s="22" t="s">
        <v>77</v>
      </c>
      <c r="F389" s="23">
        <v>9160036</v>
      </c>
      <c r="G389" s="24">
        <v>42440</v>
      </c>
      <c r="H389" s="25" t="s">
        <v>801</v>
      </c>
      <c r="I389" s="26" t="s">
        <v>802</v>
      </c>
      <c r="J389" s="27" t="s">
        <v>803</v>
      </c>
      <c r="K389" s="28">
        <v>119000</v>
      </c>
    </row>
    <row r="390" spans="1:11" s="29" customFormat="1" ht="28.8" x14ac:dyDescent="0.25">
      <c r="A390" s="19" t="s">
        <v>915</v>
      </c>
      <c r="B390" s="19" t="s">
        <v>192</v>
      </c>
      <c r="C390" s="20" t="s">
        <v>72</v>
      </c>
      <c r="D390" s="21" t="s">
        <v>72</v>
      </c>
      <c r="E390" s="22" t="s">
        <v>77</v>
      </c>
      <c r="F390" s="23">
        <v>9160040</v>
      </c>
      <c r="G390" s="24">
        <v>42443</v>
      </c>
      <c r="H390" s="25" t="s">
        <v>804</v>
      </c>
      <c r="I390" s="26" t="s">
        <v>805</v>
      </c>
      <c r="J390" s="27" t="s">
        <v>806</v>
      </c>
      <c r="K390" s="28">
        <v>47600</v>
      </c>
    </row>
    <row r="391" spans="1:11" s="29" customFormat="1" ht="28.8" x14ac:dyDescent="0.25">
      <c r="A391" s="19" t="s">
        <v>915</v>
      </c>
      <c r="B391" s="19" t="s">
        <v>182</v>
      </c>
      <c r="C391" s="20" t="s">
        <v>286</v>
      </c>
      <c r="D391" s="21">
        <v>40625</v>
      </c>
      <c r="E391" s="22" t="s">
        <v>77</v>
      </c>
      <c r="F391" s="23">
        <v>9160043</v>
      </c>
      <c r="G391" s="24">
        <v>42445</v>
      </c>
      <c r="H391" s="25" t="s">
        <v>807</v>
      </c>
      <c r="I391" s="26" t="s">
        <v>808</v>
      </c>
      <c r="J391" s="27" t="s">
        <v>809</v>
      </c>
      <c r="K391" s="28">
        <v>249598</v>
      </c>
    </row>
    <row r="392" spans="1:11" s="29" customFormat="1" ht="28.8" x14ac:dyDescent="0.25">
      <c r="A392" s="19" t="s">
        <v>915</v>
      </c>
      <c r="B392" s="19" t="s">
        <v>192</v>
      </c>
      <c r="C392" s="20" t="s">
        <v>72</v>
      </c>
      <c r="D392" s="21" t="s">
        <v>72</v>
      </c>
      <c r="E392" s="22" t="s">
        <v>77</v>
      </c>
      <c r="F392" s="23">
        <v>9160044</v>
      </c>
      <c r="G392" s="24">
        <v>42447</v>
      </c>
      <c r="H392" s="25" t="s">
        <v>810</v>
      </c>
      <c r="I392" s="26" t="s">
        <v>811</v>
      </c>
      <c r="J392" s="27" t="s">
        <v>812</v>
      </c>
      <c r="K392" s="28">
        <v>212777</v>
      </c>
    </row>
    <row r="393" spans="1:11" s="29" customFormat="1" ht="28.8" x14ac:dyDescent="0.25">
      <c r="A393" s="19" t="s">
        <v>915</v>
      </c>
      <c r="B393" s="19" t="s">
        <v>192</v>
      </c>
      <c r="C393" s="20" t="s">
        <v>72</v>
      </c>
      <c r="D393" s="21" t="s">
        <v>72</v>
      </c>
      <c r="E393" s="22" t="s">
        <v>77</v>
      </c>
      <c r="F393" s="23">
        <v>9160045</v>
      </c>
      <c r="G393" s="24">
        <v>42447</v>
      </c>
      <c r="H393" s="25" t="s">
        <v>813</v>
      </c>
      <c r="I393" s="26" t="s">
        <v>814</v>
      </c>
      <c r="J393" s="27" t="s">
        <v>33</v>
      </c>
      <c r="K393" s="28">
        <v>10000</v>
      </c>
    </row>
    <row r="394" spans="1:11" s="29" customFormat="1" ht="28.8" x14ac:dyDescent="0.25">
      <c r="A394" s="19" t="s">
        <v>915</v>
      </c>
      <c r="B394" s="19" t="s">
        <v>192</v>
      </c>
      <c r="C394" s="20" t="s">
        <v>72</v>
      </c>
      <c r="D394" s="21" t="s">
        <v>72</v>
      </c>
      <c r="E394" s="22" t="s">
        <v>77</v>
      </c>
      <c r="F394" s="23">
        <v>9160046</v>
      </c>
      <c r="G394" s="24">
        <v>42447</v>
      </c>
      <c r="H394" s="25" t="s">
        <v>815</v>
      </c>
      <c r="I394" s="26" t="s">
        <v>814</v>
      </c>
      <c r="J394" s="27" t="s">
        <v>33</v>
      </c>
      <c r="K394" s="28">
        <v>187902</v>
      </c>
    </row>
    <row r="395" spans="1:11" s="29" customFormat="1" ht="28.8" x14ac:dyDescent="0.25">
      <c r="A395" s="19" t="s">
        <v>915</v>
      </c>
      <c r="B395" s="19" t="s">
        <v>192</v>
      </c>
      <c r="C395" s="20" t="s">
        <v>72</v>
      </c>
      <c r="D395" s="21" t="s">
        <v>72</v>
      </c>
      <c r="E395" s="22" t="s">
        <v>77</v>
      </c>
      <c r="F395" s="23">
        <v>9160047</v>
      </c>
      <c r="G395" s="24">
        <v>42447</v>
      </c>
      <c r="H395" s="25" t="s">
        <v>816</v>
      </c>
      <c r="I395" s="26" t="s">
        <v>814</v>
      </c>
      <c r="J395" s="27" t="s">
        <v>33</v>
      </c>
      <c r="K395" s="28">
        <v>242569</v>
      </c>
    </row>
    <row r="396" spans="1:11" s="29" customFormat="1" ht="28.8" x14ac:dyDescent="0.25">
      <c r="A396" s="19" t="s">
        <v>915</v>
      </c>
      <c r="B396" s="19" t="s">
        <v>192</v>
      </c>
      <c r="C396" s="20" t="s">
        <v>72</v>
      </c>
      <c r="D396" s="21" t="s">
        <v>72</v>
      </c>
      <c r="E396" s="22" t="s">
        <v>77</v>
      </c>
      <c r="F396" s="23">
        <v>9160048</v>
      </c>
      <c r="G396" s="24">
        <v>42447</v>
      </c>
      <c r="H396" s="25" t="s">
        <v>817</v>
      </c>
      <c r="I396" s="26" t="s">
        <v>814</v>
      </c>
      <c r="J396" s="27" t="s">
        <v>33</v>
      </c>
      <c r="K396" s="28">
        <v>103504</v>
      </c>
    </row>
    <row r="397" spans="1:11" s="29" customFormat="1" ht="28.8" x14ac:dyDescent="0.25">
      <c r="A397" s="19" t="s">
        <v>915</v>
      </c>
      <c r="B397" s="19" t="s">
        <v>192</v>
      </c>
      <c r="C397" s="20" t="s">
        <v>72</v>
      </c>
      <c r="D397" s="21" t="s">
        <v>72</v>
      </c>
      <c r="E397" s="22" t="s">
        <v>77</v>
      </c>
      <c r="F397" s="23">
        <v>9160049</v>
      </c>
      <c r="G397" s="24">
        <v>42447</v>
      </c>
      <c r="H397" s="25" t="s">
        <v>817</v>
      </c>
      <c r="I397" s="26" t="s">
        <v>814</v>
      </c>
      <c r="J397" s="27" t="s">
        <v>33</v>
      </c>
      <c r="K397" s="28">
        <v>258844</v>
      </c>
    </row>
    <row r="398" spans="1:11" s="29" customFormat="1" ht="28.8" x14ac:dyDescent="0.25">
      <c r="A398" s="19" t="s">
        <v>915</v>
      </c>
      <c r="B398" s="19" t="s">
        <v>192</v>
      </c>
      <c r="C398" s="20" t="s">
        <v>72</v>
      </c>
      <c r="D398" s="21" t="s">
        <v>72</v>
      </c>
      <c r="E398" s="22" t="s">
        <v>77</v>
      </c>
      <c r="F398" s="23">
        <v>9160050</v>
      </c>
      <c r="G398" s="24">
        <v>42447</v>
      </c>
      <c r="H398" s="25" t="s">
        <v>817</v>
      </c>
      <c r="I398" s="26" t="s">
        <v>814</v>
      </c>
      <c r="J398" s="27" t="s">
        <v>33</v>
      </c>
      <c r="K398" s="28">
        <v>164744</v>
      </c>
    </row>
    <row r="399" spans="1:11" s="29" customFormat="1" ht="28.8" x14ac:dyDescent="0.25">
      <c r="A399" s="19" t="s">
        <v>915</v>
      </c>
      <c r="B399" s="19" t="s">
        <v>192</v>
      </c>
      <c r="C399" s="20" t="s">
        <v>72</v>
      </c>
      <c r="D399" s="21" t="s">
        <v>72</v>
      </c>
      <c r="E399" s="22" t="s">
        <v>77</v>
      </c>
      <c r="F399" s="23">
        <v>9160052</v>
      </c>
      <c r="G399" s="24">
        <v>42450</v>
      </c>
      <c r="H399" s="25" t="s">
        <v>817</v>
      </c>
      <c r="I399" s="26" t="s">
        <v>818</v>
      </c>
      <c r="J399" s="27" t="s">
        <v>819</v>
      </c>
      <c r="K399" s="28">
        <v>140764</v>
      </c>
    </row>
    <row r="400" spans="1:11" s="29" customFormat="1" ht="28.8" x14ac:dyDescent="0.25">
      <c r="A400" s="19" t="s">
        <v>915</v>
      </c>
      <c r="B400" s="19" t="s">
        <v>24</v>
      </c>
      <c r="C400" s="20" t="s">
        <v>72</v>
      </c>
      <c r="D400" s="21" t="s">
        <v>72</v>
      </c>
      <c r="E400" s="22" t="s">
        <v>77</v>
      </c>
      <c r="F400" s="23">
        <v>9160055</v>
      </c>
      <c r="G400" s="24">
        <v>42457</v>
      </c>
      <c r="H400" s="25" t="s">
        <v>820</v>
      </c>
      <c r="I400" s="26" t="s">
        <v>821</v>
      </c>
      <c r="J400" s="27" t="s">
        <v>822</v>
      </c>
      <c r="K400" s="28">
        <v>604500</v>
      </c>
    </row>
    <row r="401" spans="1:11" s="29" customFormat="1" ht="28.8" x14ac:dyDescent="0.25">
      <c r="A401" s="19" t="s">
        <v>915</v>
      </c>
      <c r="B401" s="19" t="s">
        <v>419</v>
      </c>
      <c r="C401" s="20" t="s">
        <v>823</v>
      </c>
      <c r="D401" s="21">
        <v>42451</v>
      </c>
      <c r="E401" s="22" t="s">
        <v>77</v>
      </c>
      <c r="F401" s="23">
        <v>9160057</v>
      </c>
      <c r="G401" s="24">
        <v>42457</v>
      </c>
      <c r="H401" s="25" t="s">
        <v>824</v>
      </c>
      <c r="I401" s="26" t="s">
        <v>825</v>
      </c>
      <c r="J401" s="27" t="s">
        <v>603</v>
      </c>
      <c r="K401" s="28">
        <v>3012400</v>
      </c>
    </row>
    <row r="402" spans="1:11" s="29" customFormat="1" ht="28.8" x14ac:dyDescent="0.25">
      <c r="A402" s="19" t="s">
        <v>915</v>
      </c>
      <c r="B402" s="19" t="s">
        <v>24</v>
      </c>
      <c r="C402" s="20" t="s">
        <v>72</v>
      </c>
      <c r="D402" s="21" t="s">
        <v>72</v>
      </c>
      <c r="E402" s="22" t="s">
        <v>77</v>
      </c>
      <c r="F402" s="23">
        <v>9160058</v>
      </c>
      <c r="G402" s="24">
        <v>42457</v>
      </c>
      <c r="H402" s="25" t="s">
        <v>826</v>
      </c>
      <c r="I402" s="26" t="s">
        <v>827</v>
      </c>
      <c r="J402" s="27" t="s">
        <v>828</v>
      </c>
      <c r="K402" s="28">
        <v>260000</v>
      </c>
    </row>
    <row r="403" spans="1:11" s="29" customFormat="1" ht="28.8" x14ac:dyDescent="0.25">
      <c r="A403" s="19" t="s">
        <v>915</v>
      </c>
      <c r="B403" s="19" t="s">
        <v>192</v>
      </c>
      <c r="C403" s="20" t="s">
        <v>72</v>
      </c>
      <c r="D403" s="21" t="s">
        <v>72</v>
      </c>
      <c r="E403" s="22" t="s">
        <v>77</v>
      </c>
      <c r="F403" s="23">
        <v>9160059</v>
      </c>
      <c r="G403" s="24">
        <v>42460</v>
      </c>
      <c r="H403" s="25" t="s">
        <v>817</v>
      </c>
      <c r="I403" s="26" t="s">
        <v>814</v>
      </c>
      <c r="J403" s="27" t="s">
        <v>33</v>
      </c>
      <c r="K403" s="28">
        <v>158724</v>
      </c>
    </row>
    <row r="404" spans="1:11" s="29" customFormat="1" ht="28.8" x14ac:dyDescent="0.25">
      <c r="A404" s="19" t="s">
        <v>915</v>
      </c>
      <c r="B404" s="19" t="s">
        <v>192</v>
      </c>
      <c r="C404" s="20" t="s">
        <v>72</v>
      </c>
      <c r="D404" s="21" t="s">
        <v>72</v>
      </c>
      <c r="E404" s="22" t="s">
        <v>77</v>
      </c>
      <c r="F404" s="23">
        <v>9160060</v>
      </c>
      <c r="G404" s="24">
        <v>42460</v>
      </c>
      <c r="H404" s="25" t="s">
        <v>815</v>
      </c>
      <c r="I404" s="26" t="s">
        <v>814</v>
      </c>
      <c r="J404" s="27" t="s">
        <v>33</v>
      </c>
      <c r="K404" s="28">
        <v>175917</v>
      </c>
    </row>
    <row r="405" spans="1:11" s="29" customFormat="1" ht="28.8" x14ac:dyDescent="0.25">
      <c r="A405" s="19" t="s">
        <v>915</v>
      </c>
      <c r="B405" s="19" t="s">
        <v>192</v>
      </c>
      <c r="C405" s="20" t="s">
        <v>72</v>
      </c>
      <c r="D405" s="21" t="s">
        <v>72</v>
      </c>
      <c r="E405" s="22" t="s">
        <v>77</v>
      </c>
      <c r="F405" s="23">
        <v>9160061</v>
      </c>
      <c r="G405" s="24">
        <v>42460</v>
      </c>
      <c r="H405" s="25" t="s">
        <v>817</v>
      </c>
      <c r="I405" s="26" t="s">
        <v>814</v>
      </c>
      <c r="J405" s="27" t="s">
        <v>33</v>
      </c>
      <c r="K405" s="28">
        <v>113966</v>
      </c>
    </row>
    <row r="406" spans="1:11" s="29" customFormat="1" ht="28.8" x14ac:dyDescent="0.25">
      <c r="A406" s="19" t="s">
        <v>915</v>
      </c>
      <c r="B406" s="19" t="s">
        <v>192</v>
      </c>
      <c r="C406" s="20" t="s">
        <v>72</v>
      </c>
      <c r="D406" s="21" t="s">
        <v>72</v>
      </c>
      <c r="E406" s="22" t="s">
        <v>77</v>
      </c>
      <c r="F406" s="23">
        <v>9160062</v>
      </c>
      <c r="G406" s="24">
        <v>42460</v>
      </c>
      <c r="H406" s="25" t="s">
        <v>829</v>
      </c>
      <c r="I406" s="26" t="s">
        <v>814</v>
      </c>
      <c r="J406" s="27" t="s">
        <v>33</v>
      </c>
      <c r="K406" s="28">
        <v>250882</v>
      </c>
    </row>
    <row r="407" spans="1:11" s="29" customFormat="1" ht="28.8" x14ac:dyDescent="0.25">
      <c r="A407" s="19" t="s">
        <v>915</v>
      </c>
      <c r="B407" s="19" t="s">
        <v>192</v>
      </c>
      <c r="C407" s="20" t="s">
        <v>72</v>
      </c>
      <c r="D407" s="21" t="s">
        <v>72</v>
      </c>
      <c r="E407" s="22" t="s">
        <v>77</v>
      </c>
      <c r="F407" s="23">
        <v>9160063</v>
      </c>
      <c r="G407" s="24">
        <v>42460</v>
      </c>
      <c r="H407" s="25" t="s">
        <v>816</v>
      </c>
      <c r="I407" s="26" t="s">
        <v>814</v>
      </c>
      <c r="J407" s="27" t="s">
        <v>33</v>
      </c>
      <c r="K407" s="28">
        <v>154451</v>
      </c>
    </row>
    <row r="408" spans="1:11" s="29" customFormat="1" ht="28.8" x14ac:dyDescent="0.25">
      <c r="A408" s="19" t="s">
        <v>915</v>
      </c>
      <c r="B408" s="19" t="s">
        <v>192</v>
      </c>
      <c r="C408" s="20" t="s">
        <v>72</v>
      </c>
      <c r="D408" s="21" t="s">
        <v>72</v>
      </c>
      <c r="E408" s="22" t="s">
        <v>77</v>
      </c>
      <c r="F408" s="23">
        <v>9160020</v>
      </c>
      <c r="G408" s="24">
        <v>42460</v>
      </c>
      <c r="H408" s="25" t="s">
        <v>830</v>
      </c>
      <c r="I408" s="26" t="s">
        <v>831</v>
      </c>
      <c r="J408" s="27" t="s">
        <v>832</v>
      </c>
      <c r="K408" s="28">
        <v>250000</v>
      </c>
    </row>
    <row r="409" spans="1:11" s="29" customFormat="1" ht="28.8" x14ac:dyDescent="0.25">
      <c r="A409" s="19" t="s">
        <v>915</v>
      </c>
      <c r="B409" s="19" t="s">
        <v>192</v>
      </c>
      <c r="C409" s="20" t="s">
        <v>72</v>
      </c>
      <c r="D409" s="21" t="s">
        <v>72</v>
      </c>
      <c r="E409" s="22" t="s">
        <v>77</v>
      </c>
      <c r="F409" s="23">
        <v>9160064</v>
      </c>
      <c r="G409" s="24">
        <v>42460</v>
      </c>
      <c r="H409" s="25" t="s">
        <v>833</v>
      </c>
      <c r="I409" s="26" t="s">
        <v>814</v>
      </c>
      <c r="J409" s="27" t="s">
        <v>33</v>
      </c>
      <c r="K409" s="28">
        <v>291096</v>
      </c>
    </row>
    <row r="410" spans="1:11" s="29" customFormat="1" ht="28.8" x14ac:dyDescent="0.25">
      <c r="A410" s="19" t="s">
        <v>915</v>
      </c>
      <c r="B410" s="19" t="s">
        <v>192</v>
      </c>
      <c r="C410" s="20" t="s">
        <v>72</v>
      </c>
      <c r="D410" s="21" t="s">
        <v>72</v>
      </c>
      <c r="E410" s="22" t="s">
        <v>77</v>
      </c>
      <c r="F410" s="23">
        <v>9160065</v>
      </c>
      <c r="G410" s="24">
        <v>42460</v>
      </c>
      <c r="H410" s="25" t="s">
        <v>816</v>
      </c>
      <c r="I410" s="26" t="s">
        <v>814</v>
      </c>
      <c r="J410" s="27" t="s">
        <v>33</v>
      </c>
      <c r="K410" s="28">
        <v>201969</v>
      </c>
    </row>
    <row r="411" spans="1:11" s="29" customFormat="1" ht="28.8" x14ac:dyDescent="0.25">
      <c r="A411" s="19" t="s">
        <v>915</v>
      </c>
      <c r="B411" s="19" t="s">
        <v>192</v>
      </c>
      <c r="C411" s="20" t="s">
        <v>72</v>
      </c>
      <c r="D411" s="21" t="s">
        <v>72</v>
      </c>
      <c r="E411" s="22" t="s">
        <v>77</v>
      </c>
      <c r="F411" s="23">
        <v>9160066</v>
      </c>
      <c r="G411" s="24">
        <v>42460</v>
      </c>
      <c r="H411" s="25" t="s">
        <v>833</v>
      </c>
      <c r="I411" s="26" t="s">
        <v>814</v>
      </c>
      <c r="J411" s="27" t="s">
        <v>33</v>
      </c>
      <c r="K411" s="28">
        <v>99644</v>
      </c>
    </row>
    <row r="412" spans="1:11" s="29" customFormat="1" ht="28.8" x14ac:dyDescent="0.25">
      <c r="A412" s="19" t="s">
        <v>915</v>
      </c>
      <c r="B412" s="19" t="s">
        <v>24</v>
      </c>
      <c r="C412" s="20" t="s">
        <v>72</v>
      </c>
      <c r="D412" s="21" t="s">
        <v>72</v>
      </c>
      <c r="E412" s="22" t="s">
        <v>73</v>
      </c>
      <c r="F412" s="23">
        <v>9160008</v>
      </c>
      <c r="G412" s="24">
        <v>42440</v>
      </c>
      <c r="H412" s="25" t="s">
        <v>834</v>
      </c>
      <c r="I412" s="26" t="s">
        <v>835</v>
      </c>
      <c r="J412" s="27" t="s">
        <v>836</v>
      </c>
      <c r="K412" s="28">
        <v>44955</v>
      </c>
    </row>
    <row r="413" spans="1:11" s="29" customFormat="1" ht="28.8" x14ac:dyDescent="0.25">
      <c r="A413" s="19" t="s">
        <v>915</v>
      </c>
      <c r="B413" s="19" t="s">
        <v>182</v>
      </c>
      <c r="C413" s="20" t="s">
        <v>286</v>
      </c>
      <c r="D413" s="21">
        <v>40625</v>
      </c>
      <c r="E413" s="22" t="s">
        <v>73</v>
      </c>
      <c r="F413" s="23">
        <v>9160009</v>
      </c>
      <c r="G413" s="24">
        <v>42440</v>
      </c>
      <c r="H413" s="25" t="s">
        <v>837</v>
      </c>
      <c r="I413" s="26" t="s">
        <v>838</v>
      </c>
      <c r="J413" s="27" t="s">
        <v>839</v>
      </c>
      <c r="K413" s="28">
        <v>123703</v>
      </c>
    </row>
    <row r="414" spans="1:11" s="29" customFormat="1" ht="28.8" x14ac:dyDescent="0.25">
      <c r="A414" s="19" t="s">
        <v>915</v>
      </c>
      <c r="B414" s="19" t="s">
        <v>182</v>
      </c>
      <c r="C414" s="20" t="s">
        <v>286</v>
      </c>
      <c r="D414" s="21">
        <v>40625</v>
      </c>
      <c r="E414" s="22" t="s">
        <v>73</v>
      </c>
      <c r="F414" s="23">
        <v>9160010</v>
      </c>
      <c r="G414" s="24">
        <v>42440</v>
      </c>
      <c r="H414" s="25" t="s">
        <v>840</v>
      </c>
      <c r="I414" s="26" t="s">
        <v>838</v>
      </c>
      <c r="J414" s="27" t="s">
        <v>839</v>
      </c>
      <c r="K414" s="28">
        <v>67823</v>
      </c>
    </row>
    <row r="415" spans="1:11" s="29" customFormat="1" ht="28.8" x14ac:dyDescent="0.25">
      <c r="A415" s="19" t="s">
        <v>915</v>
      </c>
      <c r="B415" s="19" t="s">
        <v>182</v>
      </c>
      <c r="C415" s="20" t="s">
        <v>286</v>
      </c>
      <c r="D415" s="21">
        <v>40625</v>
      </c>
      <c r="E415" s="22" t="s">
        <v>73</v>
      </c>
      <c r="F415" s="23">
        <v>9160011</v>
      </c>
      <c r="G415" s="24">
        <v>42443</v>
      </c>
      <c r="H415" s="25" t="s">
        <v>841</v>
      </c>
      <c r="I415" s="26" t="s">
        <v>842</v>
      </c>
      <c r="J415" s="27" t="s">
        <v>843</v>
      </c>
      <c r="K415" s="28">
        <v>421500</v>
      </c>
    </row>
    <row r="416" spans="1:11" s="29" customFormat="1" ht="28.8" x14ac:dyDescent="0.25">
      <c r="A416" s="19" t="s">
        <v>915</v>
      </c>
      <c r="B416" s="19" t="s">
        <v>182</v>
      </c>
      <c r="C416" s="20" t="s">
        <v>286</v>
      </c>
      <c r="D416" s="21">
        <v>40625</v>
      </c>
      <c r="E416" s="22" t="s">
        <v>73</v>
      </c>
      <c r="F416" s="23">
        <v>9160012</v>
      </c>
      <c r="G416" s="24">
        <v>42445</v>
      </c>
      <c r="H416" s="25" t="s">
        <v>844</v>
      </c>
      <c r="I416" s="26" t="s">
        <v>845</v>
      </c>
      <c r="J416" s="27" t="s">
        <v>846</v>
      </c>
      <c r="K416" s="28">
        <v>49095</v>
      </c>
    </row>
    <row r="417" spans="1:11" s="29" customFormat="1" ht="28.8" x14ac:dyDescent="0.25">
      <c r="A417" s="19" t="s">
        <v>915</v>
      </c>
      <c r="B417" s="19" t="s">
        <v>24</v>
      </c>
      <c r="C417" s="20" t="s">
        <v>72</v>
      </c>
      <c r="D417" s="21" t="s">
        <v>72</v>
      </c>
      <c r="E417" s="22" t="s">
        <v>73</v>
      </c>
      <c r="F417" s="23">
        <v>9160013</v>
      </c>
      <c r="G417" s="24">
        <v>42445</v>
      </c>
      <c r="H417" s="25" t="s">
        <v>847</v>
      </c>
      <c r="I417" s="26" t="s">
        <v>848</v>
      </c>
      <c r="J417" s="27" t="s">
        <v>849</v>
      </c>
      <c r="K417" s="28">
        <v>182900</v>
      </c>
    </row>
    <row r="418" spans="1:11" s="29" customFormat="1" ht="28.8" x14ac:dyDescent="0.25">
      <c r="A418" s="19" t="s">
        <v>915</v>
      </c>
      <c r="B418" s="19" t="s">
        <v>182</v>
      </c>
      <c r="C418" s="20" t="s">
        <v>286</v>
      </c>
      <c r="D418" s="21">
        <v>40625</v>
      </c>
      <c r="E418" s="22" t="s">
        <v>73</v>
      </c>
      <c r="F418" s="23">
        <v>9160014</v>
      </c>
      <c r="G418" s="24">
        <v>42446</v>
      </c>
      <c r="H418" s="25" t="s">
        <v>850</v>
      </c>
      <c r="I418" s="26" t="s">
        <v>851</v>
      </c>
      <c r="J418" s="27" t="s">
        <v>852</v>
      </c>
      <c r="K418" s="28">
        <v>120240</v>
      </c>
    </row>
    <row r="419" spans="1:11" s="29" customFormat="1" ht="28.8" x14ac:dyDescent="0.25">
      <c r="A419" s="19" t="s">
        <v>915</v>
      </c>
      <c r="B419" s="19" t="s">
        <v>24</v>
      </c>
      <c r="C419" s="20" t="s">
        <v>72</v>
      </c>
      <c r="D419" s="21" t="s">
        <v>72</v>
      </c>
      <c r="E419" s="22" t="s">
        <v>73</v>
      </c>
      <c r="F419" s="23">
        <v>9160015</v>
      </c>
      <c r="G419" s="24">
        <v>42446</v>
      </c>
      <c r="H419" s="25" t="s">
        <v>853</v>
      </c>
      <c r="I419" s="26" t="s">
        <v>854</v>
      </c>
      <c r="J419" s="27" t="s">
        <v>855</v>
      </c>
      <c r="K419" s="28">
        <v>58000</v>
      </c>
    </row>
    <row r="420" spans="1:11" s="29" customFormat="1" ht="28.8" x14ac:dyDescent="0.25">
      <c r="A420" s="19" t="s">
        <v>915</v>
      </c>
      <c r="B420" s="19" t="s">
        <v>182</v>
      </c>
      <c r="C420" s="20" t="s">
        <v>286</v>
      </c>
      <c r="D420" s="21">
        <v>40625</v>
      </c>
      <c r="E420" s="22" t="s">
        <v>73</v>
      </c>
      <c r="F420" s="23">
        <v>9160016</v>
      </c>
      <c r="G420" s="24">
        <v>42447</v>
      </c>
      <c r="H420" s="25" t="s">
        <v>850</v>
      </c>
      <c r="I420" s="26" t="s">
        <v>856</v>
      </c>
      <c r="J420" s="27" t="s">
        <v>290</v>
      </c>
      <c r="K420" s="28">
        <v>581981</v>
      </c>
    </row>
    <row r="421" spans="1:11" s="29" customFormat="1" ht="28.8" x14ac:dyDescent="0.25">
      <c r="A421" s="19" t="s">
        <v>915</v>
      </c>
      <c r="B421" s="19" t="s">
        <v>24</v>
      </c>
      <c r="C421" s="20" t="s">
        <v>72</v>
      </c>
      <c r="D421" s="21" t="s">
        <v>72</v>
      </c>
      <c r="E421" s="22" t="s">
        <v>73</v>
      </c>
      <c r="F421" s="23">
        <v>9160017</v>
      </c>
      <c r="G421" s="24">
        <v>42457</v>
      </c>
      <c r="H421" s="25" t="s">
        <v>857</v>
      </c>
      <c r="I421" s="26" t="s">
        <v>858</v>
      </c>
      <c r="J421" s="27" t="s">
        <v>859</v>
      </c>
      <c r="K421" s="28">
        <v>900000</v>
      </c>
    </row>
    <row r="422" spans="1:11" s="29" customFormat="1" ht="28.8" x14ac:dyDescent="0.25">
      <c r="A422" s="19" t="s">
        <v>915</v>
      </c>
      <c r="B422" s="19" t="s">
        <v>182</v>
      </c>
      <c r="C422" s="20" t="s">
        <v>286</v>
      </c>
      <c r="D422" s="21">
        <v>40625</v>
      </c>
      <c r="E422" s="22" t="s">
        <v>73</v>
      </c>
      <c r="F422" s="23">
        <v>9160018</v>
      </c>
      <c r="G422" s="24">
        <v>42459</v>
      </c>
      <c r="H422" s="25" t="s">
        <v>860</v>
      </c>
      <c r="I422" s="26" t="s">
        <v>845</v>
      </c>
      <c r="J422" s="27" t="s">
        <v>846</v>
      </c>
      <c r="K422" s="28">
        <v>63873</v>
      </c>
    </row>
    <row r="423" spans="1:11" s="29" customFormat="1" ht="28.8" x14ac:dyDescent="0.25">
      <c r="A423" s="19" t="s">
        <v>915</v>
      </c>
      <c r="B423" s="19" t="s">
        <v>182</v>
      </c>
      <c r="C423" s="20" t="s">
        <v>286</v>
      </c>
      <c r="D423" s="21">
        <v>40625</v>
      </c>
      <c r="E423" s="22" t="s">
        <v>73</v>
      </c>
      <c r="F423" s="23">
        <v>9160019</v>
      </c>
      <c r="G423" s="24">
        <v>42459</v>
      </c>
      <c r="H423" s="25" t="s">
        <v>861</v>
      </c>
      <c r="I423" s="26" t="s">
        <v>862</v>
      </c>
      <c r="J423" s="27" t="s">
        <v>355</v>
      </c>
      <c r="K423" s="28">
        <v>117433</v>
      </c>
    </row>
    <row r="424" spans="1:11" s="29" customFormat="1" ht="28.8" x14ac:dyDescent="0.25">
      <c r="A424" s="19" t="s">
        <v>915</v>
      </c>
      <c r="B424" s="19" t="s">
        <v>24</v>
      </c>
      <c r="C424" s="20" t="s">
        <v>72</v>
      </c>
      <c r="D424" s="21" t="s">
        <v>72</v>
      </c>
      <c r="E424" s="22" t="s">
        <v>73</v>
      </c>
      <c r="F424" s="23">
        <v>9160021</v>
      </c>
      <c r="G424" s="24">
        <v>42460</v>
      </c>
      <c r="H424" s="25" t="s">
        <v>863</v>
      </c>
      <c r="I424" s="26" t="s">
        <v>864</v>
      </c>
      <c r="J424" s="27" t="s">
        <v>865</v>
      </c>
      <c r="K424" s="28">
        <v>1830220</v>
      </c>
    </row>
    <row r="425" spans="1:11" s="29" customFormat="1" ht="28.8" x14ac:dyDescent="0.25">
      <c r="A425" s="19" t="s">
        <v>915</v>
      </c>
      <c r="B425" s="19" t="s">
        <v>192</v>
      </c>
      <c r="C425" s="20" t="s">
        <v>72</v>
      </c>
      <c r="D425" s="21" t="s">
        <v>72</v>
      </c>
      <c r="E425" s="22" t="s">
        <v>866</v>
      </c>
      <c r="F425" s="23">
        <v>2253</v>
      </c>
      <c r="G425" s="24">
        <v>42431</v>
      </c>
      <c r="H425" s="25" t="s">
        <v>867</v>
      </c>
      <c r="I425" s="26" t="s">
        <v>818</v>
      </c>
      <c r="J425" s="27" t="s">
        <v>819</v>
      </c>
      <c r="K425" s="28">
        <v>290568</v>
      </c>
    </row>
    <row r="426" spans="1:11" s="29" customFormat="1" ht="28.8" x14ac:dyDescent="0.25">
      <c r="A426" s="19" t="s">
        <v>915</v>
      </c>
      <c r="B426" s="19" t="s">
        <v>192</v>
      </c>
      <c r="C426" s="20" t="s">
        <v>72</v>
      </c>
      <c r="D426" s="21" t="s">
        <v>72</v>
      </c>
      <c r="E426" s="22" t="s">
        <v>866</v>
      </c>
      <c r="F426" s="23">
        <v>2254</v>
      </c>
      <c r="G426" s="24">
        <v>42431</v>
      </c>
      <c r="H426" s="25" t="s">
        <v>868</v>
      </c>
      <c r="I426" s="26" t="s">
        <v>818</v>
      </c>
      <c r="J426" s="27" t="s">
        <v>819</v>
      </c>
      <c r="K426" s="28">
        <v>306272</v>
      </c>
    </row>
    <row r="427" spans="1:11" s="29" customFormat="1" ht="28.8" x14ac:dyDescent="0.25">
      <c r="A427" s="19" t="s">
        <v>915</v>
      </c>
      <c r="B427" s="19" t="s">
        <v>51</v>
      </c>
      <c r="C427" s="20" t="s">
        <v>72</v>
      </c>
      <c r="D427" s="21" t="s">
        <v>72</v>
      </c>
      <c r="E427" s="22" t="s">
        <v>869</v>
      </c>
      <c r="F427" s="23">
        <v>378</v>
      </c>
      <c r="G427" s="24">
        <v>42439</v>
      </c>
      <c r="H427" s="25" t="s">
        <v>870</v>
      </c>
      <c r="I427" s="26" t="s">
        <v>871</v>
      </c>
      <c r="J427" s="27" t="s">
        <v>763</v>
      </c>
      <c r="K427" s="28">
        <v>330600</v>
      </c>
    </row>
    <row r="428" spans="1:11" s="29" customFormat="1" ht="28.8" x14ac:dyDescent="0.25">
      <c r="A428" s="19" t="s">
        <v>915</v>
      </c>
      <c r="B428" s="19" t="s">
        <v>51</v>
      </c>
      <c r="C428" s="20" t="s">
        <v>72</v>
      </c>
      <c r="D428" s="21" t="s">
        <v>72</v>
      </c>
      <c r="E428" s="22" t="s">
        <v>869</v>
      </c>
      <c r="F428" s="23">
        <v>379</v>
      </c>
      <c r="G428" s="24">
        <v>42439</v>
      </c>
      <c r="H428" s="25" t="s">
        <v>872</v>
      </c>
      <c r="I428" s="26" t="s">
        <v>873</v>
      </c>
      <c r="J428" s="27" t="s">
        <v>874</v>
      </c>
      <c r="K428" s="28">
        <v>73400</v>
      </c>
    </row>
    <row r="429" spans="1:11" s="29" customFormat="1" ht="28.8" x14ac:dyDescent="0.25">
      <c r="A429" s="19" t="s">
        <v>915</v>
      </c>
      <c r="B429" s="19" t="s">
        <v>51</v>
      </c>
      <c r="C429" s="20" t="s">
        <v>72</v>
      </c>
      <c r="D429" s="21" t="s">
        <v>72</v>
      </c>
      <c r="E429" s="22" t="s">
        <v>869</v>
      </c>
      <c r="F429" s="23">
        <v>380</v>
      </c>
      <c r="G429" s="24">
        <v>42439</v>
      </c>
      <c r="H429" s="25" t="s">
        <v>875</v>
      </c>
      <c r="I429" s="26" t="s">
        <v>873</v>
      </c>
      <c r="J429" s="27" t="s">
        <v>874</v>
      </c>
      <c r="K429" s="28">
        <v>44150</v>
      </c>
    </row>
    <row r="430" spans="1:11" s="29" customFormat="1" ht="28.8" x14ac:dyDescent="0.25">
      <c r="A430" s="19" t="s">
        <v>915</v>
      </c>
      <c r="B430" s="19" t="s">
        <v>51</v>
      </c>
      <c r="C430" s="20" t="s">
        <v>72</v>
      </c>
      <c r="D430" s="21" t="s">
        <v>72</v>
      </c>
      <c r="E430" s="22" t="s">
        <v>869</v>
      </c>
      <c r="F430" s="23">
        <v>381</v>
      </c>
      <c r="G430" s="24">
        <v>42439</v>
      </c>
      <c r="H430" s="25" t="s">
        <v>876</v>
      </c>
      <c r="I430" s="26" t="s">
        <v>877</v>
      </c>
      <c r="J430" s="27" t="s">
        <v>436</v>
      </c>
      <c r="K430" s="28">
        <v>469900</v>
      </c>
    </row>
    <row r="431" spans="1:11" s="29" customFormat="1" ht="28.8" x14ac:dyDescent="0.25">
      <c r="A431" s="19" t="s">
        <v>915</v>
      </c>
      <c r="B431" s="19" t="s">
        <v>51</v>
      </c>
      <c r="C431" s="20" t="s">
        <v>72</v>
      </c>
      <c r="D431" s="21" t="s">
        <v>72</v>
      </c>
      <c r="E431" s="22" t="s">
        <v>869</v>
      </c>
      <c r="F431" s="23">
        <v>382</v>
      </c>
      <c r="G431" s="24">
        <v>42439</v>
      </c>
      <c r="H431" s="25" t="s">
        <v>878</v>
      </c>
      <c r="I431" s="26" t="s">
        <v>877</v>
      </c>
      <c r="J431" s="27" t="s">
        <v>436</v>
      </c>
      <c r="K431" s="28">
        <v>2351400</v>
      </c>
    </row>
    <row r="432" spans="1:11" s="29" customFormat="1" ht="28.8" x14ac:dyDescent="0.25">
      <c r="A432" s="19" t="s">
        <v>915</v>
      </c>
      <c r="B432" s="19" t="s">
        <v>51</v>
      </c>
      <c r="C432" s="20" t="s">
        <v>72</v>
      </c>
      <c r="D432" s="21" t="s">
        <v>72</v>
      </c>
      <c r="E432" s="22" t="s">
        <v>869</v>
      </c>
      <c r="F432" s="23">
        <v>383</v>
      </c>
      <c r="G432" s="24">
        <v>42439</v>
      </c>
      <c r="H432" s="25" t="s">
        <v>879</v>
      </c>
      <c r="I432" s="26" t="s">
        <v>877</v>
      </c>
      <c r="J432" s="27" t="s">
        <v>436</v>
      </c>
      <c r="K432" s="28">
        <v>160300</v>
      </c>
    </row>
    <row r="433" spans="1:11" s="29" customFormat="1" ht="28.8" x14ac:dyDescent="0.25">
      <c r="A433" s="19" t="s">
        <v>915</v>
      </c>
      <c r="B433" s="19" t="s">
        <v>51</v>
      </c>
      <c r="C433" s="20" t="s">
        <v>72</v>
      </c>
      <c r="D433" s="21" t="s">
        <v>72</v>
      </c>
      <c r="E433" s="22" t="s">
        <v>869</v>
      </c>
      <c r="F433" s="23">
        <v>384</v>
      </c>
      <c r="G433" s="24">
        <v>42410</v>
      </c>
      <c r="H433" s="25" t="s">
        <v>880</v>
      </c>
      <c r="I433" s="26" t="s">
        <v>871</v>
      </c>
      <c r="J433" s="27" t="s">
        <v>763</v>
      </c>
      <c r="K433" s="28">
        <v>776365</v>
      </c>
    </row>
    <row r="434" spans="1:11" s="29" customFormat="1" ht="28.8" x14ac:dyDescent="0.25">
      <c r="A434" s="19" t="s">
        <v>915</v>
      </c>
      <c r="B434" s="19" t="s">
        <v>51</v>
      </c>
      <c r="C434" s="20" t="s">
        <v>72</v>
      </c>
      <c r="D434" s="21" t="s">
        <v>72</v>
      </c>
      <c r="E434" s="22" t="s">
        <v>869</v>
      </c>
      <c r="F434" s="23">
        <v>385</v>
      </c>
      <c r="G434" s="24">
        <v>42439</v>
      </c>
      <c r="H434" s="25" t="s">
        <v>881</v>
      </c>
      <c r="I434" s="26" t="s">
        <v>873</v>
      </c>
      <c r="J434" s="27" t="s">
        <v>874</v>
      </c>
      <c r="K434" s="28">
        <v>60166</v>
      </c>
    </row>
    <row r="435" spans="1:11" s="29" customFormat="1" ht="28.8" x14ac:dyDescent="0.25">
      <c r="A435" s="19" t="s">
        <v>915</v>
      </c>
      <c r="B435" s="19" t="s">
        <v>51</v>
      </c>
      <c r="C435" s="20" t="s">
        <v>72</v>
      </c>
      <c r="D435" s="21" t="s">
        <v>72</v>
      </c>
      <c r="E435" s="22" t="s">
        <v>869</v>
      </c>
      <c r="F435" s="23">
        <v>398</v>
      </c>
      <c r="G435" s="24">
        <v>42439</v>
      </c>
      <c r="H435" s="25" t="s">
        <v>882</v>
      </c>
      <c r="I435" s="26" t="s">
        <v>871</v>
      </c>
      <c r="J435" s="27" t="s">
        <v>763</v>
      </c>
      <c r="K435" s="28">
        <v>440696</v>
      </c>
    </row>
    <row r="436" spans="1:11" s="29" customFormat="1" ht="28.8" x14ac:dyDescent="0.25">
      <c r="A436" s="19" t="s">
        <v>915</v>
      </c>
      <c r="B436" s="19" t="s">
        <v>51</v>
      </c>
      <c r="C436" s="20" t="s">
        <v>72</v>
      </c>
      <c r="D436" s="21" t="s">
        <v>72</v>
      </c>
      <c r="E436" s="22" t="s">
        <v>869</v>
      </c>
      <c r="F436" s="23">
        <v>402</v>
      </c>
      <c r="G436" s="24">
        <v>42440</v>
      </c>
      <c r="H436" s="25" t="s">
        <v>883</v>
      </c>
      <c r="I436" s="26" t="s">
        <v>871</v>
      </c>
      <c r="J436" s="27" t="s">
        <v>763</v>
      </c>
      <c r="K436" s="28">
        <v>271393</v>
      </c>
    </row>
    <row r="437" spans="1:11" s="29" customFormat="1" ht="28.8" x14ac:dyDescent="0.25">
      <c r="A437" s="19" t="s">
        <v>915</v>
      </c>
      <c r="B437" s="19" t="s">
        <v>51</v>
      </c>
      <c r="C437" s="20" t="s">
        <v>72</v>
      </c>
      <c r="D437" s="21" t="s">
        <v>72</v>
      </c>
      <c r="E437" s="22" t="s">
        <v>869</v>
      </c>
      <c r="F437" s="23">
        <v>405</v>
      </c>
      <c r="G437" s="24">
        <v>42440</v>
      </c>
      <c r="H437" s="25" t="s">
        <v>884</v>
      </c>
      <c r="I437" s="26" t="s">
        <v>871</v>
      </c>
      <c r="J437" s="27" t="s">
        <v>763</v>
      </c>
      <c r="K437" s="28">
        <v>105689</v>
      </c>
    </row>
    <row r="438" spans="1:11" s="29" customFormat="1" ht="28.8" x14ac:dyDescent="0.25">
      <c r="A438" s="19" t="s">
        <v>915</v>
      </c>
      <c r="B438" s="19" t="s">
        <v>51</v>
      </c>
      <c r="C438" s="20" t="s">
        <v>72</v>
      </c>
      <c r="D438" s="21" t="s">
        <v>72</v>
      </c>
      <c r="E438" s="22" t="s">
        <v>869</v>
      </c>
      <c r="F438" s="23">
        <v>410</v>
      </c>
      <c r="G438" s="24">
        <v>42444</v>
      </c>
      <c r="H438" s="25" t="s">
        <v>885</v>
      </c>
      <c r="I438" s="26" t="s">
        <v>871</v>
      </c>
      <c r="J438" s="27" t="s">
        <v>763</v>
      </c>
      <c r="K438" s="28">
        <v>36400</v>
      </c>
    </row>
    <row r="439" spans="1:11" s="29" customFormat="1" ht="28.8" x14ac:dyDescent="0.25">
      <c r="A439" s="19" t="s">
        <v>915</v>
      </c>
      <c r="B439" s="19" t="s">
        <v>51</v>
      </c>
      <c r="C439" s="20" t="s">
        <v>72</v>
      </c>
      <c r="D439" s="21" t="s">
        <v>72</v>
      </c>
      <c r="E439" s="22" t="s">
        <v>869</v>
      </c>
      <c r="F439" s="23">
        <v>411</v>
      </c>
      <c r="G439" s="24">
        <v>42444</v>
      </c>
      <c r="H439" s="25" t="s">
        <v>886</v>
      </c>
      <c r="I439" s="26" t="s">
        <v>873</v>
      </c>
      <c r="J439" s="27" t="s">
        <v>874</v>
      </c>
      <c r="K439" s="28">
        <v>16237</v>
      </c>
    </row>
    <row r="440" spans="1:11" s="29" customFormat="1" ht="28.8" x14ac:dyDescent="0.25">
      <c r="A440" s="19" t="s">
        <v>915</v>
      </c>
      <c r="B440" s="19" t="s">
        <v>51</v>
      </c>
      <c r="C440" s="20" t="s">
        <v>72</v>
      </c>
      <c r="D440" s="21" t="s">
        <v>72</v>
      </c>
      <c r="E440" s="22" t="s">
        <v>869</v>
      </c>
      <c r="F440" s="23">
        <v>412</v>
      </c>
      <c r="G440" s="24">
        <v>42444</v>
      </c>
      <c r="H440" s="25" t="s">
        <v>887</v>
      </c>
      <c r="I440" s="26" t="s">
        <v>873</v>
      </c>
      <c r="J440" s="27" t="s">
        <v>874</v>
      </c>
      <c r="K440" s="28">
        <v>12309</v>
      </c>
    </row>
    <row r="441" spans="1:11" s="29" customFormat="1" ht="28.8" x14ac:dyDescent="0.25">
      <c r="A441" s="19" t="s">
        <v>915</v>
      </c>
      <c r="B441" s="19" t="s">
        <v>51</v>
      </c>
      <c r="C441" s="20" t="s">
        <v>72</v>
      </c>
      <c r="D441" s="21" t="s">
        <v>72</v>
      </c>
      <c r="E441" s="22" t="s">
        <v>869</v>
      </c>
      <c r="F441" s="23">
        <v>413</v>
      </c>
      <c r="G441" s="24">
        <v>42444</v>
      </c>
      <c r="H441" s="25" t="s">
        <v>888</v>
      </c>
      <c r="I441" s="26" t="s">
        <v>873</v>
      </c>
      <c r="J441" s="27" t="s">
        <v>874</v>
      </c>
      <c r="K441" s="28">
        <v>1150</v>
      </c>
    </row>
    <row r="442" spans="1:11" s="29" customFormat="1" ht="28.8" x14ac:dyDescent="0.25">
      <c r="A442" s="19" t="s">
        <v>915</v>
      </c>
      <c r="B442" s="19" t="s">
        <v>51</v>
      </c>
      <c r="C442" s="20" t="s">
        <v>72</v>
      </c>
      <c r="D442" s="21" t="s">
        <v>72</v>
      </c>
      <c r="E442" s="22" t="s">
        <v>869</v>
      </c>
      <c r="F442" s="23">
        <v>414</v>
      </c>
      <c r="G442" s="24">
        <v>42444</v>
      </c>
      <c r="H442" s="25" t="s">
        <v>889</v>
      </c>
      <c r="I442" s="26" t="s">
        <v>873</v>
      </c>
      <c r="J442" s="27" t="s">
        <v>874</v>
      </c>
      <c r="K442" s="28">
        <v>13677</v>
      </c>
    </row>
    <row r="443" spans="1:11" s="29" customFormat="1" ht="28.8" x14ac:dyDescent="0.25">
      <c r="A443" s="19" t="s">
        <v>915</v>
      </c>
      <c r="B443" s="19" t="s">
        <v>51</v>
      </c>
      <c r="C443" s="20" t="s">
        <v>72</v>
      </c>
      <c r="D443" s="21" t="s">
        <v>72</v>
      </c>
      <c r="E443" s="22" t="s">
        <v>869</v>
      </c>
      <c r="F443" s="23">
        <v>415</v>
      </c>
      <c r="G443" s="24">
        <v>42444</v>
      </c>
      <c r="H443" s="25" t="s">
        <v>890</v>
      </c>
      <c r="I443" s="26" t="s">
        <v>873</v>
      </c>
      <c r="J443" s="27" t="s">
        <v>874</v>
      </c>
      <c r="K443" s="28">
        <v>44770</v>
      </c>
    </row>
    <row r="444" spans="1:11" s="29" customFormat="1" ht="28.8" x14ac:dyDescent="0.25">
      <c r="A444" s="19" t="s">
        <v>915</v>
      </c>
      <c r="B444" s="19" t="s">
        <v>51</v>
      </c>
      <c r="C444" s="20" t="s">
        <v>72</v>
      </c>
      <c r="D444" s="21" t="s">
        <v>72</v>
      </c>
      <c r="E444" s="22" t="s">
        <v>869</v>
      </c>
      <c r="F444" s="23">
        <v>421</v>
      </c>
      <c r="G444" s="24">
        <v>42445</v>
      </c>
      <c r="H444" s="25" t="s">
        <v>891</v>
      </c>
      <c r="I444" s="26" t="s">
        <v>873</v>
      </c>
      <c r="J444" s="27" t="s">
        <v>874</v>
      </c>
      <c r="K444" s="28">
        <v>16500</v>
      </c>
    </row>
    <row r="445" spans="1:11" s="29" customFormat="1" ht="28.8" x14ac:dyDescent="0.25">
      <c r="A445" s="19" t="s">
        <v>915</v>
      </c>
      <c r="B445" s="19" t="s">
        <v>51</v>
      </c>
      <c r="C445" s="20" t="s">
        <v>72</v>
      </c>
      <c r="D445" s="21" t="s">
        <v>72</v>
      </c>
      <c r="E445" s="22" t="s">
        <v>869</v>
      </c>
      <c r="F445" s="23">
        <v>425</v>
      </c>
      <c r="G445" s="24">
        <v>42445</v>
      </c>
      <c r="H445" s="25" t="s">
        <v>892</v>
      </c>
      <c r="I445" s="26" t="s">
        <v>873</v>
      </c>
      <c r="J445" s="27" t="s">
        <v>874</v>
      </c>
      <c r="K445" s="28">
        <v>6406</v>
      </c>
    </row>
    <row r="446" spans="1:11" s="29" customFormat="1" ht="28.8" x14ac:dyDescent="0.25">
      <c r="A446" s="19" t="s">
        <v>915</v>
      </c>
      <c r="B446" s="19" t="s">
        <v>51</v>
      </c>
      <c r="C446" s="20" t="s">
        <v>72</v>
      </c>
      <c r="D446" s="21" t="s">
        <v>72</v>
      </c>
      <c r="E446" s="22" t="s">
        <v>869</v>
      </c>
      <c r="F446" s="23">
        <v>426</v>
      </c>
      <c r="G446" s="24">
        <v>42445</v>
      </c>
      <c r="H446" s="25" t="s">
        <v>893</v>
      </c>
      <c r="I446" s="26" t="s">
        <v>873</v>
      </c>
      <c r="J446" s="27" t="s">
        <v>874</v>
      </c>
      <c r="K446" s="28">
        <v>280300</v>
      </c>
    </row>
    <row r="447" spans="1:11" s="29" customFormat="1" ht="28.8" x14ac:dyDescent="0.25">
      <c r="A447" s="19" t="s">
        <v>915</v>
      </c>
      <c r="B447" s="19" t="s">
        <v>51</v>
      </c>
      <c r="C447" s="20" t="s">
        <v>72</v>
      </c>
      <c r="D447" s="21" t="s">
        <v>72</v>
      </c>
      <c r="E447" s="22" t="s">
        <v>869</v>
      </c>
      <c r="F447" s="23">
        <v>429</v>
      </c>
      <c r="G447" s="24">
        <v>42446</v>
      </c>
      <c r="H447" s="25" t="s">
        <v>894</v>
      </c>
      <c r="I447" s="26" t="s">
        <v>873</v>
      </c>
      <c r="J447" s="27" t="s">
        <v>874</v>
      </c>
      <c r="K447" s="28">
        <v>12748</v>
      </c>
    </row>
    <row r="448" spans="1:11" s="29" customFormat="1" ht="28.8" x14ac:dyDescent="0.25">
      <c r="A448" s="19" t="s">
        <v>915</v>
      </c>
      <c r="B448" s="19" t="s">
        <v>51</v>
      </c>
      <c r="C448" s="20" t="s">
        <v>72</v>
      </c>
      <c r="D448" s="21" t="s">
        <v>72</v>
      </c>
      <c r="E448" s="22" t="s">
        <v>869</v>
      </c>
      <c r="F448" s="23">
        <v>439</v>
      </c>
      <c r="G448" s="24">
        <v>42447</v>
      </c>
      <c r="H448" s="25" t="s">
        <v>895</v>
      </c>
      <c r="I448" s="26" t="s">
        <v>871</v>
      </c>
      <c r="J448" s="27" t="s">
        <v>763</v>
      </c>
      <c r="K448" s="28">
        <v>137660</v>
      </c>
    </row>
    <row r="449" spans="1:11" s="29" customFormat="1" ht="28.8" x14ac:dyDescent="0.25">
      <c r="A449" s="19" t="s">
        <v>915</v>
      </c>
      <c r="B449" s="19" t="s">
        <v>51</v>
      </c>
      <c r="C449" s="20" t="s">
        <v>72</v>
      </c>
      <c r="D449" s="21" t="s">
        <v>72</v>
      </c>
      <c r="E449" s="22" t="s">
        <v>869</v>
      </c>
      <c r="F449" s="23">
        <v>442</v>
      </c>
      <c r="G449" s="24">
        <v>42450</v>
      </c>
      <c r="H449" s="25" t="s">
        <v>896</v>
      </c>
      <c r="I449" s="26" t="s">
        <v>871</v>
      </c>
      <c r="J449" s="27" t="s">
        <v>763</v>
      </c>
      <c r="K449" s="28">
        <v>193523</v>
      </c>
    </row>
    <row r="450" spans="1:11" s="29" customFormat="1" ht="28.8" x14ac:dyDescent="0.25">
      <c r="A450" s="19" t="s">
        <v>915</v>
      </c>
      <c r="B450" s="19" t="s">
        <v>51</v>
      </c>
      <c r="C450" s="20" t="s">
        <v>72</v>
      </c>
      <c r="D450" s="21" t="s">
        <v>72</v>
      </c>
      <c r="E450" s="22" t="s">
        <v>869</v>
      </c>
      <c r="F450" s="23">
        <v>454</v>
      </c>
      <c r="G450" s="24">
        <v>42452</v>
      </c>
      <c r="H450" s="25" t="s">
        <v>897</v>
      </c>
      <c r="I450" s="26" t="s">
        <v>898</v>
      </c>
      <c r="J450" s="27" t="s">
        <v>140</v>
      </c>
      <c r="K450" s="28">
        <v>17900</v>
      </c>
    </row>
    <row r="451" spans="1:11" s="29" customFormat="1" ht="28.8" x14ac:dyDescent="0.25">
      <c r="A451" s="19" t="s">
        <v>915</v>
      </c>
      <c r="B451" s="19" t="s">
        <v>51</v>
      </c>
      <c r="C451" s="20" t="s">
        <v>72</v>
      </c>
      <c r="D451" s="21" t="s">
        <v>72</v>
      </c>
      <c r="E451" s="22" t="s">
        <v>869</v>
      </c>
      <c r="F451" s="23">
        <v>455</v>
      </c>
      <c r="G451" s="24">
        <v>42452</v>
      </c>
      <c r="H451" s="25" t="s">
        <v>899</v>
      </c>
      <c r="I451" s="26" t="s">
        <v>898</v>
      </c>
      <c r="J451" s="27" t="s">
        <v>140</v>
      </c>
      <c r="K451" s="28">
        <v>408381</v>
      </c>
    </row>
    <row r="452" spans="1:11" s="29" customFormat="1" ht="28.8" x14ac:dyDescent="0.25">
      <c r="A452" s="19" t="s">
        <v>915</v>
      </c>
      <c r="B452" s="19" t="s">
        <v>51</v>
      </c>
      <c r="C452" s="20" t="s">
        <v>72</v>
      </c>
      <c r="D452" s="21" t="s">
        <v>72</v>
      </c>
      <c r="E452" s="22" t="s">
        <v>869</v>
      </c>
      <c r="F452" s="23">
        <v>456</v>
      </c>
      <c r="G452" s="24">
        <v>42452</v>
      </c>
      <c r="H452" s="25" t="s">
        <v>900</v>
      </c>
      <c r="I452" s="26" t="s">
        <v>898</v>
      </c>
      <c r="J452" s="27" t="s">
        <v>140</v>
      </c>
      <c r="K452" s="28">
        <v>57893</v>
      </c>
    </row>
    <row r="453" spans="1:11" s="29" customFormat="1" ht="28.8" x14ac:dyDescent="0.25">
      <c r="A453" s="19" t="s">
        <v>915</v>
      </c>
      <c r="B453" s="19" t="s">
        <v>51</v>
      </c>
      <c r="C453" s="20" t="s">
        <v>72</v>
      </c>
      <c r="D453" s="21" t="s">
        <v>72</v>
      </c>
      <c r="E453" s="22" t="s">
        <v>869</v>
      </c>
      <c r="F453" s="23">
        <v>457</v>
      </c>
      <c r="G453" s="24">
        <v>42452</v>
      </c>
      <c r="H453" s="25" t="s">
        <v>901</v>
      </c>
      <c r="I453" s="26" t="s">
        <v>898</v>
      </c>
      <c r="J453" s="27" t="s">
        <v>140</v>
      </c>
      <c r="K453" s="28">
        <v>38436</v>
      </c>
    </row>
    <row r="454" spans="1:11" s="29" customFormat="1" ht="28.8" x14ac:dyDescent="0.25">
      <c r="A454" s="19" t="s">
        <v>915</v>
      </c>
      <c r="B454" s="19" t="s">
        <v>51</v>
      </c>
      <c r="C454" s="20" t="s">
        <v>72</v>
      </c>
      <c r="D454" s="21" t="s">
        <v>72</v>
      </c>
      <c r="E454" s="22" t="s">
        <v>869</v>
      </c>
      <c r="F454" s="23">
        <v>459</v>
      </c>
      <c r="G454" s="24">
        <v>42452</v>
      </c>
      <c r="H454" s="25" t="s">
        <v>902</v>
      </c>
      <c r="I454" s="26" t="s">
        <v>903</v>
      </c>
      <c r="J454" s="27" t="s">
        <v>69</v>
      </c>
      <c r="K454" s="28">
        <v>1475604</v>
      </c>
    </row>
    <row r="455" spans="1:11" s="29" customFormat="1" ht="28.8" x14ac:dyDescent="0.25">
      <c r="A455" s="19" t="s">
        <v>915</v>
      </c>
      <c r="B455" s="19" t="s">
        <v>51</v>
      </c>
      <c r="C455" s="20" t="s">
        <v>72</v>
      </c>
      <c r="D455" s="21" t="s">
        <v>72</v>
      </c>
      <c r="E455" s="22" t="s">
        <v>869</v>
      </c>
      <c r="F455" s="23">
        <v>492</v>
      </c>
      <c r="G455" s="24">
        <v>42453</v>
      </c>
      <c r="H455" s="25" t="s">
        <v>904</v>
      </c>
      <c r="I455" s="26" t="s">
        <v>905</v>
      </c>
      <c r="J455" s="27" t="s">
        <v>906</v>
      </c>
      <c r="K455" s="28">
        <v>116424</v>
      </c>
    </row>
    <row r="456" spans="1:11" s="29" customFormat="1" ht="28.8" x14ac:dyDescent="0.25">
      <c r="A456" s="19" t="s">
        <v>915</v>
      </c>
      <c r="B456" s="19" t="s">
        <v>51</v>
      </c>
      <c r="C456" s="20" t="s">
        <v>72</v>
      </c>
      <c r="D456" s="21" t="s">
        <v>72</v>
      </c>
      <c r="E456" s="22" t="s">
        <v>869</v>
      </c>
      <c r="F456" s="23">
        <v>493</v>
      </c>
      <c r="G456" s="24">
        <v>42453</v>
      </c>
      <c r="H456" s="25" t="s">
        <v>907</v>
      </c>
      <c r="I456" s="26" t="s">
        <v>873</v>
      </c>
      <c r="J456" s="27" t="s">
        <v>874</v>
      </c>
      <c r="K456" s="28">
        <v>10959</v>
      </c>
    </row>
    <row r="457" spans="1:11" s="29" customFormat="1" ht="28.8" x14ac:dyDescent="0.25">
      <c r="A457" s="19" t="s">
        <v>915</v>
      </c>
      <c r="B457" s="19" t="s">
        <v>51</v>
      </c>
      <c r="C457" s="20" t="s">
        <v>72</v>
      </c>
      <c r="D457" s="21" t="s">
        <v>72</v>
      </c>
      <c r="E457" s="22" t="s">
        <v>869</v>
      </c>
      <c r="F457" s="23">
        <v>528</v>
      </c>
      <c r="G457" s="24">
        <v>42457</v>
      </c>
      <c r="H457" s="25" t="s">
        <v>908</v>
      </c>
      <c r="I457" s="26" t="s">
        <v>871</v>
      </c>
      <c r="J457" s="27" t="s">
        <v>763</v>
      </c>
      <c r="K457" s="28">
        <v>332266</v>
      </c>
    </row>
    <row r="458" spans="1:11" s="29" customFormat="1" ht="28.8" x14ac:dyDescent="0.25">
      <c r="A458" s="19" t="s">
        <v>915</v>
      </c>
      <c r="B458" s="19" t="s">
        <v>51</v>
      </c>
      <c r="C458" s="20" t="s">
        <v>72</v>
      </c>
      <c r="D458" s="21" t="s">
        <v>72</v>
      </c>
      <c r="E458" s="22" t="s">
        <v>869</v>
      </c>
      <c r="F458" s="23">
        <v>539</v>
      </c>
      <c r="G458" s="24">
        <v>42458</v>
      </c>
      <c r="H458" s="25" t="s">
        <v>909</v>
      </c>
      <c r="I458" s="26" t="s">
        <v>903</v>
      </c>
      <c r="J458" s="27" t="s">
        <v>69</v>
      </c>
      <c r="K458" s="28">
        <v>1408</v>
      </c>
    </row>
    <row r="459" spans="1:11" s="29" customFormat="1" ht="43.2" x14ac:dyDescent="0.25">
      <c r="A459" s="19" t="s">
        <v>915</v>
      </c>
      <c r="B459" s="19" t="s">
        <v>592</v>
      </c>
      <c r="C459" s="20" t="s">
        <v>910</v>
      </c>
      <c r="D459" s="21">
        <v>42443</v>
      </c>
      <c r="E459" s="22" t="s">
        <v>72</v>
      </c>
      <c r="F459" s="23" t="s">
        <v>72</v>
      </c>
      <c r="G459" s="24" t="s">
        <v>72</v>
      </c>
      <c r="H459" s="25" t="s">
        <v>911</v>
      </c>
      <c r="I459" s="26" t="s">
        <v>912</v>
      </c>
      <c r="J459" s="27" t="s">
        <v>913</v>
      </c>
      <c r="K459" s="28" t="s">
        <v>914</v>
      </c>
    </row>
    <row r="460" spans="1:11" s="29" customFormat="1" ht="28.8" x14ac:dyDescent="0.25">
      <c r="A460" s="19" t="s">
        <v>916</v>
      </c>
      <c r="B460" s="19" t="s">
        <v>24</v>
      </c>
      <c r="C460" s="20" t="s">
        <v>917</v>
      </c>
      <c r="D460" s="21" t="s">
        <v>917</v>
      </c>
      <c r="E460" s="22" t="s">
        <v>73</v>
      </c>
      <c r="F460" s="23">
        <v>10160009</v>
      </c>
      <c r="G460" s="24">
        <v>42437</v>
      </c>
      <c r="H460" s="25" t="s">
        <v>918</v>
      </c>
      <c r="I460" s="26" t="s">
        <v>919</v>
      </c>
      <c r="J460" s="27" t="s">
        <v>920</v>
      </c>
      <c r="K460" s="28">
        <v>895000</v>
      </c>
    </row>
    <row r="461" spans="1:11" s="29" customFormat="1" ht="28.8" x14ac:dyDescent="0.25">
      <c r="A461" s="19" t="s">
        <v>916</v>
      </c>
      <c r="B461" s="19" t="s">
        <v>24</v>
      </c>
      <c r="C461" s="20" t="s">
        <v>917</v>
      </c>
      <c r="D461" s="21" t="s">
        <v>917</v>
      </c>
      <c r="E461" s="22" t="s">
        <v>73</v>
      </c>
      <c r="F461" s="23">
        <v>10160010</v>
      </c>
      <c r="G461" s="24">
        <v>42445</v>
      </c>
      <c r="H461" s="25" t="s">
        <v>921</v>
      </c>
      <c r="I461" s="26" t="s">
        <v>922</v>
      </c>
      <c r="J461" s="27" t="s">
        <v>923</v>
      </c>
      <c r="K461" s="28">
        <v>41650</v>
      </c>
    </row>
    <row r="462" spans="1:11" s="29" customFormat="1" ht="28.8" x14ac:dyDescent="0.25">
      <c r="A462" s="19" t="s">
        <v>916</v>
      </c>
      <c r="B462" s="19" t="s">
        <v>24</v>
      </c>
      <c r="C462" s="20" t="s">
        <v>917</v>
      </c>
      <c r="D462" s="21" t="s">
        <v>917</v>
      </c>
      <c r="E462" s="22" t="s">
        <v>73</v>
      </c>
      <c r="F462" s="23">
        <v>10160012</v>
      </c>
      <c r="G462" s="24">
        <v>42452</v>
      </c>
      <c r="H462" s="25" t="s">
        <v>924</v>
      </c>
      <c r="I462" s="26" t="s">
        <v>838</v>
      </c>
      <c r="J462" s="27" t="s">
        <v>839</v>
      </c>
      <c r="K462" s="28">
        <v>318219</v>
      </c>
    </row>
    <row r="463" spans="1:11" s="29" customFormat="1" ht="28.8" x14ac:dyDescent="0.25">
      <c r="A463" s="19" t="s">
        <v>916</v>
      </c>
      <c r="B463" s="19" t="s">
        <v>24</v>
      </c>
      <c r="C463" s="20" t="s">
        <v>917</v>
      </c>
      <c r="D463" s="21" t="s">
        <v>917</v>
      </c>
      <c r="E463" s="22" t="s">
        <v>73</v>
      </c>
      <c r="F463" s="23">
        <v>10160014</v>
      </c>
      <c r="G463" s="24">
        <v>42460</v>
      </c>
      <c r="H463" s="25" t="s">
        <v>925</v>
      </c>
      <c r="I463" s="26" t="s">
        <v>926</v>
      </c>
      <c r="J463" s="27" t="s">
        <v>927</v>
      </c>
      <c r="K463" s="28">
        <v>31960</v>
      </c>
    </row>
    <row r="464" spans="1:11" s="29" customFormat="1" ht="28.8" x14ac:dyDescent="0.25">
      <c r="A464" s="19" t="s">
        <v>916</v>
      </c>
      <c r="B464" s="19" t="s">
        <v>24</v>
      </c>
      <c r="C464" s="20" t="s">
        <v>917</v>
      </c>
      <c r="D464" s="21" t="s">
        <v>917</v>
      </c>
      <c r="E464" s="22" t="s">
        <v>73</v>
      </c>
      <c r="F464" s="23">
        <v>10160015</v>
      </c>
      <c r="G464" s="24">
        <v>42460</v>
      </c>
      <c r="H464" s="25" t="s">
        <v>928</v>
      </c>
      <c r="I464" s="26" t="s">
        <v>929</v>
      </c>
      <c r="J464" s="27" t="s">
        <v>930</v>
      </c>
      <c r="K464" s="28">
        <v>292740</v>
      </c>
    </row>
    <row r="465" spans="1:11" s="29" customFormat="1" ht="28.8" x14ac:dyDescent="0.25">
      <c r="A465" s="19" t="s">
        <v>916</v>
      </c>
      <c r="B465" s="19" t="s">
        <v>24</v>
      </c>
      <c r="C465" s="20" t="s">
        <v>917</v>
      </c>
      <c r="D465" s="21" t="s">
        <v>917</v>
      </c>
      <c r="E465" s="22" t="s">
        <v>77</v>
      </c>
      <c r="F465" s="23">
        <v>10160038</v>
      </c>
      <c r="G465" s="24">
        <v>42437</v>
      </c>
      <c r="H465" s="25" t="s">
        <v>931</v>
      </c>
      <c r="I465" s="26" t="s">
        <v>932</v>
      </c>
      <c r="J465" s="27" t="s">
        <v>933</v>
      </c>
      <c r="K465" s="28">
        <v>1239147</v>
      </c>
    </row>
    <row r="466" spans="1:11" s="29" customFormat="1" ht="28.8" x14ac:dyDescent="0.25">
      <c r="A466" s="19" t="s">
        <v>916</v>
      </c>
      <c r="B466" s="19" t="s">
        <v>24</v>
      </c>
      <c r="C466" s="20" t="s">
        <v>917</v>
      </c>
      <c r="D466" s="21" t="s">
        <v>917</v>
      </c>
      <c r="E466" s="22" t="s">
        <v>77</v>
      </c>
      <c r="F466" s="23">
        <v>10160041</v>
      </c>
      <c r="G466" s="24">
        <v>42438</v>
      </c>
      <c r="H466" s="25" t="s">
        <v>934</v>
      </c>
      <c r="I466" s="26" t="s">
        <v>935</v>
      </c>
      <c r="J466" s="27" t="s">
        <v>936</v>
      </c>
      <c r="K466" s="28">
        <v>234906</v>
      </c>
    </row>
    <row r="467" spans="1:11" s="29" customFormat="1" ht="28.8" x14ac:dyDescent="0.25">
      <c r="A467" s="19" t="s">
        <v>916</v>
      </c>
      <c r="B467" s="19" t="s">
        <v>24</v>
      </c>
      <c r="C467" s="20" t="s">
        <v>917</v>
      </c>
      <c r="D467" s="21" t="s">
        <v>917</v>
      </c>
      <c r="E467" s="22" t="s">
        <v>77</v>
      </c>
      <c r="F467" s="23">
        <v>10160042</v>
      </c>
      <c r="G467" s="24">
        <v>42438</v>
      </c>
      <c r="H467" s="25" t="s">
        <v>937</v>
      </c>
      <c r="I467" s="26" t="s">
        <v>935</v>
      </c>
      <c r="J467" s="27" t="s">
        <v>936</v>
      </c>
      <c r="K467" s="28">
        <v>103828</v>
      </c>
    </row>
    <row r="468" spans="1:11" s="29" customFormat="1" ht="28.8" x14ac:dyDescent="0.25">
      <c r="A468" s="19" t="s">
        <v>916</v>
      </c>
      <c r="B468" s="19" t="s">
        <v>195</v>
      </c>
      <c r="C468" s="20" t="s">
        <v>1600</v>
      </c>
      <c r="D468" s="21">
        <v>42327</v>
      </c>
      <c r="E468" s="22" t="s">
        <v>77</v>
      </c>
      <c r="F468" s="23">
        <v>10160045</v>
      </c>
      <c r="G468" s="24">
        <v>42438</v>
      </c>
      <c r="H468" s="25" t="s">
        <v>938</v>
      </c>
      <c r="I468" s="26" t="s">
        <v>939</v>
      </c>
      <c r="J468" s="27" t="s">
        <v>156</v>
      </c>
      <c r="K468" s="28">
        <v>406673</v>
      </c>
    </row>
    <row r="469" spans="1:11" s="29" customFormat="1" ht="28.8" x14ac:dyDescent="0.25">
      <c r="A469" s="19" t="s">
        <v>916</v>
      </c>
      <c r="B469" s="19" t="s">
        <v>195</v>
      </c>
      <c r="C469" s="20" t="s">
        <v>1600</v>
      </c>
      <c r="D469" s="21">
        <v>42327</v>
      </c>
      <c r="E469" s="22" t="s">
        <v>77</v>
      </c>
      <c r="F469" s="23">
        <v>10160046</v>
      </c>
      <c r="G469" s="24">
        <v>42439</v>
      </c>
      <c r="H469" s="25" t="s">
        <v>940</v>
      </c>
      <c r="I469" s="26" t="s">
        <v>939</v>
      </c>
      <c r="J469" s="27" t="s">
        <v>156</v>
      </c>
      <c r="K469" s="28">
        <v>363423</v>
      </c>
    </row>
    <row r="470" spans="1:11" s="29" customFormat="1" ht="28.8" x14ac:dyDescent="0.25">
      <c r="A470" s="19" t="s">
        <v>916</v>
      </c>
      <c r="B470" s="19" t="s">
        <v>24</v>
      </c>
      <c r="C470" s="20" t="s">
        <v>917</v>
      </c>
      <c r="D470" s="21" t="s">
        <v>917</v>
      </c>
      <c r="E470" s="22" t="s">
        <v>77</v>
      </c>
      <c r="F470" s="23">
        <v>10160047</v>
      </c>
      <c r="G470" s="24">
        <v>42439</v>
      </c>
      <c r="H470" s="25" t="s">
        <v>941</v>
      </c>
      <c r="I470" s="26" t="s">
        <v>942</v>
      </c>
      <c r="J470" s="27" t="s">
        <v>943</v>
      </c>
      <c r="K470" s="28">
        <v>214200</v>
      </c>
    </row>
    <row r="471" spans="1:11" s="29" customFormat="1" ht="28.8" x14ac:dyDescent="0.25">
      <c r="A471" s="19" t="s">
        <v>916</v>
      </c>
      <c r="B471" s="19" t="s">
        <v>475</v>
      </c>
      <c r="C471" s="20" t="s">
        <v>917</v>
      </c>
      <c r="D471" s="21" t="s">
        <v>917</v>
      </c>
      <c r="E471" s="22" t="s">
        <v>77</v>
      </c>
      <c r="F471" s="23">
        <v>10160048</v>
      </c>
      <c r="G471" s="24">
        <v>42439</v>
      </c>
      <c r="H471" s="25" t="s">
        <v>944</v>
      </c>
      <c r="I471" s="26" t="s">
        <v>945</v>
      </c>
      <c r="J471" s="27" t="s">
        <v>809</v>
      </c>
      <c r="K471" s="28">
        <v>378936</v>
      </c>
    </row>
    <row r="472" spans="1:11" s="29" customFormat="1" ht="28.8" x14ac:dyDescent="0.25">
      <c r="A472" s="19" t="s">
        <v>916</v>
      </c>
      <c r="B472" s="19" t="s">
        <v>195</v>
      </c>
      <c r="C472" s="20" t="s">
        <v>1600</v>
      </c>
      <c r="D472" s="21">
        <v>42327</v>
      </c>
      <c r="E472" s="22" t="s">
        <v>77</v>
      </c>
      <c r="F472" s="23">
        <v>10160049</v>
      </c>
      <c r="G472" s="24">
        <v>42440</v>
      </c>
      <c r="H472" s="25" t="s">
        <v>946</v>
      </c>
      <c r="I472" s="26" t="s">
        <v>939</v>
      </c>
      <c r="J472" s="27" t="s">
        <v>156</v>
      </c>
      <c r="K472" s="28">
        <v>111227</v>
      </c>
    </row>
    <row r="473" spans="1:11" s="29" customFormat="1" ht="28.8" x14ac:dyDescent="0.25">
      <c r="A473" s="19" t="s">
        <v>916</v>
      </c>
      <c r="B473" s="19" t="s">
        <v>475</v>
      </c>
      <c r="C473" s="20" t="s">
        <v>917</v>
      </c>
      <c r="D473" s="21" t="s">
        <v>917</v>
      </c>
      <c r="E473" s="22" t="s">
        <v>77</v>
      </c>
      <c r="F473" s="23">
        <v>10160050</v>
      </c>
      <c r="G473" s="24">
        <v>42443</v>
      </c>
      <c r="H473" s="25" t="s">
        <v>947</v>
      </c>
      <c r="I473" s="26" t="s">
        <v>948</v>
      </c>
      <c r="J473" s="27" t="s">
        <v>949</v>
      </c>
      <c r="K473" s="28">
        <v>231681</v>
      </c>
    </row>
    <row r="474" spans="1:11" s="29" customFormat="1" ht="28.8" x14ac:dyDescent="0.25">
      <c r="A474" s="19" t="s">
        <v>916</v>
      </c>
      <c r="B474" s="19" t="s">
        <v>419</v>
      </c>
      <c r="C474" s="20" t="s">
        <v>950</v>
      </c>
      <c r="D474" s="21">
        <v>42443</v>
      </c>
      <c r="E474" s="22" t="s">
        <v>77</v>
      </c>
      <c r="F474" s="23">
        <v>10160052</v>
      </c>
      <c r="G474" s="24">
        <v>42445</v>
      </c>
      <c r="H474" s="25" t="s">
        <v>951</v>
      </c>
      <c r="I474" s="26" t="s">
        <v>952</v>
      </c>
      <c r="J474" s="27" t="s">
        <v>953</v>
      </c>
      <c r="K474" s="28">
        <v>321300</v>
      </c>
    </row>
    <row r="475" spans="1:11" s="29" customFormat="1" ht="28.8" x14ac:dyDescent="0.25">
      <c r="A475" s="19" t="s">
        <v>916</v>
      </c>
      <c r="B475" s="19" t="s">
        <v>24</v>
      </c>
      <c r="C475" s="20" t="s">
        <v>917</v>
      </c>
      <c r="D475" s="21" t="s">
        <v>917</v>
      </c>
      <c r="E475" s="22" t="s">
        <v>77</v>
      </c>
      <c r="F475" s="23">
        <v>10160053</v>
      </c>
      <c r="G475" s="24">
        <v>42450</v>
      </c>
      <c r="H475" s="25" t="s">
        <v>954</v>
      </c>
      <c r="I475" s="26" t="s">
        <v>955</v>
      </c>
      <c r="J475" s="27" t="s">
        <v>956</v>
      </c>
      <c r="K475" s="28">
        <v>157080</v>
      </c>
    </row>
    <row r="476" spans="1:11" s="29" customFormat="1" ht="28.8" x14ac:dyDescent="0.25">
      <c r="A476" s="19" t="s">
        <v>916</v>
      </c>
      <c r="B476" s="19" t="s">
        <v>24</v>
      </c>
      <c r="C476" s="20" t="s">
        <v>917</v>
      </c>
      <c r="D476" s="21" t="s">
        <v>917</v>
      </c>
      <c r="E476" s="22" t="s">
        <v>77</v>
      </c>
      <c r="F476" s="23">
        <v>10160058</v>
      </c>
      <c r="G476" s="24">
        <v>42452</v>
      </c>
      <c r="H476" s="25" t="s">
        <v>957</v>
      </c>
      <c r="I476" s="26" t="s">
        <v>958</v>
      </c>
      <c r="J476" s="27" t="s">
        <v>959</v>
      </c>
      <c r="K476" s="28">
        <v>214200</v>
      </c>
    </row>
    <row r="477" spans="1:11" s="29" customFormat="1" ht="28.8" x14ac:dyDescent="0.25">
      <c r="A477" s="19" t="s">
        <v>916</v>
      </c>
      <c r="B477" s="19" t="s">
        <v>195</v>
      </c>
      <c r="C477" s="20" t="s">
        <v>1600</v>
      </c>
      <c r="D477" s="21">
        <v>42327</v>
      </c>
      <c r="E477" s="22" t="s">
        <v>77</v>
      </c>
      <c r="F477" s="23">
        <v>10160059</v>
      </c>
      <c r="G477" s="24">
        <v>42457</v>
      </c>
      <c r="H477" s="25" t="s">
        <v>960</v>
      </c>
      <c r="I477" s="26" t="s">
        <v>939</v>
      </c>
      <c r="J477" s="27" t="s">
        <v>156</v>
      </c>
      <c r="K477" s="28">
        <v>286281</v>
      </c>
    </row>
    <row r="478" spans="1:11" s="29" customFormat="1" ht="28.8" x14ac:dyDescent="0.25">
      <c r="A478" s="19" t="s">
        <v>916</v>
      </c>
      <c r="B478" s="19" t="s">
        <v>195</v>
      </c>
      <c r="C478" s="20" t="s">
        <v>1600</v>
      </c>
      <c r="D478" s="21">
        <v>42327</v>
      </c>
      <c r="E478" s="22" t="s">
        <v>77</v>
      </c>
      <c r="F478" s="23">
        <v>10160060</v>
      </c>
      <c r="G478" s="24">
        <v>42457</v>
      </c>
      <c r="H478" s="25" t="s">
        <v>961</v>
      </c>
      <c r="I478" s="26" t="s">
        <v>939</v>
      </c>
      <c r="J478" s="27" t="s">
        <v>156</v>
      </c>
      <c r="K478" s="28">
        <v>12231</v>
      </c>
    </row>
    <row r="479" spans="1:11" s="29" customFormat="1" ht="28.8" x14ac:dyDescent="0.25">
      <c r="A479" s="19" t="s">
        <v>916</v>
      </c>
      <c r="B479" s="19" t="s">
        <v>24</v>
      </c>
      <c r="C479" s="20" t="s">
        <v>917</v>
      </c>
      <c r="D479" s="21" t="s">
        <v>917</v>
      </c>
      <c r="E479" s="22" t="s">
        <v>77</v>
      </c>
      <c r="F479" s="23">
        <v>10160061</v>
      </c>
      <c r="G479" s="24">
        <v>42458</v>
      </c>
      <c r="H479" s="25" t="s">
        <v>962</v>
      </c>
      <c r="I479" s="26" t="s">
        <v>963</v>
      </c>
      <c r="J479" s="27" t="s">
        <v>964</v>
      </c>
      <c r="K479" s="28">
        <v>66300</v>
      </c>
    </row>
    <row r="480" spans="1:11" s="29" customFormat="1" ht="28.8" x14ac:dyDescent="0.25">
      <c r="A480" s="19" t="s">
        <v>916</v>
      </c>
      <c r="B480" s="19" t="s">
        <v>475</v>
      </c>
      <c r="C480" s="20" t="s">
        <v>917</v>
      </c>
      <c r="D480" s="21" t="s">
        <v>917</v>
      </c>
      <c r="E480" s="22" t="s">
        <v>77</v>
      </c>
      <c r="F480" s="23">
        <v>10160064</v>
      </c>
      <c r="G480" s="24">
        <v>42459</v>
      </c>
      <c r="H480" s="25" t="s">
        <v>965</v>
      </c>
      <c r="I480" s="26" t="s">
        <v>945</v>
      </c>
      <c r="J480" s="27" t="s">
        <v>809</v>
      </c>
      <c r="K480" s="28">
        <v>378936</v>
      </c>
    </row>
    <row r="481" spans="1:11" s="29" customFormat="1" ht="28.8" x14ac:dyDescent="0.25">
      <c r="A481" s="19" t="s">
        <v>916</v>
      </c>
      <c r="B481" s="19" t="s">
        <v>24</v>
      </c>
      <c r="C481" s="20" t="s">
        <v>917</v>
      </c>
      <c r="D481" s="21" t="s">
        <v>917</v>
      </c>
      <c r="E481" s="22" t="s">
        <v>77</v>
      </c>
      <c r="F481" s="23">
        <v>10160065</v>
      </c>
      <c r="G481" s="24">
        <v>42460</v>
      </c>
      <c r="H481" s="25" t="s">
        <v>966</v>
      </c>
      <c r="I481" s="26" t="s">
        <v>967</v>
      </c>
      <c r="J481" s="27" t="s">
        <v>968</v>
      </c>
      <c r="K481" s="28">
        <v>41650</v>
      </c>
    </row>
    <row r="482" spans="1:11" s="29" customFormat="1" ht="28.8" x14ac:dyDescent="0.25">
      <c r="A482" s="19" t="s">
        <v>916</v>
      </c>
      <c r="B482" s="19" t="s">
        <v>24</v>
      </c>
      <c r="C482" s="20" t="s">
        <v>917</v>
      </c>
      <c r="D482" s="21" t="s">
        <v>917</v>
      </c>
      <c r="E482" s="22" t="s">
        <v>77</v>
      </c>
      <c r="F482" s="23">
        <v>10160066</v>
      </c>
      <c r="G482" s="24">
        <v>42460</v>
      </c>
      <c r="H482" s="25" t="s">
        <v>969</v>
      </c>
      <c r="I482" s="26" t="s">
        <v>963</v>
      </c>
      <c r="J482" s="27" t="s">
        <v>964</v>
      </c>
      <c r="K482" s="28">
        <v>45000</v>
      </c>
    </row>
    <row r="483" spans="1:11" s="29" customFormat="1" ht="28.8" x14ac:dyDescent="0.25">
      <c r="A483" s="19" t="s">
        <v>916</v>
      </c>
      <c r="B483" s="19" t="s">
        <v>419</v>
      </c>
      <c r="C483" s="20" t="s">
        <v>970</v>
      </c>
      <c r="D483" s="21">
        <v>42452</v>
      </c>
      <c r="E483" s="22" t="s">
        <v>592</v>
      </c>
      <c r="F483" s="23"/>
      <c r="G483" s="24">
        <v>37901</v>
      </c>
      <c r="H483" s="25" t="s">
        <v>971</v>
      </c>
      <c r="I483" s="26" t="s">
        <v>972</v>
      </c>
      <c r="J483" s="27" t="s">
        <v>973</v>
      </c>
      <c r="K483" s="28">
        <v>283494</v>
      </c>
    </row>
    <row r="484" spans="1:11" s="29" customFormat="1" ht="28.8" x14ac:dyDescent="0.25">
      <c r="A484" s="19" t="s">
        <v>916</v>
      </c>
      <c r="B484" s="19" t="s">
        <v>419</v>
      </c>
      <c r="C484" s="20" t="s">
        <v>974</v>
      </c>
      <c r="D484" s="21">
        <v>42460</v>
      </c>
      <c r="E484" s="22" t="s">
        <v>592</v>
      </c>
      <c r="F484" s="23"/>
      <c r="G484" s="24">
        <v>41730</v>
      </c>
      <c r="H484" s="25" t="s">
        <v>975</v>
      </c>
      <c r="I484" s="26" t="s">
        <v>976</v>
      </c>
      <c r="J484" s="27" t="s">
        <v>977</v>
      </c>
      <c r="K484" s="28" t="s">
        <v>978</v>
      </c>
    </row>
    <row r="485" spans="1:11" s="29" customFormat="1" ht="28.8" x14ac:dyDescent="0.25">
      <c r="A485" s="19" t="s">
        <v>916</v>
      </c>
      <c r="B485" s="19" t="s">
        <v>51</v>
      </c>
      <c r="C485" s="20" t="s">
        <v>917</v>
      </c>
      <c r="D485" s="21" t="s">
        <v>917</v>
      </c>
      <c r="E485" s="22" t="s">
        <v>52</v>
      </c>
      <c r="F485" s="23" t="s">
        <v>917</v>
      </c>
      <c r="G485" s="24" t="s">
        <v>917</v>
      </c>
      <c r="H485" s="25" t="s">
        <v>979</v>
      </c>
      <c r="I485" s="26" t="s">
        <v>905</v>
      </c>
      <c r="J485" s="27" t="s">
        <v>906</v>
      </c>
      <c r="K485" s="28">
        <v>122150</v>
      </c>
    </row>
    <row r="486" spans="1:11" s="29" customFormat="1" ht="14.4" x14ac:dyDescent="0.25">
      <c r="A486" s="19" t="s">
        <v>916</v>
      </c>
      <c r="B486" s="19" t="s">
        <v>51</v>
      </c>
      <c r="C486" s="20" t="s">
        <v>917</v>
      </c>
      <c r="D486" s="21" t="s">
        <v>917</v>
      </c>
      <c r="E486" s="22" t="s">
        <v>52</v>
      </c>
      <c r="F486" s="23" t="s">
        <v>917</v>
      </c>
      <c r="G486" s="24" t="s">
        <v>917</v>
      </c>
      <c r="H486" s="25" t="s">
        <v>980</v>
      </c>
      <c r="I486" s="26" t="s">
        <v>981</v>
      </c>
      <c r="J486" s="27" t="s">
        <v>982</v>
      </c>
      <c r="K486" s="28">
        <v>59196</v>
      </c>
    </row>
    <row r="487" spans="1:11" s="29" customFormat="1" ht="28.8" x14ac:dyDescent="0.25">
      <c r="A487" s="19" t="s">
        <v>916</v>
      </c>
      <c r="B487" s="19" t="s">
        <v>51</v>
      </c>
      <c r="C487" s="20" t="s">
        <v>917</v>
      </c>
      <c r="D487" s="21" t="s">
        <v>917</v>
      </c>
      <c r="E487" s="22" t="s">
        <v>52</v>
      </c>
      <c r="F487" s="23" t="s">
        <v>917</v>
      </c>
      <c r="G487" s="24" t="s">
        <v>917</v>
      </c>
      <c r="H487" s="25" t="s">
        <v>983</v>
      </c>
      <c r="I487" s="26" t="s">
        <v>905</v>
      </c>
      <c r="J487" s="27" t="s">
        <v>906</v>
      </c>
      <c r="K487" s="28">
        <v>83100</v>
      </c>
    </row>
    <row r="488" spans="1:11" s="29" customFormat="1" ht="28.8" x14ac:dyDescent="0.25">
      <c r="A488" s="19" t="s">
        <v>916</v>
      </c>
      <c r="B488" s="19" t="s">
        <v>51</v>
      </c>
      <c r="C488" s="20" t="s">
        <v>917</v>
      </c>
      <c r="D488" s="21" t="s">
        <v>917</v>
      </c>
      <c r="E488" s="22" t="s">
        <v>52</v>
      </c>
      <c r="F488" s="23" t="s">
        <v>917</v>
      </c>
      <c r="G488" s="24" t="s">
        <v>917</v>
      </c>
      <c r="H488" s="25" t="s">
        <v>984</v>
      </c>
      <c r="I488" s="26" t="s">
        <v>905</v>
      </c>
      <c r="J488" s="27" t="s">
        <v>906</v>
      </c>
      <c r="K488" s="28">
        <v>154200</v>
      </c>
    </row>
    <row r="489" spans="1:11" s="29" customFormat="1" ht="14.4" x14ac:dyDescent="0.25">
      <c r="A489" s="19" t="s">
        <v>916</v>
      </c>
      <c r="B489" s="19" t="s">
        <v>51</v>
      </c>
      <c r="C489" s="20" t="s">
        <v>917</v>
      </c>
      <c r="D489" s="21" t="s">
        <v>917</v>
      </c>
      <c r="E489" s="22" t="s">
        <v>52</v>
      </c>
      <c r="F489" s="23" t="s">
        <v>917</v>
      </c>
      <c r="G489" s="24" t="s">
        <v>917</v>
      </c>
      <c r="H489" s="25" t="s">
        <v>985</v>
      </c>
      <c r="I489" s="26" t="s">
        <v>981</v>
      </c>
      <c r="J489" s="27" t="s">
        <v>982</v>
      </c>
      <c r="K489" s="28">
        <v>45300</v>
      </c>
    </row>
    <row r="490" spans="1:11" s="29" customFormat="1" ht="28.8" x14ac:dyDescent="0.25">
      <c r="A490" s="19" t="s">
        <v>916</v>
      </c>
      <c r="B490" s="19" t="s">
        <v>51</v>
      </c>
      <c r="C490" s="20" t="s">
        <v>917</v>
      </c>
      <c r="D490" s="21" t="str">
        <f>+IF(C490="","",IF(C490="No Aplica","No Aplica","Ingrese Fecha"))</f>
        <v>No Aplica</v>
      </c>
      <c r="E490" s="22" t="s">
        <v>52</v>
      </c>
      <c r="F490" s="23" t="s">
        <v>917</v>
      </c>
      <c r="G490" s="24" t="s">
        <v>917</v>
      </c>
      <c r="H490" s="25" t="s">
        <v>986</v>
      </c>
      <c r="I490" s="26" t="s">
        <v>905</v>
      </c>
      <c r="J490" s="27" t="s">
        <v>906</v>
      </c>
      <c r="K490" s="28">
        <v>279300</v>
      </c>
    </row>
    <row r="491" spans="1:11" s="29" customFormat="1" ht="28.8" x14ac:dyDescent="0.25">
      <c r="A491" s="19" t="s">
        <v>916</v>
      </c>
      <c r="B491" s="19" t="s">
        <v>51</v>
      </c>
      <c r="C491" s="20" t="s">
        <v>917</v>
      </c>
      <c r="D491" s="21" t="str">
        <f>+IF(C491="","",IF(C491="No Aplica","No Aplica","Ingrese Fecha"))</f>
        <v>No Aplica</v>
      </c>
      <c r="E491" s="22" t="s">
        <v>52</v>
      </c>
      <c r="F491" s="23" t="s">
        <v>917</v>
      </c>
      <c r="G491" s="24" t="s">
        <v>917</v>
      </c>
      <c r="H491" s="25" t="s">
        <v>987</v>
      </c>
      <c r="I491" s="26" t="s">
        <v>905</v>
      </c>
      <c r="J491" s="27" t="s">
        <v>906</v>
      </c>
      <c r="K491" s="28">
        <v>765658</v>
      </c>
    </row>
    <row r="492" spans="1:11" s="29" customFormat="1" ht="28.8" x14ac:dyDescent="0.25">
      <c r="A492" s="19" t="s">
        <v>916</v>
      </c>
      <c r="B492" s="19" t="s">
        <v>51</v>
      </c>
      <c r="C492" s="20" t="s">
        <v>917</v>
      </c>
      <c r="D492" s="21" t="s">
        <v>917</v>
      </c>
      <c r="E492" s="22" t="s">
        <v>52</v>
      </c>
      <c r="F492" s="23" t="s">
        <v>917</v>
      </c>
      <c r="G492" s="24" t="s">
        <v>917</v>
      </c>
      <c r="H492" s="25" t="s">
        <v>988</v>
      </c>
      <c r="I492" s="26" t="s">
        <v>905</v>
      </c>
      <c r="J492" s="27" t="s">
        <v>906</v>
      </c>
      <c r="K492" s="28">
        <f>91600+181900</f>
        <v>273500</v>
      </c>
    </row>
    <row r="493" spans="1:11" s="29" customFormat="1" ht="28.8" x14ac:dyDescent="0.25">
      <c r="A493" s="19" t="s">
        <v>916</v>
      </c>
      <c r="B493" s="19" t="s">
        <v>51</v>
      </c>
      <c r="C493" s="20" t="s">
        <v>917</v>
      </c>
      <c r="D493" s="21" t="s">
        <v>917</v>
      </c>
      <c r="E493" s="22" t="s">
        <v>52</v>
      </c>
      <c r="F493" s="23" t="s">
        <v>917</v>
      </c>
      <c r="G493" s="24" t="s">
        <v>917</v>
      </c>
      <c r="H493" s="25" t="s">
        <v>989</v>
      </c>
      <c r="I493" s="26" t="s">
        <v>905</v>
      </c>
      <c r="J493" s="27" t="s">
        <v>906</v>
      </c>
      <c r="K493" s="28">
        <v>133337</v>
      </c>
    </row>
    <row r="494" spans="1:11" s="29" customFormat="1" ht="28.8" x14ac:dyDescent="0.25">
      <c r="A494" s="19" t="s">
        <v>916</v>
      </c>
      <c r="B494" s="19" t="s">
        <v>51</v>
      </c>
      <c r="C494" s="20" t="s">
        <v>917</v>
      </c>
      <c r="D494" s="21" t="s">
        <v>917</v>
      </c>
      <c r="E494" s="22" t="s">
        <v>52</v>
      </c>
      <c r="F494" s="23" t="s">
        <v>917</v>
      </c>
      <c r="G494" s="24" t="s">
        <v>917</v>
      </c>
      <c r="H494" s="25" t="s">
        <v>990</v>
      </c>
      <c r="I494" s="26" t="s">
        <v>905</v>
      </c>
      <c r="J494" s="27" t="s">
        <v>906</v>
      </c>
      <c r="K494" s="28">
        <v>76920</v>
      </c>
    </row>
    <row r="495" spans="1:11" s="29" customFormat="1" ht="28.8" x14ac:dyDescent="0.25">
      <c r="A495" s="19" t="s">
        <v>916</v>
      </c>
      <c r="B495" s="19" t="s">
        <v>51</v>
      </c>
      <c r="C495" s="20" t="s">
        <v>917</v>
      </c>
      <c r="D495" s="21" t="s">
        <v>917</v>
      </c>
      <c r="E495" s="22" t="s">
        <v>52</v>
      </c>
      <c r="F495" s="23" t="s">
        <v>917</v>
      </c>
      <c r="G495" s="24" t="s">
        <v>917</v>
      </c>
      <c r="H495" s="25" t="s">
        <v>991</v>
      </c>
      <c r="I495" s="26" t="s">
        <v>905</v>
      </c>
      <c r="J495" s="27" t="s">
        <v>906</v>
      </c>
      <c r="K495" s="28">
        <v>110400</v>
      </c>
    </row>
    <row r="496" spans="1:11" s="29" customFormat="1" ht="28.8" x14ac:dyDescent="0.25">
      <c r="A496" s="19" t="s">
        <v>916</v>
      </c>
      <c r="B496" s="19" t="s">
        <v>51</v>
      </c>
      <c r="C496" s="20" t="s">
        <v>917</v>
      </c>
      <c r="D496" s="21" t="s">
        <v>917</v>
      </c>
      <c r="E496" s="22" t="s">
        <v>52</v>
      </c>
      <c r="F496" s="23" t="s">
        <v>917</v>
      </c>
      <c r="G496" s="24" t="s">
        <v>917</v>
      </c>
      <c r="H496" s="25" t="s">
        <v>992</v>
      </c>
      <c r="I496" s="26" t="s">
        <v>905</v>
      </c>
      <c r="J496" s="27" t="s">
        <v>906</v>
      </c>
      <c r="K496" s="28">
        <v>756188</v>
      </c>
    </row>
    <row r="497" spans="1:11" s="29" customFormat="1" ht="28.8" x14ac:dyDescent="0.25">
      <c r="A497" s="19" t="s">
        <v>916</v>
      </c>
      <c r="B497" s="19" t="s">
        <v>51</v>
      </c>
      <c r="C497" s="20" t="s">
        <v>917</v>
      </c>
      <c r="D497" s="21" t="s">
        <v>917</v>
      </c>
      <c r="E497" s="22" t="s">
        <v>52</v>
      </c>
      <c r="F497" s="23" t="s">
        <v>917</v>
      </c>
      <c r="G497" s="24" t="s">
        <v>917</v>
      </c>
      <c r="H497" s="25" t="s">
        <v>993</v>
      </c>
      <c r="I497" s="26" t="s">
        <v>905</v>
      </c>
      <c r="J497" s="27" t="s">
        <v>906</v>
      </c>
      <c r="K497" s="28">
        <f>284700+819198</f>
        <v>1103898</v>
      </c>
    </row>
    <row r="498" spans="1:11" s="29" customFormat="1" ht="28.8" x14ac:dyDescent="0.25">
      <c r="A498" s="19" t="s">
        <v>916</v>
      </c>
      <c r="B498" s="19" t="s">
        <v>51</v>
      </c>
      <c r="C498" s="20" t="s">
        <v>917</v>
      </c>
      <c r="D498" s="21" t="s">
        <v>917</v>
      </c>
      <c r="E498" s="22" t="s">
        <v>52</v>
      </c>
      <c r="F498" s="23" t="s">
        <v>917</v>
      </c>
      <c r="G498" s="24" t="s">
        <v>917</v>
      </c>
      <c r="H498" s="25" t="s">
        <v>994</v>
      </c>
      <c r="I498" s="26" t="s">
        <v>905</v>
      </c>
      <c r="J498" s="27" t="s">
        <v>906</v>
      </c>
      <c r="K498" s="28">
        <v>217055</v>
      </c>
    </row>
    <row r="499" spans="1:11" s="29" customFormat="1" ht="28.8" x14ac:dyDescent="0.25">
      <c r="A499" s="19" t="s">
        <v>916</v>
      </c>
      <c r="B499" s="19" t="s">
        <v>51</v>
      </c>
      <c r="C499" s="20" t="s">
        <v>917</v>
      </c>
      <c r="D499" s="21" t="s">
        <v>917</v>
      </c>
      <c r="E499" s="22" t="s">
        <v>52</v>
      </c>
      <c r="F499" s="23" t="s">
        <v>917</v>
      </c>
      <c r="G499" s="24" t="s">
        <v>917</v>
      </c>
      <c r="H499" s="25" t="s">
        <v>983</v>
      </c>
      <c r="I499" s="26" t="s">
        <v>905</v>
      </c>
      <c r="J499" s="27" t="s">
        <v>906</v>
      </c>
      <c r="K499" s="28">
        <v>87234</v>
      </c>
    </row>
    <row r="500" spans="1:11" s="29" customFormat="1" ht="28.8" x14ac:dyDescent="0.25">
      <c r="A500" s="19" t="s">
        <v>916</v>
      </c>
      <c r="B500" s="19" t="s">
        <v>51</v>
      </c>
      <c r="C500" s="20" t="s">
        <v>917</v>
      </c>
      <c r="D500" s="21" t="s">
        <v>917</v>
      </c>
      <c r="E500" s="22" t="s">
        <v>52</v>
      </c>
      <c r="F500" s="23" t="s">
        <v>917</v>
      </c>
      <c r="G500" s="24" t="s">
        <v>917</v>
      </c>
      <c r="H500" s="25" t="s">
        <v>995</v>
      </c>
      <c r="I500" s="26" t="s">
        <v>996</v>
      </c>
      <c r="J500" s="27" t="s">
        <v>997</v>
      </c>
      <c r="K500" s="28">
        <v>3620</v>
      </c>
    </row>
    <row r="501" spans="1:11" s="29" customFormat="1" ht="28.8" x14ac:dyDescent="0.25">
      <c r="A501" s="19" t="s">
        <v>916</v>
      </c>
      <c r="B501" s="19" t="s">
        <v>51</v>
      </c>
      <c r="C501" s="20" t="s">
        <v>917</v>
      </c>
      <c r="D501" s="21" t="s">
        <v>917</v>
      </c>
      <c r="E501" s="22" t="s">
        <v>52</v>
      </c>
      <c r="F501" s="23" t="s">
        <v>917</v>
      </c>
      <c r="G501" s="24" t="s">
        <v>917</v>
      </c>
      <c r="H501" s="25" t="s">
        <v>998</v>
      </c>
      <c r="I501" s="26" t="s">
        <v>999</v>
      </c>
      <c r="J501" s="27" t="s">
        <v>1000</v>
      </c>
      <c r="K501" s="28">
        <v>15714</v>
      </c>
    </row>
    <row r="502" spans="1:11" s="29" customFormat="1" ht="28.8" x14ac:dyDescent="0.25">
      <c r="A502" s="19" t="s">
        <v>916</v>
      </c>
      <c r="B502" s="19" t="s">
        <v>51</v>
      </c>
      <c r="C502" s="20" t="s">
        <v>917</v>
      </c>
      <c r="D502" s="21" t="s">
        <v>917</v>
      </c>
      <c r="E502" s="22" t="s">
        <v>52</v>
      </c>
      <c r="F502" s="23" t="s">
        <v>917</v>
      </c>
      <c r="G502" s="24" t="s">
        <v>917</v>
      </c>
      <c r="H502" s="25" t="s">
        <v>1001</v>
      </c>
      <c r="I502" s="26" t="s">
        <v>999</v>
      </c>
      <c r="J502" s="27" t="s">
        <v>1000</v>
      </c>
      <c r="K502" s="28">
        <v>79700</v>
      </c>
    </row>
    <row r="503" spans="1:11" s="29" customFormat="1" ht="28.8" x14ac:dyDescent="0.25">
      <c r="A503" s="19" t="s">
        <v>916</v>
      </c>
      <c r="B503" s="19" t="s">
        <v>51</v>
      </c>
      <c r="C503" s="20" t="s">
        <v>917</v>
      </c>
      <c r="D503" s="21" t="s">
        <v>917</v>
      </c>
      <c r="E503" s="22" t="s">
        <v>52</v>
      </c>
      <c r="F503" s="23" t="s">
        <v>917</v>
      </c>
      <c r="G503" s="24" t="s">
        <v>917</v>
      </c>
      <c r="H503" s="25" t="s">
        <v>1002</v>
      </c>
      <c r="I503" s="26" t="s">
        <v>999</v>
      </c>
      <c r="J503" s="27" t="s">
        <v>1000</v>
      </c>
      <c r="K503" s="28">
        <v>4448</v>
      </c>
    </row>
    <row r="504" spans="1:11" s="29" customFormat="1" ht="28.8" x14ac:dyDescent="0.25">
      <c r="A504" s="19" t="s">
        <v>916</v>
      </c>
      <c r="B504" s="19" t="s">
        <v>51</v>
      </c>
      <c r="C504" s="20" t="s">
        <v>917</v>
      </c>
      <c r="D504" s="21" t="s">
        <v>917</v>
      </c>
      <c r="E504" s="22" t="s">
        <v>52</v>
      </c>
      <c r="F504" s="23" t="s">
        <v>917</v>
      </c>
      <c r="G504" s="24" t="s">
        <v>917</v>
      </c>
      <c r="H504" s="25" t="s">
        <v>1003</v>
      </c>
      <c r="I504" s="26" t="s">
        <v>999</v>
      </c>
      <c r="J504" s="27" t="s">
        <v>1000</v>
      </c>
      <c r="K504" s="28">
        <f>14808+136088+712</f>
        <v>151608</v>
      </c>
    </row>
    <row r="505" spans="1:11" s="29" customFormat="1" ht="28.8" x14ac:dyDescent="0.25">
      <c r="A505" s="19" t="s">
        <v>916</v>
      </c>
      <c r="B505" s="19" t="s">
        <v>51</v>
      </c>
      <c r="C505" s="20" t="s">
        <v>917</v>
      </c>
      <c r="D505" s="21" t="s">
        <v>917</v>
      </c>
      <c r="E505" s="22" t="s">
        <v>52</v>
      </c>
      <c r="F505" s="23" t="s">
        <v>917</v>
      </c>
      <c r="G505" s="24" t="s">
        <v>917</v>
      </c>
      <c r="H505" s="25" t="s">
        <v>1004</v>
      </c>
      <c r="I505" s="26" t="s">
        <v>999</v>
      </c>
      <c r="J505" s="27" t="s">
        <v>1000</v>
      </c>
      <c r="K505" s="28">
        <v>700</v>
      </c>
    </row>
    <row r="506" spans="1:11" s="29" customFormat="1" ht="28.8" x14ac:dyDescent="0.25">
      <c r="A506" s="19" t="s">
        <v>916</v>
      </c>
      <c r="B506" s="19" t="s">
        <v>51</v>
      </c>
      <c r="C506" s="20" t="s">
        <v>917</v>
      </c>
      <c r="D506" s="21" t="s">
        <v>917</v>
      </c>
      <c r="E506" s="22" t="s">
        <v>52</v>
      </c>
      <c r="F506" s="23" t="s">
        <v>917</v>
      </c>
      <c r="G506" s="24" t="s">
        <v>917</v>
      </c>
      <c r="H506" s="25" t="s">
        <v>1005</v>
      </c>
      <c r="I506" s="26" t="s">
        <v>999</v>
      </c>
      <c r="J506" s="27" t="s">
        <v>1000</v>
      </c>
      <c r="K506" s="28">
        <v>5650</v>
      </c>
    </row>
    <row r="507" spans="1:11" s="29" customFormat="1" ht="28.8" x14ac:dyDescent="0.25">
      <c r="A507" s="19" t="s">
        <v>916</v>
      </c>
      <c r="B507" s="19" t="s">
        <v>51</v>
      </c>
      <c r="C507" s="20" t="s">
        <v>917</v>
      </c>
      <c r="D507" s="21" t="s">
        <v>917</v>
      </c>
      <c r="E507" s="22" t="s">
        <v>52</v>
      </c>
      <c r="F507" s="23" t="s">
        <v>917</v>
      </c>
      <c r="G507" s="24" t="s">
        <v>917</v>
      </c>
      <c r="H507" s="25" t="s">
        <v>1006</v>
      </c>
      <c r="I507" s="26" t="s">
        <v>999</v>
      </c>
      <c r="J507" s="27" t="s">
        <v>1000</v>
      </c>
      <c r="K507" s="28">
        <v>50261</v>
      </c>
    </row>
    <row r="508" spans="1:11" s="29" customFormat="1" ht="28.8" x14ac:dyDescent="0.25">
      <c r="A508" s="19" t="s">
        <v>916</v>
      </c>
      <c r="B508" s="19" t="s">
        <v>51</v>
      </c>
      <c r="C508" s="20" t="s">
        <v>917</v>
      </c>
      <c r="D508" s="21" t="s">
        <v>917</v>
      </c>
      <c r="E508" s="22" t="s">
        <v>52</v>
      </c>
      <c r="F508" s="23" t="s">
        <v>917</v>
      </c>
      <c r="G508" s="24" t="s">
        <v>917</v>
      </c>
      <c r="H508" s="25" t="s">
        <v>1007</v>
      </c>
      <c r="I508" s="26" t="s">
        <v>999</v>
      </c>
      <c r="J508" s="27" t="s">
        <v>1000</v>
      </c>
      <c r="K508" s="28">
        <v>4008</v>
      </c>
    </row>
    <row r="509" spans="1:11" s="29" customFormat="1" ht="28.8" x14ac:dyDescent="0.25">
      <c r="A509" s="19" t="s">
        <v>916</v>
      </c>
      <c r="B509" s="19" t="s">
        <v>51</v>
      </c>
      <c r="C509" s="20" t="s">
        <v>917</v>
      </c>
      <c r="D509" s="21" t="s">
        <v>917</v>
      </c>
      <c r="E509" s="22" t="s">
        <v>52</v>
      </c>
      <c r="F509" s="23" t="s">
        <v>917</v>
      </c>
      <c r="G509" s="24" t="s">
        <v>917</v>
      </c>
      <c r="H509" s="25" t="s">
        <v>1008</v>
      </c>
      <c r="I509" s="26" t="s">
        <v>999</v>
      </c>
      <c r="J509" s="27" t="s">
        <v>1000</v>
      </c>
      <c r="K509" s="28">
        <v>9000</v>
      </c>
    </row>
    <row r="510" spans="1:11" s="29" customFormat="1" ht="28.8" x14ac:dyDescent="0.25">
      <c r="A510" s="19" t="s">
        <v>916</v>
      </c>
      <c r="B510" s="19" t="s">
        <v>51</v>
      </c>
      <c r="C510" s="20" t="s">
        <v>917</v>
      </c>
      <c r="D510" s="21" t="s">
        <v>917</v>
      </c>
      <c r="E510" s="22" t="s">
        <v>52</v>
      </c>
      <c r="F510" s="23" t="s">
        <v>917</v>
      </c>
      <c r="G510" s="24" t="s">
        <v>917</v>
      </c>
      <c r="H510" s="25" t="s">
        <v>1009</v>
      </c>
      <c r="I510" s="26" t="s">
        <v>999</v>
      </c>
      <c r="J510" s="27" t="s">
        <v>1000</v>
      </c>
      <c r="K510" s="28">
        <v>23269</v>
      </c>
    </row>
    <row r="511" spans="1:11" s="29" customFormat="1" ht="28.8" x14ac:dyDescent="0.25">
      <c r="A511" s="19" t="s">
        <v>916</v>
      </c>
      <c r="B511" s="19" t="s">
        <v>51</v>
      </c>
      <c r="C511" s="20" t="s">
        <v>917</v>
      </c>
      <c r="D511" s="21" t="s">
        <v>917</v>
      </c>
      <c r="E511" s="22" t="s">
        <v>52</v>
      </c>
      <c r="F511" s="23" t="s">
        <v>917</v>
      </c>
      <c r="G511" s="24" t="s">
        <v>917</v>
      </c>
      <c r="H511" s="25" t="s">
        <v>1010</v>
      </c>
      <c r="I511" s="26" t="s">
        <v>999</v>
      </c>
      <c r="J511" s="27" t="s">
        <v>1000</v>
      </c>
      <c r="K511" s="28">
        <v>89550</v>
      </c>
    </row>
    <row r="512" spans="1:11" s="29" customFormat="1" ht="28.8" x14ac:dyDescent="0.25">
      <c r="A512" s="19" t="s">
        <v>916</v>
      </c>
      <c r="B512" s="19" t="s">
        <v>51</v>
      </c>
      <c r="C512" s="20" t="s">
        <v>917</v>
      </c>
      <c r="D512" s="21" t="s">
        <v>917</v>
      </c>
      <c r="E512" s="22" t="s">
        <v>52</v>
      </c>
      <c r="F512" s="23" t="s">
        <v>917</v>
      </c>
      <c r="G512" s="24" t="s">
        <v>917</v>
      </c>
      <c r="H512" s="25" t="s">
        <v>1011</v>
      </c>
      <c r="I512" s="26" t="s">
        <v>999</v>
      </c>
      <c r="J512" s="27" t="s">
        <v>1000</v>
      </c>
      <c r="K512" s="28">
        <v>9000</v>
      </c>
    </row>
    <row r="513" spans="1:11" s="29" customFormat="1" ht="28.8" x14ac:dyDescent="0.25">
      <c r="A513" s="19" t="s">
        <v>916</v>
      </c>
      <c r="B513" s="19" t="s">
        <v>51</v>
      </c>
      <c r="C513" s="20" t="s">
        <v>917</v>
      </c>
      <c r="D513" s="21" t="s">
        <v>917</v>
      </c>
      <c r="E513" s="22" t="s">
        <v>52</v>
      </c>
      <c r="F513" s="23" t="s">
        <v>917</v>
      </c>
      <c r="G513" s="24" t="s">
        <v>917</v>
      </c>
      <c r="H513" s="25" t="s">
        <v>1012</v>
      </c>
      <c r="I513" s="26" t="s">
        <v>999</v>
      </c>
      <c r="J513" s="27" t="s">
        <v>1000</v>
      </c>
      <c r="K513" s="28">
        <v>13950</v>
      </c>
    </row>
    <row r="514" spans="1:11" s="29" customFormat="1" ht="28.8" x14ac:dyDescent="0.25">
      <c r="A514" s="19" t="s">
        <v>916</v>
      </c>
      <c r="B514" s="19" t="s">
        <v>51</v>
      </c>
      <c r="C514" s="20" t="s">
        <v>917</v>
      </c>
      <c r="D514" s="21" t="s">
        <v>917</v>
      </c>
      <c r="E514" s="22" t="s">
        <v>52</v>
      </c>
      <c r="F514" s="23" t="s">
        <v>917</v>
      </c>
      <c r="G514" s="24" t="s">
        <v>917</v>
      </c>
      <c r="H514" s="25" t="s">
        <v>1013</v>
      </c>
      <c r="I514" s="26" t="s">
        <v>999</v>
      </c>
      <c r="J514" s="27" t="s">
        <v>1000</v>
      </c>
      <c r="K514" s="28">
        <v>12292</v>
      </c>
    </row>
    <row r="515" spans="1:11" s="29" customFormat="1" ht="14.4" x14ac:dyDescent="0.25">
      <c r="A515" s="19" t="s">
        <v>916</v>
      </c>
      <c r="B515" s="19" t="s">
        <v>51</v>
      </c>
      <c r="C515" s="20" t="s">
        <v>917</v>
      </c>
      <c r="D515" s="21" t="s">
        <v>917</v>
      </c>
      <c r="E515" s="22" t="s">
        <v>52</v>
      </c>
      <c r="F515" s="23" t="s">
        <v>917</v>
      </c>
      <c r="G515" s="24" t="s">
        <v>917</v>
      </c>
      <c r="H515" s="25" t="s">
        <v>1014</v>
      </c>
      <c r="I515" s="26" t="s">
        <v>1015</v>
      </c>
      <c r="J515" s="27" t="s">
        <v>1016</v>
      </c>
      <c r="K515" s="28">
        <f>62044+67287</f>
        <v>129331</v>
      </c>
    </row>
    <row r="516" spans="1:11" s="29" customFormat="1" ht="14.4" x14ac:dyDescent="0.25">
      <c r="A516" s="19" t="s">
        <v>916</v>
      </c>
      <c r="B516" s="19" t="s">
        <v>51</v>
      </c>
      <c r="C516" s="20" t="s">
        <v>917</v>
      </c>
      <c r="D516" s="21" t="s">
        <v>917</v>
      </c>
      <c r="E516" s="22" t="s">
        <v>52</v>
      </c>
      <c r="F516" s="23" t="s">
        <v>917</v>
      </c>
      <c r="G516" s="24" t="s">
        <v>917</v>
      </c>
      <c r="H516" s="25" t="s">
        <v>1017</v>
      </c>
      <c r="I516" s="26" t="s">
        <v>1015</v>
      </c>
      <c r="J516" s="27" t="s">
        <v>1016</v>
      </c>
      <c r="K516" s="28">
        <v>52836</v>
      </c>
    </row>
    <row r="517" spans="1:11" s="29" customFormat="1" ht="14.4" x14ac:dyDescent="0.25">
      <c r="A517" s="19" t="s">
        <v>916</v>
      </c>
      <c r="B517" s="19" t="s">
        <v>51</v>
      </c>
      <c r="C517" s="20" t="s">
        <v>917</v>
      </c>
      <c r="D517" s="21" t="s">
        <v>917</v>
      </c>
      <c r="E517" s="22" t="s">
        <v>52</v>
      </c>
      <c r="F517" s="23" t="s">
        <v>917</v>
      </c>
      <c r="G517" s="24" t="s">
        <v>917</v>
      </c>
      <c r="H517" s="25" t="s">
        <v>1018</v>
      </c>
      <c r="I517" s="26" t="s">
        <v>1015</v>
      </c>
      <c r="J517" s="27" t="s">
        <v>1016</v>
      </c>
      <c r="K517" s="28">
        <v>41251</v>
      </c>
    </row>
    <row r="518" spans="1:11" s="29" customFormat="1" ht="28.8" x14ac:dyDescent="0.25">
      <c r="A518" s="19" t="s">
        <v>1019</v>
      </c>
      <c r="B518" s="19" t="s">
        <v>51</v>
      </c>
      <c r="C518" s="20" t="s">
        <v>291</v>
      </c>
      <c r="D518" s="21" t="s">
        <v>291</v>
      </c>
      <c r="E518" s="22" t="s">
        <v>118</v>
      </c>
      <c r="F518" s="23">
        <v>192103</v>
      </c>
      <c r="G518" s="24">
        <v>42429</v>
      </c>
      <c r="H518" s="25" t="s">
        <v>1020</v>
      </c>
      <c r="I518" s="26" t="s">
        <v>1021</v>
      </c>
      <c r="J518" s="27" t="s">
        <v>69</v>
      </c>
      <c r="K518" s="28">
        <v>80161</v>
      </c>
    </row>
    <row r="519" spans="1:11" s="29" customFormat="1" ht="28.8" x14ac:dyDescent="0.25">
      <c r="A519" s="19" t="s">
        <v>1019</v>
      </c>
      <c r="B519" s="19" t="s">
        <v>51</v>
      </c>
      <c r="C519" s="20" t="s">
        <v>291</v>
      </c>
      <c r="D519" s="21" t="s">
        <v>291</v>
      </c>
      <c r="E519" s="22" t="s">
        <v>118</v>
      </c>
      <c r="F519" s="23">
        <v>183952</v>
      </c>
      <c r="G519" s="24">
        <v>42429</v>
      </c>
      <c r="H519" s="25" t="s">
        <v>1020</v>
      </c>
      <c r="I519" s="26" t="s">
        <v>1021</v>
      </c>
      <c r="J519" s="27" t="s">
        <v>69</v>
      </c>
      <c r="K519" s="28">
        <v>29876</v>
      </c>
    </row>
    <row r="520" spans="1:11" s="29" customFormat="1" ht="28.8" x14ac:dyDescent="0.25">
      <c r="A520" s="19" t="s">
        <v>1019</v>
      </c>
      <c r="B520" s="19" t="s">
        <v>24</v>
      </c>
      <c r="C520" s="20" t="s">
        <v>291</v>
      </c>
      <c r="D520" s="21" t="s">
        <v>291</v>
      </c>
      <c r="E520" s="22" t="s">
        <v>118</v>
      </c>
      <c r="F520" s="23">
        <v>286</v>
      </c>
      <c r="G520" s="24">
        <v>42430</v>
      </c>
      <c r="H520" s="25" t="s">
        <v>1022</v>
      </c>
      <c r="I520" s="26" t="s">
        <v>1023</v>
      </c>
      <c r="J520" s="27" t="s">
        <v>1024</v>
      </c>
      <c r="K520" s="28">
        <v>39999</v>
      </c>
    </row>
    <row r="521" spans="1:11" s="29" customFormat="1" ht="28.8" x14ac:dyDescent="0.25">
      <c r="A521" s="19" t="s">
        <v>1019</v>
      </c>
      <c r="B521" s="19" t="s">
        <v>51</v>
      </c>
      <c r="C521" s="20" t="s">
        <v>291</v>
      </c>
      <c r="D521" s="21" t="s">
        <v>291</v>
      </c>
      <c r="E521" s="22" t="s">
        <v>305</v>
      </c>
      <c r="F521" s="23">
        <v>3610316</v>
      </c>
      <c r="G521" s="24">
        <v>42430</v>
      </c>
      <c r="H521" s="25" t="s">
        <v>1025</v>
      </c>
      <c r="I521" s="26" t="s">
        <v>1026</v>
      </c>
      <c r="J521" s="27" t="s">
        <v>1027</v>
      </c>
      <c r="K521" s="28">
        <v>4600</v>
      </c>
    </row>
    <row r="522" spans="1:11" s="29" customFormat="1" ht="43.2" x14ac:dyDescent="0.25">
      <c r="A522" s="19" t="s">
        <v>1019</v>
      </c>
      <c r="B522" s="19" t="s">
        <v>152</v>
      </c>
      <c r="C522" s="20" t="s">
        <v>291</v>
      </c>
      <c r="D522" s="21" t="s">
        <v>291</v>
      </c>
      <c r="E522" s="22" t="s">
        <v>153</v>
      </c>
      <c r="F522" s="23">
        <v>11160020</v>
      </c>
      <c r="G522" s="24">
        <v>42430</v>
      </c>
      <c r="H522" s="25" t="s">
        <v>1028</v>
      </c>
      <c r="I522" s="26" t="s">
        <v>814</v>
      </c>
      <c r="J522" s="27" t="s">
        <v>33</v>
      </c>
      <c r="K522" s="28">
        <v>128973</v>
      </c>
    </row>
    <row r="523" spans="1:11" s="29" customFormat="1" ht="28.8" x14ac:dyDescent="0.25">
      <c r="A523" s="19" t="s">
        <v>1019</v>
      </c>
      <c r="B523" s="19" t="s">
        <v>51</v>
      </c>
      <c r="C523" s="20" t="s">
        <v>291</v>
      </c>
      <c r="D523" s="21" t="s">
        <v>291</v>
      </c>
      <c r="E523" s="22" t="s">
        <v>305</v>
      </c>
      <c r="F523" s="23">
        <v>94664</v>
      </c>
      <c r="G523" s="24">
        <v>42431</v>
      </c>
      <c r="H523" s="25" t="s">
        <v>1029</v>
      </c>
      <c r="I523" s="26" t="s">
        <v>1026</v>
      </c>
      <c r="J523" s="27" t="s">
        <v>1027</v>
      </c>
      <c r="K523" s="28">
        <v>11558</v>
      </c>
    </row>
    <row r="524" spans="1:11" s="29" customFormat="1" ht="28.8" x14ac:dyDescent="0.25">
      <c r="A524" s="19" t="s">
        <v>1019</v>
      </c>
      <c r="B524" s="19" t="s">
        <v>195</v>
      </c>
      <c r="C524" s="20" t="s">
        <v>1600</v>
      </c>
      <c r="D524" s="21">
        <v>42327</v>
      </c>
      <c r="E524" s="22" t="s">
        <v>153</v>
      </c>
      <c r="F524" s="23">
        <v>11160021</v>
      </c>
      <c r="G524" s="24">
        <v>42431</v>
      </c>
      <c r="H524" s="25" t="s">
        <v>1030</v>
      </c>
      <c r="I524" s="26" t="s">
        <v>939</v>
      </c>
      <c r="J524" s="27" t="s">
        <v>156</v>
      </c>
      <c r="K524" s="28">
        <v>79006</v>
      </c>
    </row>
    <row r="525" spans="1:11" s="29" customFormat="1" ht="28.8" x14ac:dyDescent="0.25">
      <c r="A525" s="19" t="s">
        <v>1019</v>
      </c>
      <c r="B525" s="19" t="s">
        <v>24</v>
      </c>
      <c r="C525" s="20" t="s">
        <v>291</v>
      </c>
      <c r="D525" s="21" t="s">
        <v>291</v>
      </c>
      <c r="E525" s="22" t="s">
        <v>153</v>
      </c>
      <c r="F525" s="23">
        <v>11160022</v>
      </c>
      <c r="G525" s="24">
        <v>42431</v>
      </c>
      <c r="H525" s="25" t="s">
        <v>1031</v>
      </c>
      <c r="I525" s="26" t="s">
        <v>1032</v>
      </c>
      <c r="J525" s="27" t="s">
        <v>1033</v>
      </c>
      <c r="K525" s="28">
        <v>357000</v>
      </c>
    </row>
    <row r="526" spans="1:11" s="29" customFormat="1" ht="28.8" x14ac:dyDescent="0.25">
      <c r="A526" s="19" t="s">
        <v>1019</v>
      </c>
      <c r="B526" s="19" t="s">
        <v>24</v>
      </c>
      <c r="C526" s="20" t="s">
        <v>291</v>
      </c>
      <c r="D526" s="21" t="s">
        <v>291</v>
      </c>
      <c r="E526" s="22" t="s">
        <v>153</v>
      </c>
      <c r="F526" s="23">
        <v>11160024</v>
      </c>
      <c r="G526" s="24">
        <v>42432</v>
      </c>
      <c r="H526" s="25" t="s">
        <v>1034</v>
      </c>
      <c r="I526" s="26" t="s">
        <v>1035</v>
      </c>
      <c r="J526" s="27" t="s">
        <v>1036</v>
      </c>
      <c r="K526" s="28">
        <v>408344</v>
      </c>
    </row>
    <row r="527" spans="1:11" s="29" customFormat="1" ht="28.8" x14ac:dyDescent="0.25">
      <c r="A527" s="19" t="s">
        <v>1019</v>
      </c>
      <c r="B527" s="19" t="s">
        <v>24</v>
      </c>
      <c r="C527" s="20" t="s">
        <v>291</v>
      </c>
      <c r="D527" s="21" t="s">
        <v>291</v>
      </c>
      <c r="E527" s="22" t="s">
        <v>153</v>
      </c>
      <c r="F527" s="23">
        <v>11160025</v>
      </c>
      <c r="G527" s="24">
        <v>42432</v>
      </c>
      <c r="H527" s="25" t="s">
        <v>1037</v>
      </c>
      <c r="I527" s="26" t="s">
        <v>1035</v>
      </c>
      <c r="J527" s="27" t="s">
        <v>1036</v>
      </c>
      <c r="K527" s="28">
        <v>195978</v>
      </c>
    </row>
    <row r="528" spans="1:11" s="29" customFormat="1" ht="28.8" x14ac:dyDescent="0.25">
      <c r="A528" s="19" t="s">
        <v>1019</v>
      </c>
      <c r="B528" s="19" t="s">
        <v>24</v>
      </c>
      <c r="C528" s="20" t="s">
        <v>291</v>
      </c>
      <c r="D528" s="21" t="s">
        <v>291</v>
      </c>
      <c r="E528" s="22" t="s">
        <v>153</v>
      </c>
      <c r="F528" s="23">
        <v>11160026</v>
      </c>
      <c r="G528" s="24">
        <v>42432</v>
      </c>
      <c r="H528" s="25" t="s">
        <v>1038</v>
      </c>
      <c r="I528" s="26" t="s">
        <v>1039</v>
      </c>
      <c r="J528" s="27" t="s">
        <v>1040</v>
      </c>
      <c r="K528" s="28">
        <v>134201</v>
      </c>
    </row>
    <row r="529" spans="1:11" s="29" customFormat="1" ht="28.8" x14ac:dyDescent="0.25">
      <c r="A529" s="19" t="s">
        <v>1019</v>
      </c>
      <c r="B529" s="19" t="s">
        <v>24</v>
      </c>
      <c r="C529" s="20" t="s">
        <v>291</v>
      </c>
      <c r="D529" s="21" t="s">
        <v>291</v>
      </c>
      <c r="E529" s="22" t="s">
        <v>153</v>
      </c>
      <c r="F529" s="23">
        <v>11160027</v>
      </c>
      <c r="G529" s="24">
        <v>42432</v>
      </c>
      <c r="H529" s="25" t="s">
        <v>1041</v>
      </c>
      <c r="I529" s="26" t="s">
        <v>1039</v>
      </c>
      <c r="J529" s="27" t="s">
        <v>1040</v>
      </c>
      <c r="K529" s="28">
        <v>305003</v>
      </c>
    </row>
    <row r="530" spans="1:11" s="29" customFormat="1" ht="28.8" x14ac:dyDescent="0.25">
      <c r="A530" s="19" t="s">
        <v>1019</v>
      </c>
      <c r="B530" s="19" t="s">
        <v>24</v>
      </c>
      <c r="C530" s="20" t="s">
        <v>291</v>
      </c>
      <c r="D530" s="21" t="s">
        <v>291</v>
      </c>
      <c r="E530" s="22" t="s">
        <v>153</v>
      </c>
      <c r="F530" s="23">
        <v>11160028</v>
      </c>
      <c r="G530" s="24">
        <v>42432</v>
      </c>
      <c r="H530" s="25" t="s">
        <v>1042</v>
      </c>
      <c r="I530" s="26" t="s">
        <v>1043</v>
      </c>
      <c r="J530" s="27" t="s">
        <v>1044</v>
      </c>
      <c r="K530" s="28">
        <v>254545</v>
      </c>
    </row>
    <row r="531" spans="1:11" s="29" customFormat="1" ht="28.8" x14ac:dyDescent="0.25">
      <c r="A531" s="19" t="s">
        <v>1019</v>
      </c>
      <c r="B531" s="19" t="s">
        <v>51</v>
      </c>
      <c r="C531" s="20" t="s">
        <v>291</v>
      </c>
      <c r="D531" s="21" t="s">
        <v>291</v>
      </c>
      <c r="E531" s="22" t="s">
        <v>305</v>
      </c>
      <c r="F531" s="23">
        <v>94730</v>
      </c>
      <c r="G531" s="24">
        <v>42432</v>
      </c>
      <c r="H531" s="25" t="s">
        <v>1045</v>
      </c>
      <c r="I531" s="26" t="s">
        <v>1026</v>
      </c>
      <c r="J531" s="27" t="s">
        <v>1027</v>
      </c>
      <c r="K531" s="28">
        <v>7189</v>
      </c>
    </row>
    <row r="532" spans="1:11" s="29" customFormat="1" ht="28.8" x14ac:dyDescent="0.25">
      <c r="A532" s="19" t="s">
        <v>1019</v>
      </c>
      <c r="B532" s="19" t="s">
        <v>152</v>
      </c>
      <c r="C532" s="20" t="s">
        <v>291</v>
      </c>
      <c r="D532" s="21" t="s">
        <v>291</v>
      </c>
      <c r="E532" s="22" t="s">
        <v>153</v>
      </c>
      <c r="F532" s="23">
        <v>11160029</v>
      </c>
      <c r="G532" s="24">
        <v>42433</v>
      </c>
      <c r="H532" s="25" t="s">
        <v>1046</v>
      </c>
      <c r="I532" s="26" t="s">
        <v>814</v>
      </c>
      <c r="J532" s="27" t="s">
        <v>33</v>
      </c>
      <c r="K532" s="28">
        <v>142338</v>
      </c>
    </row>
    <row r="533" spans="1:11" s="29" customFormat="1" ht="28.8" x14ac:dyDescent="0.25">
      <c r="A533" s="19" t="s">
        <v>1019</v>
      </c>
      <c r="B533" s="19" t="s">
        <v>152</v>
      </c>
      <c r="C533" s="20" t="s">
        <v>291</v>
      </c>
      <c r="D533" s="21" t="s">
        <v>291</v>
      </c>
      <c r="E533" s="22" t="s">
        <v>153</v>
      </c>
      <c r="F533" s="23">
        <v>11160030</v>
      </c>
      <c r="G533" s="24">
        <v>42433</v>
      </c>
      <c r="H533" s="25" t="s">
        <v>1047</v>
      </c>
      <c r="I533" s="26" t="s">
        <v>814</v>
      </c>
      <c r="J533" s="27" t="s">
        <v>33</v>
      </c>
      <c r="K533" s="28">
        <v>22000</v>
      </c>
    </row>
    <row r="534" spans="1:11" s="29" customFormat="1" ht="28.8" x14ac:dyDescent="0.25">
      <c r="A534" s="19" t="s">
        <v>1019</v>
      </c>
      <c r="B534" s="19" t="s">
        <v>51</v>
      </c>
      <c r="C534" s="20" t="s">
        <v>291</v>
      </c>
      <c r="D534" s="21" t="s">
        <v>291</v>
      </c>
      <c r="E534" s="22" t="s">
        <v>305</v>
      </c>
      <c r="F534" s="23">
        <v>3616302</v>
      </c>
      <c r="G534" s="24">
        <v>42436</v>
      </c>
      <c r="H534" s="25" t="s">
        <v>1048</v>
      </c>
      <c r="I534" s="26" t="s">
        <v>1026</v>
      </c>
      <c r="J534" s="27" t="s">
        <v>1027</v>
      </c>
      <c r="K534" s="28">
        <v>27600</v>
      </c>
    </row>
    <row r="535" spans="1:11" s="29" customFormat="1" ht="28.8" x14ac:dyDescent="0.25">
      <c r="A535" s="19" t="s">
        <v>1019</v>
      </c>
      <c r="B535" s="19" t="s">
        <v>51</v>
      </c>
      <c r="C535" s="20" t="s">
        <v>291</v>
      </c>
      <c r="D535" s="21" t="s">
        <v>291</v>
      </c>
      <c r="E535" s="22" t="s">
        <v>118</v>
      </c>
      <c r="F535" s="23">
        <v>861963</v>
      </c>
      <c r="G535" s="24">
        <v>42437</v>
      </c>
      <c r="H535" s="25" t="s">
        <v>1049</v>
      </c>
      <c r="I535" s="26" t="s">
        <v>1050</v>
      </c>
      <c r="J535" s="27" t="s">
        <v>982</v>
      </c>
      <c r="K535" s="28">
        <v>2331</v>
      </c>
    </row>
    <row r="536" spans="1:11" s="29" customFormat="1" ht="28.8" x14ac:dyDescent="0.25">
      <c r="A536" s="19" t="s">
        <v>1019</v>
      </c>
      <c r="B536" s="19" t="s">
        <v>51</v>
      </c>
      <c r="C536" s="20" t="s">
        <v>291</v>
      </c>
      <c r="D536" s="21" t="s">
        <v>291</v>
      </c>
      <c r="E536" s="22" t="s">
        <v>118</v>
      </c>
      <c r="F536" s="23">
        <v>861976</v>
      </c>
      <c r="G536" s="24">
        <v>42437</v>
      </c>
      <c r="H536" s="25" t="s">
        <v>1051</v>
      </c>
      <c r="I536" s="26" t="s">
        <v>1050</v>
      </c>
      <c r="J536" s="27" t="s">
        <v>982</v>
      </c>
      <c r="K536" s="28">
        <v>174690</v>
      </c>
    </row>
    <row r="537" spans="1:11" s="29" customFormat="1" ht="28.8" x14ac:dyDescent="0.25">
      <c r="A537" s="19" t="s">
        <v>1019</v>
      </c>
      <c r="B537" s="19" t="s">
        <v>152</v>
      </c>
      <c r="C537" s="20" t="s">
        <v>291</v>
      </c>
      <c r="D537" s="21" t="s">
        <v>291</v>
      </c>
      <c r="E537" s="22" t="s">
        <v>52</v>
      </c>
      <c r="F537" s="23">
        <v>1</v>
      </c>
      <c r="G537" s="24">
        <v>42437</v>
      </c>
      <c r="H537" s="25" t="s">
        <v>1052</v>
      </c>
      <c r="I537" s="26" t="s">
        <v>1053</v>
      </c>
      <c r="J537" s="27" t="s">
        <v>1054</v>
      </c>
      <c r="K537" s="28">
        <v>155481</v>
      </c>
    </row>
    <row r="538" spans="1:11" s="29" customFormat="1" ht="28.8" x14ac:dyDescent="0.25">
      <c r="A538" s="19" t="s">
        <v>1019</v>
      </c>
      <c r="B538" s="19" t="s">
        <v>51</v>
      </c>
      <c r="C538" s="20" t="s">
        <v>291</v>
      </c>
      <c r="D538" s="21" t="s">
        <v>291</v>
      </c>
      <c r="E538" s="22" t="s">
        <v>118</v>
      </c>
      <c r="F538" s="23">
        <v>859583</v>
      </c>
      <c r="G538" s="24">
        <v>42438</v>
      </c>
      <c r="H538" s="25" t="s">
        <v>1055</v>
      </c>
      <c r="I538" s="26" t="s">
        <v>1050</v>
      </c>
      <c r="J538" s="27" t="s">
        <v>982</v>
      </c>
      <c r="K538" s="28">
        <v>1095238</v>
      </c>
    </row>
    <row r="539" spans="1:11" s="29" customFormat="1" ht="28.8" x14ac:dyDescent="0.25">
      <c r="A539" s="19" t="s">
        <v>1019</v>
      </c>
      <c r="B539" s="19" t="s">
        <v>24</v>
      </c>
      <c r="C539" s="20" t="s">
        <v>291</v>
      </c>
      <c r="D539" s="21" t="s">
        <v>291</v>
      </c>
      <c r="E539" s="22" t="s">
        <v>153</v>
      </c>
      <c r="F539" s="23">
        <v>11160031</v>
      </c>
      <c r="G539" s="24">
        <v>42439</v>
      </c>
      <c r="H539" s="25" t="s">
        <v>1056</v>
      </c>
      <c r="I539" s="26" t="s">
        <v>1039</v>
      </c>
      <c r="J539" s="27" t="s">
        <v>1040</v>
      </c>
      <c r="K539" s="28">
        <v>704263</v>
      </c>
    </row>
    <row r="540" spans="1:11" s="29" customFormat="1" ht="28.8" x14ac:dyDescent="0.25">
      <c r="A540" s="19" t="s">
        <v>1019</v>
      </c>
      <c r="B540" s="19" t="s">
        <v>152</v>
      </c>
      <c r="C540" s="20" t="s">
        <v>291</v>
      </c>
      <c r="D540" s="21" t="s">
        <v>291</v>
      </c>
      <c r="E540" s="22" t="s">
        <v>153</v>
      </c>
      <c r="F540" s="23">
        <v>11160032</v>
      </c>
      <c r="G540" s="24">
        <v>42439</v>
      </c>
      <c r="H540" s="25" t="s">
        <v>1057</v>
      </c>
      <c r="I540" s="26" t="s">
        <v>814</v>
      </c>
      <c r="J540" s="27" t="s">
        <v>33</v>
      </c>
      <c r="K540" s="28">
        <v>235990</v>
      </c>
    </row>
    <row r="541" spans="1:11" s="29" customFormat="1" ht="43.2" x14ac:dyDescent="0.25">
      <c r="A541" s="19" t="s">
        <v>1019</v>
      </c>
      <c r="B541" s="19" t="s">
        <v>152</v>
      </c>
      <c r="C541" s="20" t="s">
        <v>291</v>
      </c>
      <c r="D541" s="21" t="s">
        <v>291</v>
      </c>
      <c r="E541" s="22" t="s">
        <v>153</v>
      </c>
      <c r="F541" s="23">
        <v>11160033</v>
      </c>
      <c r="G541" s="24">
        <v>42439</v>
      </c>
      <c r="H541" s="25" t="s">
        <v>1058</v>
      </c>
      <c r="I541" s="26" t="s">
        <v>814</v>
      </c>
      <c r="J541" s="27" t="s">
        <v>33</v>
      </c>
      <c r="K541" s="28">
        <v>128943</v>
      </c>
    </row>
    <row r="542" spans="1:11" s="29" customFormat="1" ht="43.2" x14ac:dyDescent="0.25">
      <c r="A542" s="19" t="s">
        <v>1019</v>
      </c>
      <c r="B542" s="19" t="s">
        <v>152</v>
      </c>
      <c r="C542" s="20" t="s">
        <v>291</v>
      </c>
      <c r="D542" s="21" t="s">
        <v>291</v>
      </c>
      <c r="E542" s="22" t="s">
        <v>153</v>
      </c>
      <c r="F542" s="23">
        <v>11160034</v>
      </c>
      <c r="G542" s="24">
        <v>42439</v>
      </c>
      <c r="H542" s="25" t="s">
        <v>1059</v>
      </c>
      <c r="I542" s="26" t="s">
        <v>814</v>
      </c>
      <c r="J542" s="27" t="s">
        <v>33</v>
      </c>
      <c r="K542" s="28">
        <v>235990</v>
      </c>
    </row>
    <row r="543" spans="1:11" s="29" customFormat="1" ht="43.2" x14ac:dyDescent="0.25">
      <c r="A543" s="19" t="s">
        <v>1019</v>
      </c>
      <c r="B543" s="19" t="s">
        <v>152</v>
      </c>
      <c r="C543" s="20" t="s">
        <v>291</v>
      </c>
      <c r="D543" s="21" t="s">
        <v>291</v>
      </c>
      <c r="E543" s="22" t="s">
        <v>153</v>
      </c>
      <c r="F543" s="23">
        <v>11160035</v>
      </c>
      <c r="G543" s="24">
        <v>42440</v>
      </c>
      <c r="H543" s="25" t="s">
        <v>1060</v>
      </c>
      <c r="I543" s="26" t="s">
        <v>814</v>
      </c>
      <c r="J543" s="27" t="s">
        <v>33</v>
      </c>
      <c r="K543" s="28">
        <v>85250</v>
      </c>
    </row>
    <row r="544" spans="1:11" s="29" customFormat="1" ht="28.8" x14ac:dyDescent="0.25">
      <c r="A544" s="19" t="s">
        <v>1019</v>
      </c>
      <c r="B544" s="19" t="s">
        <v>24</v>
      </c>
      <c r="C544" s="20" t="s">
        <v>291</v>
      </c>
      <c r="D544" s="21" t="s">
        <v>291</v>
      </c>
      <c r="E544" s="22" t="s">
        <v>118</v>
      </c>
      <c r="F544" s="23">
        <v>295</v>
      </c>
      <c r="G544" s="24">
        <v>42446</v>
      </c>
      <c r="H544" s="25" t="s">
        <v>1022</v>
      </c>
      <c r="I544" s="26" t="s">
        <v>1023</v>
      </c>
      <c r="J544" s="27" t="s">
        <v>1024</v>
      </c>
      <c r="K544" s="28">
        <v>39999</v>
      </c>
    </row>
    <row r="545" spans="1:11" s="29" customFormat="1" ht="28.8" x14ac:dyDescent="0.25">
      <c r="A545" s="19" t="s">
        <v>1019</v>
      </c>
      <c r="B545" s="19" t="s">
        <v>152</v>
      </c>
      <c r="C545" s="20" t="s">
        <v>291</v>
      </c>
      <c r="D545" s="21" t="s">
        <v>291</v>
      </c>
      <c r="E545" s="22" t="s">
        <v>118</v>
      </c>
      <c r="F545" s="23">
        <v>302</v>
      </c>
      <c r="G545" s="24">
        <v>42450</v>
      </c>
      <c r="H545" s="25" t="s">
        <v>1061</v>
      </c>
      <c r="I545" s="26" t="s">
        <v>1062</v>
      </c>
      <c r="J545" s="27" t="s">
        <v>1063</v>
      </c>
      <c r="K545" s="28">
        <v>190000</v>
      </c>
    </row>
    <row r="546" spans="1:11" s="29" customFormat="1" ht="28.8" x14ac:dyDescent="0.25">
      <c r="A546" s="19" t="s">
        <v>1019</v>
      </c>
      <c r="B546" s="19" t="s">
        <v>51</v>
      </c>
      <c r="C546" s="20" t="s">
        <v>291</v>
      </c>
      <c r="D546" s="21" t="s">
        <v>291</v>
      </c>
      <c r="E546" s="22" t="s">
        <v>118</v>
      </c>
      <c r="F546" s="23">
        <v>636656</v>
      </c>
      <c r="G546" s="24">
        <v>42450</v>
      </c>
      <c r="H546" s="25" t="s">
        <v>1064</v>
      </c>
      <c r="I546" s="26" t="s">
        <v>825</v>
      </c>
      <c r="J546" s="27" t="s">
        <v>603</v>
      </c>
      <c r="K546" s="28">
        <v>894602</v>
      </c>
    </row>
    <row r="547" spans="1:11" s="29" customFormat="1" ht="28.8" x14ac:dyDescent="0.25">
      <c r="A547" s="19" t="s">
        <v>1019</v>
      </c>
      <c r="B547" s="19" t="s">
        <v>152</v>
      </c>
      <c r="C547" s="20" t="s">
        <v>291</v>
      </c>
      <c r="D547" s="21" t="s">
        <v>291</v>
      </c>
      <c r="E547" s="22" t="s">
        <v>153</v>
      </c>
      <c r="F547" s="23">
        <v>11160036</v>
      </c>
      <c r="G547" s="24">
        <v>42451</v>
      </c>
      <c r="H547" s="25" t="s">
        <v>1065</v>
      </c>
      <c r="I547" s="26" t="s">
        <v>814</v>
      </c>
      <c r="J547" s="27" t="s">
        <v>33</v>
      </c>
      <c r="K547" s="28">
        <v>7750</v>
      </c>
    </row>
    <row r="548" spans="1:11" s="29" customFormat="1" ht="28.8" x14ac:dyDescent="0.25">
      <c r="A548" s="19" t="s">
        <v>1019</v>
      </c>
      <c r="B548" s="19" t="s">
        <v>195</v>
      </c>
      <c r="C548" s="20" t="s">
        <v>1600</v>
      </c>
      <c r="D548" s="21">
        <v>42327</v>
      </c>
      <c r="E548" s="22" t="s">
        <v>153</v>
      </c>
      <c r="F548" s="23">
        <v>11160037</v>
      </c>
      <c r="G548" s="24">
        <v>42451</v>
      </c>
      <c r="H548" s="25" t="s">
        <v>1066</v>
      </c>
      <c r="I548" s="26" t="s">
        <v>939</v>
      </c>
      <c r="J548" s="27" t="s">
        <v>156</v>
      </c>
      <c r="K548" s="28">
        <v>434366</v>
      </c>
    </row>
    <row r="549" spans="1:11" s="29" customFormat="1" ht="28.8" x14ac:dyDescent="0.25">
      <c r="A549" s="19" t="s">
        <v>1019</v>
      </c>
      <c r="B549" s="19" t="s">
        <v>51</v>
      </c>
      <c r="C549" s="20" t="s">
        <v>291</v>
      </c>
      <c r="D549" s="21" t="s">
        <v>291</v>
      </c>
      <c r="E549" s="22" t="s">
        <v>118</v>
      </c>
      <c r="F549" s="23">
        <v>6362697</v>
      </c>
      <c r="G549" s="24">
        <v>42451</v>
      </c>
      <c r="H549" s="25" t="s">
        <v>1067</v>
      </c>
      <c r="I549" s="26" t="s">
        <v>825</v>
      </c>
      <c r="J549" s="27" t="s">
        <v>603</v>
      </c>
      <c r="K549" s="28">
        <v>239012</v>
      </c>
    </row>
    <row r="550" spans="1:11" s="29" customFormat="1" ht="28.8" x14ac:dyDescent="0.25">
      <c r="A550" s="19" t="s">
        <v>1019</v>
      </c>
      <c r="B550" s="19" t="s">
        <v>51</v>
      </c>
      <c r="C550" s="20" t="s">
        <v>291</v>
      </c>
      <c r="D550" s="21" t="s">
        <v>291</v>
      </c>
      <c r="E550" s="22" t="s">
        <v>118</v>
      </c>
      <c r="F550" s="23">
        <v>95679</v>
      </c>
      <c r="G550" s="24">
        <v>42451</v>
      </c>
      <c r="H550" s="25" t="s">
        <v>1068</v>
      </c>
      <c r="I550" s="26" t="s">
        <v>1026</v>
      </c>
      <c r="J550" s="27" t="s">
        <v>1027</v>
      </c>
      <c r="K550" s="28">
        <v>62726</v>
      </c>
    </row>
    <row r="551" spans="1:11" s="29" customFormat="1" ht="28.8" x14ac:dyDescent="0.25">
      <c r="A551" s="19" t="s">
        <v>1019</v>
      </c>
      <c r="B551" s="19" t="s">
        <v>152</v>
      </c>
      <c r="C551" s="20" t="s">
        <v>291</v>
      </c>
      <c r="D551" s="21" t="s">
        <v>291</v>
      </c>
      <c r="E551" s="22" t="s">
        <v>153</v>
      </c>
      <c r="F551" s="23">
        <v>11160038</v>
      </c>
      <c r="G551" s="24">
        <v>42452</v>
      </c>
      <c r="H551" s="25" t="s">
        <v>1069</v>
      </c>
      <c r="I551" s="26" t="s">
        <v>1070</v>
      </c>
      <c r="J551" s="27" t="s">
        <v>1071</v>
      </c>
      <c r="K551" s="28">
        <v>41501</v>
      </c>
    </row>
    <row r="552" spans="1:11" s="29" customFormat="1" ht="28.8" x14ac:dyDescent="0.25">
      <c r="A552" s="19" t="s">
        <v>1019</v>
      </c>
      <c r="B552" s="19" t="s">
        <v>51</v>
      </c>
      <c r="C552" s="20" t="s">
        <v>291</v>
      </c>
      <c r="D552" s="21" t="s">
        <v>291</v>
      </c>
      <c r="E552" s="22" t="s">
        <v>118</v>
      </c>
      <c r="F552" s="23">
        <v>862537</v>
      </c>
      <c r="G552" s="24">
        <v>42452</v>
      </c>
      <c r="H552" s="25" t="s">
        <v>1072</v>
      </c>
      <c r="I552" s="26" t="s">
        <v>1050</v>
      </c>
      <c r="J552" s="27" t="s">
        <v>982</v>
      </c>
      <c r="K552" s="28">
        <v>343270</v>
      </c>
    </row>
    <row r="553" spans="1:11" s="29" customFormat="1" ht="28.8" x14ac:dyDescent="0.25">
      <c r="A553" s="19" t="s">
        <v>1019</v>
      </c>
      <c r="B553" s="19" t="s">
        <v>24</v>
      </c>
      <c r="C553" s="20" t="s">
        <v>291</v>
      </c>
      <c r="D553" s="21" t="s">
        <v>291</v>
      </c>
      <c r="E553" s="22" t="s">
        <v>1073</v>
      </c>
      <c r="F553" s="23">
        <v>11160004</v>
      </c>
      <c r="G553" s="24">
        <v>42453</v>
      </c>
      <c r="H553" s="25" t="s">
        <v>1074</v>
      </c>
      <c r="I553" s="26" t="s">
        <v>1075</v>
      </c>
      <c r="J553" s="27" t="s">
        <v>1076</v>
      </c>
      <c r="K553" s="28">
        <v>59980</v>
      </c>
    </row>
    <row r="554" spans="1:11" s="29" customFormat="1" ht="28.8" x14ac:dyDescent="0.25">
      <c r="A554" s="19" t="s">
        <v>1019</v>
      </c>
      <c r="B554" s="19" t="s">
        <v>24</v>
      </c>
      <c r="C554" s="20" t="s">
        <v>291</v>
      </c>
      <c r="D554" s="21" t="s">
        <v>291</v>
      </c>
      <c r="E554" s="22" t="s">
        <v>1073</v>
      </c>
      <c r="F554" s="23">
        <v>11160005</v>
      </c>
      <c r="G554" s="24">
        <v>42453</v>
      </c>
      <c r="H554" s="25" t="s">
        <v>1077</v>
      </c>
      <c r="I554" s="26" t="s">
        <v>1075</v>
      </c>
      <c r="J554" s="27" t="s">
        <v>1076</v>
      </c>
      <c r="K554" s="28">
        <v>59980</v>
      </c>
    </row>
    <row r="555" spans="1:11" s="29" customFormat="1" ht="28.8" x14ac:dyDescent="0.25">
      <c r="A555" s="19" t="s">
        <v>1019</v>
      </c>
      <c r="B555" s="19" t="s">
        <v>152</v>
      </c>
      <c r="C555" s="20" t="s">
        <v>291</v>
      </c>
      <c r="D555" s="21" t="s">
        <v>291</v>
      </c>
      <c r="E555" s="22" t="s">
        <v>118</v>
      </c>
      <c r="F555" s="23">
        <v>305</v>
      </c>
      <c r="G555" s="24">
        <v>42458</v>
      </c>
      <c r="H555" s="25" t="s">
        <v>1078</v>
      </c>
      <c r="I555" s="26" t="s">
        <v>1062</v>
      </c>
      <c r="J555" s="27" t="s">
        <v>1063</v>
      </c>
      <c r="K555" s="28">
        <v>145000</v>
      </c>
    </row>
    <row r="556" spans="1:11" s="29" customFormat="1" ht="28.8" x14ac:dyDescent="0.25">
      <c r="A556" s="19" t="s">
        <v>1019</v>
      </c>
      <c r="B556" s="19" t="s">
        <v>152</v>
      </c>
      <c r="C556" s="20" t="s">
        <v>291</v>
      </c>
      <c r="D556" s="21" t="s">
        <v>291</v>
      </c>
      <c r="E556" s="22" t="s">
        <v>153</v>
      </c>
      <c r="F556" s="23">
        <v>11160040</v>
      </c>
      <c r="G556" s="24">
        <v>42459</v>
      </c>
      <c r="H556" s="25" t="s">
        <v>1079</v>
      </c>
      <c r="I556" s="26" t="s">
        <v>1080</v>
      </c>
      <c r="J556" s="27" t="s">
        <v>1081</v>
      </c>
      <c r="K556" s="28">
        <v>209848</v>
      </c>
    </row>
    <row r="557" spans="1:11" s="29" customFormat="1" ht="28.8" x14ac:dyDescent="0.25">
      <c r="A557" s="19" t="s">
        <v>1019</v>
      </c>
      <c r="B557" s="19" t="s">
        <v>24</v>
      </c>
      <c r="C557" s="20" t="s">
        <v>291</v>
      </c>
      <c r="D557" s="21" t="s">
        <v>291</v>
      </c>
      <c r="E557" s="22" t="s">
        <v>1073</v>
      </c>
      <c r="F557" s="23">
        <v>11160006</v>
      </c>
      <c r="G557" s="24">
        <v>42460</v>
      </c>
      <c r="H557" s="25" t="s">
        <v>1082</v>
      </c>
      <c r="I557" s="26" t="s">
        <v>1075</v>
      </c>
      <c r="J557" s="27" t="s">
        <v>1076</v>
      </c>
      <c r="K557" s="28">
        <v>68980</v>
      </c>
    </row>
    <row r="558" spans="1:11" s="29" customFormat="1" ht="28.8" x14ac:dyDescent="0.25">
      <c r="A558" s="19" t="s">
        <v>1147</v>
      </c>
      <c r="B558" s="19" t="s">
        <v>24</v>
      </c>
      <c r="C558" s="20" t="s">
        <v>72</v>
      </c>
      <c r="D558" s="21" t="s">
        <v>72</v>
      </c>
      <c r="E558" s="22" t="s">
        <v>73</v>
      </c>
      <c r="F558" s="23">
        <v>12160011</v>
      </c>
      <c r="G558" s="24">
        <v>42430</v>
      </c>
      <c r="H558" s="25" t="s">
        <v>1104</v>
      </c>
      <c r="I558" s="26" t="s">
        <v>1105</v>
      </c>
      <c r="J558" s="27" t="s">
        <v>1106</v>
      </c>
      <c r="K558" s="28">
        <v>35000</v>
      </c>
    </row>
    <row r="559" spans="1:11" s="29" customFormat="1" ht="28.8" x14ac:dyDescent="0.25">
      <c r="A559" s="19" t="s">
        <v>1147</v>
      </c>
      <c r="B559" s="19" t="s">
        <v>24</v>
      </c>
      <c r="C559" s="20" t="s">
        <v>72</v>
      </c>
      <c r="D559" s="21" t="s">
        <v>72</v>
      </c>
      <c r="E559" s="22" t="s">
        <v>73</v>
      </c>
      <c r="F559" s="23">
        <v>12160012</v>
      </c>
      <c r="G559" s="24">
        <v>42460</v>
      </c>
      <c r="H559" s="25" t="s">
        <v>1107</v>
      </c>
      <c r="I559" s="26" t="s">
        <v>1083</v>
      </c>
      <c r="J559" s="27" t="s">
        <v>1084</v>
      </c>
      <c r="K559" s="28">
        <v>15200</v>
      </c>
    </row>
    <row r="560" spans="1:11" s="29" customFormat="1" ht="28.8" x14ac:dyDescent="0.25">
      <c r="A560" s="19" t="s">
        <v>1147</v>
      </c>
      <c r="B560" s="19" t="s">
        <v>24</v>
      </c>
      <c r="C560" s="20" t="s">
        <v>72</v>
      </c>
      <c r="D560" s="21" t="s">
        <v>72</v>
      </c>
      <c r="E560" s="22" t="s">
        <v>73</v>
      </c>
      <c r="F560" s="23">
        <v>12160013</v>
      </c>
      <c r="G560" s="24">
        <v>42460</v>
      </c>
      <c r="H560" s="25" t="s">
        <v>1104</v>
      </c>
      <c r="I560" s="26" t="s">
        <v>1105</v>
      </c>
      <c r="J560" s="27" t="s">
        <v>1106</v>
      </c>
      <c r="K560" s="28">
        <v>35000</v>
      </c>
    </row>
    <row r="561" spans="1:11" s="29" customFormat="1" ht="28.8" x14ac:dyDescent="0.25">
      <c r="A561" s="19" t="s">
        <v>1147</v>
      </c>
      <c r="B561" s="19" t="s">
        <v>192</v>
      </c>
      <c r="C561" s="20" t="s">
        <v>72</v>
      </c>
      <c r="D561" s="21" t="s">
        <v>72</v>
      </c>
      <c r="E561" s="22" t="s">
        <v>77</v>
      </c>
      <c r="F561" s="23">
        <v>12160027</v>
      </c>
      <c r="G561" s="24">
        <v>42432</v>
      </c>
      <c r="H561" s="25" t="s">
        <v>1093</v>
      </c>
      <c r="I561" s="26" t="s">
        <v>814</v>
      </c>
      <c r="J561" s="27" t="s">
        <v>33</v>
      </c>
      <c r="K561" s="28">
        <v>207912</v>
      </c>
    </row>
    <row r="562" spans="1:11" s="29" customFormat="1" ht="28.8" x14ac:dyDescent="0.25">
      <c r="A562" s="19" t="s">
        <v>1147</v>
      </c>
      <c r="B562" s="19" t="s">
        <v>192</v>
      </c>
      <c r="C562" s="20" t="s">
        <v>72</v>
      </c>
      <c r="D562" s="21" t="s">
        <v>72</v>
      </c>
      <c r="E562" s="22" t="s">
        <v>77</v>
      </c>
      <c r="F562" s="23">
        <v>12160028</v>
      </c>
      <c r="G562" s="24">
        <v>42432</v>
      </c>
      <c r="H562" s="25" t="s">
        <v>1108</v>
      </c>
      <c r="I562" s="26" t="s">
        <v>1087</v>
      </c>
      <c r="J562" s="27" t="s">
        <v>1088</v>
      </c>
      <c r="K562" s="28">
        <v>39800</v>
      </c>
    </row>
    <row r="563" spans="1:11" s="29" customFormat="1" ht="28.8" x14ac:dyDescent="0.25">
      <c r="A563" s="19" t="s">
        <v>1147</v>
      </c>
      <c r="B563" s="19" t="s">
        <v>192</v>
      </c>
      <c r="C563" s="20" t="s">
        <v>72</v>
      </c>
      <c r="D563" s="21" t="s">
        <v>72</v>
      </c>
      <c r="E563" s="22" t="s">
        <v>77</v>
      </c>
      <c r="F563" s="23">
        <v>12160029</v>
      </c>
      <c r="G563" s="24">
        <v>42432</v>
      </c>
      <c r="H563" s="25" t="s">
        <v>1109</v>
      </c>
      <c r="I563" s="26" t="s">
        <v>1087</v>
      </c>
      <c r="J563" s="27" t="s">
        <v>1088</v>
      </c>
      <c r="K563" s="28">
        <v>15000</v>
      </c>
    </row>
    <row r="564" spans="1:11" s="29" customFormat="1" ht="28.8" x14ac:dyDescent="0.25">
      <c r="A564" s="19" t="s">
        <v>1147</v>
      </c>
      <c r="B564" s="19" t="s">
        <v>192</v>
      </c>
      <c r="C564" s="20" t="s">
        <v>72</v>
      </c>
      <c r="D564" s="21" t="s">
        <v>72</v>
      </c>
      <c r="E564" s="22" t="s">
        <v>77</v>
      </c>
      <c r="F564" s="23">
        <v>12160030</v>
      </c>
      <c r="G564" s="24">
        <v>42436</v>
      </c>
      <c r="H564" s="25" t="s">
        <v>1110</v>
      </c>
      <c r="I564" s="26" t="s">
        <v>1111</v>
      </c>
      <c r="J564" s="27" t="s">
        <v>47</v>
      </c>
      <c r="K564" s="28">
        <v>30000</v>
      </c>
    </row>
    <row r="565" spans="1:11" s="29" customFormat="1" ht="28.8" x14ac:dyDescent="0.25">
      <c r="A565" s="19" t="s">
        <v>1147</v>
      </c>
      <c r="B565" s="19" t="s">
        <v>24</v>
      </c>
      <c r="C565" s="20" t="s">
        <v>72</v>
      </c>
      <c r="D565" s="21" t="s">
        <v>72</v>
      </c>
      <c r="E565" s="22" t="s">
        <v>77</v>
      </c>
      <c r="F565" s="23">
        <v>12160031</v>
      </c>
      <c r="G565" s="24">
        <v>42438</v>
      </c>
      <c r="H565" s="25" t="s">
        <v>1112</v>
      </c>
      <c r="I565" s="26" t="s">
        <v>1113</v>
      </c>
      <c r="J565" s="27" t="s">
        <v>1114</v>
      </c>
      <c r="K565" s="28">
        <v>27500</v>
      </c>
    </row>
    <row r="566" spans="1:11" s="29" customFormat="1" ht="28.8" x14ac:dyDescent="0.25">
      <c r="A566" s="19" t="s">
        <v>1147</v>
      </c>
      <c r="B566" s="19" t="s">
        <v>24</v>
      </c>
      <c r="C566" s="20" t="s">
        <v>72</v>
      </c>
      <c r="D566" s="21" t="s">
        <v>72</v>
      </c>
      <c r="E566" s="22" t="s">
        <v>77</v>
      </c>
      <c r="F566" s="23">
        <v>12160032</v>
      </c>
      <c r="G566" s="24">
        <v>42440</v>
      </c>
      <c r="H566" s="25" t="s">
        <v>1115</v>
      </c>
      <c r="I566" s="26" t="s">
        <v>1116</v>
      </c>
      <c r="J566" s="27" t="s">
        <v>1117</v>
      </c>
      <c r="K566" s="28">
        <v>257777</v>
      </c>
    </row>
    <row r="567" spans="1:11" s="29" customFormat="1" ht="28.8" x14ac:dyDescent="0.25">
      <c r="A567" s="19" t="s">
        <v>1147</v>
      </c>
      <c r="B567" s="19" t="s">
        <v>192</v>
      </c>
      <c r="C567" s="20" t="s">
        <v>72</v>
      </c>
      <c r="D567" s="21" t="s">
        <v>72</v>
      </c>
      <c r="E567" s="22" t="s">
        <v>77</v>
      </c>
      <c r="F567" s="23">
        <v>12160033</v>
      </c>
      <c r="G567" s="24">
        <v>42444</v>
      </c>
      <c r="H567" s="25" t="s">
        <v>1118</v>
      </c>
      <c r="I567" s="26" t="s">
        <v>814</v>
      </c>
      <c r="J567" s="27" t="s">
        <v>33</v>
      </c>
      <c r="K567" s="28">
        <v>15000</v>
      </c>
    </row>
    <row r="568" spans="1:11" s="29" customFormat="1" ht="28.8" x14ac:dyDescent="0.25">
      <c r="A568" s="19" t="s">
        <v>1147</v>
      </c>
      <c r="B568" s="19" t="s">
        <v>192</v>
      </c>
      <c r="C568" s="20" t="s">
        <v>72</v>
      </c>
      <c r="D568" s="21" t="s">
        <v>72</v>
      </c>
      <c r="E568" s="22" t="s">
        <v>77</v>
      </c>
      <c r="F568" s="23">
        <v>12160034</v>
      </c>
      <c r="G568" s="24">
        <v>42446</v>
      </c>
      <c r="H568" s="25" t="s">
        <v>1119</v>
      </c>
      <c r="I568" s="26" t="s">
        <v>1087</v>
      </c>
      <c r="J568" s="27" t="s">
        <v>1088</v>
      </c>
      <c r="K568" s="28">
        <v>39800</v>
      </c>
    </row>
    <row r="569" spans="1:11" s="29" customFormat="1" ht="28.8" x14ac:dyDescent="0.25">
      <c r="A569" s="19" t="s">
        <v>1147</v>
      </c>
      <c r="B569" s="19" t="s">
        <v>192</v>
      </c>
      <c r="C569" s="20" t="s">
        <v>72</v>
      </c>
      <c r="D569" s="21" t="s">
        <v>72</v>
      </c>
      <c r="E569" s="22" t="s">
        <v>77</v>
      </c>
      <c r="F569" s="23">
        <v>12160035</v>
      </c>
      <c r="G569" s="24">
        <v>42446</v>
      </c>
      <c r="H569" s="25" t="s">
        <v>1120</v>
      </c>
      <c r="I569" s="26" t="s">
        <v>1087</v>
      </c>
      <c r="J569" s="27" t="s">
        <v>1088</v>
      </c>
      <c r="K569" s="28">
        <v>39800</v>
      </c>
    </row>
    <row r="570" spans="1:11" s="29" customFormat="1" ht="28.8" x14ac:dyDescent="0.25">
      <c r="A570" s="19" t="s">
        <v>1147</v>
      </c>
      <c r="B570" s="19" t="s">
        <v>192</v>
      </c>
      <c r="C570" s="20" t="s">
        <v>72</v>
      </c>
      <c r="D570" s="21" t="s">
        <v>72</v>
      </c>
      <c r="E570" s="22" t="s">
        <v>77</v>
      </c>
      <c r="F570" s="23">
        <v>12160036</v>
      </c>
      <c r="G570" s="24">
        <v>42447</v>
      </c>
      <c r="H570" s="25" t="s">
        <v>1121</v>
      </c>
      <c r="I570" s="26" t="s">
        <v>1122</v>
      </c>
      <c r="J570" s="27" t="s">
        <v>1123</v>
      </c>
      <c r="K570" s="28">
        <v>99960</v>
      </c>
    </row>
    <row r="571" spans="1:11" s="29" customFormat="1" ht="28.8" x14ac:dyDescent="0.25">
      <c r="A571" s="19" t="s">
        <v>1147</v>
      </c>
      <c r="B571" s="19" t="s">
        <v>192</v>
      </c>
      <c r="C571" s="20" t="s">
        <v>72</v>
      </c>
      <c r="D571" s="21" t="s">
        <v>72</v>
      </c>
      <c r="E571" s="22" t="s">
        <v>77</v>
      </c>
      <c r="F571" s="23">
        <v>12160037</v>
      </c>
      <c r="G571" s="24">
        <v>42447</v>
      </c>
      <c r="H571" s="25" t="s">
        <v>1121</v>
      </c>
      <c r="I571" s="26" t="s">
        <v>1085</v>
      </c>
      <c r="J571" s="27" t="s">
        <v>1086</v>
      </c>
      <c r="K571" s="28">
        <v>85680</v>
      </c>
    </row>
    <row r="572" spans="1:11" s="29" customFormat="1" ht="28.8" x14ac:dyDescent="0.25">
      <c r="A572" s="19" t="s">
        <v>1147</v>
      </c>
      <c r="B572" s="19" t="s">
        <v>192</v>
      </c>
      <c r="C572" s="20" t="s">
        <v>72</v>
      </c>
      <c r="D572" s="21" t="s">
        <v>72</v>
      </c>
      <c r="E572" s="22" t="s">
        <v>77</v>
      </c>
      <c r="F572" s="23">
        <v>12160038</v>
      </c>
      <c r="G572" s="24">
        <v>42451</v>
      </c>
      <c r="H572" s="25" t="s">
        <v>1124</v>
      </c>
      <c r="I572" s="26" t="s">
        <v>1089</v>
      </c>
      <c r="J572" s="27" t="s">
        <v>1090</v>
      </c>
      <c r="K572" s="28">
        <v>110000</v>
      </c>
    </row>
    <row r="573" spans="1:11" s="29" customFormat="1" ht="28.8" x14ac:dyDescent="0.25">
      <c r="A573" s="19" t="s">
        <v>1147</v>
      </c>
      <c r="B573" s="19" t="s">
        <v>192</v>
      </c>
      <c r="C573" s="20" t="s">
        <v>72</v>
      </c>
      <c r="D573" s="21" t="s">
        <v>72</v>
      </c>
      <c r="E573" s="22" t="s">
        <v>77</v>
      </c>
      <c r="F573" s="23">
        <v>12160039</v>
      </c>
      <c r="G573" s="24">
        <v>42452</v>
      </c>
      <c r="H573" s="25" t="s">
        <v>1125</v>
      </c>
      <c r="I573" s="26" t="s">
        <v>1087</v>
      </c>
      <c r="J573" s="27" t="s">
        <v>1088</v>
      </c>
      <c r="K573" s="28">
        <v>6200</v>
      </c>
    </row>
    <row r="574" spans="1:11" s="29" customFormat="1" ht="28.8" x14ac:dyDescent="0.25">
      <c r="A574" s="19" t="s">
        <v>1147</v>
      </c>
      <c r="B574" s="19" t="s">
        <v>192</v>
      </c>
      <c r="C574" s="20" t="s">
        <v>72</v>
      </c>
      <c r="D574" s="21" t="s">
        <v>72</v>
      </c>
      <c r="E574" s="22" t="s">
        <v>77</v>
      </c>
      <c r="F574" s="23">
        <v>12160040</v>
      </c>
      <c r="G574" s="24">
        <v>42452</v>
      </c>
      <c r="H574" s="25" t="s">
        <v>1126</v>
      </c>
      <c r="I574" s="26" t="s">
        <v>1087</v>
      </c>
      <c r="J574" s="27" t="s">
        <v>1088</v>
      </c>
      <c r="K574" s="28">
        <v>6200</v>
      </c>
    </row>
    <row r="575" spans="1:11" s="29" customFormat="1" ht="28.8" x14ac:dyDescent="0.25">
      <c r="A575" s="19" t="s">
        <v>1147</v>
      </c>
      <c r="B575" s="19" t="s">
        <v>192</v>
      </c>
      <c r="C575" s="20" t="s">
        <v>72</v>
      </c>
      <c r="D575" s="21" t="s">
        <v>72</v>
      </c>
      <c r="E575" s="22" t="s">
        <v>77</v>
      </c>
      <c r="F575" s="23">
        <v>12160042</v>
      </c>
      <c r="G575" s="24">
        <v>42453</v>
      </c>
      <c r="H575" s="25" t="s">
        <v>1127</v>
      </c>
      <c r="I575" s="26" t="s">
        <v>1089</v>
      </c>
      <c r="J575" s="27" t="s">
        <v>1090</v>
      </c>
      <c r="K575" s="28">
        <v>55000</v>
      </c>
    </row>
    <row r="576" spans="1:11" s="29" customFormat="1" ht="28.8" x14ac:dyDescent="0.25">
      <c r="A576" s="19" t="s">
        <v>1147</v>
      </c>
      <c r="B576" s="19" t="s">
        <v>192</v>
      </c>
      <c r="C576" s="20" t="s">
        <v>72</v>
      </c>
      <c r="D576" s="21" t="s">
        <v>72</v>
      </c>
      <c r="E576" s="22" t="s">
        <v>77</v>
      </c>
      <c r="F576" s="23">
        <v>12160043</v>
      </c>
      <c r="G576" s="24">
        <v>42453</v>
      </c>
      <c r="H576" s="25" t="s">
        <v>1118</v>
      </c>
      <c r="I576" s="26" t="s">
        <v>814</v>
      </c>
      <c r="J576" s="27" t="s">
        <v>33</v>
      </c>
      <c r="K576" s="28">
        <v>15000</v>
      </c>
    </row>
    <row r="577" spans="1:11" s="29" customFormat="1" ht="28.8" x14ac:dyDescent="0.25">
      <c r="A577" s="19" t="s">
        <v>1147</v>
      </c>
      <c r="B577" s="19" t="s">
        <v>24</v>
      </c>
      <c r="C577" s="20" t="s">
        <v>72</v>
      </c>
      <c r="D577" s="21" t="s">
        <v>72</v>
      </c>
      <c r="E577" s="22" t="s">
        <v>77</v>
      </c>
      <c r="F577" s="23">
        <v>12160044</v>
      </c>
      <c r="G577" s="24">
        <v>42459</v>
      </c>
      <c r="H577" s="25" t="s">
        <v>1128</v>
      </c>
      <c r="I577" s="26" t="s">
        <v>1091</v>
      </c>
      <c r="J577" s="27" t="s">
        <v>1092</v>
      </c>
      <c r="K577" s="28">
        <v>700000</v>
      </c>
    </row>
    <row r="578" spans="1:11" s="29" customFormat="1" ht="28.8" x14ac:dyDescent="0.25">
      <c r="A578" s="19" t="s">
        <v>1147</v>
      </c>
      <c r="B578" s="19" t="s">
        <v>192</v>
      </c>
      <c r="C578" s="20" t="s">
        <v>72</v>
      </c>
      <c r="D578" s="21" t="s">
        <v>72</v>
      </c>
      <c r="E578" s="22" t="s">
        <v>77</v>
      </c>
      <c r="F578" s="23">
        <v>12160045</v>
      </c>
      <c r="G578" s="24">
        <v>42460</v>
      </c>
      <c r="H578" s="25" t="s">
        <v>1129</v>
      </c>
      <c r="I578" s="26" t="s">
        <v>814</v>
      </c>
      <c r="J578" s="27" t="s">
        <v>33</v>
      </c>
      <c r="K578" s="28">
        <v>348589</v>
      </c>
    </row>
    <row r="579" spans="1:11" s="29" customFormat="1" ht="28.8" x14ac:dyDescent="0.25">
      <c r="A579" s="19" t="s">
        <v>1147</v>
      </c>
      <c r="B579" s="19" t="s">
        <v>192</v>
      </c>
      <c r="C579" s="20" t="s">
        <v>72</v>
      </c>
      <c r="D579" s="21" t="s">
        <v>72</v>
      </c>
      <c r="E579" s="22" t="s">
        <v>77</v>
      </c>
      <c r="F579" s="23">
        <v>12160046</v>
      </c>
      <c r="G579" s="24">
        <v>42460</v>
      </c>
      <c r="H579" s="25" t="s">
        <v>1130</v>
      </c>
      <c r="I579" s="26" t="s">
        <v>1089</v>
      </c>
      <c r="J579" s="27" t="s">
        <v>1090</v>
      </c>
      <c r="K579" s="28">
        <v>55000</v>
      </c>
    </row>
    <row r="580" spans="1:11" s="29" customFormat="1" ht="28.8" x14ac:dyDescent="0.25">
      <c r="A580" s="19" t="s">
        <v>1147</v>
      </c>
      <c r="B580" s="19" t="s">
        <v>51</v>
      </c>
      <c r="C580" s="20" t="s">
        <v>72</v>
      </c>
      <c r="D580" s="21" t="s">
        <v>72</v>
      </c>
      <c r="E580" s="22" t="s">
        <v>305</v>
      </c>
      <c r="F580" s="23">
        <v>3092408</v>
      </c>
      <c r="G580" s="24">
        <v>42438</v>
      </c>
      <c r="H580" s="25" t="s">
        <v>1131</v>
      </c>
      <c r="I580" s="26" t="s">
        <v>1094</v>
      </c>
      <c r="J580" s="27" t="s">
        <v>1095</v>
      </c>
      <c r="K580" s="28">
        <v>359300</v>
      </c>
    </row>
    <row r="581" spans="1:11" s="29" customFormat="1" ht="28.8" x14ac:dyDescent="0.25">
      <c r="A581" s="19" t="s">
        <v>1147</v>
      </c>
      <c r="B581" s="19" t="s">
        <v>51</v>
      </c>
      <c r="C581" s="20" t="s">
        <v>72</v>
      </c>
      <c r="D581" s="21" t="s">
        <v>72</v>
      </c>
      <c r="E581" s="22" t="s">
        <v>305</v>
      </c>
      <c r="F581" s="23">
        <v>3092220</v>
      </c>
      <c r="G581" s="24">
        <v>42438</v>
      </c>
      <c r="H581" s="25" t="s">
        <v>1132</v>
      </c>
      <c r="I581" s="26" t="s">
        <v>1094</v>
      </c>
      <c r="J581" s="27" t="s">
        <v>1095</v>
      </c>
      <c r="K581" s="28">
        <v>487400</v>
      </c>
    </row>
    <row r="582" spans="1:11" s="29" customFormat="1" ht="28.8" x14ac:dyDescent="0.25">
      <c r="A582" s="19" t="s">
        <v>1147</v>
      </c>
      <c r="B582" s="19" t="s">
        <v>51</v>
      </c>
      <c r="C582" s="20" t="s">
        <v>72</v>
      </c>
      <c r="D582" s="21" t="s">
        <v>72</v>
      </c>
      <c r="E582" s="22" t="s">
        <v>305</v>
      </c>
      <c r="F582" s="23">
        <v>3102323</v>
      </c>
      <c r="G582" s="24">
        <v>42445</v>
      </c>
      <c r="H582" s="25" t="s">
        <v>1133</v>
      </c>
      <c r="I582" s="26" t="s">
        <v>1094</v>
      </c>
      <c r="J582" s="27" t="s">
        <v>1095</v>
      </c>
      <c r="K582" s="28">
        <v>83100</v>
      </c>
    </row>
    <row r="583" spans="1:11" s="29" customFormat="1" ht="28.8" x14ac:dyDescent="0.25">
      <c r="A583" s="19" t="s">
        <v>1147</v>
      </c>
      <c r="B583" s="19" t="s">
        <v>51</v>
      </c>
      <c r="C583" s="20" t="s">
        <v>72</v>
      </c>
      <c r="D583" s="21" t="s">
        <v>72</v>
      </c>
      <c r="E583" s="22" t="s">
        <v>305</v>
      </c>
      <c r="F583" s="23">
        <v>143876</v>
      </c>
      <c r="G583" s="24">
        <v>42450</v>
      </c>
      <c r="H583" s="25" t="s">
        <v>1134</v>
      </c>
      <c r="I583" s="26" t="s">
        <v>1094</v>
      </c>
      <c r="J583" s="27" t="s">
        <v>1095</v>
      </c>
      <c r="K583" s="28">
        <v>44600</v>
      </c>
    </row>
    <row r="584" spans="1:11" s="29" customFormat="1" ht="28.8" x14ac:dyDescent="0.25">
      <c r="A584" s="19" t="s">
        <v>1147</v>
      </c>
      <c r="B584" s="19" t="s">
        <v>51</v>
      </c>
      <c r="C584" s="20" t="s">
        <v>72</v>
      </c>
      <c r="D584" s="21" t="s">
        <v>72</v>
      </c>
      <c r="E584" s="22" t="s">
        <v>118</v>
      </c>
      <c r="F584" s="23">
        <v>183879</v>
      </c>
      <c r="G584" s="24">
        <v>42445</v>
      </c>
      <c r="H584" s="25" t="s">
        <v>1135</v>
      </c>
      <c r="I584" s="26" t="s">
        <v>903</v>
      </c>
      <c r="J584" s="27" t="s">
        <v>69</v>
      </c>
      <c r="K584" s="28">
        <v>94583</v>
      </c>
    </row>
    <row r="585" spans="1:11" s="29" customFormat="1" ht="28.8" x14ac:dyDescent="0.25">
      <c r="A585" s="19" t="s">
        <v>1147</v>
      </c>
      <c r="B585" s="19" t="s">
        <v>51</v>
      </c>
      <c r="C585" s="20" t="s">
        <v>72</v>
      </c>
      <c r="D585" s="21" t="s">
        <v>72</v>
      </c>
      <c r="E585" s="22" t="s">
        <v>118</v>
      </c>
      <c r="F585" s="23">
        <v>191990</v>
      </c>
      <c r="G585" s="24">
        <v>42445</v>
      </c>
      <c r="H585" s="25" t="s">
        <v>1136</v>
      </c>
      <c r="I585" s="26" t="s">
        <v>903</v>
      </c>
      <c r="J585" s="27" t="s">
        <v>69</v>
      </c>
      <c r="K585" s="28">
        <v>340920</v>
      </c>
    </row>
    <row r="586" spans="1:11" s="29" customFormat="1" ht="28.8" x14ac:dyDescent="0.25">
      <c r="A586" s="19" t="s">
        <v>1147</v>
      </c>
      <c r="B586" s="19" t="s">
        <v>51</v>
      </c>
      <c r="C586" s="20" t="s">
        <v>72</v>
      </c>
      <c r="D586" s="21" t="s">
        <v>72</v>
      </c>
      <c r="E586" s="22" t="s">
        <v>305</v>
      </c>
      <c r="F586" s="23">
        <v>1977555</v>
      </c>
      <c r="G586" s="24">
        <v>42445</v>
      </c>
      <c r="H586" s="25" t="s">
        <v>1137</v>
      </c>
      <c r="I586" s="26" t="s">
        <v>1096</v>
      </c>
      <c r="J586" s="27" t="s">
        <v>1097</v>
      </c>
      <c r="K586" s="28">
        <v>29600</v>
      </c>
    </row>
    <row r="587" spans="1:11" s="29" customFormat="1" ht="28.8" x14ac:dyDescent="0.25">
      <c r="A587" s="19" t="s">
        <v>1147</v>
      </c>
      <c r="B587" s="19" t="s">
        <v>51</v>
      </c>
      <c r="C587" s="20" t="s">
        <v>72</v>
      </c>
      <c r="D587" s="21" t="s">
        <v>72</v>
      </c>
      <c r="E587" s="22" t="s">
        <v>305</v>
      </c>
      <c r="F587" s="23">
        <v>1933451</v>
      </c>
      <c r="G587" s="24">
        <v>42450</v>
      </c>
      <c r="H587" s="25" t="s">
        <v>1138</v>
      </c>
      <c r="I587" s="26" t="s">
        <v>1096</v>
      </c>
      <c r="J587" s="27" t="s">
        <v>1097</v>
      </c>
      <c r="K587" s="28">
        <v>157950</v>
      </c>
    </row>
    <row r="588" spans="1:11" s="29" customFormat="1" ht="28.8" x14ac:dyDescent="0.25">
      <c r="A588" s="19" t="s">
        <v>1147</v>
      </c>
      <c r="B588" s="19" t="s">
        <v>51</v>
      </c>
      <c r="C588" s="20" t="s">
        <v>72</v>
      </c>
      <c r="D588" s="21" t="s">
        <v>72</v>
      </c>
      <c r="E588" s="22" t="s">
        <v>305</v>
      </c>
      <c r="F588" s="23">
        <v>94298</v>
      </c>
      <c r="G588" s="24">
        <v>42458</v>
      </c>
      <c r="H588" s="25" t="s">
        <v>1139</v>
      </c>
      <c r="I588" s="26" t="s">
        <v>1096</v>
      </c>
      <c r="J588" s="27" t="s">
        <v>1097</v>
      </c>
      <c r="K588" s="28">
        <v>8200</v>
      </c>
    </row>
    <row r="589" spans="1:11" s="29" customFormat="1" ht="28.8" x14ac:dyDescent="0.25">
      <c r="A589" s="19" t="s">
        <v>1147</v>
      </c>
      <c r="B589" s="19" t="s">
        <v>51</v>
      </c>
      <c r="C589" s="20" t="s">
        <v>72</v>
      </c>
      <c r="D589" s="21" t="s">
        <v>72</v>
      </c>
      <c r="E589" s="22" t="s">
        <v>118</v>
      </c>
      <c r="F589" s="23">
        <v>96721</v>
      </c>
      <c r="G589" s="24">
        <v>42438</v>
      </c>
      <c r="H589" s="25" t="s">
        <v>1140</v>
      </c>
      <c r="I589" s="26" t="s">
        <v>1096</v>
      </c>
      <c r="J589" s="27" t="s">
        <v>1098</v>
      </c>
      <c r="K589" s="28">
        <v>19050</v>
      </c>
    </row>
    <row r="590" spans="1:11" s="29" customFormat="1" ht="14.4" x14ac:dyDescent="0.25">
      <c r="A590" s="19" t="s">
        <v>1147</v>
      </c>
      <c r="B590" s="19" t="s">
        <v>51</v>
      </c>
      <c r="C590" s="20" t="s">
        <v>72</v>
      </c>
      <c r="D590" s="21" t="s">
        <v>72</v>
      </c>
      <c r="E590" s="22" t="s">
        <v>118</v>
      </c>
      <c r="F590" s="23">
        <v>37173491</v>
      </c>
      <c r="G590" s="24">
        <v>42438</v>
      </c>
      <c r="H590" s="25" t="s">
        <v>1099</v>
      </c>
      <c r="I590" s="26" t="s">
        <v>1100</v>
      </c>
      <c r="J590" s="27" t="s">
        <v>140</v>
      </c>
      <c r="K590" s="28">
        <v>15086</v>
      </c>
    </row>
    <row r="591" spans="1:11" s="29" customFormat="1" ht="14.4" x14ac:dyDescent="0.25">
      <c r="A591" s="19" t="s">
        <v>1147</v>
      </c>
      <c r="B591" s="19" t="s">
        <v>51</v>
      </c>
      <c r="C591" s="20" t="s">
        <v>72</v>
      </c>
      <c r="D591" s="21" t="s">
        <v>72</v>
      </c>
      <c r="E591" s="22" t="s">
        <v>118</v>
      </c>
      <c r="F591" s="23">
        <v>1031969</v>
      </c>
      <c r="G591" s="24">
        <v>42438</v>
      </c>
      <c r="H591" s="25" t="s">
        <v>1101</v>
      </c>
      <c r="I591" s="26" t="s">
        <v>1100</v>
      </c>
      <c r="J591" s="27" t="s">
        <v>140</v>
      </c>
      <c r="K591" s="28">
        <v>15631</v>
      </c>
    </row>
    <row r="592" spans="1:11" s="29" customFormat="1" ht="28.8" x14ac:dyDescent="0.25">
      <c r="A592" s="19" t="s">
        <v>1147</v>
      </c>
      <c r="B592" s="19" t="s">
        <v>51</v>
      </c>
      <c r="C592" s="20" t="s">
        <v>72</v>
      </c>
      <c r="D592" s="21" t="s">
        <v>72</v>
      </c>
      <c r="E592" s="22" t="s">
        <v>305</v>
      </c>
      <c r="F592" s="23">
        <v>5036720</v>
      </c>
      <c r="G592" s="24">
        <v>42450</v>
      </c>
      <c r="H592" s="25" t="s">
        <v>1141</v>
      </c>
      <c r="I592" s="26" t="s">
        <v>1102</v>
      </c>
      <c r="J592" s="27" t="s">
        <v>1103</v>
      </c>
      <c r="K592" s="28">
        <v>32050</v>
      </c>
    </row>
    <row r="593" spans="1:11" s="29" customFormat="1" ht="28.8" x14ac:dyDescent="0.25">
      <c r="A593" s="19" t="s">
        <v>1147</v>
      </c>
      <c r="B593" s="19" t="s">
        <v>51</v>
      </c>
      <c r="C593" s="20" t="s">
        <v>72</v>
      </c>
      <c r="D593" s="21" t="s">
        <v>72</v>
      </c>
      <c r="E593" s="22" t="s">
        <v>118</v>
      </c>
      <c r="F593" s="23">
        <v>5150077</v>
      </c>
      <c r="G593" s="24">
        <v>42445</v>
      </c>
      <c r="H593" s="25" t="s">
        <v>1142</v>
      </c>
      <c r="I593" s="26" t="s">
        <v>1102</v>
      </c>
      <c r="J593" s="27" t="s">
        <v>1103</v>
      </c>
      <c r="K593" s="28">
        <v>42161</v>
      </c>
    </row>
    <row r="594" spans="1:11" s="29" customFormat="1" ht="28.8" x14ac:dyDescent="0.25">
      <c r="A594" s="19" t="s">
        <v>1147</v>
      </c>
      <c r="B594" s="19" t="s">
        <v>51</v>
      </c>
      <c r="C594" s="20" t="s">
        <v>72</v>
      </c>
      <c r="D594" s="21" t="s">
        <v>72</v>
      </c>
      <c r="E594" s="22" t="s">
        <v>305</v>
      </c>
      <c r="F594" s="23">
        <v>5784348</v>
      </c>
      <c r="G594" s="24">
        <v>42438</v>
      </c>
      <c r="H594" s="25" t="s">
        <v>1143</v>
      </c>
      <c r="I594" s="26" t="s">
        <v>1102</v>
      </c>
      <c r="J594" s="27" t="s">
        <v>1103</v>
      </c>
      <c r="K594" s="28">
        <v>71850</v>
      </c>
    </row>
    <row r="595" spans="1:11" s="29" customFormat="1" ht="14.4" x14ac:dyDescent="0.25">
      <c r="A595" s="19" t="s">
        <v>1147</v>
      </c>
      <c r="B595" s="19" t="s">
        <v>51</v>
      </c>
      <c r="C595" s="20" t="s">
        <v>72</v>
      </c>
      <c r="D595" s="21" t="s">
        <v>72</v>
      </c>
      <c r="E595" s="22" t="s">
        <v>305</v>
      </c>
      <c r="F595" s="23">
        <v>5833660</v>
      </c>
      <c r="G595" s="24">
        <v>42460</v>
      </c>
      <c r="H595" s="25" t="s">
        <v>1144</v>
      </c>
      <c r="I595" s="26" t="s">
        <v>1102</v>
      </c>
      <c r="J595" s="27" t="s">
        <v>1103</v>
      </c>
      <c r="K595" s="28">
        <v>89550</v>
      </c>
    </row>
    <row r="596" spans="1:11" s="29" customFormat="1" ht="28.8" x14ac:dyDescent="0.25">
      <c r="A596" s="19" t="s">
        <v>1147</v>
      </c>
      <c r="B596" s="19" t="s">
        <v>51</v>
      </c>
      <c r="C596" s="20" t="s">
        <v>72</v>
      </c>
      <c r="D596" s="21" t="s">
        <v>72</v>
      </c>
      <c r="E596" s="22" t="s">
        <v>118</v>
      </c>
      <c r="F596" s="23">
        <v>5147161</v>
      </c>
      <c r="G596" s="24">
        <v>42438</v>
      </c>
      <c r="H596" s="25" t="s">
        <v>1145</v>
      </c>
      <c r="I596" s="26" t="s">
        <v>1102</v>
      </c>
      <c r="J596" s="27" t="s">
        <v>1103</v>
      </c>
      <c r="K596" s="28">
        <v>432116</v>
      </c>
    </row>
    <row r="597" spans="1:11" s="29" customFormat="1" ht="28.8" x14ac:dyDescent="0.25">
      <c r="A597" s="19" t="s">
        <v>1147</v>
      </c>
      <c r="B597" s="19" t="s">
        <v>51</v>
      </c>
      <c r="C597" s="20" t="s">
        <v>72</v>
      </c>
      <c r="D597" s="21" t="s">
        <v>72</v>
      </c>
      <c r="E597" s="22" t="s">
        <v>118</v>
      </c>
      <c r="F597" s="23">
        <v>5150310</v>
      </c>
      <c r="G597" s="24">
        <v>42445</v>
      </c>
      <c r="H597" s="25" t="s">
        <v>1146</v>
      </c>
      <c r="I597" s="26" t="s">
        <v>1102</v>
      </c>
      <c r="J597" s="27" t="s">
        <v>1103</v>
      </c>
      <c r="K597" s="28">
        <v>453490</v>
      </c>
    </row>
    <row r="598" spans="1:11" s="29" customFormat="1" ht="28.8" x14ac:dyDescent="0.25">
      <c r="A598" s="19" t="s">
        <v>1148</v>
      </c>
      <c r="B598" s="19" t="s">
        <v>24</v>
      </c>
      <c r="C598" s="20" t="s">
        <v>291</v>
      </c>
      <c r="D598" s="21" t="s">
        <v>291</v>
      </c>
      <c r="E598" s="22" t="s">
        <v>73</v>
      </c>
      <c r="F598" s="23">
        <v>13160014</v>
      </c>
      <c r="G598" s="24">
        <v>42436</v>
      </c>
      <c r="H598" s="25" t="s">
        <v>1149</v>
      </c>
      <c r="I598" s="26" t="s">
        <v>1150</v>
      </c>
      <c r="J598" s="27" t="s">
        <v>1151</v>
      </c>
      <c r="K598" s="28">
        <v>488055</v>
      </c>
    </row>
    <row r="599" spans="1:11" s="29" customFormat="1" ht="28.8" x14ac:dyDescent="0.25">
      <c r="A599" s="19" t="s">
        <v>1148</v>
      </c>
      <c r="B599" s="19" t="s">
        <v>1152</v>
      </c>
      <c r="C599" s="20" t="s">
        <v>291</v>
      </c>
      <c r="D599" s="21" t="s">
        <v>291</v>
      </c>
      <c r="E599" s="22" t="s">
        <v>77</v>
      </c>
      <c r="F599" s="23">
        <v>13160038</v>
      </c>
      <c r="G599" s="24">
        <v>42437</v>
      </c>
      <c r="H599" s="25" t="s">
        <v>1153</v>
      </c>
      <c r="I599" s="26" t="s">
        <v>1154</v>
      </c>
      <c r="J599" s="27" t="s">
        <v>1155</v>
      </c>
      <c r="K599" s="28">
        <v>208281</v>
      </c>
    </row>
    <row r="600" spans="1:11" s="29" customFormat="1" ht="28.8" x14ac:dyDescent="0.25">
      <c r="A600" s="19" t="s">
        <v>1148</v>
      </c>
      <c r="B600" s="19" t="s">
        <v>195</v>
      </c>
      <c r="C600" s="20" t="s">
        <v>1600</v>
      </c>
      <c r="D600" s="21">
        <v>42327</v>
      </c>
      <c r="E600" s="22" t="s">
        <v>77</v>
      </c>
      <c r="F600" s="23">
        <v>13160039</v>
      </c>
      <c r="G600" s="24">
        <v>42438</v>
      </c>
      <c r="H600" s="25" t="s">
        <v>1156</v>
      </c>
      <c r="I600" s="26" t="s">
        <v>155</v>
      </c>
      <c r="J600" s="27" t="s">
        <v>156</v>
      </c>
      <c r="K600" s="28">
        <v>669954</v>
      </c>
    </row>
    <row r="601" spans="1:11" s="29" customFormat="1" ht="28.8" x14ac:dyDescent="0.25">
      <c r="A601" s="19" t="s">
        <v>1148</v>
      </c>
      <c r="B601" s="19" t="s">
        <v>419</v>
      </c>
      <c r="C601" s="20" t="s">
        <v>1157</v>
      </c>
      <c r="D601" s="21">
        <v>42437</v>
      </c>
      <c r="E601" s="22" t="s">
        <v>77</v>
      </c>
      <c r="F601" s="23">
        <v>13160040</v>
      </c>
      <c r="G601" s="24">
        <v>42438</v>
      </c>
      <c r="H601" s="25" t="s">
        <v>1158</v>
      </c>
      <c r="I601" s="26" t="s">
        <v>1159</v>
      </c>
      <c r="J601" s="27" t="s">
        <v>1160</v>
      </c>
      <c r="K601" s="28">
        <v>154543</v>
      </c>
    </row>
    <row r="602" spans="1:11" s="29" customFormat="1" ht="28.8" x14ac:dyDescent="0.25">
      <c r="A602" s="19" t="s">
        <v>1148</v>
      </c>
      <c r="B602" s="19" t="s">
        <v>1161</v>
      </c>
      <c r="C602" s="20" t="s">
        <v>291</v>
      </c>
      <c r="D602" s="21" t="s">
        <v>291</v>
      </c>
      <c r="E602" s="22" t="s">
        <v>77</v>
      </c>
      <c r="F602" s="23">
        <v>13160041</v>
      </c>
      <c r="G602" s="24">
        <v>42438</v>
      </c>
      <c r="H602" s="25" t="s">
        <v>1162</v>
      </c>
      <c r="I602" s="26" t="s">
        <v>1163</v>
      </c>
      <c r="J602" s="27" t="s">
        <v>1164</v>
      </c>
      <c r="K602" s="28">
        <v>91811</v>
      </c>
    </row>
    <row r="603" spans="1:11" s="29" customFormat="1" ht="28.8" x14ac:dyDescent="0.25">
      <c r="A603" s="19" t="s">
        <v>1148</v>
      </c>
      <c r="B603" s="19" t="s">
        <v>24</v>
      </c>
      <c r="C603" s="20" t="s">
        <v>291</v>
      </c>
      <c r="D603" s="21" t="s">
        <v>291</v>
      </c>
      <c r="E603" s="22" t="s">
        <v>73</v>
      </c>
      <c r="F603" s="23">
        <v>13160015</v>
      </c>
      <c r="G603" s="24">
        <v>42439</v>
      </c>
      <c r="H603" s="25" t="s">
        <v>1165</v>
      </c>
      <c r="I603" s="26" t="s">
        <v>1166</v>
      </c>
      <c r="J603" s="27" t="s">
        <v>927</v>
      </c>
      <c r="K603" s="28">
        <v>42740</v>
      </c>
    </row>
    <row r="604" spans="1:11" s="29" customFormat="1" ht="28.8" x14ac:dyDescent="0.25">
      <c r="A604" s="19" t="s">
        <v>1148</v>
      </c>
      <c r="B604" s="19" t="s">
        <v>419</v>
      </c>
      <c r="C604" s="20" t="s">
        <v>1167</v>
      </c>
      <c r="D604" s="21">
        <v>42443</v>
      </c>
      <c r="E604" s="22" t="s">
        <v>77</v>
      </c>
      <c r="F604" s="23">
        <v>13160042</v>
      </c>
      <c r="G604" s="24">
        <v>42439</v>
      </c>
      <c r="H604" s="25" t="s">
        <v>1168</v>
      </c>
      <c r="I604" s="26" t="s">
        <v>1169</v>
      </c>
      <c r="J604" s="27" t="s">
        <v>1170</v>
      </c>
      <c r="K604" s="28">
        <v>1600050</v>
      </c>
    </row>
    <row r="605" spans="1:11" s="29" customFormat="1" ht="28.8" x14ac:dyDescent="0.25">
      <c r="A605" s="19" t="s">
        <v>1148</v>
      </c>
      <c r="B605" s="19" t="s">
        <v>24</v>
      </c>
      <c r="C605" s="20" t="s">
        <v>291</v>
      </c>
      <c r="D605" s="21" t="s">
        <v>291</v>
      </c>
      <c r="E605" s="22" t="s">
        <v>77</v>
      </c>
      <c r="F605" s="23">
        <v>13160043</v>
      </c>
      <c r="G605" s="24">
        <v>42440</v>
      </c>
      <c r="H605" s="25" t="s">
        <v>1171</v>
      </c>
      <c r="I605" s="26" t="s">
        <v>1172</v>
      </c>
      <c r="J605" s="27" t="s">
        <v>1173</v>
      </c>
      <c r="K605" s="28">
        <v>166600</v>
      </c>
    </row>
    <row r="606" spans="1:11" s="29" customFormat="1" ht="28.8" x14ac:dyDescent="0.25">
      <c r="A606" s="19" t="s">
        <v>1148</v>
      </c>
      <c r="B606" s="19" t="s">
        <v>24</v>
      </c>
      <c r="C606" s="20" t="s">
        <v>291</v>
      </c>
      <c r="D606" s="21" t="s">
        <v>291</v>
      </c>
      <c r="E606" s="22" t="s">
        <v>77</v>
      </c>
      <c r="F606" s="23">
        <v>13160044</v>
      </c>
      <c r="G606" s="24">
        <v>42443</v>
      </c>
      <c r="H606" s="25" t="s">
        <v>1174</v>
      </c>
      <c r="I606" s="26" t="s">
        <v>1175</v>
      </c>
      <c r="J606" s="27" t="s">
        <v>1176</v>
      </c>
      <c r="K606" s="28">
        <v>55000</v>
      </c>
    </row>
    <row r="607" spans="1:11" s="29" customFormat="1" ht="28.8" x14ac:dyDescent="0.25">
      <c r="A607" s="19" t="s">
        <v>1148</v>
      </c>
      <c r="B607" s="19" t="s">
        <v>419</v>
      </c>
      <c r="C607" s="20" t="s">
        <v>1177</v>
      </c>
      <c r="D607" s="21">
        <v>42443</v>
      </c>
      <c r="E607" s="22" t="s">
        <v>73</v>
      </c>
      <c r="F607" s="23">
        <v>13160016</v>
      </c>
      <c r="G607" s="24">
        <v>42443</v>
      </c>
      <c r="H607" s="25" t="s">
        <v>1178</v>
      </c>
      <c r="I607" s="26" t="s">
        <v>1179</v>
      </c>
      <c r="J607" s="27" t="s">
        <v>1180</v>
      </c>
      <c r="K607" s="28">
        <v>354000</v>
      </c>
    </row>
    <row r="608" spans="1:11" s="29" customFormat="1" ht="28.8" x14ac:dyDescent="0.25">
      <c r="A608" s="19" t="s">
        <v>1148</v>
      </c>
      <c r="B608" s="19" t="s">
        <v>195</v>
      </c>
      <c r="C608" s="20" t="s">
        <v>1181</v>
      </c>
      <c r="D608" s="21">
        <v>42279</v>
      </c>
      <c r="E608" s="22" t="s">
        <v>77</v>
      </c>
      <c r="F608" s="23">
        <v>13160045</v>
      </c>
      <c r="G608" s="24">
        <v>42444</v>
      </c>
      <c r="H608" s="25" t="s">
        <v>1182</v>
      </c>
      <c r="I608" s="26" t="s">
        <v>1183</v>
      </c>
      <c r="J608" s="27" t="s">
        <v>1184</v>
      </c>
      <c r="K608" s="28">
        <v>154633</v>
      </c>
    </row>
    <row r="609" spans="1:11" s="29" customFormat="1" ht="28.8" x14ac:dyDescent="0.25">
      <c r="A609" s="19" t="s">
        <v>1148</v>
      </c>
      <c r="B609" s="19" t="s">
        <v>24</v>
      </c>
      <c r="C609" s="20" t="s">
        <v>291</v>
      </c>
      <c r="D609" s="21" t="s">
        <v>291</v>
      </c>
      <c r="E609" s="22" t="s">
        <v>73</v>
      </c>
      <c r="F609" s="23">
        <v>13160017</v>
      </c>
      <c r="G609" s="24">
        <v>42444</v>
      </c>
      <c r="H609" s="25" t="s">
        <v>1185</v>
      </c>
      <c r="I609" s="26" t="s">
        <v>1186</v>
      </c>
      <c r="J609" s="27" t="s">
        <v>1187</v>
      </c>
      <c r="K609" s="28">
        <v>29900</v>
      </c>
    </row>
    <row r="610" spans="1:11" s="29" customFormat="1" ht="28.8" x14ac:dyDescent="0.25">
      <c r="A610" s="19" t="s">
        <v>1148</v>
      </c>
      <c r="B610" s="19" t="s">
        <v>24</v>
      </c>
      <c r="C610" s="20" t="s">
        <v>291</v>
      </c>
      <c r="D610" s="21" t="s">
        <v>291</v>
      </c>
      <c r="E610" s="22" t="s">
        <v>73</v>
      </c>
      <c r="F610" s="23">
        <v>13160019</v>
      </c>
      <c r="G610" s="24">
        <v>42446</v>
      </c>
      <c r="H610" s="25" t="s">
        <v>1188</v>
      </c>
      <c r="I610" s="26" t="s">
        <v>1189</v>
      </c>
      <c r="J610" s="27" t="s">
        <v>290</v>
      </c>
      <c r="K610" s="28">
        <v>33719</v>
      </c>
    </row>
    <row r="611" spans="1:11" s="29" customFormat="1" ht="28.8" x14ac:dyDescent="0.25">
      <c r="A611" s="19" t="s">
        <v>1148</v>
      </c>
      <c r="B611" s="19" t="s">
        <v>24</v>
      </c>
      <c r="C611" s="20" t="s">
        <v>291</v>
      </c>
      <c r="D611" s="21" t="s">
        <v>291</v>
      </c>
      <c r="E611" s="22" t="s">
        <v>73</v>
      </c>
      <c r="F611" s="23">
        <v>13160020</v>
      </c>
      <c r="G611" s="24">
        <v>42446</v>
      </c>
      <c r="H611" s="25" t="s">
        <v>1190</v>
      </c>
      <c r="I611" s="26" t="s">
        <v>1191</v>
      </c>
      <c r="J611" s="27" t="s">
        <v>1192</v>
      </c>
      <c r="K611" s="28">
        <v>107100</v>
      </c>
    </row>
    <row r="612" spans="1:11" s="29" customFormat="1" ht="28.8" x14ac:dyDescent="0.25">
      <c r="A612" s="19" t="s">
        <v>1148</v>
      </c>
      <c r="B612" s="19" t="s">
        <v>419</v>
      </c>
      <c r="C612" s="20" t="s">
        <v>1193</v>
      </c>
      <c r="D612" s="21">
        <v>42426</v>
      </c>
      <c r="E612" s="22" t="s">
        <v>77</v>
      </c>
      <c r="F612" s="23">
        <v>13160046</v>
      </c>
      <c r="G612" s="24">
        <v>42446</v>
      </c>
      <c r="H612" s="25" t="s">
        <v>1194</v>
      </c>
      <c r="I612" s="26" t="s">
        <v>1195</v>
      </c>
      <c r="J612" s="27" t="s">
        <v>1196</v>
      </c>
      <c r="K612" s="28">
        <v>223339</v>
      </c>
    </row>
    <row r="613" spans="1:11" s="29" customFormat="1" ht="28.8" x14ac:dyDescent="0.25">
      <c r="A613" s="19" t="s">
        <v>1148</v>
      </c>
      <c r="B613" s="19" t="s">
        <v>24</v>
      </c>
      <c r="C613" s="20" t="s">
        <v>291</v>
      </c>
      <c r="D613" s="21" t="s">
        <v>291</v>
      </c>
      <c r="E613" s="22" t="s">
        <v>73</v>
      </c>
      <c r="F613" s="23">
        <v>13160021</v>
      </c>
      <c r="G613" s="24">
        <v>42446</v>
      </c>
      <c r="H613" s="25" t="s">
        <v>1197</v>
      </c>
      <c r="I613" s="26" t="s">
        <v>1198</v>
      </c>
      <c r="J613" s="27" t="s">
        <v>1199</v>
      </c>
      <c r="K613" s="28">
        <v>1613640</v>
      </c>
    </row>
    <row r="614" spans="1:11" s="29" customFormat="1" ht="28.8" x14ac:dyDescent="0.25">
      <c r="A614" s="19" t="s">
        <v>1148</v>
      </c>
      <c r="B614" s="19" t="s">
        <v>419</v>
      </c>
      <c r="C614" s="20" t="s">
        <v>1200</v>
      </c>
      <c r="D614" s="21">
        <v>42450</v>
      </c>
      <c r="E614" s="22" t="s">
        <v>77</v>
      </c>
      <c r="F614" s="23">
        <v>13160047</v>
      </c>
      <c r="G614" s="24">
        <v>42450</v>
      </c>
      <c r="H614" s="25" t="s">
        <v>1201</v>
      </c>
      <c r="I614" s="26" t="s">
        <v>1202</v>
      </c>
      <c r="J614" s="27" t="s">
        <v>1203</v>
      </c>
      <c r="K614" s="28">
        <v>154723</v>
      </c>
    </row>
    <row r="615" spans="1:11" s="29" customFormat="1" ht="28.8" x14ac:dyDescent="0.25">
      <c r="A615" s="19" t="s">
        <v>1148</v>
      </c>
      <c r="B615" s="19" t="s">
        <v>24</v>
      </c>
      <c r="C615" s="20" t="s">
        <v>291</v>
      </c>
      <c r="D615" s="21" t="s">
        <v>291</v>
      </c>
      <c r="E615" s="22" t="s">
        <v>73</v>
      </c>
      <c r="F615" s="23">
        <v>13160022</v>
      </c>
      <c r="G615" s="24">
        <v>42450</v>
      </c>
      <c r="H615" s="25" t="s">
        <v>1204</v>
      </c>
      <c r="I615" s="26" t="s">
        <v>1205</v>
      </c>
      <c r="J615" s="27" t="s">
        <v>1206</v>
      </c>
      <c r="K615" s="28">
        <v>775654</v>
      </c>
    </row>
    <row r="616" spans="1:11" s="29" customFormat="1" ht="28.8" x14ac:dyDescent="0.25">
      <c r="A616" s="19" t="s">
        <v>1148</v>
      </c>
      <c r="B616" s="19" t="s">
        <v>24</v>
      </c>
      <c r="C616" s="20" t="s">
        <v>291</v>
      </c>
      <c r="D616" s="21" t="s">
        <v>291</v>
      </c>
      <c r="E616" s="22" t="s">
        <v>73</v>
      </c>
      <c r="F616" s="23">
        <v>13160023</v>
      </c>
      <c r="G616" s="24">
        <v>42450</v>
      </c>
      <c r="H616" s="25" t="s">
        <v>1207</v>
      </c>
      <c r="I616" s="26" t="s">
        <v>1208</v>
      </c>
      <c r="J616" s="27" t="s">
        <v>1209</v>
      </c>
      <c r="K616" s="28">
        <v>166600</v>
      </c>
    </row>
    <row r="617" spans="1:11" s="29" customFormat="1" ht="28.8" x14ac:dyDescent="0.25">
      <c r="A617" s="19" t="s">
        <v>1148</v>
      </c>
      <c r="B617" s="19" t="s">
        <v>24</v>
      </c>
      <c r="C617" s="20" t="s">
        <v>291</v>
      </c>
      <c r="D617" s="21" t="s">
        <v>291</v>
      </c>
      <c r="E617" s="22" t="s">
        <v>73</v>
      </c>
      <c r="F617" s="23">
        <v>13160024</v>
      </c>
      <c r="G617" s="24">
        <v>42450</v>
      </c>
      <c r="H617" s="25" t="s">
        <v>1210</v>
      </c>
      <c r="I617" s="26" t="s">
        <v>1211</v>
      </c>
      <c r="J617" s="27" t="s">
        <v>1212</v>
      </c>
      <c r="K617" s="28">
        <v>110644</v>
      </c>
    </row>
    <row r="618" spans="1:11" s="29" customFormat="1" ht="28.8" x14ac:dyDescent="0.25">
      <c r="A618" s="19" t="s">
        <v>1148</v>
      </c>
      <c r="B618" s="19" t="s">
        <v>419</v>
      </c>
      <c r="C618" s="20" t="s">
        <v>1213</v>
      </c>
      <c r="D618" s="21">
        <v>42451</v>
      </c>
      <c r="E618" s="22" t="s">
        <v>77</v>
      </c>
      <c r="F618" s="23">
        <v>13160048</v>
      </c>
      <c r="G618" s="24">
        <v>42451</v>
      </c>
      <c r="H618" s="25" t="s">
        <v>1214</v>
      </c>
      <c r="I618" s="26" t="s">
        <v>422</v>
      </c>
      <c r="J618" s="27" t="s">
        <v>423</v>
      </c>
      <c r="K618" s="28">
        <v>649898</v>
      </c>
    </row>
    <row r="619" spans="1:11" s="29" customFormat="1" ht="28.8" x14ac:dyDescent="0.25">
      <c r="A619" s="19" t="s">
        <v>1148</v>
      </c>
      <c r="B619" s="19" t="s">
        <v>195</v>
      </c>
      <c r="C619" s="20" t="s">
        <v>1181</v>
      </c>
      <c r="D619" s="21">
        <v>42279</v>
      </c>
      <c r="E619" s="22" t="s">
        <v>77</v>
      </c>
      <c r="F619" s="23">
        <v>13160049</v>
      </c>
      <c r="G619" s="24">
        <v>42451</v>
      </c>
      <c r="H619" s="25" t="s">
        <v>1215</v>
      </c>
      <c r="I619" s="26" t="s">
        <v>1183</v>
      </c>
      <c r="J619" s="27" t="s">
        <v>1184</v>
      </c>
      <c r="K619" s="28">
        <v>154738</v>
      </c>
    </row>
    <row r="620" spans="1:11" s="29" customFormat="1" ht="28.8" x14ac:dyDescent="0.25">
      <c r="A620" s="19" t="s">
        <v>1148</v>
      </c>
      <c r="B620" s="19" t="s">
        <v>24</v>
      </c>
      <c r="C620" s="20" t="s">
        <v>291</v>
      </c>
      <c r="D620" s="21" t="s">
        <v>291</v>
      </c>
      <c r="E620" s="22" t="s">
        <v>77</v>
      </c>
      <c r="F620" s="23">
        <v>13160050</v>
      </c>
      <c r="G620" s="24">
        <v>42451</v>
      </c>
      <c r="H620" s="25" t="s">
        <v>1216</v>
      </c>
      <c r="I620" s="26" t="s">
        <v>1172</v>
      </c>
      <c r="J620" s="27" t="s">
        <v>1173</v>
      </c>
      <c r="K620" s="28">
        <v>214200</v>
      </c>
    </row>
    <row r="621" spans="1:11" s="29" customFormat="1" ht="28.8" x14ac:dyDescent="0.25">
      <c r="A621" s="19" t="s">
        <v>1148</v>
      </c>
      <c r="B621" s="19" t="s">
        <v>24</v>
      </c>
      <c r="C621" s="20" t="s">
        <v>291</v>
      </c>
      <c r="D621" s="21" t="s">
        <v>291</v>
      </c>
      <c r="E621" s="22" t="s">
        <v>77</v>
      </c>
      <c r="F621" s="23">
        <v>13160051</v>
      </c>
      <c r="G621" s="24">
        <v>42451</v>
      </c>
      <c r="H621" s="25" t="s">
        <v>1216</v>
      </c>
      <c r="I621" s="26" t="s">
        <v>1217</v>
      </c>
      <c r="J621" s="27" t="s">
        <v>1218</v>
      </c>
      <c r="K621" s="28">
        <v>249900</v>
      </c>
    </row>
    <row r="622" spans="1:11" s="29" customFormat="1" ht="28.8" x14ac:dyDescent="0.25">
      <c r="A622" s="19" t="s">
        <v>1148</v>
      </c>
      <c r="B622" s="19" t="s">
        <v>24</v>
      </c>
      <c r="C622" s="20" t="s">
        <v>291</v>
      </c>
      <c r="D622" s="21" t="s">
        <v>291</v>
      </c>
      <c r="E622" s="22" t="s">
        <v>73</v>
      </c>
      <c r="F622" s="23">
        <v>13160026</v>
      </c>
      <c r="G622" s="24">
        <v>42451</v>
      </c>
      <c r="H622" s="25" t="s">
        <v>1219</v>
      </c>
      <c r="I622" s="26" t="s">
        <v>1220</v>
      </c>
      <c r="J622" s="27" t="s">
        <v>1221</v>
      </c>
      <c r="K622" s="28">
        <v>114240</v>
      </c>
    </row>
    <row r="623" spans="1:11" s="29" customFormat="1" ht="28.8" x14ac:dyDescent="0.25">
      <c r="A623" s="19" t="s">
        <v>1148</v>
      </c>
      <c r="B623" s="19" t="s">
        <v>419</v>
      </c>
      <c r="C623" s="20" t="s">
        <v>1222</v>
      </c>
      <c r="D623" s="21">
        <v>41317</v>
      </c>
      <c r="E623" s="22" t="s">
        <v>77</v>
      </c>
      <c r="F623" s="23">
        <v>13160052</v>
      </c>
      <c r="G623" s="24">
        <v>42452</v>
      </c>
      <c r="H623" s="25" t="s">
        <v>1223</v>
      </c>
      <c r="I623" s="26" t="s">
        <v>363</v>
      </c>
      <c r="J623" s="27" t="s">
        <v>364</v>
      </c>
      <c r="K623" s="28">
        <v>90110</v>
      </c>
    </row>
    <row r="624" spans="1:11" s="29" customFormat="1" ht="28.8" x14ac:dyDescent="0.25">
      <c r="A624" s="19" t="s">
        <v>1148</v>
      </c>
      <c r="B624" s="19" t="s">
        <v>24</v>
      </c>
      <c r="C624" s="20" t="s">
        <v>291</v>
      </c>
      <c r="D624" s="21" t="s">
        <v>291</v>
      </c>
      <c r="E624" s="22" t="s">
        <v>73</v>
      </c>
      <c r="F624" s="23">
        <v>13160027</v>
      </c>
      <c r="G624" s="24">
        <v>42453</v>
      </c>
      <c r="H624" s="25" t="s">
        <v>1224</v>
      </c>
      <c r="I624" s="26" t="s">
        <v>1225</v>
      </c>
      <c r="J624" s="27" t="s">
        <v>1226</v>
      </c>
      <c r="K624" s="28">
        <v>2200310</v>
      </c>
    </row>
    <row r="625" spans="1:11" s="29" customFormat="1" ht="43.2" x14ac:dyDescent="0.25">
      <c r="A625" s="19" t="s">
        <v>1148</v>
      </c>
      <c r="B625" s="19" t="s">
        <v>1152</v>
      </c>
      <c r="C625" s="20" t="s">
        <v>291</v>
      </c>
      <c r="D625" s="21" t="s">
        <v>291</v>
      </c>
      <c r="E625" s="22" t="s">
        <v>73</v>
      </c>
      <c r="F625" s="23">
        <v>13160028</v>
      </c>
      <c r="G625" s="24">
        <v>42453</v>
      </c>
      <c r="H625" s="25" t="s">
        <v>1227</v>
      </c>
      <c r="I625" s="26" t="s">
        <v>1228</v>
      </c>
      <c r="J625" s="27" t="s">
        <v>1229</v>
      </c>
      <c r="K625" s="28">
        <v>344250</v>
      </c>
    </row>
    <row r="626" spans="1:11" s="29" customFormat="1" ht="28.8" x14ac:dyDescent="0.25">
      <c r="A626" s="19" t="s">
        <v>1148</v>
      </c>
      <c r="B626" s="19" t="s">
        <v>419</v>
      </c>
      <c r="C626" s="20" t="s">
        <v>1230</v>
      </c>
      <c r="D626" s="21">
        <v>42457</v>
      </c>
      <c r="E626" s="22" t="s">
        <v>77</v>
      </c>
      <c r="F626" s="23">
        <v>13160054</v>
      </c>
      <c r="G626" s="24">
        <v>42457</v>
      </c>
      <c r="H626" s="25" t="s">
        <v>1231</v>
      </c>
      <c r="I626" s="26" t="s">
        <v>1232</v>
      </c>
      <c r="J626" s="27" t="s">
        <v>1233</v>
      </c>
      <c r="K626" s="28">
        <v>66667</v>
      </c>
    </row>
    <row r="627" spans="1:11" s="29" customFormat="1" ht="28.8" x14ac:dyDescent="0.25">
      <c r="A627" s="19" t="s">
        <v>1148</v>
      </c>
      <c r="B627" s="19" t="s">
        <v>419</v>
      </c>
      <c r="C627" s="20" t="s">
        <v>1234</v>
      </c>
      <c r="D627" s="21">
        <v>42457</v>
      </c>
      <c r="E627" s="22" t="s">
        <v>77</v>
      </c>
      <c r="F627" s="23">
        <v>13160055</v>
      </c>
      <c r="G627" s="24">
        <v>42457</v>
      </c>
      <c r="H627" s="25" t="s">
        <v>1235</v>
      </c>
      <c r="I627" s="26" t="s">
        <v>1236</v>
      </c>
      <c r="J627" s="27" t="s">
        <v>1237</v>
      </c>
      <c r="K627" s="28">
        <v>100000</v>
      </c>
    </row>
    <row r="628" spans="1:11" s="29" customFormat="1" ht="28.8" x14ac:dyDescent="0.25">
      <c r="A628" s="19" t="s">
        <v>1148</v>
      </c>
      <c r="B628" s="19" t="s">
        <v>24</v>
      </c>
      <c r="C628" s="20" t="s">
        <v>291</v>
      </c>
      <c r="D628" s="21" t="s">
        <v>291</v>
      </c>
      <c r="E628" s="22" t="s">
        <v>77</v>
      </c>
      <c r="F628" s="23">
        <v>13160056</v>
      </c>
      <c r="G628" s="24">
        <v>42459</v>
      </c>
      <c r="H628" s="25" t="s">
        <v>1238</v>
      </c>
      <c r="I628" s="26" t="s">
        <v>1172</v>
      </c>
      <c r="J628" s="27" t="s">
        <v>1173</v>
      </c>
      <c r="K628" s="28">
        <v>178500</v>
      </c>
    </row>
    <row r="629" spans="1:11" s="29" customFormat="1" ht="28.8" x14ac:dyDescent="0.25">
      <c r="A629" s="19" t="s">
        <v>1148</v>
      </c>
      <c r="B629" s="19" t="s">
        <v>419</v>
      </c>
      <c r="C629" s="20" t="s">
        <v>1239</v>
      </c>
      <c r="D629" s="21">
        <v>42459</v>
      </c>
      <c r="E629" s="22" t="s">
        <v>77</v>
      </c>
      <c r="F629" s="23">
        <v>13160057</v>
      </c>
      <c r="G629" s="24">
        <v>42459</v>
      </c>
      <c r="H629" s="25" t="s">
        <v>1240</v>
      </c>
      <c r="I629" s="26" t="s">
        <v>1241</v>
      </c>
      <c r="J629" s="27" t="s">
        <v>1242</v>
      </c>
      <c r="K629" s="28">
        <v>476000</v>
      </c>
    </row>
    <row r="630" spans="1:11" s="29" customFormat="1" ht="28.8" x14ac:dyDescent="0.25">
      <c r="A630" s="19" t="s">
        <v>1148</v>
      </c>
      <c r="B630" s="19" t="s">
        <v>24</v>
      </c>
      <c r="C630" s="20" t="s">
        <v>291</v>
      </c>
      <c r="D630" s="21" t="s">
        <v>291</v>
      </c>
      <c r="E630" s="22" t="s">
        <v>73</v>
      </c>
      <c r="F630" s="23">
        <v>13160030</v>
      </c>
      <c r="G630" s="24">
        <v>42460</v>
      </c>
      <c r="H630" s="25" t="s">
        <v>1243</v>
      </c>
      <c r="I630" s="26" t="s">
        <v>1244</v>
      </c>
      <c r="J630" s="27" t="s">
        <v>1245</v>
      </c>
      <c r="K630" s="28">
        <v>205037</v>
      </c>
    </row>
    <row r="631" spans="1:11" s="29" customFormat="1" ht="28.8" x14ac:dyDescent="0.25">
      <c r="A631" s="19" t="s">
        <v>1148</v>
      </c>
      <c r="B631" s="19" t="s">
        <v>1246</v>
      </c>
      <c r="C631" s="20" t="s">
        <v>1247</v>
      </c>
      <c r="D631" s="21">
        <v>42440</v>
      </c>
      <c r="E631" s="22" t="s">
        <v>291</v>
      </c>
      <c r="F631" s="23" t="s">
        <v>291</v>
      </c>
      <c r="G631" s="24" t="s">
        <v>291</v>
      </c>
      <c r="H631" s="25" t="s">
        <v>1248</v>
      </c>
      <c r="I631" s="26" t="s">
        <v>1249</v>
      </c>
      <c r="J631" s="27" t="s">
        <v>1250</v>
      </c>
      <c r="K631" s="28">
        <v>367991</v>
      </c>
    </row>
    <row r="632" spans="1:11" s="29" customFormat="1" ht="28.8" x14ac:dyDescent="0.25">
      <c r="A632" s="19" t="s">
        <v>1148</v>
      </c>
      <c r="B632" s="19" t="s">
        <v>51</v>
      </c>
      <c r="C632" s="20" t="s">
        <v>291</v>
      </c>
      <c r="D632" s="21" t="s">
        <v>291</v>
      </c>
      <c r="E632" s="22" t="s">
        <v>1251</v>
      </c>
      <c r="F632" s="23">
        <v>60160</v>
      </c>
      <c r="G632" s="24">
        <v>42459</v>
      </c>
      <c r="H632" s="25" t="s">
        <v>1252</v>
      </c>
      <c r="I632" s="26" t="s">
        <v>1253</v>
      </c>
      <c r="J632" s="27" t="s">
        <v>1254</v>
      </c>
      <c r="K632" s="28">
        <v>2110828</v>
      </c>
    </row>
    <row r="633" spans="1:11" s="29" customFormat="1" ht="28.8" x14ac:dyDescent="0.25">
      <c r="A633" s="19" t="s">
        <v>1148</v>
      </c>
      <c r="B633" s="19" t="s">
        <v>51</v>
      </c>
      <c r="C633" s="20" t="s">
        <v>291</v>
      </c>
      <c r="D633" s="21" t="s">
        <v>291</v>
      </c>
      <c r="E633" s="22" t="s">
        <v>52</v>
      </c>
      <c r="F633" s="23">
        <v>15153932</v>
      </c>
      <c r="G633" s="24">
        <v>42458</v>
      </c>
      <c r="H633" s="25" t="s">
        <v>1255</v>
      </c>
      <c r="I633" s="26" t="s">
        <v>1256</v>
      </c>
      <c r="J633" s="27" t="s">
        <v>1257</v>
      </c>
      <c r="K633" s="28">
        <v>14419013</v>
      </c>
    </row>
    <row r="634" spans="1:11" s="29" customFormat="1" ht="28.8" x14ac:dyDescent="0.25">
      <c r="A634" s="19" t="s">
        <v>1148</v>
      </c>
      <c r="B634" s="19" t="s">
        <v>51</v>
      </c>
      <c r="C634" s="20" t="s">
        <v>291</v>
      </c>
      <c r="D634" s="21" t="s">
        <v>72</v>
      </c>
      <c r="E634" s="22" t="s">
        <v>1251</v>
      </c>
      <c r="F634" s="23">
        <v>5375</v>
      </c>
      <c r="G634" s="24">
        <v>42447</v>
      </c>
      <c r="H634" s="25" t="s">
        <v>1258</v>
      </c>
      <c r="I634" s="26" t="s">
        <v>1259</v>
      </c>
      <c r="J634" s="27" t="s">
        <v>1260</v>
      </c>
      <c r="K634" s="28">
        <v>580081</v>
      </c>
    </row>
    <row r="635" spans="1:11" s="29" customFormat="1" ht="28.8" x14ac:dyDescent="0.25">
      <c r="A635" s="19" t="s">
        <v>1148</v>
      </c>
      <c r="B635" s="19" t="s">
        <v>51</v>
      </c>
      <c r="C635" s="20" t="s">
        <v>291</v>
      </c>
      <c r="D635" s="21" t="s">
        <v>72</v>
      </c>
      <c r="E635" s="22" t="s">
        <v>1251</v>
      </c>
      <c r="F635" s="23">
        <v>80208395</v>
      </c>
      <c r="G635" s="24">
        <v>42436</v>
      </c>
      <c r="H635" s="25" t="s">
        <v>1261</v>
      </c>
      <c r="I635" s="26" t="s">
        <v>1262</v>
      </c>
      <c r="J635" s="27" t="s">
        <v>1263</v>
      </c>
      <c r="K635" s="28">
        <v>882800</v>
      </c>
    </row>
    <row r="636" spans="1:11" s="29" customFormat="1" ht="28.8" x14ac:dyDescent="0.25">
      <c r="A636" s="19" t="s">
        <v>1148</v>
      </c>
      <c r="B636" s="19" t="s">
        <v>51</v>
      </c>
      <c r="C636" s="20" t="s">
        <v>291</v>
      </c>
      <c r="D636" s="21" t="s">
        <v>72</v>
      </c>
      <c r="E636" s="22" t="s">
        <v>1251</v>
      </c>
      <c r="F636" s="23">
        <v>80208396</v>
      </c>
      <c r="G636" s="24">
        <v>42436</v>
      </c>
      <c r="H636" s="25" t="s">
        <v>1264</v>
      </c>
      <c r="I636" s="26" t="s">
        <v>1262</v>
      </c>
      <c r="J636" s="27" t="s">
        <v>1263</v>
      </c>
      <c r="K636" s="28">
        <v>1052700</v>
      </c>
    </row>
    <row r="637" spans="1:11" s="29" customFormat="1" ht="28.8" x14ac:dyDescent="0.25">
      <c r="A637" s="19" t="s">
        <v>1148</v>
      </c>
      <c r="B637" s="19" t="s">
        <v>51</v>
      </c>
      <c r="C637" s="20" t="s">
        <v>291</v>
      </c>
      <c r="D637" s="21" t="s">
        <v>291</v>
      </c>
      <c r="E637" s="22" t="s">
        <v>1251</v>
      </c>
      <c r="F637" s="23" t="s">
        <v>1265</v>
      </c>
      <c r="G637" s="24">
        <v>42429</v>
      </c>
      <c r="H637" s="25" t="s">
        <v>1266</v>
      </c>
      <c r="I637" s="26" t="s">
        <v>68</v>
      </c>
      <c r="J637" s="27" t="s">
        <v>69</v>
      </c>
      <c r="K637" s="28">
        <v>2252033</v>
      </c>
    </row>
    <row r="638" spans="1:11" s="29" customFormat="1" ht="28.8" x14ac:dyDescent="0.25">
      <c r="A638" s="19" t="s">
        <v>1148</v>
      </c>
      <c r="B638" s="19" t="s">
        <v>51</v>
      </c>
      <c r="C638" s="20" t="s">
        <v>291</v>
      </c>
      <c r="D638" s="21" t="s">
        <v>291</v>
      </c>
      <c r="E638" s="22" t="s">
        <v>1251</v>
      </c>
      <c r="F638" s="23">
        <v>6362699</v>
      </c>
      <c r="G638" s="24">
        <v>42451</v>
      </c>
      <c r="H638" s="25" t="s">
        <v>1267</v>
      </c>
      <c r="I638" s="26" t="s">
        <v>602</v>
      </c>
      <c r="J638" s="27" t="s">
        <v>603</v>
      </c>
      <c r="K638" s="28">
        <v>1482639</v>
      </c>
    </row>
    <row r="639" spans="1:11" s="29" customFormat="1" ht="28.8" x14ac:dyDescent="0.25">
      <c r="A639" s="19" t="s">
        <v>1380</v>
      </c>
      <c r="B639" s="19" t="s">
        <v>192</v>
      </c>
      <c r="C639" s="20" t="s">
        <v>291</v>
      </c>
      <c r="D639" s="21" t="s">
        <v>291</v>
      </c>
      <c r="E639" s="22" t="s">
        <v>77</v>
      </c>
      <c r="F639" s="23">
        <v>14160017</v>
      </c>
      <c r="G639" s="24">
        <v>42431</v>
      </c>
      <c r="H639" s="25" t="s">
        <v>1268</v>
      </c>
      <c r="I639" s="26" t="s">
        <v>1269</v>
      </c>
      <c r="J639" s="27" t="s">
        <v>1270</v>
      </c>
      <c r="K639" s="28">
        <v>72222</v>
      </c>
    </row>
    <row r="640" spans="1:11" s="29" customFormat="1" ht="28.8" x14ac:dyDescent="0.25">
      <c r="A640" s="19" t="s">
        <v>1380</v>
      </c>
      <c r="B640" s="19" t="s">
        <v>192</v>
      </c>
      <c r="C640" s="20" t="s">
        <v>291</v>
      </c>
      <c r="D640" s="21" t="s">
        <v>291</v>
      </c>
      <c r="E640" s="22" t="s">
        <v>77</v>
      </c>
      <c r="F640" s="23">
        <v>14160027</v>
      </c>
      <c r="G640" s="24">
        <v>42431</v>
      </c>
      <c r="H640" s="25" t="s">
        <v>1271</v>
      </c>
      <c r="I640" s="26" t="s">
        <v>1272</v>
      </c>
      <c r="J640" s="27" t="s">
        <v>1273</v>
      </c>
      <c r="K640" s="28">
        <v>279894</v>
      </c>
    </row>
    <row r="641" spans="1:11" s="29" customFormat="1" ht="43.2" x14ac:dyDescent="0.25">
      <c r="A641" s="19" t="s">
        <v>1380</v>
      </c>
      <c r="B641" s="19" t="s">
        <v>192</v>
      </c>
      <c r="C641" s="20" t="s">
        <v>291</v>
      </c>
      <c r="D641" s="21" t="s">
        <v>291</v>
      </c>
      <c r="E641" s="22" t="s">
        <v>77</v>
      </c>
      <c r="F641" s="23">
        <v>14160028</v>
      </c>
      <c r="G641" s="24">
        <v>42432</v>
      </c>
      <c r="H641" s="25" t="s">
        <v>1274</v>
      </c>
      <c r="I641" s="26" t="s">
        <v>1275</v>
      </c>
      <c r="J641" s="27" t="s">
        <v>1276</v>
      </c>
      <c r="K641" s="28">
        <v>60000</v>
      </c>
    </row>
    <row r="642" spans="1:11" s="29" customFormat="1" ht="28.8" x14ac:dyDescent="0.25">
      <c r="A642" s="19" t="s">
        <v>1380</v>
      </c>
      <c r="B642" s="19" t="s">
        <v>192</v>
      </c>
      <c r="C642" s="20" t="s">
        <v>291</v>
      </c>
      <c r="D642" s="21" t="s">
        <v>291</v>
      </c>
      <c r="E642" s="22" t="s">
        <v>77</v>
      </c>
      <c r="F642" s="23">
        <v>14160029</v>
      </c>
      <c r="G642" s="24">
        <v>42436</v>
      </c>
      <c r="H642" s="25" t="s">
        <v>1277</v>
      </c>
      <c r="I642" s="26" t="s">
        <v>1278</v>
      </c>
      <c r="J642" s="27" t="s">
        <v>1279</v>
      </c>
      <c r="K642" s="28">
        <v>42222</v>
      </c>
    </row>
    <row r="643" spans="1:11" s="29" customFormat="1" ht="28.8" x14ac:dyDescent="0.25">
      <c r="A643" s="19" t="s">
        <v>1380</v>
      </c>
      <c r="B643" s="19" t="s">
        <v>192</v>
      </c>
      <c r="C643" s="20" t="s">
        <v>291</v>
      </c>
      <c r="D643" s="21" t="s">
        <v>291</v>
      </c>
      <c r="E643" s="22" t="s">
        <v>77</v>
      </c>
      <c r="F643" s="23">
        <v>14160030</v>
      </c>
      <c r="G643" s="24">
        <v>42436</v>
      </c>
      <c r="H643" s="25" t="s">
        <v>1280</v>
      </c>
      <c r="I643" s="26" t="s">
        <v>1269</v>
      </c>
      <c r="J643" s="27" t="s">
        <v>1270</v>
      </c>
      <c r="K643" s="28">
        <v>72222</v>
      </c>
    </row>
    <row r="644" spans="1:11" s="29" customFormat="1" ht="28.8" x14ac:dyDescent="0.25">
      <c r="A644" s="19" t="s">
        <v>1380</v>
      </c>
      <c r="B644" s="19" t="s">
        <v>419</v>
      </c>
      <c r="C644" s="20" t="s">
        <v>1281</v>
      </c>
      <c r="D644" s="21">
        <v>42320</v>
      </c>
      <c r="E644" s="22" t="s">
        <v>77</v>
      </c>
      <c r="F644" s="23">
        <v>14160031</v>
      </c>
      <c r="G644" s="24">
        <v>42436</v>
      </c>
      <c r="H644" s="25" t="s">
        <v>1282</v>
      </c>
      <c r="I644" s="26" t="s">
        <v>1283</v>
      </c>
      <c r="J644" s="27" t="s">
        <v>1164</v>
      </c>
      <c r="K644" s="28">
        <v>76510</v>
      </c>
    </row>
    <row r="645" spans="1:11" s="29" customFormat="1" ht="28.8" x14ac:dyDescent="0.25">
      <c r="A645" s="19" t="s">
        <v>1380</v>
      </c>
      <c r="B645" s="19" t="s">
        <v>24</v>
      </c>
      <c r="C645" s="20" t="s">
        <v>291</v>
      </c>
      <c r="D645" s="21" t="s">
        <v>291</v>
      </c>
      <c r="E645" s="22" t="s">
        <v>77</v>
      </c>
      <c r="F645" s="23">
        <v>14160032</v>
      </c>
      <c r="G645" s="24">
        <v>42437</v>
      </c>
      <c r="H645" s="25" t="s">
        <v>1284</v>
      </c>
      <c r="I645" s="26" t="s">
        <v>1285</v>
      </c>
      <c r="J645" s="27" t="s">
        <v>1286</v>
      </c>
      <c r="K645" s="28">
        <v>214985</v>
      </c>
    </row>
    <row r="646" spans="1:11" s="29" customFormat="1" ht="28.8" x14ac:dyDescent="0.25">
      <c r="A646" s="19" t="s">
        <v>1380</v>
      </c>
      <c r="B646" s="19" t="s">
        <v>192</v>
      </c>
      <c r="C646" s="20" t="s">
        <v>291</v>
      </c>
      <c r="D646" s="21" t="s">
        <v>291</v>
      </c>
      <c r="E646" s="22" t="s">
        <v>77</v>
      </c>
      <c r="F646" s="23">
        <v>14160033</v>
      </c>
      <c r="G646" s="24">
        <v>42438</v>
      </c>
      <c r="H646" s="25" t="s">
        <v>1287</v>
      </c>
      <c r="I646" s="26" t="s">
        <v>1288</v>
      </c>
      <c r="J646" s="27" t="s">
        <v>1289</v>
      </c>
      <c r="K646" s="28">
        <v>55556</v>
      </c>
    </row>
    <row r="647" spans="1:11" s="29" customFormat="1" ht="28.8" x14ac:dyDescent="0.25">
      <c r="A647" s="19" t="s">
        <v>1380</v>
      </c>
      <c r="B647" s="19" t="s">
        <v>192</v>
      </c>
      <c r="C647" s="20" t="s">
        <v>291</v>
      </c>
      <c r="D647" s="21" t="s">
        <v>291</v>
      </c>
      <c r="E647" s="22" t="s">
        <v>77</v>
      </c>
      <c r="F647" s="23">
        <v>14160034</v>
      </c>
      <c r="G647" s="24">
        <v>42438</v>
      </c>
      <c r="H647" s="25" t="s">
        <v>1290</v>
      </c>
      <c r="I647" s="26" t="s">
        <v>1288</v>
      </c>
      <c r="J647" s="27" t="s">
        <v>1289</v>
      </c>
      <c r="K647" s="28">
        <v>55556</v>
      </c>
    </row>
    <row r="648" spans="1:11" s="29" customFormat="1" ht="28.8" x14ac:dyDescent="0.25">
      <c r="A648" s="19" t="s">
        <v>1380</v>
      </c>
      <c r="B648" s="19" t="s">
        <v>24</v>
      </c>
      <c r="C648" s="20" t="s">
        <v>291</v>
      </c>
      <c r="D648" s="21" t="s">
        <v>291</v>
      </c>
      <c r="E648" s="22" t="s">
        <v>77</v>
      </c>
      <c r="F648" s="23">
        <v>14160035</v>
      </c>
      <c r="G648" s="24">
        <v>42439</v>
      </c>
      <c r="H648" s="25" t="s">
        <v>1291</v>
      </c>
      <c r="I648" s="26" t="s">
        <v>1292</v>
      </c>
      <c r="J648" s="27" t="s">
        <v>1293</v>
      </c>
      <c r="K648" s="28">
        <v>26525</v>
      </c>
    </row>
    <row r="649" spans="1:11" s="29" customFormat="1" ht="43.2" x14ac:dyDescent="0.25">
      <c r="A649" s="19" t="s">
        <v>1380</v>
      </c>
      <c r="B649" s="19" t="s">
        <v>192</v>
      </c>
      <c r="C649" s="20" t="s">
        <v>291</v>
      </c>
      <c r="D649" s="21" t="s">
        <v>291</v>
      </c>
      <c r="E649" s="22" t="s">
        <v>77</v>
      </c>
      <c r="F649" s="23">
        <v>14160036</v>
      </c>
      <c r="G649" s="24">
        <v>42439</v>
      </c>
      <c r="H649" s="25" t="s">
        <v>1294</v>
      </c>
      <c r="I649" s="26" t="s">
        <v>1275</v>
      </c>
      <c r="J649" s="27" t="s">
        <v>1276</v>
      </c>
      <c r="K649" s="28">
        <v>60000</v>
      </c>
    </row>
    <row r="650" spans="1:11" s="29" customFormat="1" ht="28.8" x14ac:dyDescent="0.25">
      <c r="A650" s="19" t="s">
        <v>1380</v>
      </c>
      <c r="B650" s="19" t="s">
        <v>419</v>
      </c>
      <c r="C650" s="20" t="s">
        <v>1295</v>
      </c>
      <c r="D650" s="21">
        <v>39294</v>
      </c>
      <c r="E650" s="22" t="s">
        <v>77</v>
      </c>
      <c r="F650" s="23">
        <v>14160037</v>
      </c>
      <c r="G650" s="24">
        <v>42439</v>
      </c>
      <c r="H650" s="25" t="s">
        <v>1296</v>
      </c>
      <c r="I650" s="26" t="s">
        <v>1297</v>
      </c>
      <c r="J650" s="27" t="s">
        <v>1298</v>
      </c>
      <c r="K650" s="28">
        <v>119893</v>
      </c>
    </row>
    <row r="651" spans="1:11" s="29" customFormat="1" ht="28.8" x14ac:dyDescent="0.25">
      <c r="A651" s="19" t="s">
        <v>1380</v>
      </c>
      <c r="B651" s="19" t="s">
        <v>24</v>
      </c>
      <c r="C651" s="20" t="s">
        <v>291</v>
      </c>
      <c r="D651" s="21" t="s">
        <v>291</v>
      </c>
      <c r="E651" s="22" t="s">
        <v>77</v>
      </c>
      <c r="F651" s="23">
        <v>14160038</v>
      </c>
      <c r="G651" s="24">
        <v>42440</v>
      </c>
      <c r="H651" s="25" t="s">
        <v>1299</v>
      </c>
      <c r="I651" s="26" t="s">
        <v>1300</v>
      </c>
      <c r="J651" s="27" t="s">
        <v>1301</v>
      </c>
      <c r="K651" s="28">
        <v>31535</v>
      </c>
    </row>
    <row r="652" spans="1:11" s="29" customFormat="1" ht="28.8" x14ac:dyDescent="0.25">
      <c r="A652" s="19" t="s">
        <v>1380</v>
      </c>
      <c r="B652" s="19" t="s">
        <v>419</v>
      </c>
      <c r="C652" s="20" t="s">
        <v>1302</v>
      </c>
      <c r="D652" s="21">
        <v>42440</v>
      </c>
      <c r="E652" s="22" t="s">
        <v>77</v>
      </c>
      <c r="F652" s="23">
        <v>14160039</v>
      </c>
      <c r="G652" s="24">
        <v>42444</v>
      </c>
      <c r="H652" s="25" t="s">
        <v>1303</v>
      </c>
      <c r="I652" s="26" t="s">
        <v>1304</v>
      </c>
      <c r="J652" s="27" t="s">
        <v>1305</v>
      </c>
      <c r="K652" s="28">
        <v>650048</v>
      </c>
    </row>
    <row r="653" spans="1:11" s="29" customFormat="1" ht="28.8" x14ac:dyDescent="0.25">
      <c r="A653" s="19" t="s">
        <v>1380</v>
      </c>
      <c r="B653" s="19" t="s">
        <v>419</v>
      </c>
      <c r="C653" s="20" t="s">
        <v>1306</v>
      </c>
      <c r="D653" s="21">
        <v>42443</v>
      </c>
      <c r="E653" s="22" t="s">
        <v>73</v>
      </c>
      <c r="F653" s="23">
        <v>14160018</v>
      </c>
      <c r="G653" s="24">
        <v>42445</v>
      </c>
      <c r="H653" s="25" t="s">
        <v>1307</v>
      </c>
      <c r="I653" s="26" t="s">
        <v>363</v>
      </c>
      <c r="J653" s="27" t="s">
        <v>364</v>
      </c>
      <c r="K653" s="28">
        <v>93296</v>
      </c>
    </row>
    <row r="654" spans="1:11" s="29" customFormat="1" ht="28.8" x14ac:dyDescent="0.25">
      <c r="A654" s="19" t="s">
        <v>1380</v>
      </c>
      <c r="B654" s="19" t="s">
        <v>592</v>
      </c>
      <c r="C654" s="20" t="s">
        <v>291</v>
      </c>
      <c r="D654" s="21" t="s">
        <v>291</v>
      </c>
      <c r="E654" s="22" t="s">
        <v>73</v>
      </c>
      <c r="F654" s="23">
        <v>14160019</v>
      </c>
      <c r="G654" s="24">
        <v>42445</v>
      </c>
      <c r="H654" s="25" t="s">
        <v>1308</v>
      </c>
      <c r="I654" s="26" t="s">
        <v>1309</v>
      </c>
      <c r="J654" s="27" t="s">
        <v>1310</v>
      </c>
      <c r="K654" s="28">
        <v>232050</v>
      </c>
    </row>
    <row r="655" spans="1:11" s="29" customFormat="1" ht="28.8" x14ac:dyDescent="0.25">
      <c r="A655" s="19" t="s">
        <v>1380</v>
      </c>
      <c r="B655" s="19" t="s">
        <v>24</v>
      </c>
      <c r="C655" s="20" t="s">
        <v>291</v>
      </c>
      <c r="D655" s="21" t="s">
        <v>291</v>
      </c>
      <c r="E655" s="22" t="s">
        <v>77</v>
      </c>
      <c r="F655" s="23">
        <v>14160040</v>
      </c>
      <c r="G655" s="24">
        <v>42445</v>
      </c>
      <c r="H655" s="25" t="s">
        <v>1311</v>
      </c>
      <c r="I655" s="26" t="s">
        <v>1312</v>
      </c>
      <c r="J655" s="27" t="s">
        <v>1313</v>
      </c>
      <c r="K655" s="28">
        <v>929390</v>
      </c>
    </row>
    <row r="656" spans="1:11" s="29" customFormat="1" ht="28.8" x14ac:dyDescent="0.25">
      <c r="A656" s="19" t="s">
        <v>1380</v>
      </c>
      <c r="B656" s="19" t="s">
        <v>419</v>
      </c>
      <c r="C656" s="20" t="s">
        <v>1295</v>
      </c>
      <c r="D656" s="21">
        <v>39294</v>
      </c>
      <c r="E656" s="22" t="s">
        <v>77</v>
      </c>
      <c r="F656" s="23">
        <v>14160041</v>
      </c>
      <c r="G656" s="24">
        <v>42446</v>
      </c>
      <c r="H656" s="25" t="s">
        <v>1314</v>
      </c>
      <c r="I656" s="26" t="s">
        <v>1297</v>
      </c>
      <c r="J656" s="27" t="s">
        <v>1298</v>
      </c>
      <c r="K656" s="28">
        <v>82170</v>
      </c>
    </row>
    <row r="657" spans="1:11" s="29" customFormat="1" ht="28.8" x14ac:dyDescent="0.25">
      <c r="A657" s="19" t="s">
        <v>1380</v>
      </c>
      <c r="B657" s="19" t="s">
        <v>192</v>
      </c>
      <c r="C657" s="20" t="s">
        <v>291</v>
      </c>
      <c r="D657" s="21" t="s">
        <v>291</v>
      </c>
      <c r="E657" s="22" t="s">
        <v>77</v>
      </c>
      <c r="F657" s="23">
        <v>14160042</v>
      </c>
      <c r="G657" s="24">
        <v>42447</v>
      </c>
      <c r="H657" s="25" t="s">
        <v>1315</v>
      </c>
      <c r="I657" s="26" t="s">
        <v>1316</v>
      </c>
      <c r="J657" s="27" t="s">
        <v>47</v>
      </c>
      <c r="K657" s="28">
        <v>1074589</v>
      </c>
    </row>
    <row r="658" spans="1:11" s="29" customFormat="1" ht="28.8" x14ac:dyDescent="0.25">
      <c r="A658" s="19" t="s">
        <v>1380</v>
      </c>
      <c r="B658" s="19" t="s">
        <v>592</v>
      </c>
      <c r="C658" s="20" t="s">
        <v>291</v>
      </c>
      <c r="D658" s="21" t="s">
        <v>291</v>
      </c>
      <c r="E658" s="22" t="s">
        <v>73</v>
      </c>
      <c r="F658" s="23">
        <v>14160020</v>
      </c>
      <c r="G658" s="24">
        <v>42447</v>
      </c>
      <c r="H658" s="25" t="s">
        <v>1317</v>
      </c>
      <c r="I658" s="26" t="s">
        <v>1309</v>
      </c>
      <c r="J658" s="27" t="s">
        <v>1310</v>
      </c>
      <c r="K658" s="28">
        <v>990080</v>
      </c>
    </row>
    <row r="659" spans="1:11" s="29" customFormat="1" ht="28.8" x14ac:dyDescent="0.25">
      <c r="A659" s="19" t="s">
        <v>1380</v>
      </c>
      <c r="B659" s="19" t="s">
        <v>592</v>
      </c>
      <c r="C659" s="20" t="s">
        <v>291</v>
      </c>
      <c r="D659" s="21" t="s">
        <v>291</v>
      </c>
      <c r="E659" s="22" t="s">
        <v>77</v>
      </c>
      <c r="F659" s="23">
        <v>14160043</v>
      </c>
      <c r="G659" s="24">
        <v>42447</v>
      </c>
      <c r="H659" s="25" t="s">
        <v>1318</v>
      </c>
      <c r="I659" s="26" t="s">
        <v>1309</v>
      </c>
      <c r="J659" s="27" t="s">
        <v>1310</v>
      </c>
      <c r="K659" s="28">
        <v>332605</v>
      </c>
    </row>
    <row r="660" spans="1:11" s="29" customFormat="1" ht="28.8" x14ac:dyDescent="0.25">
      <c r="A660" s="19" t="s">
        <v>1380</v>
      </c>
      <c r="B660" s="19" t="s">
        <v>419</v>
      </c>
      <c r="C660" s="20" t="s">
        <v>1319</v>
      </c>
      <c r="D660" s="21">
        <v>42445</v>
      </c>
      <c r="E660" s="22" t="s">
        <v>77</v>
      </c>
      <c r="F660" s="23">
        <v>14160044</v>
      </c>
      <c r="G660" s="24">
        <v>42452</v>
      </c>
      <c r="H660" s="25" t="s">
        <v>1320</v>
      </c>
      <c r="I660" s="26" t="s">
        <v>1321</v>
      </c>
      <c r="J660" s="27" t="s">
        <v>1322</v>
      </c>
      <c r="K660" s="28">
        <v>413568</v>
      </c>
    </row>
    <row r="661" spans="1:11" s="29" customFormat="1" ht="28.8" x14ac:dyDescent="0.25">
      <c r="A661" s="19" t="s">
        <v>1380</v>
      </c>
      <c r="B661" s="19" t="s">
        <v>24</v>
      </c>
      <c r="C661" s="20" t="s">
        <v>291</v>
      </c>
      <c r="D661" s="21" t="s">
        <v>291</v>
      </c>
      <c r="E661" s="22" t="s">
        <v>77</v>
      </c>
      <c r="F661" s="23">
        <v>14160045</v>
      </c>
      <c r="G661" s="24">
        <v>42457</v>
      </c>
      <c r="H661" s="25" t="s">
        <v>1323</v>
      </c>
      <c r="I661" s="26" t="s">
        <v>1292</v>
      </c>
      <c r="J661" s="27" t="s">
        <v>1293</v>
      </c>
      <c r="K661" s="28">
        <v>26525</v>
      </c>
    </row>
    <row r="662" spans="1:11" s="29" customFormat="1" ht="28.8" x14ac:dyDescent="0.25">
      <c r="A662" s="19" t="s">
        <v>1380</v>
      </c>
      <c r="B662" s="19" t="s">
        <v>192</v>
      </c>
      <c r="C662" s="20" t="s">
        <v>291</v>
      </c>
      <c r="D662" s="21" t="s">
        <v>291</v>
      </c>
      <c r="E662" s="22" t="s">
        <v>77</v>
      </c>
      <c r="F662" s="23">
        <v>14160046</v>
      </c>
      <c r="G662" s="24">
        <v>42457</v>
      </c>
      <c r="H662" s="25" t="s">
        <v>1324</v>
      </c>
      <c r="I662" s="26" t="s">
        <v>1325</v>
      </c>
      <c r="J662" s="27" t="s">
        <v>1326</v>
      </c>
      <c r="K662" s="28">
        <v>152500</v>
      </c>
    </row>
    <row r="663" spans="1:11" s="29" customFormat="1" ht="28.8" x14ac:dyDescent="0.25">
      <c r="A663" s="19" t="s">
        <v>1380</v>
      </c>
      <c r="B663" s="19" t="s">
        <v>24</v>
      </c>
      <c r="C663" s="20" t="s">
        <v>291</v>
      </c>
      <c r="D663" s="21" t="s">
        <v>291</v>
      </c>
      <c r="E663" s="22" t="s">
        <v>77</v>
      </c>
      <c r="F663" s="23">
        <v>14160047</v>
      </c>
      <c r="G663" s="24">
        <v>42457</v>
      </c>
      <c r="H663" s="25" t="s">
        <v>1327</v>
      </c>
      <c r="I663" s="26" t="s">
        <v>1292</v>
      </c>
      <c r="J663" s="27" t="s">
        <v>1293</v>
      </c>
      <c r="K663" s="28">
        <v>26525</v>
      </c>
    </row>
    <row r="664" spans="1:11" s="29" customFormat="1" ht="28.8" x14ac:dyDescent="0.25">
      <c r="A664" s="19" t="s">
        <v>1380</v>
      </c>
      <c r="B664" s="19" t="s">
        <v>1328</v>
      </c>
      <c r="C664" s="20" t="s">
        <v>1329</v>
      </c>
      <c r="D664" s="21">
        <v>42223</v>
      </c>
      <c r="E664" s="22" t="s">
        <v>77</v>
      </c>
      <c r="F664" s="23">
        <v>14160048</v>
      </c>
      <c r="G664" s="24">
        <v>42457</v>
      </c>
      <c r="H664" s="25" t="s">
        <v>1330</v>
      </c>
      <c r="I664" s="26" t="s">
        <v>1331</v>
      </c>
      <c r="J664" s="27" t="s">
        <v>1332</v>
      </c>
      <c r="K664" s="28">
        <v>428400</v>
      </c>
    </row>
    <row r="665" spans="1:11" s="29" customFormat="1" ht="28.8" x14ac:dyDescent="0.25">
      <c r="A665" s="19" t="s">
        <v>1380</v>
      </c>
      <c r="B665" s="19" t="s">
        <v>24</v>
      </c>
      <c r="C665" s="20" t="s">
        <v>291</v>
      </c>
      <c r="D665" s="21" t="s">
        <v>291</v>
      </c>
      <c r="E665" s="22" t="s">
        <v>73</v>
      </c>
      <c r="F665" s="23">
        <v>14160021</v>
      </c>
      <c r="G665" s="24">
        <v>42457</v>
      </c>
      <c r="H665" s="25" t="s">
        <v>1333</v>
      </c>
      <c r="I665" s="26" t="s">
        <v>1334</v>
      </c>
      <c r="J665" s="27" t="s">
        <v>1335</v>
      </c>
      <c r="K665" s="28">
        <v>49980</v>
      </c>
    </row>
    <row r="666" spans="1:11" s="29" customFormat="1" ht="28.8" x14ac:dyDescent="0.25">
      <c r="A666" s="19" t="s">
        <v>1380</v>
      </c>
      <c r="B666" s="19" t="s">
        <v>24</v>
      </c>
      <c r="C666" s="20" t="s">
        <v>291</v>
      </c>
      <c r="D666" s="21" t="s">
        <v>291</v>
      </c>
      <c r="E666" s="22" t="s">
        <v>77</v>
      </c>
      <c r="F666" s="23">
        <v>14160022</v>
      </c>
      <c r="G666" s="24">
        <v>42457</v>
      </c>
      <c r="H666" s="25" t="s">
        <v>1336</v>
      </c>
      <c r="I666" s="26" t="s">
        <v>1337</v>
      </c>
      <c r="J666" s="27" t="s">
        <v>1338</v>
      </c>
      <c r="K666" s="28">
        <v>391600</v>
      </c>
    </row>
    <row r="667" spans="1:11" s="29" customFormat="1" ht="28.8" x14ac:dyDescent="0.25">
      <c r="A667" s="19" t="s">
        <v>1380</v>
      </c>
      <c r="B667" s="19" t="s">
        <v>24</v>
      </c>
      <c r="C667" s="20" t="s">
        <v>291</v>
      </c>
      <c r="D667" s="21" t="s">
        <v>291</v>
      </c>
      <c r="E667" s="22" t="s">
        <v>77</v>
      </c>
      <c r="F667" s="23">
        <v>14160049</v>
      </c>
      <c r="G667" s="24">
        <v>42457</v>
      </c>
      <c r="H667" s="25" t="s">
        <v>1339</v>
      </c>
      <c r="I667" s="26" t="s">
        <v>1340</v>
      </c>
      <c r="J667" s="27" t="s">
        <v>1341</v>
      </c>
      <c r="K667" s="28">
        <v>2240800</v>
      </c>
    </row>
    <row r="668" spans="1:11" s="29" customFormat="1" ht="28.8" x14ac:dyDescent="0.25">
      <c r="A668" s="19" t="s">
        <v>1380</v>
      </c>
      <c r="B668" s="19" t="s">
        <v>1328</v>
      </c>
      <c r="C668" s="20" t="s">
        <v>1329</v>
      </c>
      <c r="D668" s="21">
        <v>42223</v>
      </c>
      <c r="E668" s="22" t="s">
        <v>77</v>
      </c>
      <c r="F668" s="23">
        <v>14160050</v>
      </c>
      <c r="G668" s="24">
        <v>42458</v>
      </c>
      <c r="H668" s="25" t="s">
        <v>1342</v>
      </c>
      <c r="I668" s="26" t="s">
        <v>1343</v>
      </c>
      <c r="J668" s="27" t="s">
        <v>1344</v>
      </c>
      <c r="K668" s="28">
        <v>261943</v>
      </c>
    </row>
    <row r="669" spans="1:11" s="29" customFormat="1" ht="28.8" x14ac:dyDescent="0.25">
      <c r="A669" s="19" t="s">
        <v>1380</v>
      </c>
      <c r="B669" s="19" t="s">
        <v>1328</v>
      </c>
      <c r="C669" s="20" t="s">
        <v>1329</v>
      </c>
      <c r="D669" s="21">
        <v>42223</v>
      </c>
      <c r="E669" s="22" t="s">
        <v>77</v>
      </c>
      <c r="F669" s="23">
        <v>14160052</v>
      </c>
      <c r="G669" s="24">
        <v>42458</v>
      </c>
      <c r="H669" s="25" t="s">
        <v>1345</v>
      </c>
      <c r="I669" s="26" t="s">
        <v>1331</v>
      </c>
      <c r="J669" s="27" t="s">
        <v>1332</v>
      </c>
      <c r="K669" s="28">
        <v>166600</v>
      </c>
    </row>
    <row r="670" spans="1:11" s="29" customFormat="1" ht="28.8" x14ac:dyDescent="0.25">
      <c r="A670" s="19" t="s">
        <v>1380</v>
      </c>
      <c r="B670" s="19" t="s">
        <v>419</v>
      </c>
      <c r="C670" s="20" t="s">
        <v>1295</v>
      </c>
      <c r="D670" s="21">
        <v>39294</v>
      </c>
      <c r="E670" s="22" t="s">
        <v>77</v>
      </c>
      <c r="F670" s="23">
        <v>14160053</v>
      </c>
      <c r="G670" s="24">
        <v>42459</v>
      </c>
      <c r="H670" s="25" t="s">
        <v>1346</v>
      </c>
      <c r="I670" s="26" t="s">
        <v>1297</v>
      </c>
      <c r="J670" s="27" t="s">
        <v>1298</v>
      </c>
      <c r="K670" s="28">
        <v>160710</v>
      </c>
    </row>
    <row r="671" spans="1:11" s="29" customFormat="1" ht="28.8" x14ac:dyDescent="0.25">
      <c r="A671" s="19" t="s">
        <v>1380</v>
      </c>
      <c r="B671" s="19" t="s">
        <v>192</v>
      </c>
      <c r="C671" s="20" t="s">
        <v>291</v>
      </c>
      <c r="D671" s="21" t="s">
        <v>291</v>
      </c>
      <c r="E671" s="22" t="s">
        <v>77</v>
      </c>
      <c r="F671" s="23">
        <v>14160054</v>
      </c>
      <c r="G671" s="24">
        <v>42460</v>
      </c>
      <c r="H671" s="25" t="s">
        <v>1347</v>
      </c>
      <c r="I671" s="26" t="s">
        <v>1288</v>
      </c>
      <c r="J671" s="27" t="s">
        <v>1289</v>
      </c>
      <c r="K671" s="28">
        <v>111111</v>
      </c>
    </row>
    <row r="672" spans="1:11" s="29" customFormat="1" ht="28.8" x14ac:dyDescent="0.25">
      <c r="A672" s="19" t="s">
        <v>1380</v>
      </c>
      <c r="B672" s="19" t="s">
        <v>192</v>
      </c>
      <c r="C672" s="20" t="s">
        <v>291</v>
      </c>
      <c r="D672" s="21" t="s">
        <v>291</v>
      </c>
      <c r="E672" s="22" t="s">
        <v>77</v>
      </c>
      <c r="F672" s="23">
        <v>14160055</v>
      </c>
      <c r="G672" s="24">
        <v>42460</v>
      </c>
      <c r="H672" s="25" t="s">
        <v>1348</v>
      </c>
      <c r="I672" s="26" t="s">
        <v>1349</v>
      </c>
      <c r="J672" s="27" t="s">
        <v>1350</v>
      </c>
      <c r="K672" s="28">
        <v>80000</v>
      </c>
    </row>
    <row r="673" spans="1:11" s="29" customFormat="1" ht="28.8" x14ac:dyDescent="0.25">
      <c r="A673" s="19" t="s">
        <v>1380</v>
      </c>
      <c r="B673" s="19" t="s">
        <v>192</v>
      </c>
      <c r="C673" s="20" t="s">
        <v>291</v>
      </c>
      <c r="D673" s="21" t="s">
        <v>291</v>
      </c>
      <c r="E673" s="22" t="s">
        <v>77</v>
      </c>
      <c r="F673" s="23">
        <v>14160056</v>
      </c>
      <c r="G673" s="24">
        <v>42460</v>
      </c>
      <c r="H673" s="25" t="s">
        <v>1351</v>
      </c>
      <c r="I673" s="26" t="s">
        <v>1349</v>
      </c>
      <c r="J673" s="27" t="s">
        <v>1350</v>
      </c>
      <c r="K673" s="28">
        <v>40000</v>
      </c>
    </row>
    <row r="674" spans="1:11" s="29" customFormat="1" ht="28.8" x14ac:dyDescent="0.25">
      <c r="A674" s="19" t="s">
        <v>1380</v>
      </c>
      <c r="B674" s="19" t="s">
        <v>51</v>
      </c>
      <c r="C674" s="20" t="s">
        <v>72</v>
      </c>
      <c r="D674" s="21" t="s">
        <v>72</v>
      </c>
      <c r="E674" s="22" t="s">
        <v>52</v>
      </c>
      <c r="F674" s="23">
        <v>2108722</v>
      </c>
      <c r="G674" s="24">
        <v>42457</v>
      </c>
      <c r="H674" s="25" t="s">
        <v>1352</v>
      </c>
      <c r="I674" s="26" t="s">
        <v>1353</v>
      </c>
      <c r="J674" s="27" t="s">
        <v>1263</v>
      </c>
      <c r="K674" s="28">
        <v>458699</v>
      </c>
    </row>
    <row r="675" spans="1:11" s="29" customFormat="1" ht="28.8" x14ac:dyDescent="0.25">
      <c r="A675" s="19" t="s">
        <v>1380</v>
      </c>
      <c r="B675" s="19" t="s">
        <v>51</v>
      </c>
      <c r="C675" s="20" t="s">
        <v>72</v>
      </c>
      <c r="D675" s="21" t="s">
        <v>72</v>
      </c>
      <c r="E675" s="22" t="s">
        <v>52</v>
      </c>
      <c r="F675" s="23">
        <v>80118095</v>
      </c>
      <c r="G675" s="24">
        <v>42440</v>
      </c>
      <c r="H675" s="25" t="s">
        <v>1354</v>
      </c>
      <c r="I675" s="26" t="s">
        <v>1353</v>
      </c>
      <c r="J675" s="27" t="s">
        <v>1263</v>
      </c>
      <c r="K675" s="28">
        <v>152350</v>
      </c>
    </row>
    <row r="676" spans="1:11" s="29" customFormat="1" ht="28.8" x14ac:dyDescent="0.25">
      <c r="A676" s="19" t="s">
        <v>1380</v>
      </c>
      <c r="B676" s="19" t="s">
        <v>51</v>
      </c>
      <c r="C676" s="20" t="s">
        <v>72</v>
      </c>
      <c r="D676" s="21" t="s">
        <v>72</v>
      </c>
      <c r="E676" s="22" t="s">
        <v>52</v>
      </c>
      <c r="F676" s="23">
        <v>7863860</v>
      </c>
      <c r="G676" s="24">
        <v>42440</v>
      </c>
      <c r="H676" s="25" t="s">
        <v>1355</v>
      </c>
      <c r="I676" s="26" t="s">
        <v>1356</v>
      </c>
      <c r="J676" s="27"/>
      <c r="K676" s="28">
        <v>709650</v>
      </c>
    </row>
    <row r="677" spans="1:11" s="29" customFormat="1" ht="28.8" x14ac:dyDescent="0.25">
      <c r="A677" s="19" t="s">
        <v>1380</v>
      </c>
      <c r="B677" s="19" t="s">
        <v>51</v>
      </c>
      <c r="C677" s="20" t="s">
        <v>72</v>
      </c>
      <c r="D677" s="21" t="s">
        <v>72</v>
      </c>
      <c r="E677" s="22" t="s">
        <v>52</v>
      </c>
      <c r="F677" s="23">
        <v>15140092</v>
      </c>
      <c r="G677" s="24">
        <v>42457</v>
      </c>
      <c r="H677" s="25" t="s">
        <v>1357</v>
      </c>
      <c r="I677" s="26" t="s">
        <v>1256</v>
      </c>
      <c r="J677" s="27" t="s">
        <v>1257</v>
      </c>
      <c r="K677" s="28">
        <v>2098071</v>
      </c>
    </row>
    <row r="678" spans="1:11" s="29" customFormat="1" ht="28.8" x14ac:dyDescent="0.25">
      <c r="A678" s="19" t="s">
        <v>1380</v>
      </c>
      <c r="B678" s="19" t="s">
        <v>51</v>
      </c>
      <c r="C678" s="20" t="s">
        <v>72</v>
      </c>
      <c r="D678" s="21" t="s">
        <v>72</v>
      </c>
      <c r="E678" s="22" t="s">
        <v>52</v>
      </c>
      <c r="F678" s="23">
        <v>15115534</v>
      </c>
      <c r="G678" s="24">
        <v>42452</v>
      </c>
      <c r="H678" s="25" t="s">
        <v>1358</v>
      </c>
      <c r="I678" s="26" t="s">
        <v>1256</v>
      </c>
      <c r="J678" s="27" t="s">
        <v>1257</v>
      </c>
      <c r="K678" s="28">
        <v>2711879</v>
      </c>
    </row>
    <row r="679" spans="1:11" s="29" customFormat="1" ht="28.8" x14ac:dyDescent="0.25">
      <c r="A679" s="19" t="s">
        <v>1380</v>
      </c>
      <c r="B679" s="19" t="s">
        <v>51</v>
      </c>
      <c r="C679" s="20" t="s">
        <v>72</v>
      </c>
      <c r="D679" s="21" t="s">
        <v>72</v>
      </c>
      <c r="E679" s="22" t="s">
        <v>52</v>
      </c>
      <c r="F679" s="23">
        <v>15114343</v>
      </c>
      <c r="G679" s="24">
        <v>42452</v>
      </c>
      <c r="H679" s="25" t="s">
        <v>1359</v>
      </c>
      <c r="I679" s="26" t="s">
        <v>1256</v>
      </c>
      <c r="J679" s="27" t="s">
        <v>1257</v>
      </c>
      <c r="K679" s="28">
        <v>2098043</v>
      </c>
    </row>
    <row r="680" spans="1:11" s="29" customFormat="1" ht="28.8" x14ac:dyDescent="0.25">
      <c r="A680" s="19" t="s">
        <v>1380</v>
      </c>
      <c r="B680" s="19" t="s">
        <v>51</v>
      </c>
      <c r="C680" s="20" t="s">
        <v>72</v>
      </c>
      <c r="D680" s="21" t="s">
        <v>72</v>
      </c>
      <c r="E680" s="22" t="s">
        <v>52</v>
      </c>
      <c r="F680" s="23">
        <v>183162</v>
      </c>
      <c r="G680" s="24">
        <v>42429</v>
      </c>
      <c r="H680" s="25" t="s">
        <v>1360</v>
      </c>
      <c r="I680" s="26" t="s">
        <v>68</v>
      </c>
      <c r="J680" s="27" t="s">
        <v>69</v>
      </c>
      <c r="K680" s="28">
        <v>40211</v>
      </c>
    </row>
    <row r="681" spans="1:11" s="29" customFormat="1" ht="28.8" x14ac:dyDescent="0.25">
      <c r="A681" s="19" t="s">
        <v>1380</v>
      </c>
      <c r="B681" s="19" t="s">
        <v>51</v>
      </c>
      <c r="C681" s="20" t="s">
        <v>72</v>
      </c>
      <c r="D681" s="21" t="s">
        <v>72</v>
      </c>
      <c r="E681" s="22" t="s">
        <v>52</v>
      </c>
      <c r="F681" s="23">
        <v>183170</v>
      </c>
      <c r="G681" s="24">
        <v>42429</v>
      </c>
      <c r="H681" s="25" t="s">
        <v>1361</v>
      </c>
      <c r="I681" s="26" t="s">
        <v>68</v>
      </c>
      <c r="J681" s="27" t="s">
        <v>69</v>
      </c>
      <c r="K681" s="28">
        <v>66204</v>
      </c>
    </row>
    <row r="682" spans="1:11" s="29" customFormat="1" ht="28.8" x14ac:dyDescent="0.25">
      <c r="A682" s="19" t="s">
        <v>1380</v>
      </c>
      <c r="B682" s="19" t="s">
        <v>51</v>
      </c>
      <c r="C682" s="20" t="s">
        <v>72</v>
      </c>
      <c r="D682" s="21" t="s">
        <v>72</v>
      </c>
      <c r="E682" s="22" t="s">
        <v>52</v>
      </c>
      <c r="F682" s="23">
        <v>183223</v>
      </c>
      <c r="G682" s="24">
        <v>42429</v>
      </c>
      <c r="H682" s="25" t="s">
        <v>1362</v>
      </c>
      <c r="I682" s="26" t="s">
        <v>68</v>
      </c>
      <c r="J682" s="27" t="s">
        <v>69</v>
      </c>
      <c r="K682" s="28">
        <v>110625</v>
      </c>
    </row>
    <row r="683" spans="1:11" s="29" customFormat="1" ht="28.8" x14ac:dyDescent="0.25">
      <c r="A683" s="19" t="s">
        <v>1380</v>
      </c>
      <c r="B683" s="19" t="s">
        <v>51</v>
      </c>
      <c r="C683" s="20" t="s">
        <v>72</v>
      </c>
      <c r="D683" s="21" t="s">
        <v>72</v>
      </c>
      <c r="E683" s="22" t="s">
        <v>52</v>
      </c>
      <c r="F683" s="23">
        <v>183172</v>
      </c>
      <c r="G683" s="24">
        <v>42429</v>
      </c>
      <c r="H683" s="25" t="s">
        <v>1363</v>
      </c>
      <c r="I683" s="26" t="s">
        <v>68</v>
      </c>
      <c r="J683" s="27" t="s">
        <v>69</v>
      </c>
      <c r="K683" s="28">
        <v>137467</v>
      </c>
    </row>
    <row r="684" spans="1:11" s="29" customFormat="1" ht="28.8" x14ac:dyDescent="0.25">
      <c r="A684" s="19" t="s">
        <v>1380</v>
      </c>
      <c r="B684" s="19" t="s">
        <v>51</v>
      </c>
      <c r="C684" s="20" t="s">
        <v>72</v>
      </c>
      <c r="D684" s="21" t="s">
        <v>72</v>
      </c>
      <c r="E684" s="22" t="s">
        <v>52</v>
      </c>
      <c r="F684" s="23">
        <v>183171</v>
      </c>
      <c r="G684" s="24">
        <v>42429</v>
      </c>
      <c r="H684" s="25" t="s">
        <v>1364</v>
      </c>
      <c r="I684" s="26" t="s">
        <v>68</v>
      </c>
      <c r="J684" s="27" t="s">
        <v>69</v>
      </c>
      <c r="K684" s="28">
        <v>35125</v>
      </c>
    </row>
    <row r="685" spans="1:11" s="29" customFormat="1" ht="28.8" x14ac:dyDescent="0.25">
      <c r="A685" s="19" t="s">
        <v>1380</v>
      </c>
      <c r="B685" s="19" t="s">
        <v>51</v>
      </c>
      <c r="C685" s="20" t="s">
        <v>72</v>
      </c>
      <c r="D685" s="21" t="s">
        <v>72</v>
      </c>
      <c r="E685" s="22" t="s">
        <v>52</v>
      </c>
      <c r="F685" s="23">
        <v>2557</v>
      </c>
      <c r="G685" s="24">
        <v>42430</v>
      </c>
      <c r="H685" s="25" t="s">
        <v>1365</v>
      </c>
      <c r="I685" s="26" t="s">
        <v>1366</v>
      </c>
      <c r="J685" s="27" t="s">
        <v>1367</v>
      </c>
      <c r="K685" s="28">
        <v>308621</v>
      </c>
    </row>
    <row r="686" spans="1:11" s="29" customFormat="1" ht="28.8" x14ac:dyDescent="0.25">
      <c r="A686" s="19" t="s">
        <v>1380</v>
      </c>
      <c r="B686" s="19" t="s">
        <v>51</v>
      </c>
      <c r="C686" s="20" t="s">
        <v>72</v>
      </c>
      <c r="D686" s="21" t="s">
        <v>72</v>
      </c>
      <c r="E686" s="22" t="s">
        <v>52</v>
      </c>
      <c r="F686" s="23">
        <v>2557</v>
      </c>
      <c r="G686" s="24">
        <v>42430</v>
      </c>
      <c r="H686" s="25" t="s">
        <v>1368</v>
      </c>
      <c r="I686" s="26" t="s">
        <v>1366</v>
      </c>
      <c r="J686" s="27" t="s">
        <v>1367</v>
      </c>
      <c r="K686" s="28">
        <v>301308</v>
      </c>
    </row>
    <row r="687" spans="1:11" s="29" customFormat="1" ht="28.8" x14ac:dyDescent="0.25">
      <c r="A687" s="19" t="s">
        <v>1380</v>
      </c>
      <c r="B687" s="19" t="s">
        <v>51</v>
      </c>
      <c r="C687" s="20" t="s">
        <v>72</v>
      </c>
      <c r="D687" s="21" t="s">
        <v>72</v>
      </c>
      <c r="E687" s="22" t="s">
        <v>52</v>
      </c>
      <c r="F687" s="23">
        <v>2557</v>
      </c>
      <c r="G687" s="24">
        <v>42430</v>
      </c>
      <c r="H687" s="25" t="s">
        <v>1369</v>
      </c>
      <c r="I687" s="26" t="s">
        <v>1366</v>
      </c>
      <c r="J687" s="27" t="s">
        <v>1367</v>
      </c>
      <c r="K687" s="28">
        <v>178357</v>
      </c>
    </row>
    <row r="688" spans="1:11" s="29" customFormat="1" ht="28.8" x14ac:dyDescent="0.25">
      <c r="A688" s="19" t="s">
        <v>1380</v>
      </c>
      <c r="B688" s="19" t="s">
        <v>51</v>
      </c>
      <c r="C688" s="20" t="s">
        <v>72</v>
      </c>
      <c r="D688" s="21" t="s">
        <v>72</v>
      </c>
      <c r="E688" s="22" t="s">
        <v>52</v>
      </c>
      <c r="F688" s="23">
        <v>2557</v>
      </c>
      <c r="G688" s="24">
        <v>42430</v>
      </c>
      <c r="H688" s="25" t="s">
        <v>1370</v>
      </c>
      <c r="I688" s="26" t="s">
        <v>1366</v>
      </c>
      <c r="J688" s="27" t="s">
        <v>1367</v>
      </c>
      <c r="K688" s="28">
        <v>3427</v>
      </c>
    </row>
    <row r="689" spans="1:11" s="29" customFormat="1" ht="28.8" x14ac:dyDescent="0.25">
      <c r="A689" s="19" t="s">
        <v>1380</v>
      </c>
      <c r="B689" s="19" t="s">
        <v>51</v>
      </c>
      <c r="C689" s="20" t="s">
        <v>72</v>
      </c>
      <c r="D689" s="21" t="s">
        <v>72</v>
      </c>
      <c r="E689" s="22" t="s">
        <v>52</v>
      </c>
      <c r="F689" s="23">
        <v>2542</v>
      </c>
      <c r="G689" s="24">
        <v>42430</v>
      </c>
      <c r="H689" s="25" t="s">
        <v>1371</v>
      </c>
      <c r="I689" s="26" t="s">
        <v>1366</v>
      </c>
      <c r="J689" s="27" t="s">
        <v>1367</v>
      </c>
      <c r="K689" s="28">
        <v>390844</v>
      </c>
    </row>
    <row r="690" spans="1:11" s="29" customFormat="1" ht="28.8" x14ac:dyDescent="0.25">
      <c r="A690" s="19" t="s">
        <v>1380</v>
      </c>
      <c r="B690" s="19" t="s">
        <v>51</v>
      </c>
      <c r="C690" s="20" t="s">
        <v>72</v>
      </c>
      <c r="D690" s="21" t="s">
        <v>72</v>
      </c>
      <c r="E690" s="22" t="s">
        <v>52</v>
      </c>
      <c r="F690" s="23">
        <v>2540</v>
      </c>
      <c r="G690" s="24">
        <v>42430</v>
      </c>
      <c r="H690" s="25" t="s">
        <v>1372</v>
      </c>
      <c r="I690" s="26" t="s">
        <v>1366</v>
      </c>
      <c r="J690" s="27" t="s">
        <v>1367</v>
      </c>
      <c r="K690" s="28">
        <v>9425</v>
      </c>
    </row>
    <row r="691" spans="1:11" s="29" customFormat="1" ht="28.8" x14ac:dyDescent="0.25">
      <c r="A691" s="19" t="s">
        <v>1380</v>
      </c>
      <c r="B691" s="19" t="s">
        <v>51</v>
      </c>
      <c r="C691" s="20" t="s">
        <v>72</v>
      </c>
      <c r="D691" s="21" t="s">
        <v>72</v>
      </c>
      <c r="E691" s="22" t="s">
        <v>52</v>
      </c>
      <c r="F691" s="23">
        <v>2541</v>
      </c>
      <c r="G691" s="24">
        <v>42430</v>
      </c>
      <c r="H691" s="25" t="s">
        <v>1373</v>
      </c>
      <c r="I691" s="26" t="s">
        <v>1366</v>
      </c>
      <c r="J691" s="27" t="s">
        <v>1367</v>
      </c>
      <c r="K691" s="28">
        <v>73256</v>
      </c>
    </row>
    <row r="692" spans="1:11" s="29" customFormat="1" ht="28.8" x14ac:dyDescent="0.25">
      <c r="A692" s="19" t="s">
        <v>1380</v>
      </c>
      <c r="B692" s="19" t="s">
        <v>51</v>
      </c>
      <c r="C692" s="20" t="s">
        <v>72</v>
      </c>
      <c r="D692" s="21" t="s">
        <v>72</v>
      </c>
      <c r="E692" s="22" t="s">
        <v>52</v>
      </c>
      <c r="F692" s="23">
        <v>2541</v>
      </c>
      <c r="G692" s="24">
        <v>42430</v>
      </c>
      <c r="H692" s="25" t="s">
        <v>1374</v>
      </c>
      <c r="I692" s="26" t="s">
        <v>1366</v>
      </c>
      <c r="J692" s="27" t="s">
        <v>1367</v>
      </c>
      <c r="K692" s="28">
        <v>193066</v>
      </c>
    </row>
    <row r="693" spans="1:11" s="29" customFormat="1" ht="28.8" x14ac:dyDescent="0.25">
      <c r="A693" s="19" t="s">
        <v>1380</v>
      </c>
      <c r="B693" s="19" t="s">
        <v>51</v>
      </c>
      <c r="C693" s="20" t="s">
        <v>72</v>
      </c>
      <c r="D693" s="21" t="s">
        <v>72</v>
      </c>
      <c r="E693" s="22" t="s">
        <v>52</v>
      </c>
      <c r="F693" s="23">
        <v>2539</v>
      </c>
      <c r="G693" s="24">
        <v>42430</v>
      </c>
      <c r="H693" s="25" t="s">
        <v>1375</v>
      </c>
      <c r="I693" s="26" t="s">
        <v>1366</v>
      </c>
      <c r="J693" s="27" t="s">
        <v>1367</v>
      </c>
      <c r="K693" s="28">
        <v>1285</v>
      </c>
    </row>
    <row r="694" spans="1:11" s="29" customFormat="1" ht="28.8" x14ac:dyDescent="0.25">
      <c r="A694" s="19" t="s">
        <v>1380</v>
      </c>
      <c r="B694" s="19" t="s">
        <v>51</v>
      </c>
      <c r="C694" s="20" t="s">
        <v>72</v>
      </c>
      <c r="D694" s="21" t="s">
        <v>72</v>
      </c>
      <c r="E694" s="22" t="s">
        <v>52</v>
      </c>
      <c r="F694" s="23">
        <v>2541</v>
      </c>
      <c r="G694" s="24">
        <v>42430</v>
      </c>
      <c r="H694" s="25" t="s">
        <v>1375</v>
      </c>
      <c r="I694" s="26" t="s">
        <v>1366</v>
      </c>
      <c r="J694" s="27" t="s">
        <v>1367</v>
      </c>
      <c r="K694" s="28">
        <v>1428</v>
      </c>
    </row>
    <row r="695" spans="1:11" s="29" customFormat="1" ht="28.8" x14ac:dyDescent="0.25">
      <c r="A695" s="19" t="s">
        <v>1380</v>
      </c>
      <c r="B695" s="19" t="s">
        <v>51</v>
      </c>
      <c r="C695" s="20" t="s">
        <v>72</v>
      </c>
      <c r="D695" s="21" t="s">
        <v>72</v>
      </c>
      <c r="E695" s="22" t="s">
        <v>52</v>
      </c>
      <c r="F695" s="23">
        <v>2540</v>
      </c>
      <c r="G695" s="24">
        <v>42430</v>
      </c>
      <c r="H695" s="25" t="s">
        <v>1373</v>
      </c>
      <c r="I695" s="26" t="s">
        <v>1366</v>
      </c>
      <c r="J695" s="27" t="s">
        <v>1367</v>
      </c>
      <c r="K695" s="28">
        <v>107100</v>
      </c>
    </row>
    <row r="696" spans="1:11" s="29" customFormat="1" ht="28.8" x14ac:dyDescent="0.25">
      <c r="A696" s="19" t="s">
        <v>1380</v>
      </c>
      <c r="B696" s="19" t="s">
        <v>51</v>
      </c>
      <c r="C696" s="20" t="s">
        <v>72</v>
      </c>
      <c r="D696" s="21" t="s">
        <v>72</v>
      </c>
      <c r="E696" s="22" t="s">
        <v>52</v>
      </c>
      <c r="F696" s="23">
        <v>2543</v>
      </c>
      <c r="G696" s="24">
        <v>42430</v>
      </c>
      <c r="H696" s="25" t="s">
        <v>1372</v>
      </c>
      <c r="I696" s="26" t="s">
        <v>1366</v>
      </c>
      <c r="J696" s="27" t="s">
        <v>1367</v>
      </c>
      <c r="K696" s="28">
        <v>140344</v>
      </c>
    </row>
    <row r="697" spans="1:11" s="29" customFormat="1" ht="28.8" x14ac:dyDescent="0.25">
      <c r="A697" s="19" t="s">
        <v>1380</v>
      </c>
      <c r="B697" s="19" t="s">
        <v>51</v>
      </c>
      <c r="C697" s="20" t="s">
        <v>72</v>
      </c>
      <c r="D697" s="21" t="s">
        <v>72</v>
      </c>
      <c r="E697" s="22" t="s">
        <v>52</v>
      </c>
      <c r="F697" s="23">
        <v>2543</v>
      </c>
      <c r="G697" s="24">
        <v>42430</v>
      </c>
      <c r="H697" s="25" t="s">
        <v>1376</v>
      </c>
      <c r="I697" s="26" t="s">
        <v>1366</v>
      </c>
      <c r="J697" s="27" t="s">
        <v>1367</v>
      </c>
      <c r="K697" s="28">
        <v>15594</v>
      </c>
    </row>
    <row r="698" spans="1:11" s="29" customFormat="1" ht="28.8" x14ac:dyDescent="0.25">
      <c r="A698" s="19" t="s">
        <v>1380</v>
      </c>
      <c r="B698" s="19" t="s">
        <v>734</v>
      </c>
      <c r="C698" s="20" t="s">
        <v>1377</v>
      </c>
      <c r="D698" s="21">
        <v>41183</v>
      </c>
      <c r="E698" s="22" t="s">
        <v>52</v>
      </c>
      <c r="F698" s="23" t="s">
        <v>291</v>
      </c>
      <c r="G698" s="24" t="s">
        <v>291</v>
      </c>
      <c r="H698" s="25" t="s">
        <v>1378</v>
      </c>
      <c r="I698" s="26" t="s">
        <v>1379</v>
      </c>
      <c r="J698" s="27" t="s">
        <v>1184</v>
      </c>
      <c r="K698" s="28">
        <v>154663</v>
      </c>
    </row>
    <row r="699" spans="1:11" s="29" customFormat="1" ht="28.8" x14ac:dyDescent="0.25">
      <c r="A699" s="19" t="s">
        <v>1380</v>
      </c>
      <c r="B699" s="19" t="s">
        <v>734</v>
      </c>
      <c r="C699" s="20" t="s">
        <v>1377</v>
      </c>
      <c r="D699" s="21">
        <v>41183</v>
      </c>
      <c r="E699" s="22" t="s">
        <v>52</v>
      </c>
      <c r="F699" s="23" t="s">
        <v>291</v>
      </c>
      <c r="G699" s="24" t="s">
        <v>291</v>
      </c>
      <c r="H699" s="25" t="s">
        <v>1378</v>
      </c>
      <c r="I699" s="26" t="s">
        <v>1379</v>
      </c>
      <c r="J699" s="27" t="s">
        <v>1184</v>
      </c>
      <c r="K699" s="28">
        <v>154827</v>
      </c>
    </row>
    <row r="700" spans="1:11" s="29" customFormat="1" ht="28.8" x14ac:dyDescent="0.25">
      <c r="A700" s="19" t="s">
        <v>1495</v>
      </c>
      <c r="B700" s="19" t="s">
        <v>192</v>
      </c>
      <c r="C700" s="20" t="s">
        <v>291</v>
      </c>
      <c r="D700" s="21" t="s">
        <v>291</v>
      </c>
      <c r="E700" s="22" t="s">
        <v>77</v>
      </c>
      <c r="F700" s="23">
        <v>15160039</v>
      </c>
      <c r="G700" s="24">
        <v>42438</v>
      </c>
      <c r="H700" s="25" t="s">
        <v>1381</v>
      </c>
      <c r="I700" s="26" t="s">
        <v>1382</v>
      </c>
      <c r="J700" s="27" t="s">
        <v>1383</v>
      </c>
      <c r="K700" s="28">
        <v>284294</v>
      </c>
    </row>
    <row r="701" spans="1:11" s="29" customFormat="1" ht="28.8" x14ac:dyDescent="0.25">
      <c r="A701" s="19" t="s">
        <v>1495</v>
      </c>
      <c r="B701" s="19" t="s">
        <v>192</v>
      </c>
      <c r="C701" s="20" t="s">
        <v>291</v>
      </c>
      <c r="D701" s="21" t="s">
        <v>291</v>
      </c>
      <c r="E701" s="22" t="s">
        <v>77</v>
      </c>
      <c r="F701" s="23">
        <v>15160042</v>
      </c>
      <c r="G701" s="24">
        <v>42444</v>
      </c>
      <c r="H701" s="25" t="s">
        <v>1384</v>
      </c>
      <c r="I701" s="26" t="s">
        <v>1385</v>
      </c>
      <c r="J701" s="27" t="s">
        <v>1386</v>
      </c>
      <c r="K701" s="28">
        <v>144444</v>
      </c>
    </row>
    <row r="702" spans="1:11" s="29" customFormat="1" ht="28.8" x14ac:dyDescent="0.25">
      <c r="A702" s="19" t="s">
        <v>1495</v>
      </c>
      <c r="B702" s="19" t="s">
        <v>192</v>
      </c>
      <c r="C702" s="20" t="s">
        <v>291</v>
      </c>
      <c r="D702" s="21" t="s">
        <v>291</v>
      </c>
      <c r="E702" s="22" t="s">
        <v>77</v>
      </c>
      <c r="F702" s="23">
        <v>15160047</v>
      </c>
      <c r="G702" s="24">
        <v>42459</v>
      </c>
      <c r="H702" s="25" t="s">
        <v>1387</v>
      </c>
      <c r="I702" s="26" t="s">
        <v>1388</v>
      </c>
      <c r="J702" s="27" t="s">
        <v>1389</v>
      </c>
      <c r="K702" s="28">
        <v>244444</v>
      </c>
    </row>
    <row r="703" spans="1:11" s="29" customFormat="1" ht="28.8" x14ac:dyDescent="0.25">
      <c r="A703" s="19" t="s">
        <v>1495</v>
      </c>
      <c r="B703" s="19" t="s">
        <v>192</v>
      </c>
      <c r="C703" s="20" t="s">
        <v>291</v>
      </c>
      <c r="D703" s="21" t="s">
        <v>291</v>
      </c>
      <c r="E703" s="22" t="s">
        <v>77</v>
      </c>
      <c r="F703" s="23">
        <v>15160048</v>
      </c>
      <c r="G703" s="24">
        <v>42460</v>
      </c>
      <c r="H703" s="25" t="s">
        <v>1390</v>
      </c>
      <c r="I703" s="26" t="s">
        <v>1391</v>
      </c>
      <c r="J703" s="27" t="s">
        <v>1392</v>
      </c>
      <c r="K703" s="28">
        <v>222222</v>
      </c>
    </row>
    <row r="704" spans="1:11" s="29" customFormat="1" ht="28.8" x14ac:dyDescent="0.25">
      <c r="A704" s="19" t="s">
        <v>1495</v>
      </c>
      <c r="B704" s="19" t="s">
        <v>192</v>
      </c>
      <c r="C704" s="20" t="s">
        <v>291</v>
      </c>
      <c r="D704" s="21" t="s">
        <v>291</v>
      </c>
      <c r="E704" s="22" t="s">
        <v>77</v>
      </c>
      <c r="F704" s="23">
        <v>15160049</v>
      </c>
      <c r="G704" s="24">
        <v>42460</v>
      </c>
      <c r="H704" s="25" t="s">
        <v>1393</v>
      </c>
      <c r="I704" s="26" t="s">
        <v>1394</v>
      </c>
      <c r="J704" s="27" t="s">
        <v>1395</v>
      </c>
      <c r="K704" s="28">
        <v>277778</v>
      </c>
    </row>
    <row r="705" spans="1:11" s="29" customFormat="1" ht="28.8" x14ac:dyDescent="0.25">
      <c r="A705" s="19" t="s">
        <v>1495</v>
      </c>
      <c r="B705" s="19" t="s">
        <v>192</v>
      </c>
      <c r="C705" s="20" t="s">
        <v>291</v>
      </c>
      <c r="D705" s="21" t="s">
        <v>291</v>
      </c>
      <c r="E705" s="22" t="s">
        <v>77</v>
      </c>
      <c r="F705" s="23">
        <v>15160050</v>
      </c>
      <c r="G705" s="24">
        <v>42460</v>
      </c>
      <c r="H705" s="25" t="s">
        <v>1396</v>
      </c>
      <c r="I705" s="26" t="s">
        <v>1388</v>
      </c>
      <c r="J705" s="27" t="s">
        <v>1389</v>
      </c>
      <c r="K705" s="28">
        <v>277778</v>
      </c>
    </row>
    <row r="706" spans="1:11" s="29" customFormat="1" ht="28.8" x14ac:dyDescent="0.25">
      <c r="A706" s="19" t="s">
        <v>1495</v>
      </c>
      <c r="B706" s="19" t="s">
        <v>192</v>
      </c>
      <c r="C706" s="20" t="s">
        <v>291</v>
      </c>
      <c r="D706" s="21" t="s">
        <v>291</v>
      </c>
      <c r="E706" s="22" t="s">
        <v>77</v>
      </c>
      <c r="F706" s="23">
        <v>15160051</v>
      </c>
      <c r="G706" s="24">
        <v>42460</v>
      </c>
      <c r="H706" s="25" t="s">
        <v>1397</v>
      </c>
      <c r="I706" s="26" t="s">
        <v>1398</v>
      </c>
      <c r="J706" s="27" t="s">
        <v>1399</v>
      </c>
      <c r="K706" s="28">
        <v>488889</v>
      </c>
    </row>
    <row r="707" spans="1:11" s="29" customFormat="1" ht="28.8" x14ac:dyDescent="0.25">
      <c r="A707" s="19" t="s">
        <v>1495</v>
      </c>
      <c r="B707" s="19" t="s">
        <v>192</v>
      </c>
      <c r="C707" s="20" t="s">
        <v>291</v>
      </c>
      <c r="D707" s="21" t="s">
        <v>291</v>
      </c>
      <c r="E707" s="22" t="s">
        <v>77</v>
      </c>
      <c r="F707" s="23">
        <v>15160053</v>
      </c>
      <c r="G707" s="24">
        <v>42460</v>
      </c>
      <c r="H707" s="25" t="s">
        <v>1400</v>
      </c>
      <c r="I707" s="26" t="s">
        <v>1388</v>
      </c>
      <c r="J707" s="27" t="s">
        <v>1389</v>
      </c>
      <c r="K707" s="28">
        <v>266667</v>
      </c>
    </row>
    <row r="708" spans="1:11" s="29" customFormat="1" ht="28.8" x14ac:dyDescent="0.25">
      <c r="A708" s="19" t="s">
        <v>1495</v>
      </c>
      <c r="B708" s="19" t="s">
        <v>182</v>
      </c>
      <c r="C708" s="20" t="s">
        <v>1401</v>
      </c>
      <c r="D708" s="21">
        <v>41054</v>
      </c>
      <c r="E708" s="22" t="s">
        <v>73</v>
      </c>
      <c r="F708" s="23">
        <v>15160037</v>
      </c>
      <c r="G708" s="24">
        <v>42436</v>
      </c>
      <c r="H708" s="25" t="s">
        <v>1402</v>
      </c>
      <c r="I708" s="26" t="s">
        <v>1403</v>
      </c>
      <c r="J708" s="27" t="s">
        <v>852</v>
      </c>
      <c r="K708" s="28">
        <v>91739</v>
      </c>
    </row>
    <row r="709" spans="1:11" s="29" customFormat="1" ht="43.2" x14ac:dyDescent="0.25">
      <c r="A709" s="19" t="s">
        <v>1495</v>
      </c>
      <c r="B709" s="19" t="s">
        <v>182</v>
      </c>
      <c r="C709" s="20" t="s">
        <v>1401</v>
      </c>
      <c r="D709" s="21">
        <v>41054</v>
      </c>
      <c r="E709" s="22" t="s">
        <v>73</v>
      </c>
      <c r="F709" s="23">
        <v>15160039</v>
      </c>
      <c r="G709" s="24">
        <v>42438</v>
      </c>
      <c r="H709" s="25" t="s">
        <v>1404</v>
      </c>
      <c r="I709" s="26" t="s">
        <v>1405</v>
      </c>
      <c r="J709" s="27" t="s">
        <v>1406</v>
      </c>
      <c r="K709" s="28">
        <v>63665</v>
      </c>
    </row>
    <row r="710" spans="1:11" s="29" customFormat="1" ht="43.2" x14ac:dyDescent="0.25">
      <c r="A710" s="19" t="s">
        <v>1495</v>
      </c>
      <c r="B710" s="19" t="s">
        <v>182</v>
      </c>
      <c r="C710" s="20" t="s">
        <v>1401</v>
      </c>
      <c r="D710" s="21">
        <v>41054</v>
      </c>
      <c r="E710" s="22" t="s">
        <v>73</v>
      </c>
      <c r="F710" s="23">
        <v>15160040</v>
      </c>
      <c r="G710" s="24">
        <v>42438</v>
      </c>
      <c r="H710" s="25" t="s">
        <v>1407</v>
      </c>
      <c r="I710" s="26" t="s">
        <v>1408</v>
      </c>
      <c r="J710" s="27" t="s">
        <v>1409</v>
      </c>
      <c r="K710" s="28">
        <v>43328</v>
      </c>
    </row>
    <row r="711" spans="1:11" s="29" customFormat="1" ht="43.2" x14ac:dyDescent="0.25">
      <c r="A711" s="19" t="s">
        <v>1495</v>
      </c>
      <c r="B711" s="19" t="s">
        <v>182</v>
      </c>
      <c r="C711" s="20" t="s">
        <v>1401</v>
      </c>
      <c r="D711" s="21">
        <v>41054</v>
      </c>
      <c r="E711" s="22" t="s">
        <v>73</v>
      </c>
      <c r="F711" s="23">
        <v>15160041</v>
      </c>
      <c r="G711" s="24">
        <v>42438</v>
      </c>
      <c r="H711" s="25" t="s">
        <v>1410</v>
      </c>
      <c r="I711" s="26" t="s">
        <v>1411</v>
      </c>
      <c r="J711" s="27" t="s">
        <v>1412</v>
      </c>
      <c r="K711" s="28">
        <v>54039</v>
      </c>
    </row>
    <row r="712" spans="1:11" s="29" customFormat="1" ht="28.8" x14ac:dyDescent="0.25">
      <c r="A712" s="19" t="s">
        <v>1495</v>
      </c>
      <c r="B712" s="19" t="s">
        <v>182</v>
      </c>
      <c r="C712" s="20" t="s">
        <v>1401</v>
      </c>
      <c r="D712" s="21">
        <v>41054</v>
      </c>
      <c r="E712" s="22" t="s">
        <v>73</v>
      </c>
      <c r="F712" s="23">
        <v>15160042</v>
      </c>
      <c r="G712" s="24">
        <v>42438</v>
      </c>
      <c r="H712" s="25" t="s">
        <v>1413</v>
      </c>
      <c r="I712" s="26" t="s">
        <v>1414</v>
      </c>
      <c r="J712" s="27" t="s">
        <v>1415</v>
      </c>
      <c r="K712" s="28">
        <v>204435</v>
      </c>
    </row>
    <row r="713" spans="1:11" s="29" customFormat="1" ht="28.8" x14ac:dyDescent="0.25">
      <c r="A713" s="19" t="s">
        <v>1495</v>
      </c>
      <c r="B713" s="19" t="s">
        <v>182</v>
      </c>
      <c r="C713" s="20" t="s">
        <v>1401</v>
      </c>
      <c r="D713" s="21">
        <v>41054</v>
      </c>
      <c r="E713" s="22" t="s">
        <v>73</v>
      </c>
      <c r="F713" s="23">
        <v>15160043</v>
      </c>
      <c r="G713" s="24">
        <v>42438</v>
      </c>
      <c r="H713" s="25" t="s">
        <v>1416</v>
      </c>
      <c r="I713" s="26" t="s">
        <v>1405</v>
      </c>
      <c r="J713" s="27" t="s">
        <v>1406</v>
      </c>
      <c r="K713" s="28">
        <v>204598</v>
      </c>
    </row>
    <row r="714" spans="1:11" s="29" customFormat="1" ht="28.8" x14ac:dyDescent="0.25">
      <c r="A714" s="19" t="s">
        <v>1495</v>
      </c>
      <c r="B714" s="19" t="s">
        <v>182</v>
      </c>
      <c r="C714" s="20" t="s">
        <v>1401</v>
      </c>
      <c r="D714" s="21">
        <v>41054</v>
      </c>
      <c r="E714" s="22" t="s">
        <v>73</v>
      </c>
      <c r="F714" s="23">
        <v>15160044</v>
      </c>
      <c r="G714" s="24">
        <v>42438</v>
      </c>
      <c r="H714" s="25" t="s">
        <v>1417</v>
      </c>
      <c r="I714" s="26" t="s">
        <v>1418</v>
      </c>
      <c r="J714" s="27" t="s">
        <v>1419</v>
      </c>
      <c r="K714" s="28">
        <v>50813</v>
      </c>
    </row>
    <row r="715" spans="1:11" s="29" customFormat="1" ht="28.8" x14ac:dyDescent="0.25">
      <c r="A715" s="19" t="s">
        <v>1495</v>
      </c>
      <c r="B715" s="19" t="s">
        <v>182</v>
      </c>
      <c r="C715" s="20" t="s">
        <v>1401</v>
      </c>
      <c r="D715" s="21">
        <v>41054</v>
      </c>
      <c r="E715" s="22" t="s">
        <v>77</v>
      </c>
      <c r="F715" s="23">
        <v>15160041</v>
      </c>
      <c r="G715" s="24">
        <v>42444</v>
      </c>
      <c r="H715" s="25" t="s">
        <v>1420</v>
      </c>
      <c r="I715" s="26" t="s">
        <v>1421</v>
      </c>
      <c r="J715" s="27" t="s">
        <v>47</v>
      </c>
      <c r="K715" s="28">
        <v>121380</v>
      </c>
    </row>
    <row r="716" spans="1:11" s="29" customFormat="1" ht="28.8" x14ac:dyDescent="0.25">
      <c r="A716" s="19" t="s">
        <v>1495</v>
      </c>
      <c r="B716" s="19" t="s">
        <v>182</v>
      </c>
      <c r="C716" s="20" t="s">
        <v>1401</v>
      </c>
      <c r="D716" s="21">
        <v>41054</v>
      </c>
      <c r="E716" s="22" t="s">
        <v>73</v>
      </c>
      <c r="F716" s="23">
        <v>15160045</v>
      </c>
      <c r="G716" s="24">
        <v>42445</v>
      </c>
      <c r="H716" s="25" t="s">
        <v>1422</v>
      </c>
      <c r="I716" s="26" t="s">
        <v>185</v>
      </c>
      <c r="J716" s="27" t="s">
        <v>186</v>
      </c>
      <c r="K716" s="28">
        <v>150440</v>
      </c>
    </row>
    <row r="717" spans="1:11" s="29" customFormat="1" ht="28.8" x14ac:dyDescent="0.25">
      <c r="A717" s="19" t="s">
        <v>1495</v>
      </c>
      <c r="B717" s="19" t="s">
        <v>182</v>
      </c>
      <c r="C717" s="20" t="s">
        <v>1401</v>
      </c>
      <c r="D717" s="21">
        <v>41054</v>
      </c>
      <c r="E717" s="22" t="s">
        <v>73</v>
      </c>
      <c r="F717" s="23">
        <v>15160046</v>
      </c>
      <c r="G717" s="24">
        <v>42445</v>
      </c>
      <c r="H717" s="25" t="s">
        <v>1423</v>
      </c>
      <c r="I717" s="26" t="s">
        <v>348</v>
      </c>
      <c r="J717" s="27" t="s">
        <v>514</v>
      </c>
      <c r="K717" s="28">
        <v>217213</v>
      </c>
    </row>
    <row r="718" spans="1:11" s="29" customFormat="1" ht="28.8" x14ac:dyDescent="0.25">
      <c r="A718" s="19" t="s">
        <v>1495</v>
      </c>
      <c r="B718" s="19" t="s">
        <v>182</v>
      </c>
      <c r="C718" s="20" t="s">
        <v>1401</v>
      </c>
      <c r="D718" s="21">
        <v>41054</v>
      </c>
      <c r="E718" s="22" t="s">
        <v>73</v>
      </c>
      <c r="F718" s="23">
        <v>15160047</v>
      </c>
      <c r="G718" s="24">
        <v>42451</v>
      </c>
      <c r="H718" s="25" t="s">
        <v>1424</v>
      </c>
      <c r="I718" s="26" t="s">
        <v>1425</v>
      </c>
      <c r="J718" s="27" t="s">
        <v>1426</v>
      </c>
      <c r="K718" s="28">
        <v>207400</v>
      </c>
    </row>
    <row r="719" spans="1:11" s="29" customFormat="1" ht="28.8" x14ac:dyDescent="0.25">
      <c r="A719" s="19" t="s">
        <v>1495</v>
      </c>
      <c r="B719" s="19" t="s">
        <v>182</v>
      </c>
      <c r="C719" s="20" t="s">
        <v>1401</v>
      </c>
      <c r="D719" s="21">
        <v>41054</v>
      </c>
      <c r="E719" s="22" t="s">
        <v>77</v>
      </c>
      <c r="F719" s="23">
        <v>15160046</v>
      </c>
      <c r="G719" s="24">
        <v>42453</v>
      </c>
      <c r="H719" s="25" t="s">
        <v>1427</v>
      </c>
      <c r="I719" s="26" t="s">
        <v>1421</v>
      </c>
      <c r="J719" s="27" t="s">
        <v>47</v>
      </c>
      <c r="K719" s="28">
        <v>756518</v>
      </c>
    </row>
    <row r="720" spans="1:11" s="29" customFormat="1" ht="43.2" x14ac:dyDescent="0.25">
      <c r="A720" s="19" t="s">
        <v>1495</v>
      </c>
      <c r="B720" s="19" t="s">
        <v>24</v>
      </c>
      <c r="C720" s="20" t="s">
        <v>291</v>
      </c>
      <c r="D720" s="21" t="s">
        <v>291</v>
      </c>
      <c r="E720" s="22" t="s">
        <v>77</v>
      </c>
      <c r="F720" s="23">
        <v>15160035</v>
      </c>
      <c r="G720" s="24">
        <v>42433</v>
      </c>
      <c r="H720" s="25" t="s">
        <v>1428</v>
      </c>
      <c r="I720" s="26" t="s">
        <v>1429</v>
      </c>
      <c r="J720" s="27" t="s">
        <v>1430</v>
      </c>
      <c r="K720" s="28">
        <v>78778</v>
      </c>
    </row>
    <row r="721" spans="1:11" s="29" customFormat="1" ht="43.2" x14ac:dyDescent="0.25">
      <c r="A721" s="19" t="s">
        <v>1495</v>
      </c>
      <c r="B721" s="19" t="s">
        <v>24</v>
      </c>
      <c r="C721" s="20" t="s">
        <v>291</v>
      </c>
      <c r="D721" s="21" t="s">
        <v>291</v>
      </c>
      <c r="E721" s="22" t="s">
        <v>73</v>
      </c>
      <c r="F721" s="23">
        <v>15160036</v>
      </c>
      <c r="G721" s="24">
        <v>42436</v>
      </c>
      <c r="H721" s="25" t="s">
        <v>1431</v>
      </c>
      <c r="I721" s="26" t="s">
        <v>1432</v>
      </c>
      <c r="J721" s="27" t="s">
        <v>1433</v>
      </c>
      <c r="K721" s="28">
        <v>32547</v>
      </c>
    </row>
    <row r="722" spans="1:11" s="29" customFormat="1" ht="28.8" x14ac:dyDescent="0.25">
      <c r="A722" s="19" t="s">
        <v>1495</v>
      </c>
      <c r="B722" s="19" t="s">
        <v>24</v>
      </c>
      <c r="C722" s="20" t="s">
        <v>291</v>
      </c>
      <c r="D722" s="21" t="s">
        <v>291</v>
      </c>
      <c r="E722" s="22" t="s">
        <v>73</v>
      </c>
      <c r="F722" s="23">
        <v>15160038</v>
      </c>
      <c r="G722" s="24">
        <v>42436</v>
      </c>
      <c r="H722" s="25" t="s">
        <v>1434</v>
      </c>
      <c r="I722" s="26" t="s">
        <v>1435</v>
      </c>
      <c r="J722" s="27" t="s">
        <v>1436</v>
      </c>
      <c r="K722" s="28">
        <v>85530</v>
      </c>
    </row>
    <row r="723" spans="1:11" s="29" customFormat="1" ht="28.8" x14ac:dyDescent="0.25">
      <c r="A723" s="19" t="s">
        <v>1495</v>
      </c>
      <c r="B723" s="19" t="s">
        <v>24</v>
      </c>
      <c r="C723" s="20" t="s">
        <v>291</v>
      </c>
      <c r="D723" s="21" t="s">
        <v>291</v>
      </c>
      <c r="E723" s="22" t="s">
        <v>77</v>
      </c>
      <c r="F723" s="23">
        <v>15160038</v>
      </c>
      <c r="G723" s="24">
        <v>42437</v>
      </c>
      <c r="H723" s="25" t="s">
        <v>1437</v>
      </c>
      <c r="I723" s="26" t="s">
        <v>1292</v>
      </c>
      <c r="J723" s="27" t="s">
        <v>1293</v>
      </c>
      <c r="K723" s="28">
        <v>26525</v>
      </c>
    </row>
    <row r="724" spans="1:11" s="29" customFormat="1" ht="28.8" x14ac:dyDescent="0.25">
      <c r="A724" s="19" t="s">
        <v>1495</v>
      </c>
      <c r="B724" s="19" t="s">
        <v>24</v>
      </c>
      <c r="C724" s="20" t="s">
        <v>291</v>
      </c>
      <c r="D724" s="21" t="s">
        <v>291</v>
      </c>
      <c r="E724" s="22" t="s">
        <v>77</v>
      </c>
      <c r="F724" s="23">
        <v>15160043</v>
      </c>
      <c r="G724" s="24">
        <v>42444</v>
      </c>
      <c r="H724" s="25" t="s">
        <v>1438</v>
      </c>
      <c r="I724" s="26" t="s">
        <v>1439</v>
      </c>
      <c r="J724" s="27" t="s">
        <v>1440</v>
      </c>
      <c r="K724" s="28">
        <v>560490</v>
      </c>
    </row>
    <row r="725" spans="1:11" s="29" customFormat="1" ht="28.8" x14ac:dyDescent="0.25">
      <c r="A725" s="19" t="s">
        <v>1495</v>
      </c>
      <c r="B725" s="19" t="s">
        <v>24</v>
      </c>
      <c r="C725" s="20" t="s">
        <v>291</v>
      </c>
      <c r="D725" s="21" t="s">
        <v>291</v>
      </c>
      <c r="E725" s="22" t="s">
        <v>77</v>
      </c>
      <c r="F725" s="23">
        <v>15160044</v>
      </c>
      <c r="G725" s="24">
        <v>42446</v>
      </c>
      <c r="H725" s="25" t="s">
        <v>1441</v>
      </c>
      <c r="I725" s="26" t="s">
        <v>1442</v>
      </c>
      <c r="J725" s="27" t="s">
        <v>1443</v>
      </c>
      <c r="K725" s="28">
        <v>150000</v>
      </c>
    </row>
    <row r="726" spans="1:11" s="29" customFormat="1" ht="28.8" x14ac:dyDescent="0.25">
      <c r="A726" s="19" t="s">
        <v>1495</v>
      </c>
      <c r="B726" s="19" t="s">
        <v>24</v>
      </c>
      <c r="C726" s="20" t="s">
        <v>291</v>
      </c>
      <c r="D726" s="21" t="s">
        <v>291</v>
      </c>
      <c r="E726" s="22" t="s">
        <v>77</v>
      </c>
      <c r="F726" s="23">
        <v>15160045</v>
      </c>
      <c r="G726" s="24">
        <v>42446</v>
      </c>
      <c r="H726" s="25" t="s">
        <v>1441</v>
      </c>
      <c r="I726" s="26" t="s">
        <v>1444</v>
      </c>
      <c r="J726" s="27" t="s">
        <v>1445</v>
      </c>
      <c r="K726" s="28">
        <v>364000</v>
      </c>
    </row>
    <row r="727" spans="1:11" s="29" customFormat="1" ht="28.8" x14ac:dyDescent="0.25">
      <c r="A727" s="19" t="s">
        <v>1495</v>
      </c>
      <c r="B727" s="19" t="s">
        <v>24</v>
      </c>
      <c r="C727" s="20" t="s">
        <v>291</v>
      </c>
      <c r="D727" s="21" t="s">
        <v>291</v>
      </c>
      <c r="E727" s="22" t="s">
        <v>73</v>
      </c>
      <c r="F727" s="23">
        <v>15160048</v>
      </c>
      <c r="G727" s="24">
        <v>42451</v>
      </c>
      <c r="H727" s="25" t="s">
        <v>1446</v>
      </c>
      <c r="I727" s="26" t="s">
        <v>1447</v>
      </c>
      <c r="J727" s="27" t="s">
        <v>1448</v>
      </c>
      <c r="K727" s="28">
        <v>142800</v>
      </c>
    </row>
    <row r="728" spans="1:11" s="29" customFormat="1" ht="43.2" x14ac:dyDescent="0.25">
      <c r="A728" s="19" t="s">
        <v>1495</v>
      </c>
      <c r="B728" s="19" t="s">
        <v>24</v>
      </c>
      <c r="C728" s="20" t="s">
        <v>291</v>
      </c>
      <c r="D728" s="21" t="s">
        <v>291</v>
      </c>
      <c r="E728" s="22" t="s">
        <v>73</v>
      </c>
      <c r="F728" s="23">
        <v>15160049</v>
      </c>
      <c r="G728" s="24">
        <v>42453</v>
      </c>
      <c r="H728" s="25" t="s">
        <v>1449</v>
      </c>
      <c r="I728" s="26" t="s">
        <v>1450</v>
      </c>
      <c r="J728" s="27" t="s">
        <v>1451</v>
      </c>
      <c r="K728" s="28">
        <v>878344</v>
      </c>
    </row>
    <row r="729" spans="1:11" s="29" customFormat="1" ht="28.8" x14ac:dyDescent="0.25">
      <c r="A729" s="19" t="s">
        <v>1495</v>
      </c>
      <c r="B729" s="19" t="s">
        <v>195</v>
      </c>
      <c r="C729" s="20" t="s">
        <v>1452</v>
      </c>
      <c r="D729" s="21">
        <v>42205</v>
      </c>
      <c r="E729" s="22" t="s">
        <v>77</v>
      </c>
      <c r="F729" s="23">
        <v>15160034</v>
      </c>
      <c r="G729" s="24">
        <v>42433</v>
      </c>
      <c r="H729" s="25" t="s">
        <v>1453</v>
      </c>
      <c r="I729" s="26" t="s">
        <v>1454</v>
      </c>
      <c r="J729" s="27" t="s">
        <v>1455</v>
      </c>
      <c r="K729" s="28">
        <v>310799</v>
      </c>
    </row>
    <row r="730" spans="1:11" s="29" customFormat="1" ht="43.2" x14ac:dyDescent="0.25">
      <c r="A730" s="19" t="s">
        <v>1495</v>
      </c>
      <c r="B730" s="19" t="s">
        <v>195</v>
      </c>
      <c r="C730" s="20" t="s">
        <v>1456</v>
      </c>
      <c r="D730" s="21">
        <v>41751</v>
      </c>
      <c r="E730" s="22" t="s">
        <v>77</v>
      </c>
      <c r="F730" s="23">
        <v>15160036</v>
      </c>
      <c r="G730" s="24">
        <v>42436</v>
      </c>
      <c r="H730" s="25" t="s">
        <v>1457</v>
      </c>
      <c r="I730" s="26" t="s">
        <v>1458</v>
      </c>
      <c r="J730" s="27" t="s">
        <v>1459</v>
      </c>
      <c r="K730" s="28">
        <v>481950</v>
      </c>
    </row>
    <row r="731" spans="1:11" s="29" customFormat="1" ht="28.8" x14ac:dyDescent="0.25">
      <c r="A731" s="19" t="s">
        <v>1495</v>
      </c>
      <c r="B731" s="19" t="s">
        <v>195</v>
      </c>
      <c r="C731" s="20" t="s">
        <v>1452</v>
      </c>
      <c r="D731" s="21">
        <v>42205</v>
      </c>
      <c r="E731" s="22" t="s">
        <v>77</v>
      </c>
      <c r="F731" s="23">
        <v>15160040</v>
      </c>
      <c r="G731" s="24">
        <v>42444</v>
      </c>
      <c r="H731" s="25" t="s">
        <v>1460</v>
      </c>
      <c r="I731" s="26" t="s">
        <v>1461</v>
      </c>
      <c r="J731" s="27" t="s">
        <v>1462</v>
      </c>
      <c r="K731" s="28">
        <v>325000</v>
      </c>
    </row>
    <row r="732" spans="1:11" s="29" customFormat="1" ht="28.8" x14ac:dyDescent="0.25">
      <c r="A732" s="19" t="s">
        <v>1495</v>
      </c>
      <c r="B732" s="19" t="s">
        <v>195</v>
      </c>
      <c r="C732" s="20" t="s">
        <v>1463</v>
      </c>
      <c r="D732" s="21">
        <v>41183</v>
      </c>
      <c r="E732" s="22" t="s">
        <v>77</v>
      </c>
      <c r="F732" s="23">
        <v>15160054</v>
      </c>
      <c r="G732" s="24">
        <v>42460</v>
      </c>
      <c r="H732" s="25" t="s">
        <v>1464</v>
      </c>
      <c r="I732" s="26" t="s">
        <v>1465</v>
      </c>
      <c r="J732" s="27" t="s">
        <v>1466</v>
      </c>
      <c r="K732" s="28">
        <v>156000</v>
      </c>
    </row>
    <row r="733" spans="1:11" s="29" customFormat="1" ht="28.8" x14ac:dyDescent="0.25">
      <c r="A733" s="19" t="s">
        <v>1495</v>
      </c>
      <c r="B733" s="19" t="s">
        <v>195</v>
      </c>
      <c r="C733" s="20" t="s">
        <v>1463</v>
      </c>
      <c r="D733" s="21">
        <v>41183</v>
      </c>
      <c r="E733" s="22" t="s">
        <v>77</v>
      </c>
      <c r="F733" s="23">
        <v>15160055</v>
      </c>
      <c r="G733" s="24">
        <v>42460</v>
      </c>
      <c r="H733" s="25" t="s">
        <v>1467</v>
      </c>
      <c r="I733" s="26" t="s">
        <v>1465</v>
      </c>
      <c r="J733" s="27" t="s">
        <v>1466</v>
      </c>
      <c r="K733" s="28">
        <v>156000</v>
      </c>
    </row>
    <row r="734" spans="1:11" s="29" customFormat="1" ht="28.8" x14ac:dyDescent="0.25">
      <c r="A734" s="19" t="s">
        <v>1495</v>
      </c>
      <c r="B734" s="19" t="s">
        <v>195</v>
      </c>
      <c r="C734" s="20" t="s">
        <v>1463</v>
      </c>
      <c r="D734" s="21">
        <v>41183</v>
      </c>
      <c r="E734" s="22" t="s">
        <v>77</v>
      </c>
      <c r="F734" s="23">
        <v>15160056</v>
      </c>
      <c r="G734" s="24">
        <v>42460</v>
      </c>
      <c r="H734" s="25" t="s">
        <v>1468</v>
      </c>
      <c r="I734" s="26" t="s">
        <v>1469</v>
      </c>
      <c r="J734" s="27" t="s">
        <v>1470</v>
      </c>
      <c r="K734" s="28">
        <v>156000</v>
      </c>
    </row>
    <row r="735" spans="1:11" s="29" customFormat="1" ht="28.8" x14ac:dyDescent="0.25">
      <c r="A735" s="19" t="s">
        <v>1495</v>
      </c>
      <c r="B735" s="19" t="s">
        <v>195</v>
      </c>
      <c r="C735" s="20" t="s">
        <v>1463</v>
      </c>
      <c r="D735" s="21">
        <v>41183</v>
      </c>
      <c r="E735" s="22" t="s">
        <v>77</v>
      </c>
      <c r="F735" s="23">
        <v>15160057</v>
      </c>
      <c r="G735" s="24">
        <v>42460</v>
      </c>
      <c r="H735" s="25" t="s">
        <v>1471</v>
      </c>
      <c r="I735" s="26" t="s">
        <v>1472</v>
      </c>
      <c r="J735" s="27" t="s">
        <v>1473</v>
      </c>
      <c r="K735" s="28">
        <v>156000</v>
      </c>
    </row>
    <row r="736" spans="1:11" s="29" customFormat="1" ht="28.8" x14ac:dyDescent="0.25">
      <c r="A736" s="19" t="s">
        <v>1495</v>
      </c>
      <c r="B736" s="19" t="s">
        <v>195</v>
      </c>
      <c r="C736" s="20" t="s">
        <v>1463</v>
      </c>
      <c r="D736" s="21">
        <v>41183</v>
      </c>
      <c r="E736" s="22" t="s">
        <v>77</v>
      </c>
      <c r="F736" s="23">
        <v>15160058</v>
      </c>
      <c r="G736" s="24">
        <v>42460</v>
      </c>
      <c r="H736" s="25" t="s">
        <v>1474</v>
      </c>
      <c r="I736" s="26" t="s">
        <v>1465</v>
      </c>
      <c r="J736" s="27" t="s">
        <v>1466</v>
      </c>
      <c r="K736" s="28">
        <v>156000</v>
      </c>
    </row>
    <row r="737" spans="1:11" s="29" customFormat="1" ht="28.8" x14ac:dyDescent="0.25">
      <c r="A737" s="19" t="s">
        <v>1495</v>
      </c>
      <c r="B737" s="19" t="s">
        <v>195</v>
      </c>
      <c r="C737" s="20" t="s">
        <v>1463</v>
      </c>
      <c r="D737" s="21">
        <v>41183</v>
      </c>
      <c r="E737" s="22" t="s">
        <v>77</v>
      </c>
      <c r="F737" s="23">
        <v>15160059</v>
      </c>
      <c r="G737" s="24">
        <v>42460</v>
      </c>
      <c r="H737" s="25" t="s">
        <v>1475</v>
      </c>
      <c r="I737" s="26" t="s">
        <v>1476</v>
      </c>
      <c r="J737" s="27" t="s">
        <v>1477</v>
      </c>
      <c r="K737" s="28">
        <v>156000</v>
      </c>
    </row>
    <row r="738" spans="1:11" s="29" customFormat="1" ht="28.8" x14ac:dyDescent="0.25">
      <c r="A738" s="19" t="s">
        <v>1495</v>
      </c>
      <c r="B738" s="19" t="s">
        <v>195</v>
      </c>
      <c r="C738" s="20" t="s">
        <v>1463</v>
      </c>
      <c r="D738" s="21">
        <v>41183</v>
      </c>
      <c r="E738" s="22" t="s">
        <v>77</v>
      </c>
      <c r="F738" s="23">
        <v>15160060</v>
      </c>
      <c r="G738" s="24">
        <v>42460</v>
      </c>
      <c r="H738" s="25" t="s">
        <v>1478</v>
      </c>
      <c r="I738" s="26" t="s">
        <v>1472</v>
      </c>
      <c r="J738" s="27" t="s">
        <v>1473</v>
      </c>
      <c r="K738" s="28">
        <v>156000</v>
      </c>
    </row>
    <row r="739" spans="1:11" s="29" customFormat="1" ht="28.8" x14ac:dyDescent="0.25">
      <c r="A739" s="19" t="s">
        <v>1495</v>
      </c>
      <c r="B739" s="19" t="s">
        <v>195</v>
      </c>
      <c r="C739" s="20" t="s">
        <v>1463</v>
      </c>
      <c r="D739" s="21">
        <v>41183</v>
      </c>
      <c r="E739" s="22" t="s">
        <v>77</v>
      </c>
      <c r="F739" s="23">
        <v>15160061</v>
      </c>
      <c r="G739" s="24">
        <v>42460</v>
      </c>
      <c r="H739" s="25" t="s">
        <v>1479</v>
      </c>
      <c r="I739" s="26" t="s">
        <v>1472</v>
      </c>
      <c r="J739" s="27" t="s">
        <v>1473</v>
      </c>
      <c r="K739" s="28">
        <v>156000</v>
      </c>
    </row>
    <row r="740" spans="1:11" s="29" customFormat="1" ht="28.8" x14ac:dyDescent="0.25">
      <c r="A740" s="19" t="s">
        <v>1495</v>
      </c>
      <c r="B740" s="19" t="s">
        <v>195</v>
      </c>
      <c r="C740" s="20" t="s">
        <v>1463</v>
      </c>
      <c r="D740" s="21">
        <v>41183</v>
      </c>
      <c r="E740" s="22" t="s">
        <v>77</v>
      </c>
      <c r="F740" s="23">
        <v>15160062</v>
      </c>
      <c r="G740" s="24">
        <v>42460</v>
      </c>
      <c r="H740" s="25" t="s">
        <v>1480</v>
      </c>
      <c r="I740" s="26" t="s">
        <v>1476</v>
      </c>
      <c r="J740" s="27" t="s">
        <v>1477</v>
      </c>
      <c r="K740" s="28">
        <v>156000</v>
      </c>
    </row>
    <row r="741" spans="1:11" s="29" customFormat="1" ht="28.8" x14ac:dyDescent="0.25">
      <c r="A741" s="19" t="s">
        <v>1495</v>
      </c>
      <c r="B741" s="19" t="s">
        <v>195</v>
      </c>
      <c r="C741" s="20" t="s">
        <v>1463</v>
      </c>
      <c r="D741" s="21">
        <v>41183</v>
      </c>
      <c r="E741" s="22" t="s">
        <v>77</v>
      </c>
      <c r="F741" s="23">
        <v>15160063</v>
      </c>
      <c r="G741" s="24">
        <v>42460</v>
      </c>
      <c r="H741" s="25" t="s">
        <v>1481</v>
      </c>
      <c r="I741" s="26" t="s">
        <v>1476</v>
      </c>
      <c r="J741" s="27" t="s">
        <v>1477</v>
      </c>
      <c r="K741" s="28">
        <v>156000</v>
      </c>
    </row>
    <row r="742" spans="1:11" s="29" customFormat="1" ht="28.8" x14ac:dyDescent="0.25">
      <c r="A742" s="19" t="s">
        <v>1495</v>
      </c>
      <c r="B742" s="19" t="s">
        <v>195</v>
      </c>
      <c r="C742" s="20" t="s">
        <v>1463</v>
      </c>
      <c r="D742" s="21">
        <v>41183</v>
      </c>
      <c r="E742" s="22" t="s">
        <v>77</v>
      </c>
      <c r="F742" s="23">
        <v>15160064</v>
      </c>
      <c r="G742" s="24">
        <v>42460</v>
      </c>
      <c r="H742" s="25" t="s">
        <v>1482</v>
      </c>
      <c r="I742" s="26" t="s">
        <v>1476</v>
      </c>
      <c r="J742" s="27" t="s">
        <v>1477</v>
      </c>
      <c r="K742" s="28">
        <v>156000</v>
      </c>
    </row>
    <row r="743" spans="1:11" s="29" customFormat="1" ht="28.8" x14ac:dyDescent="0.25">
      <c r="A743" s="19" t="s">
        <v>1495</v>
      </c>
      <c r="B743" s="19" t="s">
        <v>1483</v>
      </c>
      <c r="C743" s="20" t="s">
        <v>291</v>
      </c>
      <c r="D743" s="21" t="s">
        <v>291</v>
      </c>
      <c r="E743" s="22" t="s">
        <v>592</v>
      </c>
      <c r="F743" s="23" t="s">
        <v>291</v>
      </c>
      <c r="G743" s="24" t="s">
        <v>291</v>
      </c>
      <c r="H743" s="25" t="s">
        <v>1484</v>
      </c>
      <c r="I743" s="26" t="s">
        <v>1256</v>
      </c>
      <c r="J743" s="27" t="s">
        <v>1257</v>
      </c>
      <c r="K743" s="28">
        <v>4439417</v>
      </c>
    </row>
    <row r="744" spans="1:11" s="29" customFormat="1" ht="28.8" x14ac:dyDescent="0.25">
      <c r="A744" s="19" t="s">
        <v>1495</v>
      </c>
      <c r="B744" s="19" t="s">
        <v>1483</v>
      </c>
      <c r="C744" s="20" t="s">
        <v>291</v>
      </c>
      <c r="D744" s="21" t="s">
        <v>291</v>
      </c>
      <c r="E744" s="22" t="s">
        <v>592</v>
      </c>
      <c r="F744" s="23" t="s">
        <v>291</v>
      </c>
      <c r="G744" s="24" t="s">
        <v>291</v>
      </c>
      <c r="H744" s="25" t="s">
        <v>1485</v>
      </c>
      <c r="I744" s="26" t="s">
        <v>1256</v>
      </c>
      <c r="J744" s="27" t="s">
        <v>1257</v>
      </c>
      <c r="K744" s="28">
        <v>87554</v>
      </c>
    </row>
    <row r="745" spans="1:11" s="29" customFormat="1" ht="28.8" x14ac:dyDescent="0.25">
      <c r="A745" s="19" t="s">
        <v>1495</v>
      </c>
      <c r="B745" s="19" t="s">
        <v>1483</v>
      </c>
      <c r="C745" s="20" t="s">
        <v>291</v>
      </c>
      <c r="D745" s="21" t="s">
        <v>291</v>
      </c>
      <c r="E745" s="22" t="s">
        <v>592</v>
      </c>
      <c r="F745" s="23" t="s">
        <v>291</v>
      </c>
      <c r="G745" s="24" t="s">
        <v>291</v>
      </c>
      <c r="H745" s="25" t="s">
        <v>1486</v>
      </c>
      <c r="I745" s="26" t="s">
        <v>1256</v>
      </c>
      <c r="J745" s="27" t="s">
        <v>1257</v>
      </c>
      <c r="K745" s="28">
        <v>1228054</v>
      </c>
    </row>
    <row r="746" spans="1:11" s="29" customFormat="1" ht="28.8" x14ac:dyDescent="0.25">
      <c r="A746" s="19" t="s">
        <v>1495</v>
      </c>
      <c r="B746" s="19" t="s">
        <v>1483</v>
      </c>
      <c r="C746" s="20" t="s">
        <v>291</v>
      </c>
      <c r="D746" s="21" t="s">
        <v>291</v>
      </c>
      <c r="E746" s="22" t="s">
        <v>592</v>
      </c>
      <c r="F746" s="23" t="s">
        <v>291</v>
      </c>
      <c r="G746" s="24" t="s">
        <v>291</v>
      </c>
      <c r="H746" s="25" t="s">
        <v>1487</v>
      </c>
      <c r="I746" s="26" t="s">
        <v>1488</v>
      </c>
      <c r="J746" s="27" t="s">
        <v>1489</v>
      </c>
      <c r="K746" s="28">
        <v>2166400</v>
      </c>
    </row>
    <row r="747" spans="1:11" s="29" customFormat="1" ht="28.8" x14ac:dyDescent="0.25">
      <c r="A747" s="19" t="s">
        <v>1495</v>
      </c>
      <c r="B747" s="19" t="s">
        <v>1483</v>
      </c>
      <c r="C747" s="20" t="s">
        <v>291</v>
      </c>
      <c r="D747" s="21" t="s">
        <v>291</v>
      </c>
      <c r="E747" s="22" t="s">
        <v>592</v>
      </c>
      <c r="F747" s="23" t="s">
        <v>291</v>
      </c>
      <c r="G747" s="24" t="s">
        <v>291</v>
      </c>
      <c r="H747" s="25" t="s">
        <v>1490</v>
      </c>
      <c r="I747" s="26" t="s">
        <v>1491</v>
      </c>
      <c r="J747" s="27" t="s">
        <v>1263</v>
      </c>
      <c r="K747" s="28">
        <v>215000</v>
      </c>
    </row>
    <row r="748" spans="1:11" s="29" customFormat="1" ht="28.8" x14ac:dyDescent="0.25">
      <c r="A748" s="19" t="s">
        <v>1495</v>
      </c>
      <c r="B748" s="19" t="s">
        <v>1483</v>
      </c>
      <c r="C748" s="20" t="s">
        <v>291</v>
      </c>
      <c r="D748" s="21" t="s">
        <v>291</v>
      </c>
      <c r="E748" s="22" t="s">
        <v>592</v>
      </c>
      <c r="F748" s="23" t="s">
        <v>291</v>
      </c>
      <c r="G748" s="24" t="s">
        <v>291</v>
      </c>
      <c r="H748" s="25" t="s">
        <v>1492</v>
      </c>
      <c r="I748" s="26" t="s">
        <v>1491</v>
      </c>
      <c r="J748" s="27" t="s">
        <v>1263</v>
      </c>
      <c r="K748" s="28">
        <v>6632</v>
      </c>
    </row>
    <row r="749" spans="1:11" s="29" customFormat="1" ht="28.8" x14ac:dyDescent="0.25">
      <c r="A749" s="19" t="s">
        <v>1495</v>
      </c>
      <c r="B749" s="19" t="s">
        <v>1483</v>
      </c>
      <c r="C749" s="20" t="s">
        <v>291</v>
      </c>
      <c r="D749" s="21" t="s">
        <v>291</v>
      </c>
      <c r="E749" s="22" t="s">
        <v>592</v>
      </c>
      <c r="F749" s="23" t="s">
        <v>291</v>
      </c>
      <c r="G749" s="24" t="s">
        <v>291</v>
      </c>
      <c r="H749" s="25" t="s">
        <v>1493</v>
      </c>
      <c r="I749" s="26" t="s">
        <v>1491</v>
      </c>
      <c r="J749" s="27" t="s">
        <v>1263</v>
      </c>
      <c r="K749" s="28">
        <v>69753</v>
      </c>
    </row>
    <row r="750" spans="1:11" s="29" customFormat="1" ht="28.8" x14ac:dyDescent="0.25">
      <c r="A750" s="19" t="s">
        <v>1495</v>
      </c>
      <c r="B750" s="19" t="s">
        <v>1483</v>
      </c>
      <c r="C750" s="20" t="s">
        <v>291</v>
      </c>
      <c r="D750" s="21" t="s">
        <v>291</v>
      </c>
      <c r="E750" s="22" t="s">
        <v>592</v>
      </c>
      <c r="F750" s="23" t="s">
        <v>291</v>
      </c>
      <c r="G750" s="24" t="s">
        <v>291</v>
      </c>
      <c r="H750" s="25" t="s">
        <v>1494</v>
      </c>
      <c r="I750" s="26" t="s">
        <v>1491</v>
      </c>
      <c r="J750" s="27" t="s">
        <v>1263</v>
      </c>
      <c r="K750" s="28">
        <v>153800</v>
      </c>
    </row>
    <row r="751" spans="1:11" s="29" customFormat="1" ht="28.8" x14ac:dyDescent="0.25">
      <c r="A751" s="19" t="s">
        <v>1496</v>
      </c>
      <c r="B751" s="19" t="s">
        <v>1</v>
      </c>
      <c r="C751" s="20" t="s">
        <v>1497</v>
      </c>
      <c r="D751" s="21" t="s">
        <v>1498</v>
      </c>
      <c r="E751" s="22" t="s">
        <v>73</v>
      </c>
      <c r="F751" s="23">
        <v>16160062</v>
      </c>
      <c r="G751" s="24">
        <v>42440</v>
      </c>
      <c r="H751" s="25" t="s">
        <v>1499</v>
      </c>
      <c r="I751" s="26" t="s">
        <v>1500</v>
      </c>
      <c r="J751" s="27" t="s">
        <v>1501</v>
      </c>
      <c r="K751" s="28">
        <v>135541</v>
      </c>
    </row>
    <row r="752" spans="1:11" s="29" customFormat="1" ht="43.2" x14ac:dyDescent="0.25">
      <c r="A752" s="19" t="s">
        <v>1496</v>
      </c>
      <c r="B752" s="19" t="s">
        <v>1</v>
      </c>
      <c r="C752" s="20" t="s">
        <v>1497</v>
      </c>
      <c r="D752" s="21" t="s">
        <v>1498</v>
      </c>
      <c r="E752" s="22" t="s">
        <v>73</v>
      </c>
      <c r="F752" s="23">
        <v>16160051</v>
      </c>
      <c r="G752" s="24">
        <v>42439</v>
      </c>
      <c r="H752" s="25" t="s">
        <v>1502</v>
      </c>
      <c r="I752" s="26" t="s">
        <v>1503</v>
      </c>
      <c r="J752" s="27" t="s">
        <v>1504</v>
      </c>
      <c r="K752" s="28">
        <v>63798</v>
      </c>
    </row>
    <row r="753" spans="1:11" s="29" customFormat="1" ht="43.2" x14ac:dyDescent="0.25">
      <c r="A753" s="19" t="s">
        <v>1496</v>
      </c>
      <c r="B753" s="19" t="s">
        <v>1</v>
      </c>
      <c r="C753" s="20" t="s">
        <v>1497</v>
      </c>
      <c r="D753" s="21" t="s">
        <v>1498</v>
      </c>
      <c r="E753" s="22" t="s">
        <v>73</v>
      </c>
      <c r="F753" s="23">
        <v>16160052</v>
      </c>
      <c r="G753" s="24">
        <v>42439</v>
      </c>
      <c r="H753" s="25" t="s">
        <v>1502</v>
      </c>
      <c r="I753" s="26" t="s">
        <v>1505</v>
      </c>
      <c r="J753" s="27" t="s">
        <v>1506</v>
      </c>
      <c r="K753" s="28">
        <v>56323</v>
      </c>
    </row>
    <row r="754" spans="1:11" s="29" customFormat="1" ht="43.2" x14ac:dyDescent="0.25">
      <c r="A754" s="19" t="s">
        <v>1496</v>
      </c>
      <c r="B754" s="19" t="s">
        <v>1</v>
      </c>
      <c r="C754" s="20" t="s">
        <v>1497</v>
      </c>
      <c r="D754" s="21" t="s">
        <v>1498</v>
      </c>
      <c r="E754" s="22" t="s">
        <v>73</v>
      </c>
      <c r="F754" s="23">
        <v>16160060</v>
      </c>
      <c r="G754" s="24">
        <v>42439</v>
      </c>
      <c r="H754" s="25" t="s">
        <v>1507</v>
      </c>
      <c r="I754" s="26" t="s">
        <v>1505</v>
      </c>
      <c r="J754" s="27" t="s">
        <v>1506</v>
      </c>
      <c r="K754" s="28">
        <v>57561</v>
      </c>
    </row>
    <row r="755" spans="1:11" s="29" customFormat="1" ht="28.8" x14ac:dyDescent="0.25">
      <c r="A755" s="19" t="s">
        <v>1496</v>
      </c>
      <c r="B755" s="19" t="s">
        <v>1</v>
      </c>
      <c r="C755" s="20" t="s">
        <v>1497</v>
      </c>
      <c r="D755" s="21" t="s">
        <v>1498</v>
      </c>
      <c r="E755" s="22" t="s">
        <v>73</v>
      </c>
      <c r="F755" s="23">
        <v>16160074</v>
      </c>
      <c r="G755" s="24">
        <v>42460</v>
      </c>
      <c r="H755" s="25" t="s">
        <v>1508</v>
      </c>
      <c r="I755" s="26" t="s">
        <v>1505</v>
      </c>
      <c r="J755" s="27" t="s">
        <v>1506</v>
      </c>
      <c r="K755" s="28">
        <v>31862</v>
      </c>
    </row>
    <row r="756" spans="1:11" s="29" customFormat="1" ht="43.2" x14ac:dyDescent="0.25">
      <c r="A756" s="19" t="s">
        <v>1496</v>
      </c>
      <c r="B756" s="19" t="s">
        <v>1</v>
      </c>
      <c r="C756" s="20" t="s">
        <v>1497</v>
      </c>
      <c r="D756" s="21" t="s">
        <v>1498</v>
      </c>
      <c r="E756" s="22" t="s">
        <v>73</v>
      </c>
      <c r="F756" s="23">
        <v>16160058</v>
      </c>
      <c r="G756" s="24">
        <v>42439</v>
      </c>
      <c r="H756" s="25" t="s">
        <v>1509</v>
      </c>
      <c r="I756" s="26" t="s">
        <v>1510</v>
      </c>
      <c r="J756" s="27" t="s">
        <v>1511</v>
      </c>
      <c r="K756" s="28">
        <v>54037</v>
      </c>
    </row>
    <row r="757" spans="1:11" s="29" customFormat="1" ht="28.8" x14ac:dyDescent="0.25">
      <c r="A757" s="19" t="s">
        <v>1496</v>
      </c>
      <c r="B757" s="19" t="s">
        <v>24</v>
      </c>
      <c r="C757" s="20" t="s">
        <v>291</v>
      </c>
      <c r="D757" s="21" t="s">
        <v>291</v>
      </c>
      <c r="E757" s="22" t="s">
        <v>73</v>
      </c>
      <c r="F757" s="23">
        <v>16160063</v>
      </c>
      <c r="G757" s="24">
        <v>42444</v>
      </c>
      <c r="H757" s="25" t="s">
        <v>1512</v>
      </c>
      <c r="I757" s="26" t="s">
        <v>1513</v>
      </c>
      <c r="J757" s="27" t="s">
        <v>1514</v>
      </c>
      <c r="K757" s="28">
        <v>342720</v>
      </c>
    </row>
    <row r="758" spans="1:11" s="29" customFormat="1" ht="28.8" x14ac:dyDescent="0.25">
      <c r="A758" s="19" t="s">
        <v>1496</v>
      </c>
      <c r="B758" s="19" t="s">
        <v>24</v>
      </c>
      <c r="C758" s="20" t="s">
        <v>291</v>
      </c>
      <c r="D758" s="21" t="s">
        <v>291</v>
      </c>
      <c r="E758" s="22" t="s">
        <v>73</v>
      </c>
      <c r="F758" s="23">
        <v>16160076</v>
      </c>
      <c r="G758" s="24">
        <v>42460</v>
      </c>
      <c r="H758" s="25" t="s">
        <v>1515</v>
      </c>
      <c r="I758" s="26" t="s">
        <v>1516</v>
      </c>
      <c r="J758" s="27" t="s">
        <v>1517</v>
      </c>
      <c r="K758" s="28">
        <v>89781</v>
      </c>
    </row>
    <row r="759" spans="1:11" s="29" customFormat="1" ht="28.8" x14ac:dyDescent="0.25">
      <c r="A759" s="19" t="s">
        <v>1496</v>
      </c>
      <c r="B759" s="19" t="s">
        <v>24</v>
      </c>
      <c r="C759" s="20" t="s">
        <v>291</v>
      </c>
      <c r="D759" s="21" t="s">
        <v>291</v>
      </c>
      <c r="E759" s="22" t="s">
        <v>73</v>
      </c>
      <c r="F759" s="23">
        <v>16160079</v>
      </c>
      <c r="G759" s="24">
        <v>42460</v>
      </c>
      <c r="H759" s="25" t="s">
        <v>1518</v>
      </c>
      <c r="I759" s="26" t="s">
        <v>1519</v>
      </c>
      <c r="J759" s="27" t="s">
        <v>1520</v>
      </c>
      <c r="K759" s="28">
        <v>680402</v>
      </c>
    </row>
    <row r="760" spans="1:11" s="29" customFormat="1" ht="43.2" x14ac:dyDescent="0.25">
      <c r="A760" s="19" t="s">
        <v>1496</v>
      </c>
      <c r="B760" s="19" t="s">
        <v>605</v>
      </c>
      <c r="C760" s="20" t="s">
        <v>1497</v>
      </c>
      <c r="D760" s="21" t="s">
        <v>1498</v>
      </c>
      <c r="E760" s="22" t="s">
        <v>73</v>
      </c>
      <c r="F760" s="23">
        <v>16160059</v>
      </c>
      <c r="G760" s="24">
        <v>42439</v>
      </c>
      <c r="H760" s="25" t="s">
        <v>1521</v>
      </c>
      <c r="I760" s="26" t="s">
        <v>1522</v>
      </c>
      <c r="J760" s="27" t="s">
        <v>1523</v>
      </c>
      <c r="K760" s="28">
        <v>45886</v>
      </c>
    </row>
    <row r="761" spans="1:11" s="29" customFormat="1" ht="28.8" x14ac:dyDescent="0.25">
      <c r="A761" s="19" t="s">
        <v>1496</v>
      </c>
      <c r="B761" s="19" t="s">
        <v>24</v>
      </c>
      <c r="C761" s="20" t="s">
        <v>291</v>
      </c>
      <c r="D761" s="21" t="s">
        <v>291</v>
      </c>
      <c r="E761" s="22" t="s">
        <v>73</v>
      </c>
      <c r="F761" s="23">
        <v>16160065</v>
      </c>
      <c r="G761" s="24">
        <v>42459</v>
      </c>
      <c r="H761" s="25" t="s">
        <v>1524</v>
      </c>
      <c r="I761" s="26" t="s">
        <v>1525</v>
      </c>
      <c r="J761" s="27" t="s">
        <v>1526</v>
      </c>
      <c r="K761" s="28">
        <v>338941</v>
      </c>
    </row>
    <row r="762" spans="1:11" s="29" customFormat="1" ht="43.2" x14ac:dyDescent="0.25">
      <c r="A762" s="19" t="s">
        <v>1496</v>
      </c>
      <c r="B762" s="19" t="s">
        <v>605</v>
      </c>
      <c r="C762" s="20" t="s">
        <v>1497</v>
      </c>
      <c r="D762" s="21" t="s">
        <v>1498</v>
      </c>
      <c r="E762" s="22" t="s">
        <v>73</v>
      </c>
      <c r="F762" s="23">
        <v>16160047</v>
      </c>
      <c r="G762" s="24">
        <v>42438</v>
      </c>
      <c r="H762" s="25" t="s">
        <v>1527</v>
      </c>
      <c r="I762" s="26" t="s">
        <v>289</v>
      </c>
      <c r="J762" s="27" t="s">
        <v>290</v>
      </c>
      <c r="K762" s="28">
        <v>837619</v>
      </c>
    </row>
    <row r="763" spans="1:11" s="29" customFormat="1" ht="43.2" x14ac:dyDescent="0.25">
      <c r="A763" s="19" t="s">
        <v>1496</v>
      </c>
      <c r="B763" s="19" t="s">
        <v>605</v>
      </c>
      <c r="C763" s="20" t="s">
        <v>1497</v>
      </c>
      <c r="D763" s="21" t="s">
        <v>1498</v>
      </c>
      <c r="E763" s="22" t="s">
        <v>73</v>
      </c>
      <c r="F763" s="23">
        <v>16160049</v>
      </c>
      <c r="G763" s="24">
        <v>42439</v>
      </c>
      <c r="H763" s="25" t="s">
        <v>1502</v>
      </c>
      <c r="I763" s="26" t="s">
        <v>289</v>
      </c>
      <c r="J763" s="27" t="s">
        <v>290</v>
      </c>
      <c r="K763" s="28">
        <v>426379</v>
      </c>
    </row>
    <row r="764" spans="1:11" s="29" customFormat="1" ht="43.2" x14ac:dyDescent="0.25">
      <c r="A764" s="19" t="s">
        <v>1496</v>
      </c>
      <c r="B764" s="19" t="s">
        <v>605</v>
      </c>
      <c r="C764" s="20" t="s">
        <v>1497</v>
      </c>
      <c r="D764" s="21" t="s">
        <v>1498</v>
      </c>
      <c r="E764" s="22" t="s">
        <v>73</v>
      </c>
      <c r="F764" s="23">
        <v>16160053</v>
      </c>
      <c r="G764" s="24">
        <v>42439</v>
      </c>
      <c r="H764" s="25" t="s">
        <v>1528</v>
      </c>
      <c r="I764" s="26" t="s">
        <v>289</v>
      </c>
      <c r="J764" s="27" t="s">
        <v>290</v>
      </c>
      <c r="K764" s="28">
        <v>98403</v>
      </c>
    </row>
    <row r="765" spans="1:11" s="29" customFormat="1" ht="43.2" x14ac:dyDescent="0.25">
      <c r="A765" s="19" t="s">
        <v>1496</v>
      </c>
      <c r="B765" s="19" t="s">
        <v>605</v>
      </c>
      <c r="C765" s="20" t="s">
        <v>1497</v>
      </c>
      <c r="D765" s="21" t="s">
        <v>1498</v>
      </c>
      <c r="E765" s="22" t="s">
        <v>73</v>
      </c>
      <c r="F765" s="23">
        <v>16160055</v>
      </c>
      <c r="G765" s="24">
        <v>42439</v>
      </c>
      <c r="H765" s="25" t="s">
        <v>1529</v>
      </c>
      <c r="I765" s="26" t="s">
        <v>289</v>
      </c>
      <c r="J765" s="27" t="s">
        <v>290</v>
      </c>
      <c r="K765" s="28">
        <v>59857</v>
      </c>
    </row>
    <row r="766" spans="1:11" s="29" customFormat="1" ht="43.2" x14ac:dyDescent="0.25">
      <c r="A766" s="19" t="s">
        <v>1496</v>
      </c>
      <c r="B766" s="19" t="s">
        <v>605</v>
      </c>
      <c r="C766" s="20" t="s">
        <v>1497</v>
      </c>
      <c r="D766" s="21" t="s">
        <v>1498</v>
      </c>
      <c r="E766" s="22" t="s">
        <v>73</v>
      </c>
      <c r="F766" s="23">
        <v>16160056</v>
      </c>
      <c r="G766" s="24">
        <v>42439</v>
      </c>
      <c r="H766" s="25" t="s">
        <v>1530</v>
      </c>
      <c r="I766" s="26" t="s">
        <v>289</v>
      </c>
      <c r="J766" s="27" t="s">
        <v>290</v>
      </c>
      <c r="K766" s="28">
        <v>454947</v>
      </c>
    </row>
    <row r="767" spans="1:11" s="29" customFormat="1" ht="28.8" x14ac:dyDescent="0.25">
      <c r="A767" s="19" t="s">
        <v>1496</v>
      </c>
      <c r="B767" s="19" t="s">
        <v>605</v>
      </c>
      <c r="C767" s="20" t="s">
        <v>1497</v>
      </c>
      <c r="D767" s="21" t="s">
        <v>1498</v>
      </c>
      <c r="E767" s="22" t="s">
        <v>73</v>
      </c>
      <c r="F767" s="23">
        <v>16160069</v>
      </c>
      <c r="G767" s="24">
        <v>42459</v>
      </c>
      <c r="H767" s="25" t="s">
        <v>1531</v>
      </c>
      <c r="I767" s="26" t="s">
        <v>289</v>
      </c>
      <c r="J767" s="27" t="s">
        <v>290</v>
      </c>
      <c r="K767" s="28">
        <v>328056</v>
      </c>
    </row>
    <row r="768" spans="1:11" s="29" customFormat="1" ht="28.8" x14ac:dyDescent="0.25">
      <c r="A768" s="19" t="s">
        <v>1496</v>
      </c>
      <c r="B768" s="19" t="s">
        <v>605</v>
      </c>
      <c r="C768" s="20" t="s">
        <v>1497</v>
      </c>
      <c r="D768" s="21" t="s">
        <v>1498</v>
      </c>
      <c r="E768" s="22" t="s">
        <v>73</v>
      </c>
      <c r="F768" s="23">
        <v>16160071</v>
      </c>
      <c r="G768" s="24">
        <v>42459</v>
      </c>
      <c r="H768" s="25" t="s">
        <v>1532</v>
      </c>
      <c r="I768" s="26" t="s">
        <v>289</v>
      </c>
      <c r="J768" s="27" t="s">
        <v>290</v>
      </c>
      <c r="K768" s="28">
        <v>93291</v>
      </c>
    </row>
    <row r="769" spans="1:11" s="29" customFormat="1" ht="28.8" x14ac:dyDescent="0.25">
      <c r="A769" s="19" t="s">
        <v>1496</v>
      </c>
      <c r="B769" s="19" t="s">
        <v>605</v>
      </c>
      <c r="C769" s="20" t="s">
        <v>1533</v>
      </c>
      <c r="D769" s="21" t="s">
        <v>1534</v>
      </c>
      <c r="E769" s="22" t="s">
        <v>73</v>
      </c>
      <c r="F769" s="23">
        <v>16160072</v>
      </c>
      <c r="G769" s="24">
        <v>42460</v>
      </c>
      <c r="H769" s="25" t="s">
        <v>1535</v>
      </c>
      <c r="I769" s="26" t="s">
        <v>289</v>
      </c>
      <c r="J769" s="27" t="s">
        <v>290</v>
      </c>
      <c r="K769" s="28">
        <v>303630</v>
      </c>
    </row>
    <row r="770" spans="1:11" s="29" customFormat="1" ht="28.8" x14ac:dyDescent="0.25">
      <c r="A770" s="19" t="s">
        <v>1496</v>
      </c>
      <c r="B770" s="19" t="s">
        <v>605</v>
      </c>
      <c r="C770" s="20" t="s">
        <v>1533</v>
      </c>
      <c r="D770" s="21" t="s">
        <v>1534</v>
      </c>
      <c r="E770" s="22" t="s">
        <v>73</v>
      </c>
      <c r="F770" s="23">
        <v>16160075</v>
      </c>
      <c r="G770" s="24">
        <v>42460</v>
      </c>
      <c r="H770" s="25" t="s">
        <v>1536</v>
      </c>
      <c r="I770" s="26" t="s">
        <v>289</v>
      </c>
      <c r="J770" s="27" t="s">
        <v>290</v>
      </c>
      <c r="K770" s="28">
        <v>71571</v>
      </c>
    </row>
    <row r="771" spans="1:11" s="29" customFormat="1" ht="43.2" x14ac:dyDescent="0.25">
      <c r="A771" s="19" t="s">
        <v>1496</v>
      </c>
      <c r="B771" s="19" t="s">
        <v>605</v>
      </c>
      <c r="C771" s="20" t="s">
        <v>1497</v>
      </c>
      <c r="D771" s="21" t="s">
        <v>1498</v>
      </c>
      <c r="E771" s="22" t="s">
        <v>73</v>
      </c>
      <c r="F771" s="23">
        <v>16160048</v>
      </c>
      <c r="G771" s="24">
        <v>42438</v>
      </c>
      <c r="H771" s="25" t="s">
        <v>1527</v>
      </c>
      <c r="I771" s="26" t="s">
        <v>354</v>
      </c>
      <c r="J771" s="27" t="s">
        <v>355</v>
      </c>
      <c r="K771" s="28">
        <v>409979</v>
      </c>
    </row>
    <row r="772" spans="1:11" s="29" customFormat="1" ht="43.2" x14ac:dyDescent="0.25">
      <c r="A772" s="19" t="s">
        <v>1496</v>
      </c>
      <c r="B772" s="19" t="s">
        <v>605</v>
      </c>
      <c r="C772" s="20" t="s">
        <v>1497</v>
      </c>
      <c r="D772" s="21" t="s">
        <v>1498</v>
      </c>
      <c r="E772" s="22" t="s">
        <v>73</v>
      </c>
      <c r="F772" s="23">
        <v>16160050</v>
      </c>
      <c r="G772" s="24">
        <v>42439</v>
      </c>
      <c r="H772" s="25" t="s">
        <v>1502</v>
      </c>
      <c r="I772" s="26" t="s">
        <v>354</v>
      </c>
      <c r="J772" s="27" t="s">
        <v>355</v>
      </c>
      <c r="K772" s="28">
        <v>117718</v>
      </c>
    </row>
    <row r="773" spans="1:11" s="29" customFormat="1" ht="43.2" x14ac:dyDescent="0.25">
      <c r="A773" s="19" t="s">
        <v>1496</v>
      </c>
      <c r="B773" s="19" t="s">
        <v>605</v>
      </c>
      <c r="C773" s="20" t="s">
        <v>1497</v>
      </c>
      <c r="D773" s="21" t="s">
        <v>1498</v>
      </c>
      <c r="E773" s="22" t="s">
        <v>73</v>
      </c>
      <c r="F773" s="23">
        <v>16160054</v>
      </c>
      <c r="G773" s="24">
        <v>42439</v>
      </c>
      <c r="H773" s="25" t="s">
        <v>1537</v>
      </c>
      <c r="I773" s="26" t="s">
        <v>354</v>
      </c>
      <c r="J773" s="27" t="s">
        <v>355</v>
      </c>
      <c r="K773" s="28">
        <v>77637</v>
      </c>
    </row>
    <row r="774" spans="1:11" s="29" customFormat="1" ht="43.2" x14ac:dyDescent="0.25">
      <c r="A774" s="19" t="s">
        <v>1496</v>
      </c>
      <c r="B774" s="19" t="s">
        <v>605</v>
      </c>
      <c r="C774" s="20" t="s">
        <v>1497</v>
      </c>
      <c r="D774" s="21" t="s">
        <v>1498</v>
      </c>
      <c r="E774" s="22" t="s">
        <v>73</v>
      </c>
      <c r="F774" s="23">
        <v>16160057</v>
      </c>
      <c r="G774" s="24">
        <v>42439</v>
      </c>
      <c r="H774" s="25" t="s">
        <v>1530</v>
      </c>
      <c r="I774" s="26" t="s">
        <v>354</v>
      </c>
      <c r="J774" s="27" t="s">
        <v>355</v>
      </c>
      <c r="K774" s="28">
        <v>259507</v>
      </c>
    </row>
    <row r="775" spans="1:11" s="29" customFormat="1" ht="43.2" x14ac:dyDescent="0.25">
      <c r="A775" s="19" t="s">
        <v>1496</v>
      </c>
      <c r="B775" s="19" t="s">
        <v>605</v>
      </c>
      <c r="C775" s="20" t="s">
        <v>1497</v>
      </c>
      <c r="D775" s="21" t="s">
        <v>1498</v>
      </c>
      <c r="E775" s="22" t="s">
        <v>73</v>
      </c>
      <c r="F775" s="23">
        <v>16160061</v>
      </c>
      <c r="G775" s="24">
        <v>42439</v>
      </c>
      <c r="H775" s="25" t="s">
        <v>1538</v>
      </c>
      <c r="I775" s="26" t="s">
        <v>354</v>
      </c>
      <c r="J775" s="27" t="s">
        <v>355</v>
      </c>
      <c r="K775" s="28">
        <v>26989</v>
      </c>
    </row>
    <row r="776" spans="1:11" s="29" customFormat="1" ht="28.8" x14ac:dyDescent="0.25">
      <c r="A776" s="19" t="s">
        <v>1496</v>
      </c>
      <c r="B776" s="19" t="s">
        <v>605</v>
      </c>
      <c r="C776" s="20" t="s">
        <v>1497</v>
      </c>
      <c r="D776" s="21" t="s">
        <v>1498</v>
      </c>
      <c r="E776" s="22" t="s">
        <v>73</v>
      </c>
      <c r="F776" s="23">
        <v>16160070</v>
      </c>
      <c r="G776" s="24">
        <v>42459</v>
      </c>
      <c r="H776" s="25" t="s">
        <v>1539</v>
      </c>
      <c r="I776" s="26" t="s">
        <v>354</v>
      </c>
      <c r="J776" s="27" t="s">
        <v>355</v>
      </c>
      <c r="K776" s="28">
        <v>182179</v>
      </c>
    </row>
    <row r="777" spans="1:11" s="29" customFormat="1" ht="28.8" x14ac:dyDescent="0.25">
      <c r="A777" s="19" t="s">
        <v>1496</v>
      </c>
      <c r="B777" s="19" t="s">
        <v>605</v>
      </c>
      <c r="C777" s="20" t="s">
        <v>1533</v>
      </c>
      <c r="D777" s="21" t="s">
        <v>1534</v>
      </c>
      <c r="E777" s="22" t="s">
        <v>73</v>
      </c>
      <c r="F777" s="23">
        <v>16160073</v>
      </c>
      <c r="G777" s="24">
        <v>42460</v>
      </c>
      <c r="H777" s="25" t="s">
        <v>1540</v>
      </c>
      <c r="I777" s="26" t="s">
        <v>354</v>
      </c>
      <c r="J777" s="27" t="s">
        <v>355</v>
      </c>
      <c r="K777" s="28">
        <v>226401</v>
      </c>
    </row>
    <row r="778" spans="1:11" s="29" customFormat="1" ht="28.8" x14ac:dyDescent="0.25">
      <c r="A778" s="19" t="s">
        <v>1496</v>
      </c>
      <c r="B778" s="19" t="s">
        <v>419</v>
      </c>
      <c r="C778" s="20" t="s">
        <v>1541</v>
      </c>
      <c r="D778" s="21" t="s">
        <v>1542</v>
      </c>
      <c r="E778" s="22" t="s">
        <v>73</v>
      </c>
      <c r="F778" s="23">
        <v>16160064</v>
      </c>
      <c r="G778" s="24">
        <v>42445</v>
      </c>
      <c r="H778" s="25" t="s">
        <v>1543</v>
      </c>
      <c r="I778" s="26" t="s">
        <v>363</v>
      </c>
      <c r="J778" s="27" t="s">
        <v>364</v>
      </c>
      <c r="K778" s="28">
        <v>91262</v>
      </c>
    </row>
    <row r="779" spans="1:11" s="29" customFormat="1" ht="28.8" x14ac:dyDescent="0.25">
      <c r="A779" s="19" t="s">
        <v>1496</v>
      </c>
      <c r="B779" s="19" t="s">
        <v>419</v>
      </c>
      <c r="C779" s="20" t="s">
        <v>1544</v>
      </c>
      <c r="D779" s="21" t="s">
        <v>1545</v>
      </c>
      <c r="E779" s="22" t="s">
        <v>73</v>
      </c>
      <c r="F779" s="23">
        <v>16160046</v>
      </c>
      <c r="G779" s="24">
        <v>42438</v>
      </c>
      <c r="H779" s="25" t="s">
        <v>1546</v>
      </c>
      <c r="I779" s="26" t="s">
        <v>1547</v>
      </c>
      <c r="J779" s="27" t="s">
        <v>1310</v>
      </c>
      <c r="K779" s="28">
        <v>15326</v>
      </c>
    </row>
    <row r="780" spans="1:11" s="29" customFormat="1" ht="43.2" x14ac:dyDescent="0.25">
      <c r="A780" s="19" t="s">
        <v>1496</v>
      </c>
      <c r="B780" s="19" t="s">
        <v>419</v>
      </c>
      <c r="C780" s="20" t="s">
        <v>1544</v>
      </c>
      <c r="D780" s="21" t="s">
        <v>1545</v>
      </c>
      <c r="E780" s="22" t="s">
        <v>73</v>
      </c>
      <c r="F780" s="23">
        <v>16160078</v>
      </c>
      <c r="G780" s="24">
        <v>42460</v>
      </c>
      <c r="H780" s="25" t="s">
        <v>1548</v>
      </c>
      <c r="I780" s="26" t="s">
        <v>1547</v>
      </c>
      <c r="J780" s="27" t="s">
        <v>1310</v>
      </c>
      <c r="K780" s="28">
        <v>15358</v>
      </c>
    </row>
    <row r="781" spans="1:11" s="29" customFormat="1" ht="28.8" x14ac:dyDescent="0.25">
      <c r="A781" s="19" t="s">
        <v>1496</v>
      </c>
      <c r="B781" s="19" t="s">
        <v>24</v>
      </c>
      <c r="C781" s="20" t="s">
        <v>291</v>
      </c>
      <c r="D781" s="21" t="s">
        <v>291</v>
      </c>
      <c r="E781" s="22" t="s">
        <v>77</v>
      </c>
      <c r="F781" s="23">
        <v>16160030</v>
      </c>
      <c r="G781" s="24">
        <v>42450</v>
      </c>
      <c r="H781" s="25" t="s">
        <v>1549</v>
      </c>
      <c r="I781" s="26" t="s">
        <v>1550</v>
      </c>
      <c r="J781" s="27" t="s">
        <v>1551</v>
      </c>
      <c r="K781" s="28">
        <v>321300</v>
      </c>
    </row>
    <row r="782" spans="1:11" s="29" customFormat="1" ht="28.8" x14ac:dyDescent="0.25">
      <c r="A782" s="19" t="s">
        <v>1496</v>
      </c>
      <c r="B782" s="19" t="s">
        <v>24</v>
      </c>
      <c r="C782" s="20" t="s">
        <v>291</v>
      </c>
      <c r="D782" s="21" t="s">
        <v>291</v>
      </c>
      <c r="E782" s="22" t="s">
        <v>77</v>
      </c>
      <c r="F782" s="23">
        <v>16160066</v>
      </c>
      <c r="G782" s="24">
        <v>42459</v>
      </c>
      <c r="H782" s="25" t="s">
        <v>1552</v>
      </c>
      <c r="I782" s="26" t="s">
        <v>1550</v>
      </c>
      <c r="J782" s="27" t="s">
        <v>1551</v>
      </c>
      <c r="K782" s="28">
        <v>345100</v>
      </c>
    </row>
    <row r="783" spans="1:11" s="29" customFormat="1" ht="28.8" x14ac:dyDescent="0.25">
      <c r="A783" s="19" t="s">
        <v>1496</v>
      </c>
      <c r="B783" s="19" t="s">
        <v>195</v>
      </c>
      <c r="C783" s="20" t="s">
        <v>1553</v>
      </c>
      <c r="D783" s="21" t="s">
        <v>1554</v>
      </c>
      <c r="E783" s="22" t="s">
        <v>77</v>
      </c>
      <c r="F783" s="23">
        <v>16160027</v>
      </c>
      <c r="G783" s="24">
        <v>42446</v>
      </c>
      <c r="H783" s="25" t="s">
        <v>1555</v>
      </c>
      <c r="I783" s="26" t="s">
        <v>339</v>
      </c>
      <c r="J783" s="27" t="s">
        <v>340</v>
      </c>
      <c r="K783" s="28">
        <v>154648</v>
      </c>
    </row>
    <row r="784" spans="1:11" s="29" customFormat="1" ht="28.8" x14ac:dyDescent="0.25">
      <c r="A784" s="19" t="s">
        <v>1496</v>
      </c>
      <c r="B784" s="19" t="s">
        <v>195</v>
      </c>
      <c r="C784" s="20" t="s">
        <v>1553</v>
      </c>
      <c r="D784" s="21" t="s">
        <v>1554</v>
      </c>
      <c r="E784" s="22" t="s">
        <v>77</v>
      </c>
      <c r="F784" s="23">
        <v>16160028</v>
      </c>
      <c r="G784" s="24">
        <v>42446</v>
      </c>
      <c r="H784" s="25" t="s">
        <v>1556</v>
      </c>
      <c r="I784" s="26" t="s">
        <v>339</v>
      </c>
      <c r="J784" s="27" t="s">
        <v>340</v>
      </c>
      <c r="K784" s="28">
        <v>154648</v>
      </c>
    </row>
    <row r="785" spans="1:11" s="29" customFormat="1" ht="28.8" x14ac:dyDescent="0.25">
      <c r="A785" s="19" t="s">
        <v>1496</v>
      </c>
      <c r="B785" s="19" t="s">
        <v>195</v>
      </c>
      <c r="C785" s="20" t="s">
        <v>1553</v>
      </c>
      <c r="D785" s="21" t="s">
        <v>1554</v>
      </c>
      <c r="E785" s="22" t="s">
        <v>77</v>
      </c>
      <c r="F785" s="23">
        <v>16160029</v>
      </c>
      <c r="G785" s="24">
        <v>42446</v>
      </c>
      <c r="H785" s="25" t="s">
        <v>1557</v>
      </c>
      <c r="I785" s="26" t="s">
        <v>339</v>
      </c>
      <c r="J785" s="27" t="s">
        <v>340</v>
      </c>
      <c r="K785" s="28">
        <v>154648</v>
      </c>
    </row>
    <row r="786" spans="1:11" s="29" customFormat="1" ht="28.8" x14ac:dyDescent="0.25">
      <c r="A786" s="19" t="s">
        <v>1496</v>
      </c>
      <c r="B786" s="19" t="s">
        <v>475</v>
      </c>
      <c r="C786" s="20" t="s">
        <v>291</v>
      </c>
      <c r="D786" s="21" t="s">
        <v>291</v>
      </c>
      <c r="E786" s="22" t="s">
        <v>77</v>
      </c>
      <c r="F786" s="23">
        <v>16160026</v>
      </c>
      <c r="G786" s="24">
        <v>42443</v>
      </c>
      <c r="H786" s="25" t="s">
        <v>1558</v>
      </c>
      <c r="I786" s="26" t="s">
        <v>645</v>
      </c>
      <c r="J786" s="27" t="s">
        <v>1160</v>
      </c>
      <c r="K786" s="28">
        <v>180388</v>
      </c>
    </row>
    <row r="787" spans="1:11" s="29" customFormat="1" ht="28.8" x14ac:dyDescent="0.25">
      <c r="A787" s="19" t="s">
        <v>1496</v>
      </c>
      <c r="B787" s="19" t="s">
        <v>24</v>
      </c>
      <c r="C787" s="20" t="s">
        <v>291</v>
      </c>
      <c r="D787" s="21" t="s">
        <v>291</v>
      </c>
      <c r="E787" s="22" t="s">
        <v>77</v>
      </c>
      <c r="F787" s="23">
        <v>16160023</v>
      </c>
      <c r="G787" s="24">
        <v>42438</v>
      </c>
      <c r="H787" s="25" t="s">
        <v>1559</v>
      </c>
      <c r="I787" s="26" t="s">
        <v>1560</v>
      </c>
      <c r="J787" s="27" t="s">
        <v>1561</v>
      </c>
      <c r="K787" s="28">
        <v>142800</v>
      </c>
    </row>
    <row r="788" spans="1:11" s="29" customFormat="1" ht="28.8" x14ac:dyDescent="0.25">
      <c r="A788" s="19" t="s">
        <v>1496</v>
      </c>
      <c r="B788" s="19" t="s">
        <v>24</v>
      </c>
      <c r="C788" s="20" t="s">
        <v>291</v>
      </c>
      <c r="D788" s="21" t="s">
        <v>291</v>
      </c>
      <c r="E788" s="22" t="s">
        <v>77</v>
      </c>
      <c r="F788" s="23">
        <v>16160034</v>
      </c>
      <c r="G788" s="24">
        <v>42460</v>
      </c>
      <c r="H788" s="25" t="s">
        <v>1562</v>
      </c>
      <c r="I788" s="26" t="s">
        <v>1560</v>
      </c>
      <c r="J788" s="27" t="s">
        <v>1561</v>
      </c>
      <c r="K788" s="28">
        <v>238000</v>
      </c>
    </row>
    <row r="789" spans="1:11" s="29" customFormat="1" ht="28.8" x14ac:dyDescent="0.25">
      <c r="A789" s="19" t="s">
        <v>1496</v>
      </c>
      <c r="B789" s="19" t="s">
        <v>419</v>
      </c>
      <c r="C789" s="20" t="s">
        <v>1563</v>
      </c>
      <c r="D789" s="21" t="s">
        <v>1564</v>
      </c>
      <c r="E789" s="22" t="s">
        <v>77</v>
      </c>
      <c r="F789" s="23">
        <v>16160024</v>
      </c>
      <c r="G789" s="24">
        <v>42443</v>
      </c>
      <c r="H789" s="25" t="s">
        <v>1565</v>
      </c>
      <c r="I789" s="26" t="s">
        <v>1163</v>
      </c>
      <c r="J789" s="27" t="s">
        <v>1164</v>
      </c>
      <c r="K789" s="28">
        <v>91810</v>
      </c>
    </row>
    <row r="790" spans="1:11" s="29" customFormat="1" ht="28.8" x14ac:dyDescent="0.25">
      <c r="A790" s="19" t="s">
        <v>1496</v>
      </c>
      <c r="B790" s="19" t="s">
        <v>24</v>
      </c>
      <c r="C790" s="20" t="s">
        <v>291</v>
      </c>
      <c r="D790" s="21" t="s">
        <v>291</v>
      </c>
      <c r="E790" s="22" t="s">
        <v>77</v>
      </c>
      <c r="F790" s="23">
        <v>16160031</v>
      </c>
      <c r="G790" s="24">
        <v>42450</v>
      </c>
      <c r="H790" s="25" t="s">
        <v>1566</v>
      </c>
      <c r="I790" s="26" t="s">
        <v>1292</v>
      </c>
      <c r="J790" s="27" t="s">
        <v>1293</v>
      </c>
      <c r="K790" s="28">
        <v>26525</v>
      </c>
    </row>
    <row r="791" spans="1:11" s="29" customFormat="1" ht="28.8" x14ac:dyDescent="0.25">
      <c r="A791" s="19" t="s">
        <v>1496</v>
      </c>
      <c r="B791" s="19" t="s">
        <v>24</v>
      </c>
      <c r="C791" s="20" t="s">
        <v>291</v>
      </c>
      <c r="D791" s="21" t="s">
        <v>291</v>
      </c>
      <c r="E791" s="22" t="s">
        <v>77</v>
      </c>
      <c r="F791" s="23">
        <v>16160067</v>
      </c>
      <c r="G791" s="24">
        <v>42459</v>
      </c>
      <c r="H791" s="25" t="s">
        <v>1567</v>
      </c>
      <c r="I791" s="26" t="s">
        <v>1292</v>
      </c>
      <c r="J791" s="27" t="s">
        <v>1293</v>
      </c>
      <c r="K791" s="28">
        <v>26525</v>
      </c>
    </row>
    <row r="792" spans="1:11" s="29" customFormat="1" ht="28.8" x14ac:dyDescent="0.25">
      <c r="A792" s="19" t="s">
        <v>1496</v>
      </c>
      <c r="B792" s="19" t="s">
        <v>51</v>
      </c>
      <c r="C792" s="20" t="s">
        <v>291</v>
      </c>
      <c r="D792" s="21" t="s">
        <v>291</v>
      </c>
      <c r="E792" s="22" t="s">
        <v>1568</v>
      </c>
      <c r="F792" s="23">
        <v>2093555</v>
      </c>
      <c r="G792" s="24">
        <v>42436</v>
      </c>
      <c r="H792" s="25" t="s">
        <v>1569</v>
      </c>
      <c r="I792" s="26" t="s">
        <v>1491</v>
      </c>
      <c r="J792" s="27" t="s">
        <v>1263</v>
      </c>
      <c r="K792" s="28">
        <v>1157697</v>
      </c>
    </row>
    <row r="793" spans="1:11" s="29" customFormat="1" ht="28.8" x14ac:dyDescent="0.25">
      <c r="A793" s="19" t="s">
        <v>1496</v>
      </c>
      <c r="B793" s="19" t="s">
        <v>195</v>
      </c>
      <c r="C793" s="20" t="s">
        <v>1570</v>
      </c>
      <c r="D793" s="21" t="s">
        <v>1571</v>
      </c>
      <c r="E793" s="22" t="s">
        <v>1568</v>
      </c>
      <c r="F793" s="23">
        <v>128</v>
      </c>
      <c r="G793" s="24">
        <v>42430</v>
      </c>
      <c r="H793" s="25" t="s">
        <v>1572</v>
      </c>
      <c r="I793" s="26" t="s">
        <v>1454</v>
      </c>
      <c r="J793" s="27" t="s">
        <v>1573</v>
      </c>
      <c r="K793" s="28">
        <v>874542</v>
      </c>
    </row>
    <row r="794" spans="1:11" s="29" customFormat="1" ht="28.8" x14ac:dyDescent="0.25">
      <c r="A794" s="19" t="s">
        <v>1496</v>
      </c>
      <c r="B794" s="19" t="s">
        <v>195</v>
      </c>
      <c r="C794" s="20" t="s">
        <v>1600</v>
      </c>
      <c r="D794" s="21">
        <v>42327</v>
      </c>
      <c r="E794" s="22" t="s">
        <v>1568</v>
      </c>
      <c r="F794" s="23">
        <v>6353379</v>
      </c>
      <c r="G794" s="24">
        <v>42439</v>
      </c>
      <c r="H794" s="25" t="s">
        <v>1574</v>
      </c>
      <c r="I794" s="26" t="s">
        <v>155</v>
      </c>
      <c r="J794" s="27" t="s">
        <v>156</v>
      </c>
      <c r="K794" s="28">
        <v>325227</v>
      </c>
    </row>
    <row r="795" spans="1:11" s="29" customFormat="1" ht="28.8" x14ac:dyDescent="0.25">
      <c r="A795" s="19" t="s">
        <v>1496</v>
      </c>
      <c r="B795" s="19" t="s">
        <v>195</v>
      </c>
      <c r="C795" s="20" t="s">
        <v>1600</v>
      </c>
      <c r="D795" s="21">
        <v>42327</v>
      </c>
      <c r="E795" s="22" t="s">
        <v>1568</v>
      </c>
      <c r="F795" s="23">
        <v>6353380</v>
      </c>
      <c r="G795" s="24">
        <v>42439</v>
      </c>
      <c r="H795" s="25" t="s">
        <v>1575</v>
      </c>
      <c r="I795" s="26" t="s">
        <v>155</v>
      </c>
      <c r="J795" s="27" t="s">
        <v>156</v>
      </c>
      <c r="K795" s="28">
        <v>334977</v>
      </c>
    </row>
    <row r="796" spans="1:11" s="29" customFormat="1" ht="28.8" x14ac:dyDescent="0.25">
      <c r="A796" s="19" t="s">
        <v>1496</v>
      </c>
      <c r="B796" s="19" t="s">
        <v>195</v>
      </c>
      <c r="C796" s="20" t="s">
        <v>1600</v>
      </c>
      <c r="D796" s="21">
        <v>42327</v>
      </c>
      <c r="E796" s="22" t="s">
        <v>1568</v>
      </c>
      <c r="F796" s="23">
        <v>635919</v>
      </c>
      <c r="G796" s="24">
        <v>42440</v>
      </c>
      <c r="H796" s="25" t="s">
        <v>1576</v>
      </c>
      <c r="I796" s="26" t="s">
        <v>155</v>
      </c>
      <c r="J796" s="27" t="s">
        <v>156</v>
      </c>
      <c r="K796" s="28">
        <v>325227</v>
      </c>
    </row>
    <row r="797" spans="1:11" s="29" customFormat="1" ht="28.8" x14ac:dyDescent="0.25">
      <c r="A797" s="19" t="s">
        <v>1496</v>
      </c>
      <c r="B797" s="19" t="s">
        <v>475</v>
      </c>
      <c r="C797" s="20" t="s">
        <v>291</v>
      </c>
      <c r="D797" s="21" t="s">
        <v>291</v>
      </c>
      <c r="E797" s="22" t="s">
        <v>1568</v>
      </c>
      <c r="F797" s="23">
        <v>1091661</v>
      </c>
      <c r="G797" s="24">
        <v>42432</v>
      </c>
      <c r="H797" s="25" t="s">
        <v>1577</v>
      </c>
      <c r="I797" s="26" t="s">
        <v>1578</v>
      </c>
      <c r="J797" s="27" t="s">
        <v>1579</v>
      </c>
      <c r="K797" s="28">
        <v>28076</v>
      </c>
    </row>
    <row r="798" spans="1:11" s="29" customFormat="1" ht="28.8" x14ac:dyDescent="0.25">
      <c r="A798" s="19" t="s">
        <v>1496</v>
      </c>
      <c r="B798" s="19" t="s">
        <v>51</v>
      </c>
      <c r="C798" s="20" t="s">
        <v>291</v>
      </c>
      <c r="D798" s="21" t="s">
        <v>291</v>
      </c>
      <c r="E798" s="22" t="s">
        <v>1568</v>
      </c>
      <c r="F798" s="23">
        <v>15058700</v>
      </c>
      <c r="G798" s="24">
        <v>42433</v>
      </c>
      <c r="H798" s="25" t="s">
        <v>1580</v>
      </c>
      <c r="I798" s="26" t="s">
        <v>1256</v>
      </c>
      <c r="J798" s="27" t="s">
        <v>1257</v>
      </c>
      <c r="K798" s="28">
        <v>2796490</v>
      </c>
    </row>
    <row r="799" spans="1:11" s="29" customFormat="1" ht="28.8" x14ac:dyDescent="0.25">
      <c r="A799" s="19" t="s">
        <v>1496</v>
      </c>
      <c r="B799" s="19" t="s">
        <v>51</v>
      </c>
      <c r="C799" s="20" t="s">
        <v>291</v>
      </c>
      <c r="D799" s="21" t="s">
        <v>291</v>
      </c>
      <c r="E799" s="22" t="s">
        <v>1568</v>
      </c>
      <c r="F799" s="23">
        <v>7645989</v>
      </c>
      <c r="G799" s="24">
        <v>42430</v>
      </c>
      <c r="H799" s="25" t="s">
        <v>1581</v>
      </c>
      <c r="I799" s="26" t="s">
        <v>435</v>
      </c>
      <c r="J799" s="27" t="s">
        <v>436</v>
      </c>
      <c r="K799" s="28">
        <v>1980400</v>
      </c>
    </row>
    <row r="800" spans="1:11" s="29" customFormat="1" ht="28.8" x14ac:dyDescent="0.25">
      <c r="A800" s="19" t="s">
        <v>1496</v>
      </c>
      <c r="B800" s="19" t="s">
        <v>51</v>
      </c>
      <c r="C800" s="20" t="s">
        <v>291</v>
      </c>
      <c r="D800" s="21" t="s">
        <v>291</v>
      </c>
      <c r="E800" s="22" t="s">
        <v>1568</v>
      </c>
      <c r="F800" s="23">
        <v>7647171</v>
      </c>
      <c r="G800" s="24">
        <v>42431</v>
      </c>
      <c r="H800" s="25" t="s">
        <v>1582</v>
      </c>
      <c r="I800" s="26" t="s">
        <v>435</v>
      </c>
      <c r="J800" s="27" t="s">
        <v>436</v>
      </c>
      <c r="K800" s="28">
        <v>2499000</v>
      </c>
    </row>
    <row r="801" spans="1:11" s="29" customFormat="1" ht="28.8" x14ac:dyDescent="0.25">
      <c r="A801" s="19" t="s">
        <v>1496</v>
      </c>
      <c r="B801" s="19" t="s">
        <v>51</v>
      </c>
      <c r="C801" s="20" t="s">
        <v>291</v>
      </c>
      <c r="D801" s="21" t="s">
        <v>291</v>
      </c>
      <c r="E801" s="22" t="s">
        <v>1568</v>
      </c>
      <c r="F801" s="23">
        <v>7647172</v>
      </c>
      <c r="G801" s="24">
        <v>42431</v>
      </c>
      <c r="H801" s="25" t="s">
        <v>1583</v>
      </c>
      <c r="I801" s="26" t="s">
        <v>435</v>
      </c>
      <c r="J801" s="27" t="s">
        <v>436</v>
      </c>
      <c r="K801" s="28">
        <v>472400</v>
      </c>
    </row>
    <row r="802" spans="1:11" s="29" customFormat="1" ht="28.8" x14ac:dyDescent="0.25">
      <c r="A802" s="19" t="s">
        <v>1496</v>
      </c>
      <c r="B802" s="19" t="s">
        <v>51</v>
      </c>
      <c r="C802" s="20" t="s">
        <v>291</v>
      </c>
      <c r="D802" s="21" t="s">
        <v>291</v>
      </c>
      <c r="E802" s="22" t="s">
        <v>1568</v>
      </c>
      <c r="F802" s="23">
        <v>7744995</v>
      </c>
      <c r="G802" s="24">
        <v>42460</v>
      </c>
      <c r="H802" s="25" t="s">
        <v>1584</v>
      </c>
      <c r="I802" s="26" t="s">
        <v>435</v>
      </c>
      <c r="J802" s="27" t="s">
        <v>436</v>
      </c>
      <c r="K802" s="28">
        <v>2012500</v>
      </c>
    </row>
    <row r="803" spans="1:11" s="29" customFormat="1" ht="28.8" x14ac:dyDescent="0.25">
      <c r="A803" s="19" t="s">
        <v>1496</v>
      </c>
      <c r="B803" s="19" t="s">
        <v>51</v>
      </c>
      <c r="C803" s="20" t="s">
        <v>291</v>
      </c>
      <c r="D803" s="21" t="s">
        <v>291</v>
      </c>
      <c r="E803" s="22" t="s">
        <v>1568</v>
      </c>
      <c r="F803" s="23">
        <v>79767330</v>
      </c>
      <c r="G803" s="24">
        <v>42432</v>
      </c>
      <c r="H803" s="25" t="s">
        <v>1585</v>
      </c>
      <c r="I803" s="26" t="s">
        <v>1491</v>
      </c>
      <c r="J803" s="27" t="s">
        <v>1263</v>
      </c>
      <c r="K803" s="28">
        <v>139700</v>
      </c>
    </row>
    <row r="804" spans="1:11" s="29" customFormat="1" ht="28.8" x14ac:dyDescent="0.25">
      <c r="A804" s="19" t="s">
        <v>1496</v>
      </c>
      <c r="B804" s="19" t="s">
        <v>51</v>
      </c>
      <c r="C804" s="20" t="s">
        <v>291</v>
      </c>
      <c r="D804" s="21" t="s">
        <v>291</v>
      </c>
      <c r="E804" s="22" t="s">
        <v>1568</v>
      </c>
      <c r="F804" s="23">
        <v>80682663</v>
      </c>
      <c r="G804" s="24">
        <v>42445</v>
      </c>
      <c r="H804" s="25" t="s">
        <v>1586</v>
      </c>
      <c r="I804" s="26" t="s">
        <v>1491</v>
      </c>
      <c r="J804" s="27" t="s">
        <v>1263</v>
      </c>
      <c r="K804" s="28">
        <v>234800</v>
      </c>
    </row>
    <row r="805" spans="1:11" s="29" customFormat="1" ht="28.8" x14ac:dyDescent="0.25">
      <c r="A805" s="19" t="s">
        <v>1496</v>
      </c>
      <c r="B805" s="19" t="s">
        <v>51</v>
      </c>
      <c r="C805" s="20" t="s">
        <v>291</v>
      </c>
      <c r="D805" s="21" t="s">
        <v>291</v>
      </c>
      <c r="E805" s="22" t="s">
        <v>1568</v>
      </c>
      <c r="F805" s="23">
        <v>80873238</v>
      </c>
      <c r="G805" s="24">
        <v>42450</v>
      </c>
      <c r="H805" s="25" t="s">
        <v>1587</v>
      </c>
      <c r="I805" s="26" t="s">
        <v>1491</v>
      </c>
      <c r="J805" s="27" t="s">
        <v>1263</v>
      </c>
      <c r="K805" s="28">
        <v>413450</v>
      </c>
    </row>
    <row r="806" spans="1:11" s="29" customFormat="1" ht="28.8" x14ac:dyDescent="0.25">
      <c r="A806" s="19" t="s">
        <v>1496</v>
      </c>
      <c r="B806" s="19" t="s">
        <v>51</v>
      </c>
      <c r="C806" s="20" t="s">
        <v>291</v>
      </c>
      <c r="D806" s="21" t="s">
        <v>291</v>
      </c>
      <c r="E806" s="22" t="s">
        <v>1568</v>
      </c>
      <c r="F806" s="23">
        <v>80948145</v>
      </c>
      <c r="G806" s="24">
        <v>42451</v>
      </c>
      <c r="H806" s="25" t="s">
        <v>1588</v>
      </c>
      <c r="I806" s="26" t="s">
        <v>1491</v>
      </c>
      <c r="J806" s="27" t="s">
        <v>1263</v>
      </c>
      <c r="K806" s="28">
        <v>22800</v>
      </c>
    </row>
    <row r="807" spans="1:11" s="29" customFormat="1" ht="28.8" x14ac:dyDescent="0.25">
      <c r="A807" s="19" t="s">
        <v>1496</v>
      </c>
      <c r="B807" s="19" t="s">
        <v>51</v>
      </c>
      <c r="C807" s="20" t="s">
        <v>291</v>
      </c>
      <c r="D807" s="21" t="s">
        <v>291</v>
      </c>
      <c r="E807" s="22" t="s">
        <v>1568</v>
      </c>
      <c r="F807" s="23">
        <v>81027393</v>
      </c>
      <c r="G807" s="24">
        <v>42451</v>
      </c>
      <c r="H807" s="25" t="s">
        <v>1589</v>
      </c>
      <c r="I807" s="26" t="s">
        <v>1491</v>
      </c>
      <c r="J807" s="27" t="s">
        <v>1263</v>
      </c>
      <c r="K807" s="28">
        <v>63250</v>
      </c>
    </row>
    <row r="808" spans="1:11" s="29" customFormat="1" ht="28.8" x14ac:dyDescent="0.25">
      <c r="A808" s="19" t="s">
        <v>1496</v>
      </c>
      <c r="B808" s="19" t="s">
        <v>51</v>
      </c>
      <c r="C808" s="20" t="s">
        <v>291</v>
      </c>
      <c r="D808" s="21" t="s">
        <v>291</v>
      </c>
      <c r="E808" s="22" t="s">
        <v>1568</v>
      </c>
      <c r="F808" s="23">
        <v>139115316</v>
      </c>
      <c r="G808" s="24">
        <v>42432</v>
      </c>
      <c r="H808" s="25" t="s">
        <v>1590</v>
      </c>
      <c r="I808" s="26" t="s">
        <v>435</v>
      </c>
      <c r="J808" s="27" t="s">
        <v>436</v>
      </c>
      <c r="K808" s="28">
        <v>4100</v>
      </c>
    </row>
    <row r="809" spans="1:11" s="29" customFormat="1" ht="28.8" x14ac:dyDescent="0.25">
      <c r="A809" s="19" t="s">
        <v>1496</v>
      </c>
      <c r="B809" s="19" t="s">
        <v>51</v>
      </c>
      <c r="C809" s="20" t="s">
        <v>291</v>
      </c>
      <c r="D809" s="21" t="s">
        <v>291</v>
      </c>
      <c r="E809" s="22" t="s">
        <v>1568</v>
      </c>
      <c r="F809" s="23">
        <v>140288238</v>
      </c>
      <c r="G809" s="24">
        <v>42460</v>
      </c>
      <c r="H809" s="25" t="s">
        <v>1591</v>
      </c>
      <c r="I809" s="26" t="s">
        <v>435</v>
      </c>
      <c r="J809" s="27" t="s">
        <v>436</v>
      </c>
      <c r="K809" s="28">
        <v>446500</v>
      </c>
    </row>
    <row r="810" spans="1:11" s="29" customFormat="1" ht="43.2" x14ac:dyDescent="0.25">
      <c r="A810" s="19" t="s">
        <v>1793</v>
      </c>
      <c r="B810" s="19" t="s">
        <v>419</v>
      </c>
      <c r="C810" s="20" t="s">
        <v>1592</v>
      </c>
      <c r="D810" s="21">
        <v>42424</v>
      </c>
      <c r="E810" s="22" t="s">
        <v>77</v>
      </c>
      <c r="F810" s="23">
        <v>17060097</v>
      </c>
      <c r="G810" s="24">
        <v>42430</v>
      </c>
      <c r="H810" s="25" t="s">
        <v>1593</v>
      </c>
      <c r="I810" s="26" t="s">
        <v>1594</v>
      </c>
      <c r="J810" s="27" t="s">
        <v>1595</v>
      </c>
      <c r="K810" s="28">
        <v>2042040</v>
      </c>
    </row>
    <row r="811" spans="1:11" s="29" customFormat="1" ht="28.8" x14ac:dyDescent="0.25">
      <c r="A811" s="19" t="s">
        <v>1793</v>
      </c>
      <c r="B811" s="19" t="s">
        <v>1596</v>
      </c>
      <c r="C811" s="20" t="s">
        <v>286</v>
      </c>
      <c r="D811" s="21">
        <v>40625</v>
      </c>
      <c r="E811" s="22" t="s">
        <v>73</v>
      </c>
      <c r="F811" s="23">
        <v>17160022</v>
      </c>
      <c r="G811" s="24">
        <v>42430</v>
      </c>
      <c r="H811" s="25" t="s">
        <v>1597</v>
      </c>
      <c r="I811" s="26" t="s">
        <v>1598</v>
      </c>
      <c r="J811" s="27" t="s">
        <v>1599</v>
      </c>
      <c r="K811" s="28">
        <v>94741</v>
      </c>
    </row>
    <row r="812" spans="1:11" s="29" customFormat="1" ht="43.2" x14ac:dyDescent="0.25">
      <c r="A812" s="19" t="s">
        <v>1793</v>
      </c>
      <c r="B812" s="19" t="s">
        <v>195</v>
      </c>
      <c r="C812" s="20" t="s">
        <v>1600</v>
      </c>
      <c r="D812" s="21">
        <v>42327</v>
      </c>
      <c r="E812" s="22" t="s">
        <v>77</v>
      </c>
      <c r="F812" s="23">
        <v>17160098</v>
      </c>
      <c r="G812" s="24">
        <v>42401</v>
      </c>
      <c r="H812" s="25" t="s">
        <v>1601</v>
      </c>
      <c r="I812" s="26" t="s">
        <v>939</v>
      </c>
      <c r="J812" s="27" t="s">
        <v>156</v>
      </c>
      <c r="K812" s="28">
        <v>220888</v>
      </c>
    </row>
    <row r="813" spans="1:11" s="29" customFormat="1" ht="28.8" x14ac:dyDescent="0.25">
      <c r="A813" s="19" t="s">
        <v>1793</v>
      </c>
      <c r="B813" s="19" t="s">
        <v>1602</v>
      </c>
      <c r="C813" s="20" t="s">
        <v>72</v>
      </c>
      <c r="D813" s="21" t="s">
        <v>72</v>
      </c>
      <c r="E813" s="22" t="s">
        <v>77</v>
      </c>
      <c r="F813" s="23">
        <v>17160100</v>
      </c>
      <c r="G813" s="24">
        <v>42431</v>
      </c>
      <c r="H813" s="25" t="s">
        <v>1603</v>
      </c>
      <c r="I813" s="26" t="s">
        <v>1604</v>
      </c>
      <c r="J813" s="27" t="s">
        <v>1605</v>
      </c>
      <c r="K813" s="28">
        <v>292103</v>
      </c>
    </row>
    <row r="814" spans="1:11" s="29" customFormat="1" ht="43.2" x14ac:dyDescent="0.25">
      <c r="A814" s="19" t="s">
        <v>1793</v>
      </c>
      <c r="B814" s="19" t="s">
        <v>419</v>
      </c>
      <c r="C814" s="20" t="s">
        <v>1606</v>
      </c>
      <c r="D814" s="21">
        <v>38385</v>
      </c>
      <c r="E814" s="22" t="s">
        <v>77</v>
      </c>
      <c r="F814" s="23">
        <v>17160101</v>
      </c>
      <c r="G814" s="24">
        <v>42431</v>
      </c>
      <c r="H814" s="25" t="s">
        <v>1607</v>
      </c>
      <c r="I814" s="26" t="s">
        <v>1608</v>
      </c>
      <c r="J814" s="27" t="s">
        <v>1609</v>
      </c>
      <c r="K814" s="28">
        <v>102156</v>
      </c>
    </row>
    <row r="815" spans="1:11" s="29" customFormat="1" ht="28.8" x14ac:dyDescent="0.25">
      <c r="A815" s="19" t="s">
        <v>1793</v>
      </c>
      <c r="B815" s="19" t="s">
        <v>419</v>
      </c>
      <c r="C815" s="20" t="s">
        <v>1610</v>
      </c>
      <c r="D815" s="21">
        <v>42418</v>
      </c>
      <c r="E815" s="22" t="s">
        <v>77</v>
      </c>
      <c r="F815" s="23">
        <v>17160102</v>
      </c>
      <c r="G815" s="24">
        <v>42432</v>
      </c>
      <c r="H815" s="25" t="s">
        <v>1611</v>
      </c>
      <c r="I815" s="26" t="s">
        <v>1612</v>
      </c>
      <c r="J815" s="27" t="s">
        <v>1613</v>
      </c>
      <c r="K815" s="28">
        <v>22223604</v>
      </c>
    </row>
    <row r="816" spans="1:11" s="29" customFormat="1" ht="28.8" x14ac:dyDescent="0.25">
      <c r="A816" s="19" t="s">
        <v>1793</v>
      </c>
      <c r="B816" s="19" t="s">
        <v>419</v>
      </c>
      <c r="C816" s="20" t="s">
        <v>1614</v>
      </c>
      <c r="D816" s="21">
        <v>42429</v>
      </c>
      <c r="E816" s="22" t="s">
        <v>77</v>
      </c>
      <c r="F816" s="23">
        <v>17160103</v>
      </c>
      <c r="G816" s="24">
        <v>42432</v>
      </c>
      <c r="H816" s="25" t="s">
        <v>1615</v>
      </c>
      <c r="I816" s="26" t="s">
        <v>1616</v>
      </c>
      <c r="J816" s="27" t="s">
        <v>1617</v>
      </c>
      <c r="K816" s="28">
        <v>12036000</v>
      </c>
    </row>
    <row r="817" spans="1:11" s="29" customFormat="1" ht="43.2" x14ac:dyDescent="0.25">
      <c r="A817" s="19" t="s">
        <v>1793</v>
      </c>
      <c r="B817" s="19" t="s">
        <v>24</v>
      </c>
      <c r="C817" s="20" t="s">
        <v>72</v>
      </c>
      <c r="D817" s="21" t="s">
        <v>72</v>
      </c>
      <c r="E817" s="22" t="s">
        <v>77</v>
      </c>
      <c r="F817" s="23">
        <v>17160104</v>
      </c>
      <c r="G817" s="24">
        <v>42433</v>
      </c>
      <c r="H817" s="25" t="s">
        <v>1618</v>
      </c>
      <c r="I817" s="26" t="s">
        <v>1619</v>
      </c>
      <c r="J817" s="27" t="s">
        <v>1620</v>
      </c>
      <c r="K817" s="28">
        <v>522886</v>
      </c>
    </row>
    <row r="818" spans="1:11" s="29" customFormat="1" ht="57.6" x14ac:dyDescent="0.25">
      <c r="A818" s="19" t="s">
        <v>1793</v>
      </c>
      <c r="B818" s="19" t="s">
        <v>195</v>
      </c>
      <c r="C818" s="20" t="s">
        <v>1600</v>
      </c>
      <c r="D818" s="21">
        <v>42327</v>
      </c>
      <c r="E818" s="22" t="s">
        <v>77</v>
      </c>
      <c r="F818" s="23">
        <v>17160105</v>
      </c>
      <c r="G818" s="24">
        <v>42433</v>
      </c>
      <c r="H818" s="25" t="s">
        <v>1621</v>
      </c>
      <c r="I818" s="26" t="s">
        <v>939</v>
      </c>
      <c r="J818" s="27" t="s">
        <v>156</v>
      </c>
      <c r="K818" s="28">
        <v>65034</v>
      </c>
    </row>
    <row r="819" spans="1:11" s="29" customFormat="1" ht="72" x14ac:dyDescent="0.25">
      <c r="A819" s="19" t="s">
        <v>1793</v>
      </c>
      <c r="B819" s="19" t="s">
        <v>1596</v>
      </c>
      <c r="C819" s="20" t="s">
        <v>286</v>
      </c>
      <c r="D819" s="21">
        <v>40625</v>
      </c>
      <c r="E819" s="22" t="s">
        <v>77</v>
      </c>
      <c r="F819" s="23">
        <v>17160106</v>
      </c>
      <c r="G819" s="24">
        <v>42433</v>
      </c>
      <c r="H819" s="25" t="s">
        <v>1622</v>
      </c>
      <c r="I819" s="26" t="s">
        <v>1623</v>
      </c>
      <c r="J819" s="27" t="s">
        <v>47</v>
      </c>
      <c r="K819" s="28">
        <v>2025272</v>
      </c>
    </row>
    <row r="820" spans="1:11" s="29" customFormat="1" ht="43.2" x14ac:dyDescent="0.25">
      <c r="A820" s="19" t="s">
        <v>1793</v>
      </c>
      <c r="B820" s="19" t="s">
        <v>195</v>
      </c>
      <c r="C820" s="20" t="s">
        <v>1600</v>
      </c>
      <c r="D820" s="21">
        <v>42327</v>
      </c>
      <c r="E820" s="22" t="s">
        <v>77</v>
      </c>
      <c r="F820" s="23">
        <v>17160107</v>
      </c>
      <c r="G820" s="24">
        <v>42433</v>
      </c>
      <c r="H820" s="25" t="s">
        <v>1624</v>
      </c>
      <c r="I820" s="26" t="s">
        <v>939</v>
      </c>
      <c r="J820" s="27" t="s">
        <v>156</v>
      </c>
      <c r="K820" s="28">
        <v>266638</v>
      </c>
    </row>
    <row r="821" spans="1:11" s="29" customFormat="1" ht="43.2" x14ac:dyDescent="0.25">
      <c r="A821" s="19" t="s">
        <v>1793</v>
      </c>
      <c r="B821" s="19" t="s">
        <v>195</v>
      </c>
      <c r="C821" s="20" t="s">
        <v>1600</v>
      </c>
      <c r="D821" s="21">
        <v>42327</v>
      </c>
      <c r="E821" s="22" t="s">
        <v>77</v>
      </c>
      <c r="F821" s="23">
        <v>17160108</v>
      </c>
      <c r="G821" s="24">
        <v>42433</v>
      </c>
      <c r="H821" s="25" t="s">
        <v>1625</v>
      </c>
      <c r="I821" s="26" t="s">
        <v>939</v>
      </c>
      <c r="J821" s="27" t="s">
        <v>156</v>
      </c>
      <c r="K821" s="28">
        <v>266638</v>
      </c>
    </row>
    <row r="822" spans="1:11" s="29" customFormat="1" ht="43.2" x14ac:dyDescent="0.25">
      <c r="A822" s="19" t="s">
        <v>1793</v>
      </c>
      <c r="B822" s="19" t="s">
        <v>195</v>
      </c>
      <c r="C822" s="20" t="s">
        <v>1600</v>
      </c>
      <c r="D822" s="21">
        <v>42327</v>
      </c>
      <c r="E822" s="22" t="s">
        <v>77</v>
      </c>
      <c r="F822" s="23">
        <v>17160109</v>
      </c>
      <c r="G822" s="24">
        <v>42433</v>
      </c>
      <c r="H822" s="25" t="s">
        <v>1626</v>
      </c>
      <c r="I822" s="26" t="s">
        <v>939</v>
      </c>
      <c r="J822" s="27" t="s">
        <v>156</v>
      </c>
      <c r="K822" s="28">
        <v>266638</v>
      </c>
    </row>
    <row r="823" spans="1:11" s="29" customFormat="1" ht="43.2" x14ac:dyDescent="0.25">
      <c r="A823" s="19" t="s">
        <v>1793</v>
      </c>
      <c r="B823" s="19" t="s">
        <v>195</v>
      </c>
      <c r="C823" s="20" t="s">
        <v>1600</v>
      </c>
      <c r="D823" s="21">
        <v>42327</v>
      </c>
      <c r="E823" s="22" t="s">
        <v>77</v>
      </c>
      <c r="F823" s="23">
        <v>17160110</v>
      </c>
      <c r="G823" s="24">
        <v>42433</v>
      </c>
      <c r="H823" s="25" t="s">
        <v>1627</v>
      </c>
      <c r="I823" s="26" t="s">
        <v>939</v>
      </c>
      <c r="J823" s="27" t="s">
        <v>156</v>
      </c>
      <c r="K823" s="28">
        <v>266638</v>
      </c>
    </row>
    <row r="824" spans="1:11" s="29" customFormat="1" ht="43.2" x14ac:dyDescent="0.25">
      <c r="A824" s="19" t="s">
        <v>1793</v>
      </c>
      <c r="B824" s="19" t="s">
        <v>195</v>
      </c>
      <c r="C824" s="20" t="s">
        <v>1600</v>
      </c>
      <c r="D824" s="21">
        <v>42327</v>
      </c>
      <c r="E824" s="22" t="s">
        <v>77</v>
      </c>
      <c r="F824" s="23">
        <v>17160111</v>
      </c>
      <c r="G824" s="24">
        <v>42433</v>
      </c>
      <c r="H824" s="25" t="s">
        <v>1628</v>
      </c>
      <c r="I824" s="26" t="s">
        <v>939</v>
      </c>
      <c r="J824" s="27" t="s">
        <v>156</v>
      </c>
      <c r="K824" s="28">
        <v>266638</v>
      </c>
    </row>
    <row r="825" spans="1:11" s="29" customFormat="1" ht="43.2" x14ac:dyDescent="0.25">
      <c r="A825" s="19" t="s">
        <v>1793</v>
      </c>
      <c r="B825" s="19" t="s">
        <v>195</v>
      </c>
      <c r="C825" s="20" t="s">
        <v>1600</v>
      </c>
      <c r="D825" s="21">
        <v>42327</v>
      </c>
      <c r="E825" s="22" t="s">
        <v>77</v>
      </c>
      <c r="F825" s="23">
        <v>17160112</v>
      </c>
      <c r="G825" s="24">
        <v>42433</v>
      </c>
      <c r="H825" s="25" t="s">
        <v>1629</v>
      </c>
      <c r="I825" s="26" t="s">
        <v>939</v>
      </c>
      <c r="J825" s="27" t="s">
        <v>156</v>
      </c>
      <c r="K825" s="28">
        <v>266638</v>
      </c>
    </row>
    <row r="826" spans="1:11" s="29" customFormat="1" ht="43.2" x14ac:dyDescent="0.25">
      <c r="A826" s="19" t="s">
        <v>1793</v>
      </c>
      <c r="B826" s="19" t="s">
        <v>195</v>
      </c>
      <c r="C826" s="20" t="s">
        <v>1600</v>
      </c>
      <c r="D826" s="21">
        <v>42327</v>
      </c>
      <c r="E826" s="22" t="s">
        <v>77</v>
      </c>
      <c r="F826" s="23">
        <v>17160113</v>
      </c>
      <c r="G826" s="24">
        <v>42433</v>
      </c>
      <c r="H826" s="25" t="s">
        <v>1630</v>
      </c>
      <c r="I826" s="26" t="s">
        <v>939</v>
      </c>
      <c r="J826" s="27" t="s">
        <v>156</v>
      </c>
      <c r="K826" s="28">
        <v>266638</v>
      </c>
    </row>
    <row r="827" spans="1:11" s="29" customFormat="1" ht="43.2" x14ac:dyDescent="0.25">
      <c r="A827" s="19" t="s">
        <v>1793</v>
      </c>
      <c r="B827" s="19" t="s">
        <v>195</v>
      </c>
      <c r="C827" s="20" t="s">
        <v>1600</v>
      </c>
      <c r="D827" s="21">
        <v>42327</v>
      </c>
      <c r="E827" s="22" t="s">
        <v>77</v>
      </c>
      <c r="F827" s="23">
        <v>17160114</v>
      </c>
      <c r="G827" s="24">
        <v>42433</v>
      </c>
      <c r="H827" s="25" t="s">
        <v>1631</v>
      </c>
      <c r="I827" s="26" t="s">
        <v>939</v>
      </c>
      <c r="J827" s="27" t="s">
        <v>156</v>
      </c>
      <c r="K827" s="28">
        <v>266638</v>
      </c>
    </row>
    <row r="828" spans="1:11" s="29" customFormat="1" ht="28.8" x14ac:dyDescent="0.25">
      <c r="A828" s="19" t="s">
        <v>1793</v>
      </c>
      <c r="B828" s="19" t="s">
        <v>1596</v>
      </c>
      <c r="C828" s="20" t="s">
        <v>286</v>
      </c>
      <c r="D828" s="21">
        <v>40625</v>
      </c>
      <c r="E828" s="22" t="s">
        <v>73</v>
      </c>
      <c r="F828" s="23">
        <v>17160023</v>
      </c>
      <c r="G828" s="24">
        <v>42436</v>
      </c>
      <c r="H828" s="25" t="s">
        <v>1632</v>
      </c>
      <c r="I828" s="26" t="s">
        <v>1633</v>
      </c>
      <c r="J828" s="27" t="s">
        <v>1634</v>
      </c>
      <c r="K828" s="28">
        <v>386777</v>
      </c>
    </row>
    <row r="829" spans="1:11" s="29" customFormat="1" ht="72" x14ac:dyDescent="0.25">
      <c r="A829" s="19" t="s">
        <v>1793</v>
      </c>
      <c r="B829" s="19" t="s">
        <v>24</v>
      </c>
      <c r="C829" s="20" t="s">
        <v>72</v>
      </c>
      <c r="D829" s="21" t="s">
        <v>72</v>
      </c>
      <c r="E829" s="22" t="s">
        <v>77</v>
      </c>
      <c r="F829" s="23">
        <v>17160117</v>
      </c>
      <c r="G829" s="24">
        <v>42437</v>
      </c>
      <c r="H829" s="25" t="s">
        <v>1635</v>
      </c>
      <c r="I829" s="26" t="s">
        <v>1636</v>
      </c>
      <c r="J829" s="27" t="s">
        <v>1637</v>
      </c>
      <c r="K829" s="28">
        <v>380800</v>
      </c>
    </row>
    <row r="830" spans="1:11" s="29" customFormat="1" ht="43.2" x14ac:dyDescent="0.25">
      <c r="A830" s="19" t="s">
        <v>1793</v>
      </c>
      <c r="B830" s="19" t="s">
        <v>195</v>
      </c>
      <c r="C830" s="20" t="s">
        <v>1600</v>
      </c>
      <c r="D830" s="21">
        <v>42327</v>
      </c>
      <c r="E830" s="22" t="s">
        <v>77</v>
      </c>
      <c r="F830" s="23">
        <v>17160118</v>
      </c>
      <c r="G830" s="24">
        <v>42438</v>
      </c>
      <c r="H830" s="25" t="s">
        <v>1638</v>
      </c>
      <c r="I830" s="26" t="s">
        <v>939</v>
      </c>
      <c r="J830" s="27" t="s">
        <v>156</v>
      </c>
      <c r="K830" s="28">
        <v>217977</v>
      </c>
    </row>
    <row r="831" spans="1:11" s="29" customFormat="1" ht="43.2" x14ac:dyDescent="0.25">
      <c r="A831" s="19" t="s">
        <v>1793</v>
      </c>
      <c r="B831" s="19" t="s">
        <v>195</v>
      </c>
      <c r="C831" s="20" t="s">
        <v>1600</v>
      </c>
      <c r="D831" s="21">
        <v>42327</v>
      </c>
      <c r="E831" s="22" t="s">
        <v>77</v>
      </c>
      <c r="F831" s="23">
        <v>17160119</v>
      </c>
      <c r="G831" s="24">
        <v>42438</v>
      </c>
      <c r="H831" s="25" t="s">
        <v>1639</v>
      </c>
      <c r="I831" s="26" t="s">
        <v>939</v>
      </c>
      <c r="J831" s="27" t="s">
        <v>156</v>
      </c>
      <c r="K831" s="28">
        <v>390727</v>
      </c>
    </row>
    <row r="832" spans="1:11" s="29" customFormat="1" ht="43.2" x14ac:dyDescent="0.25">
      <c r="A832" s="19" t="s">
        <v>1793</v>
      </c>
      <c r="B832" s="19" t="s">
        <v>195</v>
      </c>
      <c r="C832" s="20" t="s">
        <v>1600</v>
      </c>
      <c r="D832" s="21">
        <v>42327</v>
      </c>
      <c r="E832" s="22" t="s">
        <v>77</v>
      </c>
      <c r="F832" s="23">
        <v>17160120</v>
      </c>
      <c r="G832" s="24">
        <v>42438</v>
      </c>
      <c r="H832" s="25" t="s">
        <v>1640</v>
      </c>
      <c r="I832" s="26" t="s">
        <v>939</v>
      </c>
      <c r="J832" s="27" t="s">
        <v>156</v>
      </c>
      <c r="K832" s="28">
        <v>166715</v>
      </c>
    </row>
    <row r="833" spans="1:11" s="29" customFormat="1" ht="43.2" x14ac:dyDescent="0.25">
      <c r="A833" s="19" t="s">
        <v>1793</v>
      </c>
      <c r="B833" s="19" t="s">
        <v>195</v>
      </c>
      <c r="C833" s="20" t="s">
        <v>1600</v>
      </c>
      <c r="D833" s="21">
        <v>42327</v>
      </c>
      <c r="E833" s="22" t="s">
        <v>77</v>
      </c>
      <c r="F833" s="23">
        <v>17160121</v>
      </c>
      <c r="G833" s="24">
        <v>42438</v>
      </c>
      <c r="H833" s="25" t="s">
        <v>1641</v>
      </c>
      <c r="I833" s="26" t="s">
        <v>939</v>
      </c>
      <c r="J833" s="27" t="s">
        <v>156</v>
      </c>
      <c r="K833" s="28">
        <v>212465</v>
      </c>
    </row>
    <row r="834" spans="1:11" s="29" customFormat="1" ht="57.6" x14ac:dyDescent="0.25">
      <c r="A834" s="19" t="s">
        <v>1793</v>
      </c>
      <c r="B834" s="19" t="s">
        <v>24</v>
      </c>
      <c r="C834" s="20" t="s">
        <v>72</v>
      </c>
      <c r="D834" s="21" t="s">
        <v>72</v>
      </c>
      <c r="E834" s="22" t="s">
        <v>73</v>
      </c>
      <c r="F834" s="23">
        <v>17160025</v>
      </c>
      <c r="G834" s="24">
        <v>42438</v>
      </c>
      <c r="H834" s="25" t="s">
        <v>1642</v>
      </c>
      <c r="I834" s="26" t="s">
        <v>1643</v>
      </c>
      <c r="J834" s="27" t="s">
        <v>1644</v>
      </c>
      <c r="K834" s="28">
        <v>446250</v>
      </c>
    </row>
    <row r="835" spans="1:11" s="29" customFormat="1" ht="43.2" x14ac:dyDescent="0.25">
      <c r="A835" s="19" t="s">
        <v>1793</v>
      </c>
      <c r="B835" s="19" t="s">
        <v>195</v>
      </c>
      <c r="C835" s="20" t="s">
        <v>1600</v>
      </c>
      <c r="D835" s="21">
        <v>42327</v>
      </c>
      <c r="E835" s="22" t="s">
        <v>77</v>
      </c>
      <c r="F835" s="23">
        <v>17160122</v>
      </c>
      <c r="G835" s="24">
        <v>42438</v>
      </c>
      <c r="H835" s="25" t="s">
        <v>1645</v>
      </c>
      <c r="I835" s="26" t="s">
        <v>939</v>
      </c>
      <c r="J835" s="27" t="s">
        <v>156</v>
      </c>
      <c r="K835" s="28">
        <v>195173</v>
      </c>
    </row>
    <row r="836" spans="1:11" s="29" customFormat="1" ht="43.2" x14ac:dyDescent="0.25">
      <c r="A836" s="19" t="s">
        <v>1793</v>
      </c>
      <c r="B836" s="19" t="s">
        <v>1596</v>
      </c>
      <c r="C836" s="20" t="s">
        <v>286</v>
      </c>
      <c r="D836" s="21">
        <v>40625</v>
      </c>
      <c r="E836" s="22" t="s">
        <v>73</v>
      </c>
      <c r="F836" s="23">
        <v>17160026</v>
      </c>
      <c r="G836" s="24">
        <v>42439</v>
      </c>
      <c r="H836" s="25" t="s">
        <v>1646</v>
      </c>
      <c r="I836" s="26" t="s">
        <v>1647</v>
      </c>
      <c r="J836" s="27" t="s">
        <v>1648</v>
      </c>
      <c r="K836" s="28">
        <v>565607</v>
      </c>
    </row>
    <row r="837" spans="1:11" s="29" customFormat="1" ht="57.6" x14ac:dyDescent="0.25">
      <c r="A837" s="19" t="s">
        <v>1793</v>
      </c>
      <c r="B837" s="19" t="s">
        <v>1596</v>
      </c>
      <c r="C837" s="20" t="s">
        <v>286</v>
      </c>
      <c r="D837" s="21">
        <v>40625</v>
      </c>
      <c r="E837" s="22" t="s">
        <v>77</v>
      </c>
      <c r="F837" s="23">
        <v>17160123</v>
      </c>
      <c r="G837" s="24">
        <v>42439</v>
      </c>
      <c r="H837" s="25" t="s">
        <v>1649</v>
      </c>
      <c r="I837" s="26" t="s">
        <v>1623</v>
      </c>
      <c r="J837" s="27" t="s">
        <v>47</v>
      </c>
      <c r="K837" s="28">
        <v>130320</v>
      </c>
    </row>
    <row r="838" spans="1:11" s="29" customFormat="1" ht="43.2" x14ac:dyDescent="0.25">
      <c r="A838" s="19" t="s">
        <v>1793</v>
      </c>
      <c r="B838" s="19" t="s">
        <v>195</v>
      </c>
      <c r="C838" s="20" t="s">
        <v>1600</v>
      </c>
      <c r="D838" s="21">
        <v>42327</v>
      </c>
      <c r="E838" s="22" t="s">
        <v>77</v>
      </c>
      <c r="F838" s="23">
        <v>17160124</v>
      </c>
      <c r="G838" s="24">
        <v>42439</v>
      </c>
      <c r="H838" s="25" t="s">
        <v>1650</v>
      </c>
      <c r="I838" s="26" t="s">
        <v>939</v>
      </c>
      <c r="J838" s="27" t="s">
        <v>156</v>
      </c>
      <c r="K838" s="28">
        <v>96909</v>
      </c>
    </row>
    <row r="839" spans="1:11" s="29" customFormat="1" ht="43.2" x14ac:dyDescent="0.25">
      <c r="A839" s="19" t="s">
        <v>1793</v>
      </c>
      <c r="B839" s="19" t="s">
        <v>195</v>
      </c>
      <c r="C839" s="20" t="s">
        <v>1600</v>
      </c>
      <c r="D839" s="21">
        <v>42327</v>
      </c>
      <c r="E839" s="22" t="s">
        <v>77</v>
      </c>
      <c r="F839" s="23">
        <v>17160125</v>
      </c>
      <c r="G839" s="24">
        <v>42439</v>
      </c>
      <c r="H839" s="25" t="s">
        <v>1651</v>
      </c>
      <c r="I839" s="26" t="s">
        <v>939</v>
      </c>
      <c r="J839" s="27" t="s">
        <v>156</v>
      </c>
      <c r="K839" s="28">
        <v>133465</v>
      </c>
    </row>
    <row r="840" spans="1:11" s="29" customFormat="1" ht="43.2" x14ac:dyDescent="0.25">
      <c r="A840" s="19" t="s">
        <v>1793</v>
      </c>
      <c r="B840" s="19" t="s">
        <v>195</v>
      </c>
      <c r="C840" s="20" t="s">
        <v>1600</v>
      </c>
      <c r="D840" s="21">
        <v>42327</v>
      </c>
      <c r="E840" s="22" t="s">
        <v>77</v>
      </c>
      <c r="F840" s="23">
        <v>17160126</v>
      </c>
      <c r="G840" s="24">
        <v>42440</v>
      </c>
      <c r="H840" s="25" t="s">
        <v>1652</v>
      </c>
      <c r="I840" s="26" t="s">
        <v>939</v>
      </c>
      <c r="J840" s="27" t="s">
        <v>156</v>
      </c>
      <c r="K840" s="28">
        <v>220977</v>
      </c>
    </row>
    <row r="841" spans="1:11" s="29" customFormat="1" ht="43.2" x14ac:dyDescent="0.25">
      <c r="A841" s="19" t="s">
        <v>1793</v>
      </c>
      <c r="B841" s="19" t="s">
        <v>195</v>
      </c>
      <c r="C841" s="20" t="s">
        <v>1600</v>
      </c>
      <c r="D841" s="21">
        <v>42327</v>
      </c>
      <c r="E841" s="22" t="s">
        <v>77</v>
      </c>
      <c r="F841" s="23">
        <v>17160127</v>
      </c>
      <c r="G841" s="24">
        <v>42440</v>
      </c>
      <c r="H841" s="25" t="s">
        <v>1653</v>
      </c>
      <c r="I841" s="26" t="s">
        <v>939</v>
      </c>
      <c r="J841" s="27" t="s">
        <v>156</v>
      </c>
      <c r="K841" s="28">
        <v>220977</v>
      </c>
    </row>
    <row r="842" spans="1:11" s="29" customFormat="1" ht="28.8" x14ac:dyDescent="0.25">
      <c r="A842" s="19" t="s">
        <v>1793</v>
      </c>
      <c r="B842" s="19" t="s">
        <v>419</v>
      </c>
      <c r="C842" s="20" t="s">
        <v>1654</v>
      </c>
      <c r="D842" s="21">
        <v>39580</v>
      </c>
      <c r="E842" s="22" t="s">
        <v>77</v>
      </c>
      <c r="F842" s="23">
        <v>17160128</v>
      </c>
      <c r="G842" s="24">
        <v>42440</v>
      </c>
      <c r="H842" s="25" t="s">
        <v>1655</v>
      </c>
      <c r="I842" s="26" t="s">
        <v>1656</v>
      </c>
      <c r="J842" s="27" t="s">
        <v>1657</v>
      </c>
      <c r="K842" s="28">
        <v>18900</v>
      </c>
    </row>
    <row r="843" spans="1:11" s="29" customFormat="1" ht="43.2" x14ac:dyDescent="0.25">
      <c r="A843" s="19" t="s">
        <v>1793</v>
      </c>
      <c r="B843" s="19" t="s">
        <v>195</v>
      </c>
      <c r="C843" s="20" t="s">
        <v>1600</v>
      </c>
      <c r="D843" s="21">
        <v>42327</v>
      </c>
      <c r="E843" s="22" t="s">
        <v>77</v>
      </c>
      <c r="F843" s="23">
        <v>17160129</v>
      </c>
      <c r="G843" s="24">
        <v>42440</v>
      </c>
      <c r="H843" s="25" t="s">
        <v>1658</v>
      </c>
      <c r="I843" s="26" t="s">
        <v>939</v>
      </c>
      <c r="J843" s="27" t="s">
        <v>156</v>
      </c>
      <c r="K843" s="28">
        <v>129977</v>
      </c>
    </row>
    <row r="844" spans="1:11" s="29" customFormat="1" ht="43.2" x14ac:dyDescent="0.25">
      <c r="A844" s="19" t="s">
        <v>1793</v>
      </c>
      <c r="B844" s="19" t="s">
        <v>195</v>
      </c>
      <c r="C844" s="20" t="s">
        <v>1600</v>
      </c>
      <c r="D844" s="21">
        <v>42327</v>
      </c>
      <c r="E844" s="22" t="s">
        <v>77</v>
      </c>
      <c r="F844" s="23">
        <v>17160130</v>
      </c>
      <c r="G844" s="24">
        <v>42440</v>
      </c>
      <c r="H844" s="25" t="s">
        <v>1659</v>
      </c>
      <c r="I844" s="26" t="s">
        <v>939</v>
      </c>
      <c r="J844" s="27" t="s">
        <v>156</v>
      </c>
      <c r="K844" s="28">
        <v>129977</v>
      </c>
    </row>
    <row r="845" spans="1:11" s="29" customFormat="1" ht="43.2" x14ac:dyDescent="0.25">
      <c r="A845" s="19" t="s">
        <v>1793</v>
      </c>
      <c r="B845" s="19" t="s">
        <v>195</v>
      </c>
      <c r="C845" s="20" t="s">
        <v>1600</v>
      </c>
      <c r="D845" s="21">
        <v>42327</v>
      </c>
      <c r="E845" s="22" t="s">
        <v>77</v>
      </c>
      <c r="F845" s="23">
        <v>17160136</v>
      </c>
      <c r="G845" s="24">
        <v>42440</v>
      </c>
      <c r="H845" s="25" t="s">
        <v>1660</v>
      </c>
      <c r="I845" s="26" t="s">
        <v>939</v>
      </c>
      <c r="J845" s="27" t="s">
        <v>156</v>
      </c>
      <c r="K845" s="28">
        <v>129977</v>
      </c>
    </row>
    <row r="846" spans="1:11" s="29" customFormat="1" ht="43.2" x14ac:dyDescent="0.25">
      <c r="A846" s="19" t="s">
        <v>1793</v>
      </c>
      <c r="B846" s="19" t="s">
        <v>195</v>
      </c>
      <c r="C846" s="20" t="s">
        <v>1600</v>
      </c>
      <c r="D846" s="21">
        <v>42327</v>
      </c>
      <c r="E846" s="22" t="s">
        <v>77</v>
      </c>
      <c r="F846" s="23">
        <v>17160131</v>
      </c>
      <c r="G846" s="24">
        <v>42440</v>
      </c>
      <c r="H846" s="25" t="s">
        <v>1661</v>
      </c>
      <c r="I846" s="26" t="s">
        <v>939</v>
      </c>
      <c r="J846" s="27" t="s">
        <v>156</v>
      </c>
      <c r="K846" s="28">
        <v>129977</v>
      </c>
    </row>
    <row r="847" spans="1:11" s="29" customFormat="1" ht="43.2" x14ac:dyDescent="0.25">
      <c r="A847" s="19" t="s">
        <v>1793</v>
      </c>
      <c r="B847" s="19" t="s">
        <v>195</v>
      </c>
      <c r="C847" s="20" t="s">
        <v>1600</v>
      </c>
      <c r="D847" s="21">
        <v>42327</v>
      </c>
      <c r="E847" s="22" t="s">
        <v>77</v>
      </c>
      <c r="F847" s="23">
        <v>17160132</v>
      </c>
      <c r="G847" s="24">
        <v>42440</v>
      </c>
      <c r="H847" s="25" t="s">
        <v>1662</v>
      </c>
      <c r="I847" s="26" t="s">
        <v>939</v>
      </c>
      <c r="J847" s="27" t="s">
        <v>156</v>
      </c>
      <c r="K847" s="28">
        <v>129977</v>
      </c>
    </row>
    <row r="848" spans="1:11" s="29" customFormat="1" ht="43.2" x14ac:dyDescent="0.25">
      <c r="A848" s="19" t="s">
        <v>1793</v>
      </c>
      <c r="B848" s="19" t="s">
        <v>195</v>
      </c>
      <c r="C848" s="20" t="s">
        <v>1600</v>
      </c>
      <c r="D848" s="21">
        <v>42327</v>
      </c>
      <c r="E848" s="22" t="s">
        <v>77</v>
      </c>
      <c r="F848" s="23">
        <v>17160133</v>
      </c>
      <c r="G848" s="24">
        <v>42440</v>
      </c>
      <c r="H848" s="25" t="s">
        <v>1663</v>
      </c>
      <c r="I848" s="26" t="s">
        <v>939</v>
      </c>
      <c r="J848" s="27" t="s">
        <v>156</v>
      </c>
      <c r="K848" s="28">
        <v>129977</v>
      </c>
    </row>
    <row r="849" spans="1:11" s="29" customFormat="1" ht="43.2" x14ac:dyDescent="0.25">
      <c r="A849" s="19" t="s">
        <v>1793</v>
      </c>
      <c r="B849" s="19" t="s">
        <v>195</v>
      </c>
      <c r="C849" s="20" t="s">
        <v>1600</v>
      </c>
      <c r="D849" s="21">
        <v>42327</v>
      </c>
      <c r="E849" s="22" t="s">
        <v>77</v>
      </c>
      <c r="F849" s="23">
        <v>17160134</v>
      </c>
      <c r="G849" s="24">
        <v>42440</v>
      </c>
      <c r="H849" s="25" t="s">
        <v>1664</v>
      </c>
      <c r="I849" s="26" t="s">
        <v>939</v>
      </c>
      <c r="J849" s="27" t="s">
        <v>156</v>
      </c>
      <c r="K849" s="28">
        <v>105977</v>
      </c>
    </row>
    <row r="850" spans="1:11" s="29" customFormat="1" ht="43.2" x14ac:dyDescent="0.25">
      <c r="A850" s="19" t="s">
        <v>1793</v>
      </c>
      <c r="B850" s="19" t="s">
        <v>195</v>
      </c>
      <c r="C850" s="20" t="s">
        <v>1600</v>
      </c>
      <c r="D850" s="21">
        <v>42327</v>
      </c>
      <c r="E850" s="22" t="s">
        <v>77</v>
      </c>
      <c r="F850" s="23">
        <v>17160135</v>
      </c>
      <c r="G850" s="24">
        <v>42440</v>
      </c>
      <c r="H850" s="25" t="s">
        <v>1665</v>
      </c>
      <c r="I850" s="26" t="s">
        <v>939</v>
      </c>
      <c r="J850" s="27" t="s">
        <v>156</v>
      </c>
      <c r="K850" s="28">
        <v>129977</v>
      </c>
    </row>
    <row r="851" spans="1:11" s="29" customFormat="1" ht="43.2" x14ac:dyDescent="0.25">
      <c r="A851" s="19" t="s">
        <v>1793</v>
      </c>
      <c r="B851" s="19" t="s">
        <v>1596</v>
      </c>
      <c r="C851" s="20" t="s">
        <v>286</v>
      </c>
      <c r="D851" s="21">
        <v>40625</v>
      </c>
      <c r="E851" s="22" t="s">
        <v>77</v>
      </c>
      <c r="F851" s="23">
        <v>17160137</v>
      </c>
      <c r="G851" s="24">
        <v>42443</v>
      </c>
      <c r="H851" s="25" t="s">
        <v>1666</v>
      </c>
      <c r="I851" s="26" t="s">
        <v>1623</v>
      </c>
      <c r="J851" s="27" t="s">
        <v>47</v>
      </c>
      <c r="K851" s="28">
        <v>118500</v>
      </c>
    </row>
    <row r="852" spans="1:11" s="29" customFormat="1" ht="43.2" x14ac:dyDescent="0.25">
      <c r="A852" s="19" t="s">
        <v>1793</v>
      </c>
      <c r="B852" s="19" t="s">
        <v>195</v>
      </c>
      <c r="C852" s="20" t="s">
        <v>1667</v>
      </c>
      <c r="D852" s="21">
        <v>41799</v>
      </c>
      <c r="E852" s="22" t="s">
        <v>77</v>
      </c>
      <c r="F852" s="23">
        <v>17160138</v>
      </c>
      <c r="G852" s="24">
        <v>42443</v>
      </c>
      <c r="H852" s="25" t="s">
        <v>1668</v>
      </c>
      <c r="I852" s="26" t="s">
        <v>1669</v>
      </c>
      <c r="J852" s="27" t="s">
        <v>1670</v>
      </c>
      <c r="K852" s="28">
        <v>63000</v>
      </c>
    </row>
    <row r="853" spans="1:11" s="29" customFormat="1" ht="43.2" x14ac:dyDescent="0.25">
      <c r="A853" s="19" t="s">
        <v>1793</v>
      </c>
      <c r="B853" s="19" t="s">
        <v>195</v>
      </c>
      <c r="C853" s="20" t="s">
        <v>1667</v>
      </c>
      <c r="D853" s="21">
        <v>41799</v>
      </c>
      <c r="E853" s="22" t="s">
        <v>77</v>
      </c>
      <c r="F853" s="23">
        <v>17160139</v>
      </c>
      <c r="G853" s="24">
        <v>42443</v>
      </c>
      <c r="H853" s="25" t="s">
        <v>1671</v>
      </c>
      <c r="I853" s="26" t="s">
        <v>1669</v>
      </c>
      <c r="J853" s="27" t="s">
        <v>1670</v>
      </c>
      <c r="K853" s="28">
        <v>90000</v>
      </c>
    </row>
    <row r="854" spans="1:11" s="29" customFormat="1" ht="28.8" x14ac:dyDescent="0.25">
      <c r="A854" s="19" t="s">
        <v>1793</v>
      </c>
      <c r="B854" s="19" t="s">
        <v>1602</v>
      </c>
      <c r="C854" s="20" t="s">
        <v>72</v>
      </c>
      <c r="D854" s="21" t="s">
        <v>72</v>
      </c>
      <c r="E854" s="22" t="s">
        <v>73</v>
      </c>
      <c r="F854" s="23">
        <v>17160027</v>
      </c>
      <c r="G854" s="24">
        <v>42444</v>
      </c>
      <c r="H854" s="25" t="s">
        <v>1794</v>
      </c>
      <c r="I854" s="26" t="s">
        <v>1672</v>
      </c>
      <c r="J854" s="27" t="s">
        <v>1673</v>
      </c>
      <c r="K854" s="28">
        <v>116382</v>
      </c>
    </row>
    <row r="855" spans="1:11" s="29" customFormat="1" ht="28.8" x14ac:dyDescent="0.25">
      <c r="A855" s="19" t="s">
        <v>1793</v>
      </c>
      <c r="B855" s="19" t="s">
        <v>419</v>
      </c>
      <c r="C855" s="20" t="s">
        <v>1674</v>
      </c>
      <c r="D855" s="21">
        <v>42440</v>
      </c>
      <c r="E855" s="22" t="s">
        <v>73</v>
      </c>
      <c r="F855" s="23">
        <v>17160028</v>
      </c>
      <c r="G855" s="24">
        <v>42444</v>
      </c>
      <c r="H855" s="25" t="s">
        <v>1675</v>
      </c>
      <c r="I855" s="26" t="s">
        <v>1676</v>
      </c>
      <c r="J855" s="27" t="s">
        <v>1677</v>
      </c>
      <c r="K855" s="28">
        <v>1230000</v>
      </c>
    </row>
    <row r="856" spans="1:11" s="29" customFormat="1" ht="43.2" x14ac:dyDescent="0.25">
      <c r="A856" s="19" t="s">
        <v>1793</v>
      </c>
      <c r="B856" s="19" t="s">
        <v>195</v>
      </c>
      <c r="C856" s="20" t="s">
        <v>1600</v>
      </c>
      <c r="D856" s="21">
        <v>42327</v>
      </c>
      <c r="E856" s="22" t="s">
        <v>77</v>
      </c>
      <c r="F856" s="23">
        <v>17160140</v>
      </c>
      <c r="G856" s="24">
        <v>42444</v>
      </c>
      <c r="H856" s="25" t="s">
        <v>1678</v>
      </c>
      <c r="I856" s="26" t="s">
        <v>939</v>
      </c>
      <c r="J856" s="27" t="s">
        <v>156</v>
      </c>
      <c r="K856" s="28">
        <v>150102</v>
      </c>
    </row>
    <row r="857" spans="1:11" s="29" customFormat="1" ht="43.2" x14ac:dyDescent="0.25">
      <c r="A857" s="19" t="s">
        <v>1793</v>
      </c>
      <c r="B857" s="19" t="s">
        <v>195</v>
      </c>
      <c r="C857" s="20" t="s">
        <v>1600</v>
      </c>
      <c r="D857" s="21">
        <v>42327</v>
      </c>
      <c r="E857" s="22" t="s">
        <v>77</v>
      </c>
      <c r="F857" s="23">
        <v>17160141</v>
      </c>
      <c r="G857" s="24">
        <v>42444</v>
      </c>
      <c r="H857" s="25" t="s">
        <v>1679</v>
      </c>
      <c r="I857" s="26" t="s">
        <v>939</v>
      </c>
      <c r="J857" s="27" t="s">
        <v>156</v>
      </c>
      <c r="K857" s="28">
        <v>150102</v>
      </c>
    </row>
    <row r="858" spans="1:11" s="29" customFormat="1" ht="57.6" x14ac:dyDescent="0.25">
      <c r="A858" s="19" t="s">
        <v>1793</v>
      </c>
      <c r="B858" s="19" t="s">
        <v>195</v>
      </c>
      <c r="C858" s="20" t="s">
        <v>1600</v>
      </c>
      <c r="D858" s="21">
        <v>42327</v>
      </c>
      <c r="E858" s="22" t="s">
        <v>77</v>
      </c>
      <c r="F858" s="23">
        <v>17160142</v>
      </c>
      <c r="G858" s="24">
        <v>42444</v>
      </c>
      <c r="H858" s="25" t="s">
        <v>1680</v>
      </c>
      <c r="I858" s="26" t="s">
        <v>939</v>
      </c>
      <c r="J858" s="27" t="s">
        <v>156</v>
      </c>
      <c r="K858" s="28">
        <v>178352</v>
      </c>
    </row>
    <row r="859" spans="1:11" s="29" customFormat="1" ht="57.6" x14ac:dyDescent="0.25">
      <c r="A859" s="19" t="s">
        <v>1793</v>
      </c>
      <c r="B859" s="19" t="s">
        <v>195</v>
      </c>
      <c r="C859" s="20" t="s">
        <v>1600</v>
      </c>
      <c r="D859" s="21">
        <v>42327</v>
      </c>
      <c r="E859" s="22" t="s">
        <v>77</v>
      </c>
      <c r="F859" s="23">
        <v>17160143</v>
      </c>
      <c r="G859" s="24">
        <v>42444</v>
      </c>
      <c r="H859" s="25" t="s">
        <v>1681</v>
      </c>
      <c r="I859" s="26" t="s">
        <v>939</v>
      </c>
      <c r="J859" s="27" t="s">
        <v>156</v>
      </c>
      <c r="K859" s="28">
        <v>178352</v>
      </c>
    </row>
    <row r="860" spans="1:11" s="29" customFormat="1" ht="28.8" x14ac:dyDescent="0.25">
      <c r="A860" s="19" t="s">
        <v>1793</v>
      </c>
      <c r="B860" s="19" t="s">
        <v>419</v>
      </c>
      <c r="C860" s="20" t="s">
        <v>1682</v>
      </c>
      <c r="D860" s="21">
        <v>42444</v>
      </c>
      <c r="E860" s="22" t="s">
        <v>77</v>
      </c>
      <c r="F860" s="23">
        <v>17160144</v>
      </c>
      <c r="G860" s="24">
        <v>42444</v>
      </c>
      <c r="H860" s="25" t="s">
        <v>1683</v>
      </c>
      <c r="I860" s="26" t="s">
        <v>1684</v>
      </c>
      <c r="J860" s="27" t="s">
        <v>1685</v>
      </c>
      <c r="K860" s="28">
        <v>626297</v>
      </c>
    </row>
    <row r="861" spans="1:11" s="29" customFormat="1" ht="28.8" x14ac:dyDescent="0.25">
      <c r="A861" s="19" t="s">
        <v>1793</v>
      </c>
      <c r="B861" s="19" t="s">
        <v>1602</v>
      </c>
      <c r="C861" s="20" t="s">
        <v>72</v>
      </c>
      <c r="D861" s="21" t="s">
        <v>72</v>
      </c>
      <c r="E861" s="22" t="s">
        <v>77</v>
      </c>
      <c r="F861" s="23">
        <v>17160146</v>
      </c>
      <c r="G861" s="24">
        <v>42446</v>
      </c>
      <c r="H861" s="25" t="s">
        <v>1686</v>
      </c>
      <c r="I861" s="26" t="s">
        <v>1604</v>
      </c>
      <c r="J861" s="27" t="s">
        <v>1605</v>
      </c>
      <c r="K861" s="28">
        <v>365639</v>
      </c>
    </row>
    <row r="862" spans="1:11" s="29" customFormat="1" ht="43.2" x14ac:dyDescent="0.25">
      <c r="A862" s="19" t="s">
        <v>1793</v>
      </c>
      <c r="B862" s="19" t="s">
        <v>182</v>
      </c>
      <c r="C862" s="20" t="s">
        <v>286</v>
      </c>
      <c r="D862" s="21">
        <v>40625</v>
      </c>
      <c r="E862" s="22" t="s">
        <v>77</v>
      </c>
      <c r="F862" s="23">
        <v>17160147</v>
      </c>
      <c r="G862" s="24">
        <v>42446</v>
      </c>
      <c r="H862" s="25" t="s">
        <v>1687</v>
      </c>
      <c r="I862" s="26" t="s">
        <v>1688</v>
      </c>
      <c r="J862" s="27" t="s">
        <v>1689</v>
      </c>
      <c r="K862" s="28">
        <v>66521</v>
      </c>
    </row>
    <row r="863" spans="1:11" s="29" customFormat="1" ht="28.8" x14ac:dyDescent="0.25">
      <c r="A863" s="19" t="s">
        <v>1793</v>
      </c>
      <c r="B863" s="19" t="s">
        <v>182</v>
      </c>
      <c r="C863" s="20" t="s">
        <v>286</v>
      </c>
      <c r="D863" s="21">
        <v>40625</v>
      </c>
      <c r="E863" s="22" t="s">
        <v>73</v>
      </c>
      <c r="F863" s="23">
        <v>17160029</v>
      </c>
      <c r="G863" s="24">
        <v>42446</v>
      </c>
      <c r="H863" s="25" t="s">
        <v>1690</v>
      </c>
      <c r="I863" s="26" t="s">
        <v>1691</v>
      </c>
      <c r="J863" s="27" t="s">
        <v>852</v>
      </c>
      <c r="K863" s="28">
        <v>7592</v>
      </c>
    </row>
    <row r="864" spans="1:11" s="29" customFormat="1" ht="57.6" x14ac:dyDescent="0.25">
      <c r="A864" s="19" t="s">
        <v>1793</v>
      </c>
      <c r="B864" s="19" t="s">
        <v>195</v>
      </c>
      <c r="C864" s="20" t="s">
        <v>1600</v>
      </c>
      <c r="D864" s="21">
        <v>42327</v>
      </c>
      <c r="E864" s="22" t="s">
        <v>77</v>
      </c>
      <c r="F864" s="23">
        <v>17160148</v>
      </c>
      <c r="G864" s="24">
        <v>42446</v>
      </c>
      <c r="H864" s="25" t="s">
        <v>1692</v>
      </c>
      <c r="I864" s="26" t="s">
        <v>939</v>
      </c>
      <c r="J864" s="27" t="s">
        <v>156</v>
      </c>
      <c r="K864" s="28">
        <v>116102</v>
      </c>
    </row>
    <row r="865" spans="1:11" s="29" customFormat="1" ht="57.6" x14ac:dyDescent="0.25">
      <c r="A865" s="19" t="s">
        <v>1793</v>
      </c>
      <c r="B865" s="19" t="s">
        <v>195</v>
      </c>
      <c r="C865" s="20" t="s">
        <v>1600</v>
      </c>
      <c r="D865" s="21">
        <v>42327</v>
      </c>
      <c r="E865" s="22" t="s">
        <v>77</v>
      </c>
      <c r="F865" s="23">
        <v>17160149</v>
      </c>
      <c r="G865" s="24">
        <v>42446</v>
      </c>
      <c r="H865" s="25" t="s">
        <v>1693</v>
      </c>
      <c r="I865" s="26" t="s">
        <v>939</v>
      </c>
      <c r="J865" s="27" t="s">
        <v>156</v>
      </c>
      <c r="K865" s="28">
        <v>116102</v>
      </c>
    </row>
    <row r="866" spans="1:11" s="29" customFormat="1" ht="43.2" x14ac:dyDescent="0.25">
      <c r="A866" s="19" t="s">
        <v>1793</v>
      </c>
      <c r="B866" s="19" t="s">
        <v>195</v>
      </c>
      <c r="C866" s="20" t="s">
        <v>1600</v>
      </c>
      <c r="D866" s="21">
        <v>42327</v>
      </c>
      <c r="E866" s="22" t="s">
        <v>77</v>
      </c>
      <c r="F866" s="23">
        <v>17160150</v>
      </c>
      <c r="G866" s="24">
        <v>42446</v>
      </c>
      <c r="H866" s="25" t="s">
        <v>1694</v>
      </c>
      <c r="I866" s="26" t="s">
        <v>939</v>
      </c>
      <c r="J866" s="27" t="s">
        <v>156</v>
      </c>
      <c r="K866" s="28">
        <v>74602</v>
      </c>
    </row>
    <row r="867" spans="1:11" s="29" customFormat="1" ht="43.2" x14ac:dyDescent="0.25">
      <c r="A867" s="19" t="s">
        <v>1793</v>
      </c>
      <c r="B867" s="19" t="s">
        <v>195</v>
      </c>
      <c r="C867" s="20" t="s">
        <v>1600</v>
      </c>
      <c r="D867" s="21">
        <v>42327</v>
      </c>
      <c r="E867" s="22" t="s">
        <v>77</v>
      </c>
      <c r="F867" s="23">
        <v>17160151</v>
      </c>
      <c r="G867" s="24">
        <v>42446</v>
      </c>
      <c r="H867" s="25" t="s">
        <v>1695</v>
      </c>
      <c r="I867" s="26" t="s">
        <v>939</v>
      </c>
      <c r="J867" s="27" t="s">
        <v>156</v>
      </c>
      <c r="K867" s="28">
        <v>74602</v>
      </c>
    </row>
    <row r="868" spans="1:11" s="29" customFormat="1" ht="43.2" x14ac:dyDescent="0.25">
      <c r="A868" s="19" t="s">
        <v>1793</v>
      </c>
      <c r="B868" s="19" t="s">
        <v>195</v>
      </c>
      <c r="C868" s="20" t="s">
        <v>1600</v>
      </c>
      <c r="D868" s="21">
        <v>42327</v>
      </c>
      <c r="E868" s="22" t="s">
        <v>77</v>
      </c>
      <c r="F868" s="23">
        <v>17160152</v>
      </c>
      <c r="G868" s="24">
        <v>42446</v>
      </c>
      <c r="H868" s="25" t="s">
        <v>1696</v>
      </c>
      <c r="I868" s="26" t="s">
        <v>939</v>
      </c>
      <c r="J868" s="27" t="s">
        <v>156</v>
      </c>
      <c r="K868" s="28">
        <v>74602</v>
      </c>
    </row>
    <row r="869" spans="1:11" s="29" customFormat="1" ht="28.8" x14ac:dyDescent="0.25">
      <c r="A869" s="19" t="s">
        <v>1793</v>
      </c>
      <c r="B869" s="19" t="s">
        <v>419</v>
      </c>
      <c r="C869" s="20" t="s">
        <v>1697</v>
      </c>
      <c r="D869" s="21">
        <v>40053</v>
      </c>
      <c r="E869" s="22" t="s">
        <v>77</v>
      </c>
      <c r="F869" s="23">
        <v>17160153</v>
      </c>
      <c r="G869" s="24">
        <v>42446</v>
      </c>
      <c r="H869" s="25" t="s">
        <v>1698</v>
      </c>
      <c r="I869" s="26" t="s">
        <v>1669</v>
      </c>
      <c r="J869" s="27" t="s">
        <v>1670</v>
      </c>
      <c r="K869" s="28">
        <v>350000</v>
      </c>
    </row>
    <row r="870" spans="1:11" s="29" customFormat="1" ht="43.2" x14ac:dyDescent="0.25">
      <c r="A870" s="19" t="s">
        <v>1793</v>
      </c>
      <c r="B870" s="19" t="s">
        <v>419</v>
      </c>
      <c r="C870" s="20" t="s">
        <v>1697</v>
      </c>
      <c r="D870" s="21">
        <v>40053</v>
      </c>
      <c r="E870" s="22" t="s">
        <v>77</v>
      </c>
      <c r="F870" s="23">
        <v>17160153</v>
      </c>
      <c r="G870" s="24">
        <v>42446</v>
      </c>
      <c r="H870" s="25" t="s">
        <v>1699</v>
      </c>
      <c r="I870" s="26" t="s">
        <v>1669</v>
      </c>
      <c r="J870" s="27" t="s">
        <v>1670</v>
      </c>
      <c r="K870" s="28">
        <v>388000</v>
      </c>
    </row>
    <row r="871" spans="1:11" s="29" customFormat="1" ht="28.8" x14ac:dyDescent="0.25">
      <c r="A871" s="19" t="s">
        <v>1793</v>
      </c>
      <c r="B871" s="19" t="s">
        <v>419</v>
      </c>
      <c r="C871" s="20" t="s">
        <v>1697</v>
      </c>
      <c r="D871" s="21">
        <v>40053</v>
      </c>
      <c r="E871" s="22" t="s">
        <v>77</v>
      </c>
      <c r="F871" s="23">
        <v>17160153</v>
      </c>
      <c r="G871" s="24">
        <v>42446</v>
      </c>
      <c r="H871" s="25" t="s">
        <v>1700</v>
      </c>
      <c r="I871" s="26" t="s">
        <v>1669</v>
      </c>
      <c r="J871" s="27" t="s">
        <v>1670</v>
      </c>
      <c r="K871" s="28">
        <v>325000</v>
      </c>
    </row>
    <row r="872" spans="1:11" s="29" customFormat="1" ht="28.8" x14ac:dyDescent="0.25">
      <c r="A872" s="19" t="s">
        <v>1793</v>
      </c>
      <c r="B872" s="19" t="s">
        <v>419</v>
      </c>
      <c r="C872" s="20" t="s">
        <v>1697</v>
      </c>
      <c r="D872" s="21">
        <v>40053</v>
      </c>
      <c r="E872" s="22" t="s">
        <v>77</v>
      </c>
      <c r="F872" s="23">
        <v>17160153</v>
      </c>
      <c r="G872" s="24">
        <v>42446</v>
      </c>
      <c r="H872" s="25" t="s">
        <v>1701</v>
      </c>
      <c r="I872" s="26" t="s">
        <v>1669</v>
      </c>
      <c r="J872" s="27" t="s">
        <v>1670</v>
      </c>
      <c r="K872" s="28">
        <v>335000</v>
      </c>
    </row>
    <row r="873" spans="1:11" s="29" customFormat="1" ht="28.8" x14ac:dyDescent="0.25">
      <c r="A873" s="19" t="s">
        <v>1793</v>
      </c>
      <c r="B873" s="19" t="s">
        <v>195</v>
      </c>
      <c r="C873" s="20" t="s">
        <v>1702</v>
      </c>
      <c r="D873" s="21">
        <v>41799</v>
      </c>
      <c r="E873" s="22" t="s">
        <v>77</v>
      </c>
      <c r="F873" s="23">
        <v>17160153</v>
      </c>
      <c r="G873" s="24">
        <v>42446</v>
      </c>
      <c r="H873" s="25" t="s">
        <v>1703</v>
      </c>
      <c r="I873" s="26" t="s">
        <v>1704</v>
      </c>
      <c r="J873" s="27" t="s">
        <v>1705</v>
      </c>
      <c r="K873" s="28">
        <v>222927</v>
      </c>
    </row>
    <row r="874" spans="1:11" s="29" customFormat="1" ht="43.2" x14ac:dyDescent="0.25">
      <c r="A874" s="19" t="s">
        <v>1793</v>
      </c>
      <c r="B874" s="19" t="s">
        <v>195</v>
      </c>
      <c r="C874" s="20" t="s">
        <v>1600</v>
      </c>
      <c r="D874" s="21">
        <v>42327</v>
      </c>
      <c r="E874" s="22" t="s">
        <v>77</v>
      </c>
      <c r="F874" s="23">
        <v>17160155</v>
      </c>
      <c r="G874" s="24">
        <v>42447</v>
      </c>
      <c r="H874" s="25" t="s">
        <v>1706</v>
      </c>
      <c r="I874" s="26" t="s">
        <v>939</v>
      </c>
      <c r="J874" s="27" t="s">
        <v>156</v>
      </c>
      <c r="K874" s="28">
        <v>119602</v>
      </c>
    </row>
    <row r="875" spans="1:11" s="29" customFormat="1" ht="43.2" x14ac:dyDescent="0.25">
      <c r="A875" s="19" t="s">
        <v>1793</v>
      </c>
      <c r="B875" s="19" t="s">
        <v>182</v>
      </c>
      <c r="C875" s="20" t="s">
        <v>286</v>
      </c>
      <c r="D875" s="21">
        <v>40625</v>
      </c>
      <c r="E875" s="22" t="s">
        <v>73</v>
      </c>
      <c r="F875" s="23">
        <v>17160030</v>
      </c>
      <c r="G875" s="24">
        <v>42450</v>
      </c>
      <c r="H875" s="25" t="s">
        <v>1707</v>
      </c>
      <c r="I875" s="26" t="s">
        <v>1708</v>
      </c>
      <c r="J875" s="27" t="s">
        <v>349</v>
      </c>
      <c r="K875" s="28">
        <v>1749950</v>
      </c>
    </row>
    <row r="876" spans="1:11" s="29" customFormat="1" ht="43.2" x14ac:dyDescent="0.25">
      <c r="A876" s="19" t="s">
        <v>1793</v>
      </c>
      <c r="B876" s="19" t="s">
        <v>182</v>
      </c>
      <c r="C876" s="20" t="s">
        <v>286</v>
      </c>
      <c r="D876" s="21">
        <v>40625</v>
      </c>
      <c r="E876" s="22" t="s">
        <v>73</v>
      </c>
      <c r="F876" s="23">
        <v>17160031</v>
      </c>
      <c r="G876" s="24">
        <v>42450</v>
      </c>
      <c r="H876" s="25" t="s">
        <v>1709</v>
      </c>
      <c r="I876" s="26" t="s">
        <v>1710</v>
      </c>
      <c r="J876" s="27" t="s">
        <v>1711</v>
      </c>
      <c r="K876" s="28">
        <v>54978</v>
      </c>
    </row>
    <row r="877" spans="1:11" s="29" customFormat="1" ht="57.6" x14ac:dyDescent="0.25">
      <c r="A877" s="19" t="s">
        <v>1793</v>
      </c>
      <c r="B877" s="19" t="s">
        <v>24</v>
      </c>
      <c r="C877" s="20" t="s">
        <v>72</v>
      </c>
      <c r="D877" s="21" t="s">
        <v>72</v>
      </c>
      <c r="E877" s="22" t="s">
        <v>77</v>
      </c>
      <c r="F877" s="23">
        <v>17160157</v>
      </c>
      <c r="G877" s="24">
        <v>42451</v>
      </c>
      <c r="H877" s="25" t="s">
        <v>1712</v>
      </c>
      <c r="I877" s="26" t="s">
        <v>1713</v>
      </c>
      <c r="J877" s="27" t="s">
        <v>1313</v>
      </c>
      <c r="K877" s="28">
        <v>837760</v>
      </c>
    </row>
    <row r="878" spans="1:11" s="29" customFormat="1" ht="43.2" x14ac:dyDescent="0.25">
      <c r="A878" s="19" t="s">
        <v>1793</v>
      </c>
      <c r="B878" s="19" t="s">
        <v>24</v>
      </c>
      <c r="C878" s="20" t="s">
        <v>72</v>
      </c>
      <c r="D878" s="21" t="s">
        <v>72</v>
      </c>
      <c r="E878" s="22" t="s">
        <v>77</v>
      </c>
      <c r="F878" s="23">
        <v>17160158</v>
      </c>
      <c r="G878" s="24">
        <v>42451</v>
      </c>
      <c r="H878" s="25" t="s">
        <v>1714</v>
      </c>
      <c r="I878" s="26" t="s">
        <v>1713</v>
      </c>
      <c r="J878" s="27" t="s">
        <v>1313</v>
      </c>
      <c r="K878" s="28">
        <v>209440</v>
      </c>
    </row>
    <row r="879" spans="1:11" s="29" customFormat="1" ht="43.2" x14ac:dyDescent="0.25">
      <c r="A879" s="19" t="s">
        <v>1793</v>
      </c>
      <c r="B879" s="19" t="s">
        <v>24</v>
      </c>
      <c r="C879" s="20" t="s">
        <v>72</v>
      </c>
      <c r="D879" s="21" t="s">
        <v>72</v>
      </c>
      <c r="E879" s="22" t="s">
        <v>73</v>
      </c>
      <c r="F879" s="23">
        <v>1716032</v>
      </c>
      <c r="G879" s="24">
        <v>42451</v>
      </c>
      <c r="H879" s="25" t="s">
        <v>1715</v>
      </c>
      <c r="I879" s="26" t="s">
        <v>1716</v>
      </c>
      <c r="J879" s="27" t="s">
        <v>1717</v>
      </c>
      <c r="K879" s="28">
        <v>873460</v>
      </c>
    </row>
    <row r="880" spans="1:11" s="29" customFormat="1" ht="43.2" x14ac:dyDescent="0.25">
      <c r="A880" s="19" t="s">
        <v>1793</v>
      </c>
      <c r="B880" s="19" t="s">
        <v>1718</v>
      </c>
      <c r="C880" s="20" t="s">
        <v>72</v>
      </c>
      <c r="D880" s="21" t="s">
        <v>72</v>
      </c>
      <c r="E880" s="22" t="s">
        <v>77</v>
      </c>
      <c r="F880" s="23">
        <v>17160159</v>
      </c>
      <c r="G880" s="24">
        <v>42452</v>
      </c>
      <c r="H880" s="25" t="s">
        <v>1719</v>
      </c>
      <c r="I880" s="26" t="s">
        <v>1720</v>
      </c>
      <c r="J880" s="27" t="s">
        <v>1721</v>
      </c>
      <c r="K880" s="28">
        <v>722857</v>
      </c>
    </row>
    <row r="881" spans="1:11" s="29" customFormat="1" ht="28.8" x14ac:dyDescent="0.25">
      <c r="A881" s="19" t="s">
        <v>1793</v>
      </c>
      <c r="B881" s="19" t="s">
        <v>24</v>
      </c>
      <c r="C881" s="20" t="s">
        <v>72</v>
      </c>
      <c r="D881" s="21" t="s">
        <v>72</v>
      </c>
      <c r="E881" s="22" t="s">
        <v>77</v>
      </c>
      <c r="F881" s="23"/>
      <c r="G881" s="24">
        <v>42452</v>
      </c>
      <c r="H881" s="25" t="s">
        <v>1722</v>
      </c>
      <c r="I881" s="26" t="s">
        <v>1723</v>
      </c>
      <c r="J881" s="27" t="s">
        <v>1724</v>
      </c>
      <c r="K881" s="28">
        <v>957950</v>
      </c>
    </row>
    <row r="882" spans="1:11" s="29" customFormat="1" ht="28.8" x14ac:dyDescent="0.25">
      <c r="A882" s="19" t="s">
        <v>1793</v>
      </c>
      <c r="B882" s="19" t="s">
        <v>182</v>
      </c>
      <c r="C882" s="20" t="s">
        <v>286</v>
      </c>
      <c r="D882" s="21">
        <v>40625</v>
      </c>
      <c r="E882" s="22" t="s">
        <v>73</v>
      </c>
      <c r="F882" s="23">
        <v>1716033</v>
      </c>
      <c r="G882" s="24">
        <v>42452</v>
      </c>
      <c r="H882" s="25" t="s">
        <v>1725</v>
      </c>
      <c r="I882" s="26" t="s">
        <v>1726</v>
      </c>
      <c r="J882" s="27" t="s">
        <v>1727</v>
      </c>
      <c r="K882" s="28">
        <v>191590</v>
      </c>
    </row>
    <row r="883" spans="1:11" s="29" customFormat="1" ht="57.6" x14ac:dyDescent="0.25">
      <c r="A883" s="19" t="s">
        <v>1793</v>
      </c>
      <c r="B883" s="19" t="s">
        <v>195</v>
      </c>
      <c r="C883" s="20" t="s">
        <v>1600</v>
      </c>
      <c r="D883" s="21">
        <v>42327</v>
      </c>
      <c r="E883" s="22" t="s">
        <v>77</v>
      </c>
      <c r="F883" s="23">
        <v>17160161</v>
      </c>
      <c r="G883" s="24">
        <v>42452</v>
      </c>
      <c r="H883" s="25" t="s">
        <v>1728</v>
      </c>
      <c r="I883" s="26" t="s">
        <v>939</v>
      </c>
      <c r="J883" s="27" t="s">
        <v>156</v>
      </c>
      <c r="K883" s="28">
        <v>176781</v>
      </c>
    </row>
    <row r="884" spans="1:11" s="29" customFormat="1" ht="57.6" x14ac:dyDescent="0.25">
      <c r="A884" s="19" t="s">
        <v>1793</v>
      </c>
      <c r="B884" s="19" t="s">
        <v>195</v>
      </c>
      <c r="C884" s="20" t="s">
        <v>1600</v>
      </c>
      <c r="D884" s="21">
        <v>42327</v>
      </c>
      <c r="E884" s="22" t="s">
        <v>77</v>
      </c>
      <c r="F884" s="23">
        <v>17160162</v>
      </c>
      <c r="G884" s="24">
        <v>42452</v>
      </c>
      <c r="H884" s="25" t="s">
        <v>1729</v>
      </c>
      <c r="I884" s="26" t="s">
        <v>939</v>
      </c>
      <c r="J884" s="27" t="s">
        <v>156</v>
      </c>
      <c r="K884" s="28">
        <v>176781</v>
      </c>
    </row>
    <row r="885" spans="1:11" s="29" customFormat="1" ht="86.4" x14ac:dyDescent="0.25">
      <c r="A885" s="19" t="s">
        <v>1793</v>
      </c>
      <c r="B885" s="19" t="s">
        <v>182</v>
      </c>
      <c r="C885" s="20" t="s">
        <v>286</v>
      </c>
      <c r="D885" s="21">
        <v>40625</v>
      </c>
      <c r="E885" s="22" t="s">
        <v>77</v>
      </c>
      <c r="F885" s="23">
        <v>17160163</v>
      </c>
      <c r="G885" s="24">
        <v>42452</v>
      </c>
      <c r="H885" s="25" t="s">
        <v>1730</v>
      </c>
      <c r="I885" s="26" t="s">
        <v>1731</v>
      </c>
      <c r="J885" s="27" t="s">
        <v>1732</v>
      </c>
      <c r="K885" s="28">
        <v>1216511</v>
      </c>
    </row>
    <row r="886" spans="1:11" s="29" customFormat="1" ht="43.2" x14ac:dyDescent="0.25">
      <c r="A886" s="19" t="s">
        <v>1793</v>
      </c>
      <c r="B886" s="19" t="s">
        <v>195</v>
      </c>
      <c r="C886" s="20" t="s">
        <v>1600</v>
      </c>
      <c r="D886" s="21">
        <v>42327</v>
      </c>
      <c r="E886" s="22" t="s">
        <v>77</v>
      </c>
      <c r="F886" s="23">
        <v>17160164</v>
      </c>
      <c r="G886" s="24">
        <v>42452</v>
      </c>
      <c r="H886" s="25" t="s">
        <v>1733</v>
      </c>
      <c r="I886" s="26" t="s">
        <v>939</v>
      </c>
      <c r="J886" s="27" t="s">
        <v>156</v>
      </c>
      <c r="K886" s="28">
        <v>199531</v>
      </c>
    </row>
    <row r="887" spans="1:11" s="29" customFormat="1" ht="72" x14ac:dyDescent="0.25">
      <c r="A887" s="19" t="s">
        <v>1793</v>
      </c>
      <c r="B887" s="19" t="s">
        <v>24</v>
      </c>
      <c r="C887" s="20" t="s">
        <v>72</v>
      </c>
      <c r="D887" s="21" t="s">
        <v>72</v>
      </c>
      <c r="E887" s="22" t="s">
        <v>77</v>
      </c>
      <c r="F887" s="23">
        <v>17160165</v>
      </c>
      <c r="G887" s="24">
        <v>42457</v>
      </c>
      <c r="H887" s="25" t="s">
        <v>1734</v>
      </c>
      <c r="I887" s="26" t="s">
        <v>1735</v>
      </c>
      <c r="J887" s="27" t="s">
        <v>1736</v>
      </c>
      <c r="K887" s="28">
        <v>433755</v>
      </c>
    </row>
    <row r="888" spans="1:11" s="29" customFormat="1" ht="57.6" x14ac:dyDescent="0.25">
      <c r="A888" s="19" t="s">
        <v>1793</v>
      </c>
      <c r="B888" s="19" t="s">
        <v>419</v>
      </c>
      <c r="C888" s="20" t="s">
        <v>1737</v>
      </c>
      <c r="D888" s="21">
        <v>42453</v>
      </c>
      <c r="E888" s="22" t="s">
        <v>77</v>
      </c>
      <c r="F888" s="23">
        <v>17160166</v>
      </c>
      <c r="G888" s="24">
        <v>42457</v>
      </c>
      <c r="H888" s="25" t="s">
        <v>1738</v>
      </c>
      <c r="I888" s="26" t="s">
        <v>1739</v>
      </c>
      <c r="J888" s="27" t="s">
        <v>1740</v>
      </c>
      <c r="K888" s="28">
        <v>1685534</v>
      </c>
    </row>
    <row r="889" spans="1:11" s="29" customFormat="1" ht="43.2" x14ac:dyDescent="0.25">
      <c r="A889" s="19" t="s">
        <v>1793</v>
      </c>
      <c r="B889" s="19" t="s">
        <v>195</v>
      </c>
      <c r="C889" s="20" t="s">
        <v>1600</v>
      </c>
      <c r="D889" s="21">
        <v>42327</v>
      </c>
      <c r="E889" s="22" t="s">
        <v>77</v>
      </c>
      <c r="F889" s="23">
        <v>17160167</v>
      </c>
      <c r="G889" s="24">
        <v>42458</v>
      </c>
      <c r="H889" s="25" t="s">
        <v>1741</v>
      </c>
      <c r="I889" s="26" t="s">
        <v>939</v>
      </c>
      <c r="J889" s="27" t="s">
        <v>156</v>
      </c>
      <c r="K889" s="28">
        <v>24799</v>
      </c>
    </row>
    <row r="890" spans="1:11" s="29" customFormat="1" ht="43.2" x14ac:dyDescent="0.25">
      <c r="A890" s="19" t="s">
        <v>1793</v>
      </c>
      <c r="B890" s="19" t="s">
        <v>195</v>
      </c>
      <c r="C890" s="20" t="s">
        <v>1600</v>
      </c>
      <c r="D890" s="21">
        <v>42327</v>
      </c>
      <c r="E890" s="22" t="s">
        <v>77</v>
      </c>
      <c r="F890" s="23">
        <v>17160168</v>
      </c>
      <c r="G890" s="24">
        <v>42458</v>
      </c>
      <c r="H890" s="25" t="s">
        <v>1742</v>
      </c>
      <c r="I890" s="26" t="s">
        <v>939</v>
      </c>
      <c r="J890" s="27" t="s">
        <v>156</v>
      </c>
      <c r="K890" s="28">
        <v>24799</v>
      </c>
    </row>
    <row r="891" spans="1:11" s="29" customFormat="1" ht="43.2" x14ac:dyDescent="0.25">
      <c r="A891" s="19" t="s">
        <v>1793</v>
      </c>
      <c r="B891" s="19" t="s">
        <v>195</v>
      </c>
      <c r="C891" s="20" t="s">
        <v>1600</v>
      </c>
      <c r="D891" s="21">
        <v>42327</v>
      </c>
      <c r="E891" s="22" t="s">
        <v>77</v>
      </c>
      <c r="F891" s="23">
        <v>17160169</v>
      </c>
      <c r="G891" s="24">
        <v>42458</v>
      </c>
      <c r="H891" s="25" t="s">
        <v>1743</v>
      </c>
      <c r="I891" s="26" t="s">
        <v>939</v>
      </c>
      <c r="J891" s="27" t="s">
        <v>156</v>
      </c>
      <c r="K891" s="28">
        <v>24799</v>
      </c>
    </row>
    <row r="892" spans="1:11" s="29" customFormat="1" ht="43.2" x14ac:dyDescent="0.25">
      <c r="A892" s="19" t="s">
        <v>1793</v>
      </c>
      <c r="B892" s="19" t="s">
        <v>195</v>
      </c>
      <c r="C892" s="20" t="s">
        <v>1600</v>
      </c>
      <c r="D892" s="21">
        <v>42327</v>
      </c>
      <c r="E892" s="22" t="s">
        <v>77</v>
      </c>
      <c r="F892" s="23">
        <v>17160170</v>
      </c>
      <c r="G892" s="24">
        <v>42458</v>
      </c>
      <c r="H892" s="25" t="s">
        <v>1744</v>
      </c>
      <c r="I892" s="26" t="s">
        <v>939</v>
      </c>
      <c r="J892" s="27" t="s">
        <v>156</v>
      </c>
      <c r="K892" s="28">
        <v>24799</v>
      </c>
    </row>
    <row r="893" spans="1:11" s="29" customFormat="1" ht="43.2" x14ac:dyDescent="0.25">
      <c r="A893" s="19" t="s">
        <v>1793</v>
      </c>
      <c r="B893" s="19" t="s">
        <v>195</v>
      </c>
      <c r="C893" s="20" t="s">
        <v>1600</v>
      </c>
      <c r="D893" s="21">
        <v>42327</v>
      </c>
      <c r="E893" s="22" t="s">
        <v>77</v>
      </c>
      <c r="F893" s="23">
        <v>17160171</v>
      </c>
      <c r="G893" s="24">
        <v>42458</v>
      </c>
      <c r="H893" s="25" t="s">
        <v>1745</v>
      </c>
      <c r="I893" s="26" t="s">
        <v>939</v>
      </c>
      <c r="J893" s="27" t="s">
        <v>156</v>
      </c>
      <c r="K893" s="28">
        <v>24799</v>
      </c>
    </row>
    <row r="894" spans="1:11" s="29" customFormat="1" ht="43.2" x14ac:dyDescent="0.25">
      <c r="A894" s="19" t="s">
        <v>1793</v>
      </c>
      <c r="B894" s="19" t="s">
        <v>195</v>
      </c>
      <c r="C894" s="20" t="s">
        <v>1600</v>
      </c>
      <c r="D894" s="21">
        <v>42327</v>
      </c>
      <c r="E894" s="22" t="s">
        <v>77</v>
      </c>
      <c r="F894" s="23">
        <v>17160172</v>
      </c>
      <c r="G894" s="24">
        <v>42458</v>
      </c>
      <c r="H894" s="25" t="s">
        <v>1746</v>
      </c>
      <c r="I894" s="26" t="s">
        <v>939</v>
      </c>
      <c r="J894" s="27" t="s">
        <v>156</v>
      </c>
      <c r="K894" s="28">
        <v>24799</v>
      </c>
    </row>
    <row r="895" spans="1:11" s="29" customFormat="1" ht="43.2" x14ac:dyDescent="0.25">
      <c r="A895" s="19" t="s">
        <v>1793</v>
      </c>
      <c r="B895" s="19" t="s">
        <v>195</v>
      </c>
      <c r="C895" s="20" t="s">
        <v>1600</v>
      </c>
      <c r="D895" s="21">
        <v>42327</v>
      </c>
      <c r="E895" s="22" t="s">
        <v>77</v>
      </c>
      <c r="F895" s="23">
        <v>17160173</v>
      </c>
      <c r="G895" s="24">
        <v>42458</v>
      </c>
      <c r="H895" s="25" t="s">
        <v>1747</v>
      </c>
      <c r="I895" s="26" t="s">
        <v>939</v>
      </c>
      <c r="J895" s="27" t="s">
        <v>156</v>
      </c>
      <c r="K895" s="28">
        <v>24799</v>
      </c>
    </row>
    <row r="896" spans="1:11" s="29" customFormat="1" ht="43.2" x14ac:dyDescent="0.25">
      <c r="A896" s="19" t="s">
        <v>1793</v>
      </c>
      <c r="B896" s="19" t="s">
        <v>195</v>
      </c>
      <c r="C896" s="20" t="s">
        <v>1600</v>
      </c>
      <c r="D896" s="21">
        <v>42327</v>
      </c>
      <c r="E896" s="22" t="s">
        <v>77</v>
      </c>
      <c r="F896" s="23">
        <v>1716074</v>
      </c>
      <c r="G896" s="24">
        <v>42458</v>
      </c>
      <c r="H896" s="25" t="s">
        <v>1748</v>
      </c>
      <c r="I896" s="26" t="s">
        <v>939</v>
      </c>
      <c r="J896" s="27" t="s">
        <v>156</v>
      </c>
      <c r="K896" s="28">
        <v>24799</v>
      </c>
    </row>
    <row r="897" spans="1:11" s="29" customFormat="1" ht="57.6" x14ac:dyDescent="0.25">
      <c r="A897" s="19" t="s">
        <v>1793</v>
      </c>
      <c r="B897" s="19" t="s">
        <v>195</v>
      </c>
      <c r="C897" s="20" t="s">
        <v>1600</v>
      </c>
      <c r="D897" s="21">
        <v>42327</v>
      </c>
      <c r="E897" s="22" t="s">
        <v>77</v>
      </c>
      <c r="F897" s="23">
        <v>17160175</v>
      </c>
      <c r="G897" s="24">
        <v>42458</v>
      </c>
      <c r="H897" s="25" t="s">
        <v>1749</v>
      </c>
      <c r="I897" s="26" t="s">
        <v>939</v>
      </c>
      <c r="J897" s="27" t="s">
        <v>156</v>
      </c>
      <c r="K897" s="28">
        <v>26495</v>
      </c>
    </row>
    <row r="898" spans="1:11" s="29" customFormat="1" ht="43.2" x14ac:dyDescent="0.25">
      <c r="A898" s="19" t="s">
        <v>1793</v>
      </c>
      <c r="B898" s="19" t="s">
        <v>24</v>
      </c>
      <c r="C898" s="20" t="s">
        <v>72</v>
      </c>
      <c r="D898" s="21" t="s">
        <v>72</v>
      </c>
      <c r="E898" s="22" t="s">
        <v>77</v>
      </c>
      <c r="F898" s="23">
        <v>17160176</v>
      </c>
      <c r="G898" s="24">
        <v>42458</v>
      </c>
      <c r="H898" s="25" t="s">
        <v>1750</v>
      </c>
      <c r="I898" s="26" t="s">
        <v>1751</v>
      </c>
      <c r="J898" s="27" t="s">
        <v>1752</v>
      </c>
      <c r="K898" s="28">
        <v>499800</v>
      </c>
    </row>
    <row r="899" spans="1:11" s="29" customFormat="1" ht="43.2" x14ac:dyDescent="0.25">
      <c r="A899" s="19" t="s">
        <v>1793</v>
      </c>
      <c r="B899" s="19" t="s">
        <v>419</v>
      </c>
      <c r="C899" s="20" t="s">
        <v>1606</v>
      </c>
      <c r="D899" s="21">
        <v>38385</v>
      </c>
      <c r="E899" s="22" t="s">
        <v>77</v>
      </c>
      <c r="F899" s="23">
        <v>17160177</v>
      </c>
      <c r="G899" s="24">
        <v>42459</v>
      </c>
      <c r="H899" s="25" t="s">
        <v>1753</v>
      </c>
      <c r="I899" s="26" t="s">
        <v>1754</v>
      </c>
      <c r="J899" s="27" t="s">
        <v>1724</v>
      </c>
      <c r="K899" s="28">
        <v>133000</v>
      </c>
    </row>
    <row r="900" spans="1:11" s="29" customFormat="1" ht="72" x14ac:dyDescent="0.25">
      <c r="A900" s="19" t="s">
        <v>1793</v>
      </c>
      <c r="B900" s="19" t="s">
        <v>24</v>
      </c>
      <c r="C900" s="20" t="s">
        <v>72</v>
      </c>
      <c r="D900" s="21" t="s">
        <v>72</v>
      </c>
      <c r="E900" s="22" t="s">
        <v>77</v>
      </c>
      <c r="F900" s="23">
        <v>17160178</v>
      </c>
      <c r="G900" s="24">
        <v>42460</v>
      </c>
      <c r="H900" s="25" t="s">
        <v>1755</v>
      </c>
      <c r="I900" s="26" t="s">
        <v>1636</v>
      </c>
      <c r="J900" s="27" t="s">
        <v>1637</v>
      </c>
      <c r="K900" s="28">
        <v>178500</v>
      </c>
    </row>
    <row r="901" spans="1:11" s="29" customFormat="1" ht="57.6" x14ac:dyDescent="0.25">
      <c r="A901" s="19" t="s">
        <v>1793</v>
      </c>
      <c r="B901" s="19" t="s">
        <v>195</v>
      </c>
      <c r="C901" s="20" t="s">
        <v>1600</v>
      </c>
      <c r="D901" s="21">
        <v>42327</v>
      </c>
      <c r="E901" s="22" t="s">
        <v>77</v>
      </c>
      <c r="F901" s="23">
        <v>17160179</v>
      </c>
      <c r="G901" s="24">
        <v>42460</v>
      </c>
      <c r="H901" s="25" t="s">
        <v>1756</v>
      </c>
      <c r="I901" s="26" t="s">
        <v>939</v>
      </c>
      <c r="J901" s="27" t="s">
        <v>156</v>
      </c>
      <c r="K901" s="28">
        <v>120495</v>
      </c>
    </row>
    <row r="902" spans="1:11" s="29" customFormat="1" ht="57.6" x14ac:dyDescent="0.25">
      <c r="A902" s="19" t="s">
        <v>1793</v>
      </c>
      <c r="B902" s="19" t="s">
        <v>195</v>
      </c>
      <c r="C902" s="20" t="s">
        <v>1600</v>
      </c>
      <c r="D902" s="21">
        <v>42327</v>
      </c>
      <c r="E902" s="22" t="s">
        <v>77</v>
      </c>
      <c r="F902" s="23">
        <v>17160180</v>
      </c>
      <c r="G902" s="24">
        <v>42460</v>
      </c>
      <c r="H902" s="25" t="s">
        <v>1757</v>
      </c>
      <c r="I902" s="26" t="s">
        <v>939</v>
      </c>
      <c r="J902" s="27" t="s">
        <v>156</v>
      </c>
      <c r="K902" s="28">
        <v>120495</v>
      </c>
    </row>
    <row r="903" spans="1:11" s="29" customFormat="1" ht="57.6" x14ac:dyDescent="0.25">
      <c r="A903" s="19" t="s">
        <v>1793</v>
      </c>
      <c r="B903" s="19" t="s">
        <v>419</v>
      </c>
      <c r="C903" s="20" t="s">
        <v>1758</v>
      </c>
      <c r="D903" s="21">
        <v>42430</v>
      </c>
      <c r="E903" s="22" t="s">
        <v>592</v>
      </c>
      <c r="F903" s="23" t="s">
        <v>1759</v>
      </c>
      <c r="G903" s="24" t="s">
        <v>1759</v>
      </c>
      <c r="H903" s="25" t="s">
        <v>1760</v>
      </c>
      <c r="I903" s="26" t="s">
        <v>1761</v>
      </c>
      <c r="J903" s="27" t="s">
        <v>1762</v>
      </c>
      <c r="K903" s="28">
        <v>1500000</v>
      </c>
    </row>
    <row r="904" spans="1:11" s="29" customFormat="1" ht="43.2" x14ac:dyDescent="0.25">
      <c r="A904" s="19" t="s">
        <v>1793</v>
      </c>
      <c r="B904" s="19" t="s">
        <v>419</v>
      </c>
      <c r="C904" s="20" t="s">
        <v>1763</v>
      </c>
      <c r="D904" s="21">
        <v>42432</v>
      </c>
      <c r="E904" s="22" t="s">
        <v>592</v>
      </c>
      <c r="F904" s="23" t="s">
        <v>1759</v>
      </c>
      <c r="G904" s="24" t="s">
        <v>1759</v>
      </c>
      <c r="H904" s="25" t="s">
        <v>1764</v>
      </c>
      <c r="I904" s="26" t="s">
        <v>1765</v>
      </c>
      <c r="J904" s="27" t="s">
        <v>1766</v>
      </c>
      <c r="K904" s="28">
        <f>622283760+14955326</f>
        <v>637239086</v>
      </c>
    </row>
    <row r="905" spans="1:11" s="29" customFormat="1" ht="86.4" x14ac:dyDescent="0.25">
      <c r="A905" s="19" t="s">
        <v>1793</v>
      </c>
      <c r="B905" s="19" t="s">
        <v>419</v>
      </c>
      <c r="C905" s="20" t="s">
        <v>1767</v>
      </c>
      <c r="D905" s="21">
        <v>42439</v>
      </c>
      <c r="E905" s="22" t="s">
        <v>592</v>
      </c>
      <c r="F905" s="23" t="s">
        <v>1759</v>
      </c>
      <c r="G905" s="24" t="s">
        <v>1759</v>
      </c>
      <c r="H905" s="25" t="s">
        <v>1768</v>
      </c>
      <c r="I905" s="26" t="s">
        <v>1769</v>
      </c>
      <c r="J905" s="27" t="s">
        <v>1770</v>
      </c>
      <c r="K905" s="28" t="s">
        <v>1771</v>
      </c>
    </row>
    <row r="906" spans="1:11" s="29" customFormat="1" ht="72" x14ac:dyDescent="0.25">
      <c r="A906" s="19" t="s">
        <v>1793</v>
      </c>
      <c r="B906" s="19" t="s">
        <v>419</v>
      </c>
      <c r="C906" s="20" t="s">
        <v>1772</v>
      </c>
      <c r="D906" s="21">
        <v>42444</v>
      </c>
      <c r="E906" s="22" t="s">
        <v>592</v>
      </c>
      <c r="F906" s="23" t="s">
        <v>1759</v>
      </c>
      <c r="G906" s="24" t="s">
        <v>1759</v>
      </c>
      <c r="H906" s="25" t="s">
        <v>1773</v>
      </c>
      <c r="I906" s="26" t="s">
        <v>1774</v>
      </c>
      <c r="J906" s="27" t="s">
        <v>1775</v>
      </c>
      <c r="K906" s="28">
        <v>16915284</v>
      </c>
    </row>
    <row r="907" spans="1:11" s="29" customFormat="1" ht="43.2" x14ac:dyDescent="0.25">
      <c r="A907" s="19" t="s">
        <v>1793</v>
      </c>
      <c r="B907" s="19" t="s">
        <v>419</v>
      </c>
      <c r="C907" s="20" t="s">
        <v>1776</v>
      </c>
      <c r="D907" s="21">
        <v>42460</v>
      </c>
      <c r="E907" s="22" t="s">
        <v>592</v>
      </c>
      <c r="F907" s="23" t="s">
        <v>1759</v>
      </c>
      <c r="G907" s="24" t="s">
        <v>1759</v>
      </c>
      <c r="H907" s="25" t="s">
        <v>1777</v>
      </c>
      <c r="I907" s="26" t="s">
        <v>1778</v>
      </c>
      <c r="J907" s="27" t="s">
        <v>1779</v>
      </c>
      <c r="K907" s="28" t="s">
        <v>1780</v>
      </c>
    </row>
    <row r="908" spans="1:11" s="29" customFormat="1" ht="57.6" x14ac:dyDescent="0.25">
      <c r="A908" s="19" t="s">
        <v>1793</v>
      </c>
      <c r="B908" s="19" t="s">
        <v>51</v>
      </c>
      <c r="C908" s="20" t="s">
        <v>291</v>
      </c>
      <c r="D908" s="21" t="s">
        <v>291</v>
      </c>
      <c r="E908" s="22" t="s">
        <v>1781</v>
      </c>
      <c r="F908" s="23" t="s">
        <v>1782</v>
      </c>
      <c r="G908" s="24">
        <v>42458</v>
      </c>
      <c r="H908" s="25" t="s">
        <v>1783</v>
      </c>
      <c r="I908" s="26" t="s">
        <v>1784</v>
      </c>
      <c r="J908" s="27" t="s">
        <v>1257</v>
      </c>
      <c r="K908" s="28">
        <v>6376009</v>
      </c>
    </row>
    <row r="909" spans="1:11" s="29" customFormat="1" ht="57.6" x14ac:dyDescent="0.25">
      <c r="A909" s="19" t="s">
        <v>1793</v>
      </c>
      <c r="B909" s="19" t="s">
        <v>51</v>
      </c>
      <c r="C909" s="20" t="s">
        <v>291</v>
      </c>
      <c r="D909" s="21" t="s">
        <v>291</v>
      </c>
      <c r="E909" s="22" t="s">
        <v>1781</v>
      </c>
      <c r="F909" s="23" t="s">
        <v>1785</v>
      </c>
      <c r="G909" s="24">
        <v>42467</v>
      </c>
      <c r="H909" s="25" t="s">
        <v>1786</v>
      </c>
      <c r="I909" s="26" t="s">
        <v>1784</v>
      </c>
      <c r="J909" s="27" t="s">
        <v>1257</v>
      </c>
      <c r="K909" s="28">
        <v>507964</v>
      </c>
    </row>
    <row r="910" spans="1:11" s="29" customFormat="1" ht="57.6" x14ac:dyDescent="0.25">
      <c r="A910" s="19" t="s">
        <v>1793</v>
      </c>
      <c r="B910" s="19" t="s">
        <v>51</v>
      </c>
      <c r="C910" s="20" t="s">
        <v>291</v>
      </c>
      <c r="D910" s="21" t="s">
        <v>291</v>
      </c>
      <c r="E910" s="22" t="s">
        <v>1781</v>
      </c>
      <c r="F910" s="23" t="s">
        <v>1787</v>
      </c>
      <c r="G910" s="24">
        <v>42462</v>
      </c>
      <c r="H910" s="25" t="s">
        <v>1788</v>
      </c>
      <c r="I910" s="26" t="s">
        <v>1789</v>
      </c>
      <c r="J910" s="27" t="s">
        <v>1263</v>
      </c>
      <c r="K910" s="28">
        <v>510070</v>
      </c>
    </row>
    <row r="911" spans="1:11" s="29" customFormat="1" ht="57.6" x14ac:dyDescent="0.25">
      <c r="A911" s="19" t="s">
        <v>1793</v>
      </c>
      <c r="B911" s="19" t="s">
        <v>51</v>
      </c>
      <c r="C911" s="20" t="s">
        <v>291</v>
      </c>
      <c r="D911" s="21" t="s">
        <v>291</v>
      </c>
      <c r="E911" s="22" t="s">
        <v>1790</v>
      </c>
      <c r="F911" s="23" t="s">
        <v>1791</v>
      </c>
      <c r="G911" s="24">
        <v>42461</v>
      </c>
      <c r="H911" s="25" t="s">
        <v>1792</v>
      </c>
      <c r="I911" s="26" t="s">
        <v>1100</v>
      </c>
      <c r="J911" s="27" t="s">
        <v>140</v>
      </c>
      <c r="K911" s="28">
        <v>44513</v>
      </c>
    </row>
    <row r="912" spans="1:11" s="29" customFormat="1" ht="28.8" x14ac:dyDescent="0.25">
      <c r="A912" s="19" t="s">
        <v>1795</v>
      </c>
      <c r="B912" s="19" t="s">
        <v>24</v>
      </c>
      <c r="C912" s="20" t="s">
        <v>291</v>
      </c>
      <c r="D912" s="21" t="s">
        <v>72</v>
      </c>
      <c r="E912" s="22" t="s">
        <v>73</v>
      </c>
      <c r="F912" s="23">
        <v>18160013</v>
      </c>
      <c r="G912" s="24">
        <v>42431</v>
      </c>
      <c r="H912" s="25" t="s">
        <v>1796</v>
      </c>
      <c r="I912" s="26" t="s">
        <v>1797</v>
      </c>
      <c r="J912" s="27" t="s">
        <v>1798</v>
      </c>
      <c r="K912" s="28">
        <v>48136</v>
      </c>
    </row>
    <row r="913" spans="1:11" s="29" customFormat="1" ht="28.8" x14ac:dyDescent="0.25">
      <c r="A913" s="19" t="s">
        <v>1795</v>
      </c>
      <c r="B913" s="19" t="s">
        <v>24</v>
      </c>
      <c r="C913" s="20" t="s">
        <v>291</v>
      </c>
      <c r="D913" s="21" t="s">
        <v>72</v>
      </c>
      <c r="E913" s="22" t="s">
        <v>73</v>
      </c>
      <c r="F913" s="23">
        <v>18160014</v>
      </c>
      <c r="G913" s="24">
        <v>42447</v>
      </c>
      <c r="H913" s="25" t="s">
        <v>1799</v>
      </c>
      <c r="I913" s="26" t="s">
        <v>1800</v>
      </c>
      <c r="J913" s="27" t="s">
        <v>1801</v>
      </c>
      <c r="K913" s="28">
        <v>532168</v>
      </c>
    </row>
    <row r="914" spans="1:11" s="29" customFormat="1" ht="28.8" x14ac:dyDescent="0.25">
      <c r="A914" s="19" t="s">
        <v>1795</v>
      </c>
      <c r="B914" s="19" t="s">
        <v>12</v>
      </c>
      <c r="C914" s="20" t="s">
        <v>291</v>
      </c>
      <c r="D914" s="21" t="s">
        <v>72</v>
      </c>
      <c r="E914" s="22" t="s">
        <v>77</v>
      </c>
      <c r="F914" s="23">
        <v>18160039</v>
      </c>
      <c r="G914" s="24">
        <v>42437</v>
      </c>
      <c r="H914" s="25" t="s">
        <v>1802</v>
      </c>
      <c r="I914" s="26" t="s">
        <v>1803</v>
      </c>
      <c r="J914" s="27" t="s">
        <v>1804</v>
      </c>
      <c r="K914" s="28">
        <v>222528</v>
      </c>
    </row>
    <row r="915" spans="1:11" s="29" customFormat="1" ht="28.8" x14ac:dyDescent="0.25">
      <c r="A915" s="19" t="s">
        <v>1795</v>
      </c>
      <c r="B915" s="19" t="s">
        <v>12</v>
      </c>
      <c r="C915" s="20" t="s">
        <v>291</v>
      </c>
      <c r="D915" s="21" t="s">
        <v>72</v>
      </c>
      <c r="E915" s="22" t="s">
        <v>77</v>
      </c>
      <c r="F915" s="23">
        <v>18160040</v>
      </c>
      <c r="G915" s="24">
        <v>42437</v>
      </c>
      <c r="H915" s="25" t="s">
        <v>1805</v>
      </c>
      <c r="I915" s="26" t="s">
        <v>1806</v>
      </c>
      <c r="J915" s="27" t="s">
        <v>1807</v>
      </c>
      <c r="K915" s="28">
        <v>403473</v>
      </c>
    </row>
    <row r="916" spans="1:11" s="29" customFormat="1" ht="28.8" x14ac:dyDescent="0.25">
      <c r="A916" s="19" t="s">
        <v>1795</v>
      </c>
      <c r="B916" s="19" t="s">
        <v>12</v>
      </c>
      <c r="C916" s="20" t="s">
        <v>291</v>
      </c>
      <c r="D916" s="21" t="s">
        <v>72</v>
      </c>
      <c r="E916" s="22" t="s">
        <v>77</v>
      </c>
      <c r="F916" s="23">
        <v>18160041</v>
      </c>
      <c r="G916" s="24">
        <v>42437</v>
      </c>
      <c r="H916" s="25" t="s">
        <v>1808</v>
      </c>
      <c r="I916" s="26" t="s">
        <v>1809</v>
      </c>
      <c r="J916" s="27" t="s">
        <v>1810</v>
      </c>
      <c r="K916" s="28">
        <v>160000</v>
      </c>
    </row>
    <row r="917" spans="1:11" s="29" customFormat="1" ht="28.8" x14ac:dyDescent="0.25">
      <c r="A917" s="19" t="s">
        <v>1795</v>
      </c>
      <c r="B917" s="19" t="s">
        <v>12</v>
      </c>
      <c r="C917" s="20" t="s">
        <v>291</v>
      </c>
      <c r="D917" s="21" t="s">
        <v>72</v>
      </c>
      <c r="E917" s="22" t="s">
        <v>77</v>
      </c>
      <c r="F917" s="23">
        <v>18160042</v>
      </c>
      <c r="G917" s="24">
        <v>42437</v>
      </c>
      <c r="H917" s="25" t="s">
        <v>1811</v>
      </c>
      <c r="I917" s="26" t="s">
        <v>1803</v>
      </c>
      <c r="J917" s="27" t="s">
        <v>1804</v>
      </c>
      <c r="K917" s="28">
        <v>146264</v>
      </c>
    </row>
    <row r="918" spans="1:11" s="29" customFormat="1" ht="28.8" x14ac:dyDescent="0.25">
      <c r="A918" s="19" t="s">
        <v>1795</v>
      </c>
      <c r="B918" s="19" t="s">
        <v>12</v>
      </c>
      <c r="C918" s="20" t="s">
        <v>291</v>
      </c>
      <c r="D918" s="21" t="s">
        <v>72</v>
      </c>
      <c r="E918" s="22" t="s">
        <v>77</v>
      </c>
      <c r="F918" s="23">
        <v>18160043</v>
      </c>
      <c r="G918" s="24">
        <v>42437</v>
      </c>
      <c r="H918" s="25" t="s">
        <v>1812</v>
      </c>
      <c r="I918" s="26" t="s">
        <v>1813</v>
      </c>
      <c r="J918" s="27" t="s">
        <v>1814</v>
      </c>
      <c r="K918" s="28">
        <v>482987</v>
      </c>
    </row>
    <row r="919" spans="1:11" s="29" customFormat="1" ht="28.8" x14ac:dyDescent="0.25">
      <c r="A919" s="19" t="s">
        <v>1795</v>
      </c>
      <c r="B919" s="19" t="s">
        <v>12</v>
      </c>
      <c r="C919" s="20" t="s">
        <v>291</v>
      </c>
      <c r="D919" s="21" t="s">
        <v>72</v>
      </c>
      <c r="E919" s="22" t="s">
        <v>77</v>
      </c>
      <c r="F919" s="23">
        <v>18160044</v>
      </c>
      <c r="G919" s="24">
        <v>42437</v>
      </c>
      <c r="H919" s="25" t="s">
        <v>1815</v>
      </c>
      <c r="I919" s="26" t="s">
        <v>1813</v>
      </c>
      <c r="J919" s="27" t="s">
        <v>1814</v>
      </c>
      <c r="K919" s="28">
        <v>229084</v>
      </c>
    </row>
    <row r="920" spans="1:11" s="29" customFormat="1" ht="28.8" x14ac:dyDescent="0.25">
      <c r="A920" s="19" t="s">
        <v>1795</v>
      </c>
      <c r="B920" s="19" t="s">
        <v>419</v>
      </c>
      <c r="C920" s="20" t="s">
        <v>1816</v>
      </c>
      <c r="D920" s="21">
        <v>42373</v>
      </c>
      <c r="E920" s="22" t="s">
        <v>77</v>
      </c>
      <c r="F920" s="23">
        <v>18160045</v>
      </c>
      <c r="G920" s="24">
        <v>42447</v>
      </c>
      <c r="H920" s="25" t="s">
        <v>1817</v>
      </c>
      <c r="I920" s="26" t="s">
        <v>1818</v>
      </c>
      <c r="J920" s="27" t="s">
        <v>1819</v>
      </c>
      <c r="K920" s="28">
        <v>180000</v>
      </c>
    </row>
    <row r="921" spans="1:11" s="29" customFormat="1" ht="28.8" x14ac:dyDescent="0.25">
      <c r="A921" s="19" t="s">
        <v>1795</v>
      </c>
      <c r="B921" s="19" t="s">
        <v>12</v>
      </c>
      <c r="C921" s="20" t="s">
        <v>291</v>
      </c>
      <c r="D921" s="21" t="s">
        <v>72</v>
      </c>
      <c r="E921" s="22" t="s">
        <v>77</v>
      </c>
      <c r="F921" s="23">
        <v>18160046</v>
      </c>
      <c r="G921" s="24">
        <v>42450</v>
      </c>
      <c r="H921" s="25" t="s">
        <v>1820</v>
      </c>
      <c r="I921" s="26" t="s">
        <v>1821</v>
      </c>
      <c r="J921" s="27" t="s">
        <v>1822</v>
      </c>
      <c r="K921" s="28">
        <v>121131</v>
      </c>
    </row>
    <row r="922" spans="1:11" s="29" customFormat="1" ht="28.8" x14ac:dyDescent="0.25">
      <c r="A922" s="19" t="s">
        <v>1795</v>
      </c>
      <c r="B922" s="19" t="s">
        <v>12</v>
      </c>
      <c r="C922" s="20" t="s">
        <v>291</v>
      </c>
      <c r="D922" s="21" t="s">
        <v>72</v>
      </c>
      <c r="E922" s="22" t="s">
        <v>77</v>
      </c>
      <c r="F922" s="23">
        <v>18160047</v>
      </c>
      <c r="G922" s="24">
        <v>42459</v>
      </c>
      <c r="H922" s="25" t="s">
        <v>1823</v>
      </c>
      <c r="I922" s="26" t="s">
        <v>1813</v>
      </c>
      <c r="J922" s="27" t="s">
        <v>1814</v>
      </c>
      <c r="K922" s="28">
        <v>122464</v>
      </c>
    </row>
    <row r="923" spans="1:11" s="29" customFormat="1" ht="28.8" x14ac:dyDescent="0.25">
      <c r="A923" s="19" t="s">
        <v>1795</v>
      </c>
      <c r="B923" s="19" t="s">
        <v>12</v>
      </c>
      <c r="C923" s="20" t="s">
        <v>291</v>
      </c>
      <c r="D923" s="21" t="s">
        <v>72</v>
      </c>
      <c r="E923" s="22" t="s">
        <v>77</v>
      </c>
      <c r="F923" s="23">
        <v>18160048</v>
      </c>
      <c r="G923" s="24">
        <v>42459</v>
      </c>
      <c r="H923" s="25" t="s">
        <v>1824</v>
      </c>
      <c r="I923" s="26" t="s">
        <v>1813</v>
      </c>
      <c r="J923" s="27" t="s">
        <v>1814</v>
      </c>
      <c r="K923" s="28">
        <v>389044</v>
      </c>
    </row>
    <row r="924" spans="1:11" s="29" customFormat="1" ht="28.8" x14ac:dyDescent="0.25">
      <c r="A924" s="19" t="s">
        <v>1795</v>
      </c>
      <c r="B924" s="19" t="s">
        <v>24</v>
      </c>
      <c r="C924" s="20" t="s">
        <v>291</v>
      </c>
      <c r="D924" s="21" t="s">
        <v>72</v>
      </c>
      <c r="E924" s="22" t="s">
        <v>77</v>
      </c>
      <c r="F924" s="23">
        <v>18160049</v>
      </c>
      <c r="G924" s="24">
        <v>42460</v>
      </c>
      <c r="H924" s="25" t="s">
        <v>1825</v>
      </c>
      <c r="I924" s="26" t="s">
        <v>1826</v>
      </c>
      <c r="J924" s="27" t="s">
        <v>1827</v>
      </c>
      <c r="K924" s="28">
        <v>129060</v>
      </c>
    </row>
    <row r="925" spans="1:11" s="29" customFormat="1" ht="28.8" x14ac:dyDescent="0.25">
      <c r="A925" s="19" t="s">
        <v>1795</v>
      </c>
      <c r="B925" s="19" t="s">
        <v>419</v>
      </c>
      <c r="C925" s="20" t="s">
        <v>1828</v>
      </c>
      <c r="D925" s="21">
        <v>42459</v>
      </c>
      <c r="E925" s="22" t="s">
        <v>77</v>
      </c>
      <c r="F925" s="23">
        <v>18160050</v>
      </c>
      <c r="G925" s="24">
        <v>42460</v>
      </c>
      <c r="H925" s="25" t="s">
        <v>1829</v>
      </c>
      <c r="I925" s="26" t="s">
        <v>1830</v>
      </c>
      <c r="J925" s="27" t="s">
        <v>1831</v>
      </c>
      <c r="K925" s="28">
        <v>154872</v>
      </c>
    </row>
    <row r="926" spans="1:11" s="29" customFormat="1" ht="28.8" x14ac:dyDescent="0.25">
      <c r="A926" s="19" t="s">
        <v>1795</v>
      </c>
      <c r="B926" s="19" t="s">
        <v>12</v>
      </c>
      <c r="C926" s="20" t="s">
        <v>291</v>
      </c>
      <c r="D926" s="21" t="s">
        <v>72</v>
      </c>
      <c r="E926" s="22" t="s">
        <v>77</v>
      </c>
      <c r="F926" s="23">
        <v>18160051</v>
      </c>
      <c r="G926" s="24">
        <v>42460</v>
      </c>
      <c r="H926" s="25" t="s">
        <v>1832</v>
      </c>
      <c r="I926" s="26" t="s">
        <v>1803</v>
      </c>
      <c r="J926" s="27" t="s">
        <v>1804</v>
      </c>
      <c r="K926" s="28">
        <v>213264</v>
      </c>
    </row>
    <row r="927" spans="1:11" s="29" customFormat="1" ht="28.8" x14ac:dyDescent="0.25">
      <c r="A927" s="19" t="s">
        <v>1795</v>
      </c>
      <c r="B927" s="19" t="s">
        <v>12</v>
      </c>
      <c r="C927" s="20" t="s">
        <v>291</v>
      </c>
      <c r="D927" s="21" t="s">
        <v>72</v>
      </c>
      <c r="E927" s="22" t="s">
        <v>77</v>
      </c>
      <c r="F927" s="23">
        <v>18160052</v>
      </c>
      <c r="G927" s="24">
        <v>42460</v>
      </c>
      <c r="H927" s="25" t="s">
        <v>1833</v>
      </c>
      <c r="I927" s="26" t="s">
        <v>1806</v>
      </c>
      <c r="J927" s="27" t="s">
        <v>1807</v>
      </c>
      <c r="K927" s="28">
        <v>83160</v>
      </c>
    </row>
    <row r="928" spans="1:11" s="29" customFormat="1" ht="28.8" x14ac:dyDescent="0.25">
      <c r="A928" s="19" t="s">
        <v>1902</v>
      </c>
      <c r="B928" s="19" t="s">
        <v>51</v>
      </c>
      <c r="C928" s="20" t="s">
        <v>72</v>
      </c>
      <c r="D928" s="21" t="s">
        <v>72</v>
      </c>
      <c r="E928" s="22" t="s">
        <v>118</v>
      </c>
      <c r="F928" s="23" t="s">
        <v>1834</v>
      </c>
      <c r="G928" s="24">
        <v>42425</v>
      </c>
      <c r="H928" s="25" t="s">
        <v>1835</v>
      </c>
      <c r="I928" s="26" t="s">
        <v>1836</v>
      </c>
      <c r="J928" s="27" t="s">
        <v>906</v>
      </c>
      <c r="K928" s="28">
        <v>173735</v>
      </c>
    </row>
    <row r="929" spans="1:11" s="29" customFormat="1" ht="28.8" x14ac:dyDescent="0.25">
      <c r="A929" s="19" t="s">
        <v>1902</v>
      </c>
      <c r="B929" s="19" t="s">
        <v>51</v>
      </c>
      <c r="C929" s="20" t="s">
        <v>72</v>
      </c>
      <c r="D929" s="21" t="s">
        <v>72</v>
      </c>
      <c r="E929" s="22" t="s">
        <v>118</v>
      </c>
      <c r="F929" s="23">
        <v>184158.19260099999</v>
      </c>
      <c r="G929" s="24">
        <v>42429</v>
      </c>
      <c r="H929" s="25" t="s">
        <v>1837</v>
      </c>
      <c r="I929" s="26" t="s">
        <v>68</v>
      </c>
      <c r="J929" s="27" t="s">
        <v>69</v>
      </c>
      <c r="K929" s="28">
        <v>958972</v>
      </c>
    </row>
    <row r="930" spans="1:11" s="29" customFormat="1" ht="28.8" x14ac:dyDescent="0.25">
      <c r="A930" s="19" t="s">
        <v>1902</v>
      </c>
      <c r="B930" s="19" t="s">
        <v>51</v>
      </c>
      <c r="C930" s="20" t="s">
        <v>72</v>
      </c>
      <c r="D930" s="21" t="s">
        <v>72</v>
      </c>
      <c r="E930" s="22" t="s">
        <v>118</v>
      </c>
      <c r="F930" s="23">
        <v>192644</v>
      </c>
      <c r="G930" s="24">
        <v>42429</v>
      </c>
      <c r="H930" s="25" t="s">
        <v>1838</v>
      </c>
      <c r="I930" s="26" t="s">
        <v>68</v>
      </c>
      <c r="J930" s="27" t="s">
        <v>69</v>
      </c>
      <c r="K930" s="28">
        <v>9512</v>
      </c>
    </row>
    <row r="931" spans="1:11" s="29" customFormat="1" ht="28.8" x14ac:dyDescent="0.25">
      <c r="A931" s="19" t="s">
        <v>1902</v>
      </c>
      <c r="B931" s="19" t="s">
        <v>51</v>
      </c>
      <c r="C931" s="20" t="s">
        <v>72</v>
      </c>
      <c r="D931" s="21" t="s">
        <v>72</v>
      </c>
      <c r="E931" s="22" t="s">
        <v>118</v>
      </c>
      <c r="F931" s="23">
        <v>10794051</v>
      </c>
      <c r="G931" s="24">
        <v>42430</v>
      </c>
      <c r="H931" s="25" t="s">
        <v>1839</v>
      </c>
      <c r="I931" s="26" t="s">
        <v>1840</v>
      </c>
      <c r="J931" s="27" t="s">
        <v>1841</v>
      </c>
      <c r="K931" s="28">
        <v>111398</v>
      </c>
    </row>
    <row r="932" spans="1:11" s="29" customFormat="1" ht="14.4" x14ac:dyDescent="0.25">
      <c r="A932" s="19" t="s">
        <v>1902</v>
      </c>
      <c r="B932" s="19" t="s">
        <v>51</v>
      </c>
      <c r="C932" s="20" t="s">
        <v>72</v>
      </c>
      <c r="D932" s="21" t="s">
        <v>72</v>
      </c>
      <c r="E932" s="22" t="s">
        <v>118</v>
      </c>
      <c r="F932" s="23">
        <v>8318636</v>
      </c>
      <c r="G932" s="24">
        <v>42430</v>
      </c>
      <c r="H932" s="25" t="s">
        <v>1842</v>
      </c>
      <c r="I932" s="26" t="s">
        <v>1843</v>
      </c>
      <c r="J932" s="27" t="s">
        <v>1016</v>
      </c>
      <c r="K932" s="28">
        <v>101296</v>
      </c>
    </row>
    <row r="933" spans="1:11" s="29" customFormat="1" ht="28.8" x14ac:dyDescent="0.25">
      <c r="A933" s="19" t="s">
        <v>1902</v>
      </c>
      <c r="B933" s="19" t="s">
        <v>192</v>
      </c>
      <c r="C933" s="20" t="s">
        <v>72</v>
      </c>
      <c r="D933" s="21" t="s">
        <v>72</v>
      </c>
      <c r="E933" s="22" t="s">
        <v>77</v>
      </c>
      <c r="F933" s="23">
        <v>19160037</v>
      </c>
      <c r="G933" s="24">
        <v>42430</v>
      </c>
      <c r="H933" s="25" t="s">
        <v>1844</v>
      </c>
      <c r="I933" s="26" t="s">
        <v>194</v>
      </c>
      <c r="J933" s="27" t="s">
        <v>33</v>
      </c>
      <c r="K933" s="28">
        <v>154452</v>
      </c>
    </row>
    <row r="934" spans="1:11" s="29" customFormat="1" ht="14.4" x14ac:dyDescent="0.25">
      <c r="A934" s="19" t="s">
        <v>1902</v>
      </c>
      <c r="B934" s="19" t="s">
        <v>51</v>
      </c>
      <c r="C934" s="20" t="s">
        <v>72</v>
      </c>
      <c r="D934" s="21" t="s">
        <v>72</v>
      </c>
      <c r="E934" s="22" t="s">
        <v>305</v>
      </c>
      <c r="F934" s="23">
        <v>627883</v>
      </c>
      <c r="G934" s="24">
        <v>42431</v>
      </c>
      <c r="H934" s="25" t="s">
        <v>1845</v>
      </c>
      <c r="I934" s="26" t="s">
        <v>1846</v>
      </c>
      <c r="J934" s="27" t="s">
        <v>1847</v>
      </c>
      <c r="K934" s="28">
        <v>109500</v>
      </c>
    </row>
    <row r="935" spans="1:11" s="29" customFormat="1" ht="28.8" x14ac:dyDescent="0.25">
      <c r="A935" s="19" t="s">
        <v>1902</v>
      </c>
      <c r="B935" s="19" t="s">
        <v>192</v>
      </c>
      <c r="C935" s="20" t="s">
        <v>72</v>
      </c>
      <c r="D935" s="21" t="s">
        <v>72</v>
      </c>
      <c r="E935" s="22" t="s">
        <v>77</v>
      </c>
      <c r="F935" s="23">
        <v>19160039</v>
      </c>
      <c r="G935" s="24">
        <v>42431</v>
      </c>
      <c r="H935" s="25" t="s">
        <v>1844</v>
      </c>
      <c r="I935" s="26" t="s">
        <v>194</v>
      </c>
      <c r="J935" s="27" t="s">
        <v>33</v>
      </c>
      <c r="K935" s="28">
        <v>65936</v>
      </c>
    </row>
    <row r="936" spans="1:11" s="29" customFormat="1" ht="28.8" x14ac:dyDescent="0.25">
      <c r="A936" s="19" t="s">
        <v>1902</v>
      </c>
      <c r="B936" s="19" t="s">
        <v>192</v>
      </c>
      <c r="C936" s="20" t="s">
        <v>72</v>
      </c>
      <c r="D936" s="21" t="s">
        <v>72</v>
      </c>
      <c r="E936" s="22" t="s">
        <v>77</v>
      </c>
      <c r="F936" s="23">
        <v>19160040</v>
      </c>
      <c r="G936" s="24">
        <v>42431</v>
      </c>
      <c r="H936" s="25" t="s">
        <v>1844</v>
      </c>
      <c r="I936" s="26" t="s">
        <v>194</v>
      </c>
      <c r="J936" s="27" t="s">
        <v>33</v>
      </c>
      <c r="K936" s="28">
        <v>175917</v>
      </c>
    </row>
    <row r="937" spans="1:11" s="29" customFormat="1" ht="28.8" x14ac:dyDescent="0.25">
      <c r="A937" s="19" t="s">
        <v>1902</v>
      </c>
      <c r="B937" s="19" t="s">
        <v>24</v>
      </c>
      <c r="C937" s="20" t="s">
        <v>72</v>
      </c>
      <c r="D937" s="21" t="s">
        <v>72</v>
      </c>
      <c r="E937" s="22" t="s">
        <v>77</v>
      </c>
      <c r="F937" s="23">
        <v>19160041</v>
      </c>
      <c r="G937" s="24">
        <v>42432</v>
      </c>
      <c r="H937" s="25" t="s">
        <v>1848</v>
      </c>
      <c r="I937" s="26" t="s">
        <v>1849</v>
      </c>
      <c r="J937" s="27" t="s">
        <v>1850</v>
      </c>
      <c r="K937" s="28">
        <v>29750</v>
      </c>
    </row>
    <row r="938" spans="1:11" s="29" customFormat="1" ht="28.8" x14ac:dyDescent="0.25">
      <c r="A938" s="19" t="s">
        <v>1902</v>
      </c>
      <c r="B938" s="19" t="s">
        <v>192</v>
      </c>
      <c r="C938" s="20" t="s">
        <v>72</v>
      </c>
      <c r="D938" s="21" t="s">
        <v>72</v>
      </c>
      <c r="E938" s="22" t="s">
        <v>77</v>
      </c>
      <c r="F938" s="23">
        <v>19160042</v>
      </c>
      <c r="G938" s="24">
        <v>42433</v>
      </c>
      <c r="H938" s="25" t="s">
        <v>1844</v>
      </c>
      <c r="I938" s="26" t="s">
        <v>194</v>
      </c>
      <c r="J938" s="27" t="s">
        <v>33</v>
      </c>
      <c r="K938" s="28">
        <v>163804</v>
      </c>
    </row>
    <row r="939" spans="1:11" s="29" customFormat="1" ht="28.8" x14ac:dyDescent="0.25">
      <c r="A939" s="19" t="s">
        <v>1902</v>
      </c>
      <c r="B939" s="19" t="s">
        <v>192</v>
      </c>
      <c r="C939" s="20" t="s">
        <v>72</v>
      </c>
      <c r="D939" s="21" t="s">
        <v>72</v>
      </c>
      <c r="E939" s="22" t="s">
        <v>77</v>
      </c>
      <c r="F939" s="23">
        <v>19160043</v>
      </c>
      <c r="G939" s="24">
        <v>42436</v>
      </c>
      <c r="H939" s="25" t="s">
        <v>1844</v>
      </c>
      <c r="I939" s="26" t="s">
        <v>194</v>
      </c>
      <c r="J939" s="27" t="s">
        <v>33</v>
      </c>
      <c r="K939" s="28">
        <v>121746</v>
      </c>
    </row>
    <row r="940" spans="1:11" s="29" customFormat="1" ht="28.8" x14ac:dyDescent="0.25">
      <c r="A940" s="19" t="s">
        <v>1902</v>
      </c>
      <c r="B940" s="19" t="s">
        <v>182</v>
      </c>
      <c r="C940" s="20" t="s">
        <v>1851</v>
      </c>
      <c r="D940" s="21" t="s">
        <v>72</v>
      </c>
      <c r="E940" s="22" t="s">
        <v>73</v>
      </c>
      <c r="F940" s="23">
        <v>19160014</v>
      </c>
      <c r="G940" s="24">
        <v>42436</v>
      </c>
      <c r="H940" s="25" t="s">
        <v>1852</v>
      </c>
      <c r="I940" s="26" t="s">
        <v>1853</v>
      </c>
      <c r="J940" s="27" t="s">
        <v>1854</v>
      </c>
      <c r="K940" s="28">
        <v>99698</v>
      </c>
    </row>
    <row r="941" spans="1:11" s="29" customFormat="1" ht="28.8" x14ac:dyDescent="0.25">
      <c r="A941" s="19" t="s">
        <v>1902</v>
      </c>
      <c r="B941" s="19" t="s">
        <v>51</v>
      </c>
      <c r="C941" s="20" t="s">
        <v>72</v>
      </c>
      <c r="D941" s="21" t="s">
        <v>72</v>
      </c>
      <c r="E941" s="22" t="s">
        <v>305</v>
      </c>
      <c r="F941" s="23">
        <v>27826084</v>
      </c>
      <c r="G941" s="24">
        <v>42437</v>
      </c>
      <c r="H941" s="25" t="s">
        <v>1855</v>
      </c>
      <c r="I941" s="26" t="s">
        <v>1836</v>
      </c>
      <c r="J941" s="27" t="s">
        <v>906</v>
      </c>
      <c r="K941" s="28">
        <v>179300</v>
      </c>
    </row>
    <row r="942" spans="1:11" s="29" customFormat="1" ht="28.8" x14ac:dyDescent="0.25">
      <c r="A942" s="19" t="s">
        <v>1902</v>
      </c>
      <c r="B942" s="19" t="s">
        <v>182</v>
      </c>
      <c r="C942" s="20" t="s">
        <v>1851</v>
      </c>
      <c r="D942" s="21" t="s">
        <v>72</v>
      </c>
      <c r="E942" s="22" t="s">
        <v>73</v>
      </c>
      <c r="F942" s="23">
        <v>19160015</v>
      </c>
      <c r="G942" s="24">
        <v>42437</v>
      </c>
      <c r="H942" s="25" t="s">
        <v>1856</v>
      </c>
      <c r="I942" s="26" t="s">
        <v>1857</v>
      </c>
      <c r="J942" s="27" t="s">
        <v>355</v>
      </c>
      <c r="K942" s="28">
        <v>251579</v>
      </c>
    </row>
    <row r="943" spans="1:11" s="29" customFormat="1" ht="28.8" x14ac:dyDescent="0.25">
      <c r="A943" s="19" t="s">
        <v>1902</v>
      </c>
      <c r="B943" s="19" t="s">
        <v>51</v>
      </c>
      <c r="C943" s="20" t="s">
        <v>72</v>
      </c>
      <c r="D943" s="21" t="s">
        <v>72</v>
      </c>
      <c r="E943" s="22" t="s">
        <v>118</v>
      </c>
      <c r="F943" s="23">
        <v>2059055</v>
      </c>
      <c r="G943" s="24">
        <v>42438</v>
      </c>
      <c r="H943" s="25" t="s">
        <v>1858</v>
      </c>
      <c r="I943" s="26" t="s">
        <v>1836</v>
      </c>
      <c r="J943" s="27" t="s">
        <v>906</v>
      </c>
      <c r="K943" s="28">
        <v>99752</v>
      </c>
    </row>
    <row r="944" spans="1:11" s="29" customFormat="1" ht="28.8" x14ac:dyDescent="0.25">
      <c r="A944" s="19" t="s">
        <v>1902</v>
      </c>
      <c r="B944" s="19" t="s">
        <v>24</v>
      </c>
      <c r="C944" s="20" t="s">
        <v>72</v>
      </c>
      <c r="D944" s="21" t="s">
        <v>72</v>
      </c>
      <c r="E944" s="22" t="s">
        <v>73</v>
      </c>
      <c r="F944" s="23">
        <v>19160016</v>
      </c>
      <c r="G944" s="24">
        <v>42438</v>
      </c>
      <c r="H944" s="25" t="s">
        <v>1859</v>
      </c>
      <c r="I944" s="26" t="s">
        <v>1516</v>
      </c>
      <c r="J944" s="27" t="s">
        <v>1517</v>
      </c>
      <c r="K944" s="28">
        <v>27990</v>
      </c>
    </row>
    <row r="945" spans="1:11" s="29" customFormat="1" ht="14.4" x14ac:dyDescent="0.25">
      <c r="A945" s="19" t="s">
        <v>1902</v>
      </c>
      <c r="B945" s="19" t="s">
        <v>51</v>
      </c>
      <c r="C945" s="20" t="s">
        <v>72</v>
      </c>
      <c r="D945" s="21" t="s">
        <v>72</v>
      </c>
      <c r="E945" s="22" t="s">
        <v>305</v>
      </c>
      <c r="F945" s="23">
        <v>640297</v>
      </c>
      <c r="G945" s="24">
        <v>42438</v>
      </c>
      <c r="H945" s="25" t="s">
        <v>1860</v>
      </c>
      <c r="I945" s="26" t="s">
        <v>1846</v>
      </c>
      <c r="J945" s="27" t="s">
        <v>1847</v>
      </c>
      <c r="K945" s="28">
        <v>51600</v>
      </c>
    </row>
    <row r="946" spans="1:11" s="29" customFormat="1" ht="28.8" x14ac:dyDescent="0.25">
      <c r="A946" s="19" t="s">
        <v>1902</v>
      </c>
      <c r="B946" s="19" t="s">
        <v>51</v>
      </c>
      <c r="C946" s="20" t="s">
        <v>72</v>
      </c>
      <c r="D946" s="21" t="s">
        <v>72</v>
      </c>
      <c r="E946" s="22" t="s">
        <v>118</v>
      </c>
      <c r="F946" s="23" t="s">
        <v>1861</v>
      </c>
      <c r="G946" s="24">
        <v>42439</v>
      </c>
      <c r="H946" s="25" t="s">
        <v>1862</v>
      </c>
      <c r="I946" s="26" t="s">
        <v>1836</v>
      </c>
      <c r="J946" s="27" t="s">
        <v>906</v>
      </c>
      <c r="K946" s="28">
        <v>621036</v>
      </c>
    </row>
    <row r="947" spans="1:11" s="29" customFormat="1" ht="28.8" x14ac:dyDescent="0.25">
      <c r="A947" s="19" t="s">
        <v>1902</v>
      </c>
      <c r="B947" s="19" t="s">
        <v>24</v>
      </c>
      <c r="C947" s="20" t="s">
        <v>72</v>
      </c>
      <c r="D947" s="21" t="s">
        <v>72</v>
      </c>
      <c r="E947" s="22" t="s">
        <v>73</v>
      </c>
      <c r="F947" s="23">
        <v>19160017</v>
      </c>
      <c r="G947" s="24">
        <v>42439</v>
      </c>
      <c r="H947" s="25" t="s">
        <v>1903</v>
      </c>
      <c r="I947" s="26" t="s">
        <v>1863</v>
      </c>
      <c r="J947" s="27" t="s">
        <v>1864</v>
      </c>
      <c r="K947" s="28">
        <v>13740</v>
      </c>
    </row>
    <row r="948" spans="1:11" s="29" customFormat="1" ht="28.8" x14ac:dyDescent="0.25">
      <c r="A948" s="19" t="s">
        <v>1902</v>
      </c>
      <c r="B948" s="19" t="s">
        <v>192</v>
      </c>
      <c r="C948" s="20" t="s">
        <v>72</v>
      </c>
      <c r="D948" s="21" t="s">
        <v>72</v>
      </c>
      <c r="E948" s="22" t="s">
        <v>77</v>
      </c>
      <c r="F948" s="23">
        <v>19160046</v>
      </c>
      <c r="G948" s="24">
        <v>42440</v>
      </c>
      <c r="H948" s="25" t="s">
        <v>1865</v>
      </c>
      <c r="I948" s="26" t="s">
        <v>1866</v>
      </c>
      <c r="J948" s="27" t="s">
        <v>809</v>
      </c>
      <c r="K948" s="28">
        <v>107186</v>
      </c>
    </row>
    <row r="949" spans="1:11" s="29" customFormat="1" ht="28.8" x14ac:dyDescent="0.25">
      <c r="A949" s="19" t="s">
        <v>1902</v>
      </c>
      <c r="B949" s="19" t="s">
        <v>195</v>
      </c>
      <c r="C949" s="20" t="s">
        <v>1867</v>
      </c>
      <c r="D949" s="21">
        <v>42279</v>
      </c>
      <c r="E949" s="22" t="s">
        <v>77</v>
      </c>
      <c r="F949" s="23">
        <v>19160049</v>
      </c>
      <c r="G949" s="24">
        <v>42443</v>
      </c>
      <c r="H949" s="25" t="s">
        <v>1868</v>
      </c>
      <c r="I949" s="26" t="s">
        <v>1869</v>
      </c>
      <c r="J949" s="27" t="s">
        <v>1870</v>
      </c>
      <c r="K949" s="28">
        <v>147660</v>
      </c>
    </row>
    <row r="950" spans="1:11" s="29" customFormat="1" ht="28.8" x14ac:dyDescent="0.25">
      <c r="A950" s="19" t="s">
        <v>1902</v>
      </c>
      <c r="B950" s="19" t="s">
        <v>182</v>
      </c>
      <c r="C950" s="20" t="s">
        <v>1851</v>
      </c>
      <c r="D950" s="21" t="s">
        <v>72</v>
      </c>
      <c r="E950" s="22" t="s">
        <v>73</v>
      </c>
      <c r="F950" s="23">
        <v>19160018</v>
      </c>
      <c r="G950" s="24">
        <v>42444</v>
      </c>
      <c r="H950" s="25" t="s">
        <v>1871</v>
      </c>
      <c r="I950" s="26" t="s">
        <v>1872</v>
      </c>
      <c r="J950" s="27" t="s">
        <v>1873</v>
      </c>
      <c r="K950" s="28">
        <v>66170</v>
      </c>
    </row>
    <row r="951" spans="1:11" s="29" customFormat="1" ht="28.8" x14ac:dyDescent="0.25">
      <c r="A951" s="19" t="s">
        <v>1902</v>
      </c>
      <c r="B951" s="19" t="s">
        <v>182</v>
      </c>
      <c r="C951" s="20" t="s">
        <v>1851</v>
      </c>
      <c r="D951" s="21" t="s">
        <v>72</v>
      </c>
      <c r="E951" s="22" t="s">
        <v>77</v>
      </c>
      <c r="F951" s="23">
        <v>19160050</v>
      </c>
      <c r="G951" s="24">
        <v>42444</v>
      </c>
      <c r="H951" s="25" t="s">
        <v>1874</v>
      </c>
      <c r="I951" s="26" t="s">
        <v>1857</v>
      </c>
      <c r="J951" s="27" t="s">
        <v>355</v>
      </c>
      <c r="K951" s="28">
        <v>85930</v>
      </c>
    </row>
    <row r="952" spans="1:11" s="29" customFormat="1" ht="28.8" x14ac:dyDescent="0.25">
      <c r="A952" s="19" t="s">
        <v>1902</v>
      </c>
      <c r="B952" s="19" t="s">
        <v>182</v>
      </c>
      <c r="C952" s="20" t="s">
        <v>1851</v>
      </c>
      <c r="D952" s="21" t="s">
        <v>72</v>
      </c>
      <c r="E952" s="22" t="s">
        <v>73</v>
      </c>
      <c r="F952" s="23">
        <v>19160020</v>
      </c>
      <c r="G952" s="24">
        <v>42444</v>
      </c>
      <c r="H952" s="25" t="s">
        <v>1875</v>
      </c>
      <c r="I952" s="26" t="s">
        <v>1876</v>
      </c>
      <c r="J952" s="27" t="s">
        <v>1877</v>
      </c>
      <c r="K952" s="28">
        <v>571438</v>
      </c>
    </row>
    <row r="953" spans="1:11" s="29" customFormat="1" ht="14.4" x14ac:dyDescent="0.25">
      <c r="A953" s="19" t="s">
        <v>1902</v>
      </c>
      <c r="B953" s="19" t="s">
        <v>51</v>
      </c>
      <c r="C953" s="20" t="s">
        <v>72</v>
      </c>
      <c r="D953" s="21" t="s">
        <v>72</v>
      </c>
      <c r="E953" s="22" t="s">
        <v>118</v>
      </c>
      <c r="F953" s="23">
        <v>8512792</v>
      </c>
      <c r="G953" s="24">
        <v>42445</v>
      </c>
      <c r="H953" s="25" t="s">
        <v>1878</v>
      </c>
      <c r="I953" s="26" t="s">
        <v>1843</v>
      </c>
      <c r="J953" s="27" t="s">
        <v>1016</v>
      </c>
      <c r="K953" s="28">
        <v>100297</v>
      </c>
    </row>
    <row r="954" spans="1:11" s="29" customFormat="1" ht="28.8" x14ac:dyDescent="0.25">
      <c r="A954" s="19" t="s">
        <v>1902</v>
      </c>
      <c r="B954" s="19" t="s">
        <v>24</v>
      </c>
      <c r="C954" s="20" t="s">
        <v>72</v>
      </c>
      <c r="D954" s="21" t="s">
        <v>72</v>
      </c>
      <c r="E954" s="22" t="s">
        <v>73</v>
      </c>
      <c r="F954" s="23">
        <v>19160021</v>
      </c>
      <c r="G954" s="24">
        <v>42445</v>
      </c>
      <c r="H954" s="25" t="s">
        <v>1879</v>
      </c>
      <c r="I954" s="26" t="s">
        <v>1880</v>
      </c>
      <c r="J954" s="27" t="s">
        <v>1881</v>
      </c>
      <c r="K954" s="28">
        <v>594534</v>
      </c>
    </row>
    <row r="955" spans="1:11" s="29" customFormat="1" ht="28.8" x14ac:dyDescent="0.25">
      <c r="A955" s="19" t="s">
        <v>1902</v>
      </c>
      <c r="B955" s="19" t="s">
        <v>24</v>
      </c>
      <c r="C955" s="20" t="s">
        <v>72</v>
      </c>
      <c r="D955" s="21" t="s">
        <v>72</v>
      </c>
      <c r="E955" s="22" t="s">
        <v>77</v>
      </c>
      <c r="F955" s="23">
        <v>19160051</v>
      </c>
      <c r="G955" s="24">
        <v>42445</v>
      </c>
      <c r="H955" s="25" t="s">
        <v>1882</v>
      </c>
      <c r="I955" s="26" t="s">
        <v>1883</v>
      </c>
      <c r="J955" s="27" t="s">
        <v>1884</v>
      </c>
      <c r="K955" s="28">
        <v>610470</v>
      </c>
    </row>
    <row r="956" spans="1:11" s="29" customFormat="1" ht="28.8" x14ac:dyDescent="0.25">
      <c r="A956" s="19" t="s">
        <v>1902</v>
      </c>
      <c r="B956" s="19" t="s">
        <v>24</v>
      </c>
      <c r="C956" s="20" t="s">
        <v>72</v>
      </c>
      <c r="D956" s="21" t="s">
        <v>72</v>
      </c>
      <c r="E956" s="22" t="s">
        <v>73</v>
      </c>
      <c r="F956" s="23">
        <v>19160022</v>
      </c>
      <c r="G956" s="24">
        <v>42446</v>
      </c>
      <c r="H956" s="25" t="s">
        <v>1885</v>
      </c>
      <c r="I956" s="26" t="s">
        <v>1886</v>
      </c>
      <c r="J956" s="27" t="s">
        <v>1887</v>
      </c>
      <c r="K956" s="28">
        <v>54000</v>
      </c>
    </row>
    <row r="957" spans="1:11" s="29" customFormat="1" ht="28.8" x14ac:dyDescent="0.25">
      <c r="A957" s="19" t="s">
        <v>1902</v>
      </c>
      <c r="B957" s="19" t="s">
        <v>51</v>
      </c>
      <c r="C957" s="20" t="s">
        <v>72</v>
      </c>
      <c r="D957" s="21" t="s">
        <v>72</v>
      </c>
      <c r="E957" s="22" t="s">
        <v>118</v>
      </c>
      <c r="F957" s="23" t="s">
        <v>1888</v>
      </c>
      <c r="G957" s="24">
        <v>42446</v>
      </c>
      <c r="H957" s="25" t="s">
        <v>1889</v>
      </c>
      <c r="I957" s="26" t="s">
        <v>1836</v>
      </c>
      <c r="J957" s="27" t="s">
        <v>906</v>
      </c>
      <c r="K957" s="28">
        <v>1481321</v>
      </c>
    </row>
    <row r="958" spans="1:11" s="29" customFormat="1" ht="28.8" x14ac:dyDescent="0.25">
      <c r="A958" s="19" t="s">
        <v>1902</v>
      </c>
      <c r="B958" s="19" t="s">
        <v>192</v>
      </c>
      <c r="C958" s="20" t="s">
        <v>72</v>
      </c>
      <c r="D958" s="21" t="s">
        <v>72</v>
      </c>
      <c r="E958" s="22" t="s">
        <v>73</v>
      </c>
      <c r="F958" s="23">
        <v>19160023</v>
      </c>
      <c r="G958" s="24">
        <v>42447</v>
      </c>
      <c r="H958" s="25" t="s">
        <v>1890</v>
      </c>
      <c r="I958" s="26" t="s">
        <v>1891</v>
      </c>
      <c r="J958" s="27" t="s">
        <v>1892</v>
      </c>
      <c r="K958" s="28">
        <v>100000</v>
      </c>
    </row>
    <row r="959" spans="1:11" s="29" customFormat="1" ht="28.8" x14ac:dyDescent="0.25">
      <c r="A959" s="19" t="s">
        <v>1902</v>
      </c>
      <c r="B959" s="19" t="s">
        <v>24</v>
      </c>
      <c r="C959" s="20" t="s">
        <v>72</v>
      </c>
      <c r="D959" s="21" t="s">
        <v>72</v>
      </c>
      <c r="E959" s="22" t="s">
        <v>77</v>
      </c>
      <c r="F959" s="23">
        <v>19160052</v>
      </c>
      <c r="G959" s="24">
        <v>42447</v>
      </c>
      <c r="H959" s="25" t="s">
        <v>1893</v>
      </c>
      <c r="I959" s="26" t="s">
        <v>1894</v>
      </c>
      <c r="J959" s="27" t="s">
        <v>1895</v>
      </c>
      <c r="K959" s="28">
        <v>107041</v>
      </c>
    </row>
    <row r="960" spans="1:11" s="29" customFormat="1" ht="28.8" x14ac:dyDescent="0.25">
      <c r="A960" s="19" t="s">
        <v>1902</v>
      </c>
      <c r="B960" s="19" t="s">
        <v>24</v>
      </c>
      <c r="C960" s="20" t="s">
        <v>72</v>
      </c>
      <c r="D960" s="21" t="s">
        <v>72</v>
      </c>
      <c r="E960" s="22" t="s">
        <v>77</v>
      </c>
      <c r="F960" s="23">
        <v>19160053</v>
      </c>
      <c r="G960" s="24">
        <v>42447</v>
      </c>
      <c r="H960" s="25" t="s">
        <v>1896</v>
      </c>
      <c r="I960" s="26" t="s">
        <v>1894</v>
      </c>
      <c r="J960" s="27" t="s">
        <v>1895</v>
      </c>
      <c r="K960" s="28">
        <v>49980</v>
      </c>
    </row>
    <row r="961" spans="1:11" s="29" customFormat="1" ht="28.8" x14ac:dyDescent="0.25">
      <c r="A961" s="19" t="s">
        <v>1902</v>
      </c>
      <c r="B961" s="19" t="s">
        <v>195</v>
      </c>
      <c r="C961" s="20" t="s">
        <v>1600</v>
      </c>
      <c r="D961" s="21">
        <v>42327</v>
      </c>
      <c r="E961" s="22" t="s">
        <v>77</v>
      </c>
      <c r="F961" s="23">
        <v>19160054</v>
      </c>
      <c r="G961" s="24">
        <v>42450</v>
      </c>
      <c r="H961" s="25" t="s">
        <v>1844</v>
      </c>
      <c r="I961" s="26" t="s">
        <v>155</v>
      </c>
      <c r="J961" s="27" t="s">
        <v>156</v>
      </c>
      <c r="K961" s="28">
        <v>104977</v>
      </c>
    </row>
    <row r="962" spans="1:11" s="29" customFormat="1" ht="28.8" x14ac:dyDescent="0.25">
      <c r="A962" s="19" t="s">
        <v>1902</v>
      </c>
      <c r="B962" s="19" t="s">
        <v>195</v>
      </c>
      <c r="C962" s="20" t="s">
        <v>1600</v>
      </c>
      <c r="D962" s="21">
        <v>42327</v>
      </c>
      <c r="E962" s="22" t="s">
        <v>77</v>
      </c>
      <c r="F962" s="23">
        <v>19160055</v>
      </c>
      <c r="G962" s="24">
        <v>42450</v>
      </c>
      <c r="H962" s="25" t="s">
        <v>1844</v>
      </c>
      <c r="I962" s="26" t="s">
        <v>155</v>
      </c>
      <c r="J962" s="27" t="s">
        <v>156</v>
      </c>
      <c r="K962" s="28">
        <v>162602</v>
      </c>
    </row>
    <row r="963" spans="1:11" s="29" customFormat="1" ht="28.8" x14ac:dyDescent="0.25">
      <c r="A963" s="19" t="s">
        <v>1902</v>
      </c>
      <c r="B963" s="19" t="s">
        <v>195</v>
      </c>
      <c r="C963" s="20" t="s">
        <v>1600</v>
      </c>
      <c r="D963" s="21">
        <v>42327</v>
      </c>
      <c r="E963" s="22" t="s">
        <v>77</v>
      </c>
      <c r="F963" s="23">
        <v>19160056</v>
      </c>
      <c r="G963" s="24">
        <v>42450</v>
      </c>
      <c r="H963" s="25" t="s">
        <v>1844</v>
      </c>
      <c r="I963" s="26" t="s">
        <v>155</v>
      </c>
      <c r="J963" s="27" t="s">
        <v>156</v>
      </c>
      <c r="K963" s="28">
        <v>104977</v>
      </c>
    </row>
    <row r="964" spans="1:11" s="29" customFormat="1" ht="28.8" x14ac:dyDescent="0.25">
      <c r="A964" s="19" t="s">
        <v>1902</v>
      </c>
      <c r="B964" s="19" t="s">
        <v>192</v>
      </c>
      <c r="C964" s="20" t="s">
        <v>72</v>
      </c>
      <c r="D964" s="21" t="s">
        <v>72</v>
      </c>
      <c r="E964" s="22" t="s">
        <v>77</v>
      </c>
      <c r="F964" s="23">
        <v>19160057</v>
      </c>
      <c r="G964" s="24">
        <v>42450</v>
      </c>
      <c r="H964" s="25" t="s">
        <v>1844</v>
      </c>
      <c r="I964" s="26" t="s">
        <v>1897</v>
      </c>
      <c r="J964" s="27" t="s">
        <v>33</v>
      </c>
      <c r="K964" s="28">
        <v>302433</v>
      </c>
    </row>
    <row r="965" spans="1:11" s="29" customFormat="1" ht="28.8" x14ac:dyDescent="0.25">
      <c r="A965" s="19" t="s">
        <v>1902</v>
      </c>
      <c r="B965" s="19" t="s">
        <v>192</v>
      </c>
      <c r="C965" s="20" t="s">
        <v>72</v>
      </c>
      <c r="D965" s="21" t="s">
        <v>72</v>
      </c>
      <c r="E965" s="22" t="s">
        <v>77</v>
      </c>
      <c r="F965" s="23">
        <v>19160059</v>
      </c>
      <c r="G965" s="24">
        <v>42458</v>
      </c>
      <c r="H965" s="25" t="s">
        <v>1844</v>
      </c>
      <c r="I965" s="26" t="s">
        <v>1897</v>
      </c>
      <c r="J965" s="27" t="s">
        <v>33</v>
      </c>
      <c r="K965" s="28">
        <v>85668</v>
      </c>
    </row>
    <row r="966" spans="1:11" s="29" customFormat="1" ht="28.8" x14ac:dyDescent="0.25">
      <c r="A966" s="19" t="s">
        <v>1902</v>
      </c>
      <c r="B966" s="19" t="s">
        <v>51</v>
      </c>
      <c r="C966" s="20" t="s">
        <v>72</v>
      </c>
      <c r="D966" s="21" t="s">
        <v>72</v>
      </c>
      <c r="E966" s="22" t="s">
        <v>118</v>
      </c>
      <c r="F966" s="23" t="s">
        <v>1898</v>
      </c>
      <c r="G966" s="24">
        <v>42458</v>
      </c>
      <c r="H966" s="25" t="s">
        <v>1835</v>
      </c>
      <c r="I966" s="26" t="s">
        <v>1836</v>
      </c>
      <c r="J966" s="27" t="s">
        <v>906</v>
      </c>
      <c r="K966" s="28">
        <v>175039</v>
      </c>
    </row>
    <row r="967" spans="1:11" s="29" customFormat="1" ht="28.8" x14ac:dyDescent="0.25">
      <c r="A967" s="19" t="s">
        <v>1902</v>
      </c>
      <c r="B967" s="19" t="s">
        <v>24</v>
      </c>
      <c r="C967" s="20" t="s">
        <v>72</v>
      </c>
      <c r="D967" s="21" t="s">
        <v>72</v>
      </c>
      <c r="E967" s="22" t="s">
        <v>77</v>
      </c>
      <c r="F967" s="23">
        <v>19160061</v>
      </c>
      <c r="G967" s="24">
        <v>42459</v>
      </c>
      <c r="H967" s="25" t="s">
        <v>1899</v>
      </c>
      <c r="I967" s="26" t="s">
        <v>1900</v>
      </c>
      <c r="J967" s="27" t="s">
        <v>1901</v>
      </c>
      <c r="K967" s="28">
        <v>56000</v>
      </c>
    </row>
  </sheetData>
  <mergeCells count="1">
    <mergeCell ref="A1:J1"/>
  </mergeCells>
  <phoneticPr fontId="6" type="noConversion"/>
  <dataValidations xWindow="70" yWindow="481" count="32">
    <dataValidation type="list" allowBlank="1" showInputMessage="1" showErrorMessage="1" sqref="B7 B9 B22:B32 B11:B17 E4:E32">
      <formula1>#REF!</formula1>
    </dataValidation>
    <dataValidation type="list" allowBlank="1" showInputMessage="1" showErrorMessage="1" sqref="A10:B10 B18:B21 A4:B6 A8:B8 A7 A9 A11:A32">
      <formula1>#REF!</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4:D53 C99:D99 C88 C113:D113 C89:D89 C90:C98 C100:C104 C105:D106 C114 C107:C112 C115:D115 C116:C121 C122:D123 C125:C126 C128:C129 C131 C132:D134 C135 C137:C140 C141:D141 C142:C143 D167:D171 D213 C167:C172 C173:D202 D207:D211 C215:D225 C144:D166 C204:D206 C207:C213 C282:C341 C363:D387 G928:G967 G558:G579 C558:D597 C912:D927 D948 C966 D928:D929 C933 C957 C460:C467 C470:C471 C473:C476 C479:C517"/>
    <dataValidation type="list" allowBlank="1" showInputMessage="1" showErrorMessage="1" sqref="B88 B90:B104 B114 B107:B112 B120:B121 B123 B128 B135 B140 B132 B142:B143">
      <formula1>#REF!</formula1>
    </dataValidation>
    <dataValidation type="list" allowBlank="1" showInputMessage="1" showErrorMessage="1" sqref="B122">
      <formula1>#REF!</formula1>
    </dataValidation>
    <dataValidation type="list" allowBlank="1" showInputMessage="1" showErrorMessage="1" sqref="E172">
      <formula1>$II$65015:$II$65019</formula1>
    </dataValidation>
    <dataValidation type="list" allowBlank="1" showInputMessage="1" showErrorMessage="1" sqref="B172">
      <formula1>$IH$65015:$IH$65023</formula1>
    </dataValidation>
    <dataValidation type="list" allowBlank="1" showInputMessage="1" showErrorMessage="1" sqref="B222:B223 B218:B219">
      <formula1>$IP$63870:$IP$63880</formula1>
    </dataValidation>
    <dataValidation type="list" allowBlank="1" showInputMessage="1" showErrorMessage="1" sqref="B220:B221 B224:B236 B238 B240:B281">
      <formula1>$B$2:$B$7</formula1>
    </dataValidation>
    <dataValidation type="list" allowBlank="1" showInputMessage="1" showErrorMessage="1" sqref="B289 B332">
      <formula1>$IP$54942:$IP$54952</formula1>
    </dataValidation>
    <dataValidation type="list" allowBlank="1" showInputMessage="1" showErrorMessage="1" sqref="B282:B288 B290:B331 B333:B341">
      <formula1>$IP$54985:$IP$54995</formula1>
    </dataValidation>
    <dataValidation type="list" allowBlank="1" showInputMessage="1" showErrorMessage="1" sqref="E342:E362">
      <formula1>$IQ$55007:$IQ$55012</formula1>
    </dataValidation>
    <dataValidation type="list" allowBlank="1" showInputMessage="1" showErrorMessage="1" sqref="A363:A387">
      <formula1>$HJ$63066:$HJ$65536</formula1>
    </dataValidation>
    <dataValidation type="list" allowBlank="1" showInputMessage="1" showErrorMessage="1" sqref="A460:A517">
      <formula1>$IO$65146:$IO$65166</formula1>
    </dataValidation>
    <dataValidation type="list" allowBlank="1" showInputMessage="1" showErrorMessage="1" sqref="E460:E517">
      <formula1>$IQ$65146:$IQ$65150</formula1>
    </dataValidation>
    <dataValidation type="list" allowBlank="1" showInputMessage="1" showErrorMessage="1" sqref="B460:B467 B470:B471 B473:B476 B479:B506">
      <formula1>$IP$65146:$IP$65156</formula1>
    </dataValidation>
    <dataValidation type="list" allowBlank="1" showInputMessage="1" showErrorMessage="1" sqref="B507:B517">
      <formula1>$IP$65146:$IP$65155</formula1>
    </dataValidation>
    <dataValidation type="list" allowBlank="1" showInputMessage="1" showErrorMessage="1" sqref="E518:E520 E532:E533 E522 E524:E530 E535:E536 E539:E556">
      <formula1>$T$6:$T$16</formula1>
    </dataValidation>
    <dataValidation type="list" allowBlank="1" showInputMessage="1" showErrorMessage="1" sqref="B518:B519 B539 B552:B557 B525:B530">
      <formula1>$Q$6:$Q$18</formula1>
    </dataValidation>
    <dataValidation type="list" allowBlank="1" showInputMessage="1" showErrorMessage="1" sqref="B520:B523 B535:B536 B532:B533 B540:B547 B549:B551">
      <formula1>$Q$6:$Q$17</formula1>
    </dataValidation>
    <dataValidation type="list" allowBlank="1" showInputMessage="1" showErrorMessage="1" sqref="B531 B534 B537:B538">
      <formula1>$Q$6:$Q$16</formula1>
    </dataValidation>
    <dataValidation type="list" allowBlank="1" showInputMessage="1" showErrorMessage="1" sqref="E523 E521">
      <formula1>$T$6:$T$15</formula1>
    </dataValidation>
    <dataValidation type="list" allowBlank="1" showInputMessage="1" showErrorMessage="1" sqref="E534 E531 E557 E537:E538">
      <formula1>$T$6:$T$14</formula1>
    </dataValidation>
    <dataValidation type="list" allowBlank="1" showInputMessage="1" showErrorMessage="1" sqref="A558:A597">
      <formula1>$W$6:$W$9</formula1>
    </dataValidation>
    <dataValidation type="list" allowBlank="1" showInputMessage="1" showErrorMessage="1" sqref="B558:B597">
      <formula1>$X$6:$X$8</formula1>
    </dataValidation>
    <dataValidation type="list" allowBlank="1" showInputMessage="1" showErrorMessage="1" sqref="E584:E585 E596:E597 E593 E589:E591">
      <formula1>$HQ$64979:$HQ$64983</formula1>
    </dataValidation>
    <dataValidation type="list" allowBlank="1" showInputMessage="1" showErrorMessage="1" sqref="E592 E586:E588 E594:E595 E558:E583">
      <formula1>$Y$6:$Y$8</formula1>
    </dataValidation>
    <dataValidation type="list" allowBlank="1" showInputMessage="1" showErrorMessage="1" sqref="A639:A673 A698:A699">
      <formula1>#REF!</formula1>
    </dataValidation>
    <dataValidation showInputMessage="1" showErrorMessage="1" sqref="C670:D673 C639:D650 C652:D663 C665:D667 C699:D699"/>
    <dataValidation type="list" allowBlank="1" showInputMessage="1" showErrorMessage="1" sqref="B912:B927">
      <formula1>$IP$65408:$IP$65416</formula1>
    </dataValidation>
    <dataValidation type="list" allowBlank="1" showInputMessage="1" showErrorMessage="1" sqref="A912:A927">
      <formula1>$IO$65408:$IO$65428</formula1>
    </dataValidation>
    <dataValidation type="list" allowBlank="1" showInputMessage="1" showErrorMessage="1" sqref="E912:E927">
      <formula1>$IQ$65408:$IQ$65412</formula1>
    </dataValidation>
  </dataValidations>
  <pageMargins left="0.75" right="0.75" top="1" bottom="1" header="0" footer="0"/>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2" x14ac:dyDescent="0.25"/>
  <sheetData/>
  <phoneticPr fontId="6"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3" sqref="J23"/>
    </sheetView>
  </sheetViews>
  <sheetFormatPr baseColWidth="10" defaultRowHeight="13.2" x14ac:dyDescent="0.25"/>
  <sheetData/>
  <phoneticPr fontId="6"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Ramírez Saavedra</dc:creator>
  <cp:lastModifiedBy>Carlos Soto Barrientos</cp:lastModifiedBy>
  <cp:lastPrinted>2015-08-02T22:26:45Z</cp:lastPrinted>
  <dcterms:created xsi:type="dcterms:W3CDTF">2010-10-12T11:43:50Z</dcterms:created>
  <dcterms:modified xsi:type="dcterms:W3CDTF">2016-04-27T04:36:06Z</dcterms:modified>
</cp:coreProperties>
</file>