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bookViews>
  <sheets>
    <sheet name="Hoja1" sheetId="1" r:id="rId1"/>
    <sheet name="Hoja2" sheetId="2" r:id="rId2"/>
    <sheet name="Hoja3" sheetId="3" r:id="rId3"/>
  </sheets>
  <definedNames>
    <definedName name="_xlnm._FilterDatabase" localSheetId="0" hidden="1">Hoja1!$A$4:$K$1115</definedName>
  </definedNames>
  <calcPr calcId="145621"/>
</workbook>
</file>

<file path=xl/calcChain.xml><?xml version="1.0" encoding="utf-8"?>
<calcChain xmlns="http://schemas.openxmlformats.org/spreadsheetml/2006/main">
  <c r="K841" i="1" l="1"/>
  <c r="K840" i="1"/>
  <c r="K838" i="1"/>
  <c r="K837" i="1"/>
  <c r="K826" i="1"/>
  <c r="K819" i="1"/>
  <c r="K814" i="1"/>
  <c r="D813" i="1"/>
  <c r="D812" i="1"/>
  <c r="K514" i="1"/>
  <c r="D504" i="1" l="1"/>
  <c r="D503" i="1"/>
  <c r="D502" i="1"/>
  <c r="D501" i="1"/>
  <c r="D500" i="1"/>
  <c r="D499" i="1"/>
  <c r="D495" i="1"/>
  <c r="D494" i="1"/>
  <c r="D493" i="1"/>
  <c r="D492" i="1"/>
  <c r="D491" i="1"/>
  <c r="D490" i="1"/>
  <c r="D489" i="1"/>
  <c r="D488" i="1"/>
  <c r="D487" i="1"/>
  <c r="D486" i="1"/>
  <c r="D485" i="1"/>
  <c r="D484" i="1"/>
  <c r="D483" i="1"/>
  <c r="D482" i="1"/>
  <c r="D481" i="1"/>
  <c r="D480" i="1"/>
  <c r="D479" i="1"/>
  <c r="D478" i="1"/>
  <c r="D477" i="1"/>
  <c r="D476" i="1"/>
  <c r="D475" i="1"/>
  <c r="D473" i="1"/>
  <c r="D471" i="1"/>
  <c r="D470" i="1"/>
  <c r="D469" i="1"/>
  <c r="D468" i="1"/>
  <c r="D467" i="1"/>
  <c r="D463" i="1"/>
  <c r="D462" i="1"/>
  <c r="D458" i="1"/>
  <c r="D457" i="1"/>
  <c r="D456" i="1"/>
  <c r="D455" i="1"/>
  <c r="D454" i="1"/>
  <c r="D453" i="1"/>
  <c r="D452" i="1"/>
  <c r="D451" i="1"/>
  <c r="D450" i="1"/>
  <c r="D449" i="1"/>
  <c r="D448" i="1"/>
  <c r="D447" i="1"/>
  <c r="D446" i="1"/>
  <c r="D445" i="1"/>
  <c r="D444" i="1"/>
  <c r="D443" i="1"/>
  <c r="D442" i="1"/>
  <c r="D441" i="1"/>
  <c r="D440" i="1"/>
  <c r="D439" i="1"/>
  <c r="D438" i="1"/>
  <c r="D437" i="1"/>
  <c r="D436" i="1"/>
  <c r="D435" i="1"/>
  <c r="D433" i="1"/>
  <c r="D431" i="1"/>
  <c r="D430" i="1"/>
  <c r="D429" i="1"/>
  <c r="K274" i="1"/>
  <c r="K268" i="1"/>
  <c r="K266" i="1"/>
</calcChain>
</file>

<file path=xl/sharedStrings.xml><?xml version="1.0" encoding="utf-8"?>
<sst xmlns="http://schemas.openxmlformats.org/spreadsheetml/2006/main" count="8799" uniqueCount="2163">
  <si>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</si>
  <si>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</si>
  <si>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</si>
  <si>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</si>
  <si>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</si>
  <si>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</si>
  <si>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</si>
  <si>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</si>
  <si>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</si>
  <si>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</si>
  <si>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</si>
  <si>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INFORME TRANSPARENCIA MINISTERIO PÚBLICO JULIO 2016</t>
  </si>
  <si>
    <t>F R. Los Ríos</t>
  </si>
  <si>
    <t>Servicio Básico</t>
  </si>
  <si>
    <t>No Aplica</t>
  </si>
  <si>
    <t>Boleta</t>
  </si>
  <si>
    <t>SOCIEDAD AUSTRAL DE ELECTRICIDAD</t>
  </si>
  <si>
    <t>76.073.162-5</t>
  </si>
  <si>
    <t>Factura</t>
  </si>
  <si>
    <t>EMPRESA DE CORREOS DE CHILE</t>
  </si>
  <si>
    <t>60.503.000-9</t>
  </si>
  <si>
    <t>Se cancela suministro de gas para la Fiscalia Local de La Union</t>
  </si>
  <si>
    <t>ABASTIBLE S.A.</t>
  </si>
  <si>
    <t>91.806.000-6</t>
  </si>
  <si>
    <t>Consumo telefónico de banda ancha y telefonia fija del mes de Junio  de la Fiscalía Regional</t>
  </si>
  <si>
    <t>TELEFONICA DEL SUR S.A.</t>
  </si>
  <si>
    <t>90.299.000-3</t>
  </si>
  <si>
    <t>Servicio de agua de la Fiscalía Regional de los Rios</t>
  </si>
  <si>
    <t>AGUAS DECIMAS</t>
  </si>
  <si>
    <t>96.703.230-1</t>
  </si>
  <si>
    <t>Licitación Privada Menor</t>
  </si>
  <si>
    <t>Orden de Servicio</t>
  </si>
  <si>
    <t>Adquisición de pasaje aéreo por comisión de servicio de funcionario XIV Región</t>
  </si>
  <si>
    <t>LATAM AIRLINES GROUP S.A.</t>
  </si>
  <si>
    <t>Licitación Pública</t>
  </si>
  <si>
    <t>FN/MP N° 1869</t>
  </si>
  <si>
    <t>Adquisición de pasaje aéreo por comisión de servicio de capacitación de funcionario de la XIV Región.</t>
  </si>
  <si>
    <t>TURISMO COCHA S.A.</t>
  </si>
  <si>
    <t>81.821.100-7</t>
  </si>
  <si>
    <t>Se cancela arriendo de vehículo para visita de terreno de Arquitecto Fiscalía.</t>
  </si>
  <si>
    <t>ARRENDADORA DE VEHICULOS S.A.</t>
  </si>
  <si>
    <t>77.225.200-5</t>
  </si>
  <si>
    <t>Se cancela suministro de gas para la Fiscalía Local de San Jose</t>
  </si>
  <si>
    <t>Adquisición de insumos para actividad de clima laboral y difusión de buenas practicas de la Fiscalía XIV Región</t>
  </si>
  <si>
    <t>JOSE LUIS BIRKE Y CIA LTDA.</t>
  </si>
  <si>
    <t>77.860.270-9</t>
  </si>
  <si>
    <t>Servicio de agua de la Fiscalía Local de Valdivia</t>
  </si>
  <si>
    <t>4134664,4133950,4133948,4133949,4134665</t>
  </si>
  <si>
    <t>Consumo de electricidad de la Fiscalía Local  de Rio Bueno y Panguipulli</t>
  </si>
  <si>
    <t>Servicio de arriendo por reunión de Fiscalías Zona Sur (VIIII, IX y XIV mas integrantes de la Nacional)</t>
  </si>
  <si>
    <t>TURISMO VILLA DEL RIO S.A.</t>
  </si>
  <si>
    <t>85.499.400-k</t>
  </si>
  <si>
    <t>Se adjudica trabajos de habilitación de oficina DER de la Fiscalía Regional de los Rios</t>
  </si>
  <si>
    <t>ELECTRICIDAD Y CONSTRUCCIONES CER S.A.</t>
  </si>
  <si>
    <t>76.846.610-6</t>
  </si>
  <si>
    <t>Convenio Marco (Chilecompra)</t>
  </si>
  <si>
    <t>FN/MP Nº 748/12</t>
  </si>
  <si>
    <t>Orden de Compra</t>
  </si>
  <si>
    <t>Adquisicion de papel de oficio para la Fiscalia XIV Region</t>
  </si>
  <si>
    <t>DIMER S.A.</t>
  </si>
  <si>
    <t>96.670.840-9</t>
  </si>
  <si>
    <t>Habilitación y suministro de ventanas termo panel para la Fiscalía Local de San José.</t>
  </si>
  <si>
    <t>CONSTRUCTORA TOROBAYO LTDA.</t>
  </si>
  <si>
    <t>76.396.883-9</t>
  </si>
  <si>
    <t>Consumo de electricidad de la Fiscalía Local de La Unión</t>
  </si>
  <si>
    <t>Se cancela suministro de gas para la Fiscalia Local de San Jose</t>
  </si>
  <si>
    <t>Contratación Directa (Exceptuada del Regl. Compras)</t>
  </si>
  <si>
    <t>89.862.200-2</t>
  </si>
  <si>
    <t>Consumo de electricidad de la Fiscalía Local de Valdivia</t>
  </si>
  <si>
    <t>Servicio de reparación varias en la Fiscalia Local de San Jose.</t>
  </si>
  <si>
    <t>SEINGECOR LTDA.</t>
  </si>
  <si>
    <t>76.527.408-7</t>
  </si>
  <si>
    <t>Servicio de reparacion de baño para eliminar fuga de agua de la Fiscalia Local de San José</t>
  </si>
  <si>
    <t>Adquisición de petroleo para la caldera de la Fiscalia Local de Valdivia</t>
  </si>
  <si>
    <t>RUIZ Y CARREÑO S.A.</t>
  </si>
  <si>
    <t>96.918.440-0</t>
  </si>
  <si>
    <t>Consumo de electricidad de la Fiscalía Regional de los Rios</t>
  </si>
  <si>
    <t>FALABELLA RETAIL S.A.</t>
  </si>
  <si>
    <t>77.261.280-K</t>
  </si>
  <si>
    <t>F R. Magallanes</t>
  </si>
  <si>
    <t>4 talonarios acta reunión</t>
  </si>
  <si>
    <t>Impresos Vanic  Ltda.</t>
  </si>
  <si>
    <t>89.202.400-6</t>
  </si>
  <si>
    <t>1 Trituradora de papel para F.L.Pta.Arenas</t>
  </si>
  <si>
    <t>Inges Limitada</t>
  </si>
  <si>
    <t>76.567.094-2</t>
  </si>
  <si>
    <t>TV LED 60" para F.L.Pta.Arenas</t>
  </si>
  <si>
    <t>Comercial Eccsa S.A.</t>
  </si>
  <si>
    <t>83.382.700-6</t>
  </si>
  <si>
    <t>10 pack CD-R 50 unds. para Unidad de Informática</t>
  </si>
  <si>
    <t>Prem Mayani  Dayanani</t>
  </si>
  <si>
    <t>7.134.185-2</t>
  </si>
  <si>
    <t>Televisor Led 40" para sala reuniones F.L.Pto.Natales</t>
  </si>
  <si>
    <t>Empresas La Polar S.A.</t>
  </si>
  <si>
    <t>96.874.030-K</t>
  </si>
  <si>
    <t>1 refrigerador 180 lts. Para F.L.Porvenir</t>
  </si>
  <si>
    <t>Trasnworld Supply Ltda.</t>
  </si>
  <si>
    <t>77.829.700-0</t>
  </si>
  <si>
    <t>2 CCTV Plan de inversiones Uravit</t>
  </si>
  <si>
    <t>Com. DVR Store Ltda.</t>
  </si>
  <si>
    <t>76.318.702-0</t>
  </si>
  <si>
    <t>120 papel higiénico de 500 mts</t>
  </si>
  <si>
    <t>Com.Redoffice Magallanes Ltda.</t>
  </si>
  <si>
    <t>78.307.990-9</t>
  </si>
  <si>
    <t>80 Toalla de papel para dispensador y 120 desodorante ambiental</t>
  </si>
  <si>
    <t>Abastecedora del Comercio Ltda.</t>
  </si>
  <si>
    <t>84.348.700-9</t>
  </si>
  <si>
    <t>1 Alzador niño para Uravit</t>
  </si>
  <si>
    <t>Codimaga Cía.Com. y Dist. de Magallanes S.A</t>
  </si>
  <si>
    <t>81.500.000-5</t>
  </si>
  <si>
    <t>Aromatizadores para Fiscalía Regional</t>
  </si>
  <si>
    <t>Rosa Jimena Barría López</t>
  </si>
  <si>
    <t>7.341.606-k</t>
  </si>
  <si>
    <t>Papel higienico 12 x160 mts Uravit</t>
  </si>
  <si>
    <t>Comercial Fies y Cía. Ltda.</t>
  </si>
  <si>
    <t>76.186.710-5</t>
  </si>
  <si>
    <t>Pasaje Pta.Arenas/Santiago /Pta.Arenas días 12 al 16/07/16  por comisión de servicio</t>
  </si>
  <si>
    <t>Latam Airlines Group S.A.</t>
  </si>
  <si>
    <t>Pasaje Pta.Arenas/Santiago /Pta.Arenas días 26 al 31/07/16  por comisión de servicio</t>
  </si>
  <si>
    <t>Lavado manteles fiscalía local Punta Arenas</t>
  </si>
  <si>
    <t>Juana de Lourdes Cabero Huinao</t>
  </si>
  <si>
    <t>9.874.389-8</t>
  </si>
  <si>
    <t>Cambio luminarias F.L.Pta.Arenas</t>
  </si>
  <si>
    <t>Const.Diseño y Arquit.Krearq.cl i Cia.Ltda.</t>
  </si>
  <si>
    <t>76.462.548-k</t>
  </si>
  <si>
    <t>Pasaje Pta.Arenas/Pto.Montt día 09/07/16</t>
  </si>
  <si>
    <t>Mantención sistema cámaras vigilancia FR y FLPA</t>
  </si>
  <si>
    <t>Héctor Aravena Martinovic</t>
  </si>
  <si>
    <t>12.542.071-0</t>
  </si>
  <si>
    <t>Pasaje Pto.Montt/Pta.Arenas/Pto.Montt días 17 al 20/07/16</t>
  </si>
  <si>
    <t>Pasaje Pta.Arenas/Santiago /Pta.Arenas días 20 al 24/07/16  por comisión de servicio</t>
  </si>
  <si>
    <t>Pasaje Pta.Arenas/Pto.Montt /Pta.Arenas días 01 al 05/08/16  por comisión de servicio</t>
  </si>
  <si>
    <t>17-FN° 1715</t>
  </si>
  <si>
    <t>Pericia psicológica causa RUC 1600xxxxxx-x</t>
  </si>
  <si>
    <t>Eduardo Margoni Altamirano</t>
  </si>
  <si>
    <t>8.932.356-8</t>
  </si>
  <si>
    <t>Pasaje Pta.Arenas/Pto.Williams/Pta.Arenas días 28 y 29/07/16 y Pasajes Pta.Arenas/Balmaceda día 27/07/16 por comisión de servicio(4 funcionarios)</t>
  </si>
  <si>
    <t>Aerovías DAP S.A.</t>
  </si>
  <si>
    <t>89.428.000-k</t>
  </si>
  <si>
    <t>Pasajes Balmaceda/Pta.Arenas día 29/07/2016 por comisión de servicio(2 funcionarios)</t>
  </si>
  <si>
    <t>Pasaje Pta.Arenas/Pto.Montt/Pta.Arenas días 01 y 05/08/16 por comisión de servicio</t>
  </si>
  <si>
    <t>Pasaje Pta.Arenas/Pto.Montt/Pta.Arenas días 08 y 11/08/16 por comisión de servicio</t>
  </si>
  <si>
    <t>Pasaje maritimo  Porvenir/P.Arenas 30/07/16  por comisión de servicio</t>
  </si>
  <si>
    <t>Transbordadora Austral Broom S.A.</t>
  </si>
  <si>
    <t>82.074.900-6</t>
  </si>
  <si>
    <t>Pasaje maritimo P.Arenas / Porvenir  31/07/16 por comisión de servicio</t>
  </si>
  <si>
    <t>Pasaje maritimo Porvenir  /P.Arenas  03/08/16 por comisión de servicio</t>
  </si>
  <si>
    <t>Cambio de nombre Pasaje Pta.Arenas/Pto.Montt /Pta.Arenas días 01 al 05/08/16  por comisión de servicio</t>
  </si>
  <si>
    <t>Pasaje Pta.Arenas/Porvenir/Pta.Arenas días 08 y 09/08/16 por comisión de servicio</t>
  </si>
  <si>
    <t>Pasaje Pta.Arenas/Pto.Montt/Pta.Arenas días 18 y 20-21/08/16 por comisión de servicio (4 funcionarios)</t>
  </si>
  <si>
    <t>Pasaje Pta.Arenas/Pto.Montt/Pta.Arenas días 18 y 20/08/16 por comisión de servicio</t>
  </si>
  <si>
    <t>Pasaje Pta.Arenas/Santiago/Pta.Arenas días 30/08 y 03/09/16 por comisión de servicio</t>
  </si>
  <si>
    <t>Consumo electricidad Fiscalía Regional desde el  30/05/16 al 30/06/16</t>
  </si>
  <si>
    <t>Edelmag S.A.</t>
  </si>
  <si>
    <t>88.221.200-9</t>
  </si>
  <si>
    <t>Consumo electricidad Fiscalía Local Pta.Arenas y URAVIT desde el   27/05/16 al 28/06/16</t>
  </si>
  <si>
    <t>Consumo electricidad Fiscalía Local Puerto Natales  desde el   03/06/16 al 06/07/16</t>
  </si>
  <si>
    <t>Consumo electricidad Fiscalía Local Porvenir  desde el   07/06/16 al 07/07/16</t>
  </si>
  <si>
    <t>Servicio franqueo convenido FR,  FLPA , FLPN y FLPo. Junio 2016</t>
  </si>
  <si>
    <t>Empresa de Correos de Chile</t>
  </si>
  <si>
    <t>Servicio franqueo convenido  Fiscalía Regional y Fiscalía  Local Pta.Arenas Junio 2016</t>
  </si>
  <si>
    <t>Consumo agua potable  Fiscalía Regional desde el   06/06/16 al 06/07/16</t>
  </si>
  <si>
    <t>Aguas Magallanes S.A.</t>
  </si>
  <si>
    <t>76.215.628-8</t>
  </si>
  <si>
    <t>Consumo agua potable  Fiscalía Local Punta Arenas  desde el    10/06/16 al 11/07/16</t>
  </si>
  <si>
    <t>Consumo agua potable  Fiscalía Local Porvenir   desde el  10/06/16 al 11/07/16</t>
  </si>
  <si>
    <t>Consumo agua potable  Fiscalía Local Pto.Natales   desde el  17/06/16 al 18/07/16</t>
  </si>
  <si>
    <t>76.215.628-9</t>
  </si>
  <si>
    <t>Servicio telefónico Fiscalía Local Punta Arenas, fono 2224852</t>
  </si>
  <si>
    <t>Telefonica Chile S.A.</t>
  </si>
  <si>
    <t>90.635.000-9</t>
  </si>
  <si>
    <t>Servicio telefónico Fiscalía Local Porvenir, fono 2581563</t>
  </si>
  <si>
    <t>Consumo gas Fiscalía Local Porvenir  desde el 03/06/16 al 06/07/16</t>
  </si>
  <si>
    <t>Gasco S.A.</t>
  </si>
  <si>
    <t>90.310.000-1</t>
  </si>
  <si>
    <t>Consumo gas Fiscalía Local Pto.Natales  desde el   03/06/16 al 06/07/16</t>
  </si>
  <si>
    <t>Consumo gas Fiscalía Local Punta Arenas   desde el   06/06/16 al 05/07/16</t>
  </si>
  <si>
    <t>Consumo gas Fiscalía Regional   desde el 17/06/16 al 19/07/16</t>
  </si>
  <si>
    <t>Contratación Directa</t>
  </si>
  <si>
    <t>No aplica</t>
  </si>
  <si>
    <t>Adq. Pasaje terrestre para victima RUC 1600573290-9</t>
  </si>
  <si>
    <t>TUR BUS Ltda</t>
  </si>
  <si>
    <t>80314700-0</t>
  </si>
  <si>
    <t>Adq. Pasajes aereos a GFC asistencia a Seminario Corrupción en Iberoamerica</t>
  </si>
  <si>
    <t>Latam Airlines Group</t>
  </si>
  <si>
    <t>Adq. Pasajes aereos a JLO asistencia al Consejo Genral de Fiscales Regionales</t>
  </si>
  <si>
    <t>Adq. Pasajes aereos a RCM Jornada DIV. Informatica y Estudios</t>
  </si>
  <si>
    <t>Adq. Pasajes aereos a SCHS expositor Jornada de Derecho Penal FR Arica</t>
  </si>
  <si>
    <t>Adq. Pasajes aereos a ASA expositor Jornada de Derecho Penal FR Arica</t>
  </si>
  <si>
    <t>Servicio de impresión de invitaciones para Jornada de Derecho Penal FR Arica</t>
  </si>
  <si>
    <t>Jaime Aramayo Tapia</t>
  </si>
  <si>
    <t>9063662-6</t>
  </si>
  <si>
    <t>Adq. Pasajes aereos a JU expositor Jornada de Derecho Penal FR Arica</t>
  </si>
  <si>
    <t>Adq. Pasajes aereos CNS Jornada de Planificación Estrategica</t>
  </si>
  <si>
    <t xml:space="preserve">Adq. Pasajes aereos MCG asistencia a curso de Litigación Oral </t>
  </si>
  <si>
    <t>Servicio de mantención reloj biometrico</t>
  </si>
  <si>
    <t>Innova Systems Ltda.</t>
  </si>
  <si>
    <t>76117815-6</t>
  </si>
  <si>
    <t>18-FR-69</t>
  </si>
  <si>
    <t>Servicio Pericia Psicologica RUC 1200709020-8</t>
  </si>
  <si>
    <t>Felipe de Serratea Serrano</t>
  </si>
  <si>
    <t>13995014-3</t>
  </si>
  <si>
    <t>Servicio de fotografia institucional</t>
  </si>
  <si>
    <t>Pablo Muñoz Opazo</t>
  </si>
  <si>
    <t>16669889-5</t>
  </si>
  <si>
    <t>Adq. Pasajes aereos a HHB expositor Jornada de Derecho Penal FR Arica</t>
  </si>
  <si>
    <t>SKY AIRLINES S.A</t>
  </si>
  <si>
    <t>Servicio de mantención de porton de la FL Arica</t>
  </si>
  <si>
    <t>Hector Cea Fonseca</t>
  </si>
  <si>
    <t>6567485-8</t>
  </si>
  <si>
    <t>Adq. Pasajes aereos PMM asistencia de Jornada tecnica</t>
  </si>
  <si>
    <t xml:space="preserve">Adq. Pasaje aereo a GSS curso centralizado </t>
  </si>
  <si>
    <t xml:space="preserve">Adq. Pasajes aereos a CECH asistencia curso de litigación oral inicial </t>
  </si>
  <si>
    <t>Servicio de traslado de personas</t>
  </si>
  <si>
    <t>Susana Alegre Vicencio</t>
  </si>
  <si>
    <t>8163160-3</t>
  </si>
  <si>
    <t>18-FR-01</t>
  </si>
  <si>
    <t>Servicio de destrucción de especies</t>
  </si>
  <si>
    <t>Recicladora Arica</t>
  </si>
  <si>
    <t>76083275-8</t>
  </si>
  <si>
    <t>Adq. Cuadernos institucionales Jornada de Derecho Penal FR Arica</t>
  </si>
  <si>
    <t>Comercial PalPublicidad Ltda.</t>
  </si>
  <si>
    <t>76242011-2</t>
  </si>
  <si>
    <t>Adq. Materiales de oficina para stock de bodega</t>
  </si>
  <si>
    <t>Distribuidora Nene Ltda.</t>
  </si>
  <si>
    <t>76067436-2</t>
  </si>
  <si>
    <t xml:space="preserve">Adq. Ropa institucional </t>
  </si>
  <si>
    <t>Tijama Industrial Ltda.</t>
  </si>
  <si>
    <t>52003435-8</t>
  </si>
  <si>
    <t>Adq. De desodorantes ambientales</t>
  </si>
  <si>
    <t>ADELCO Ltda.</t>
  </si>
  <si>
    <t>84348700-9</t>
  </si>
  <si>
    <t xml:space="preserve"> </t>
  </si>
  <si>
    <t xml:space="preserve">Adq. De bolsos para Fiscales </t>
  </si>
  <si>
    <t>Carlos Ancoma H.</t>
  </si>
  <si>
    <t>6959645-2</t>
  </si>
  <si>
    <t>Otro</t>
  </si>
  <si>
    <t>Nº Servicio 3207778</t>
  </si>
  <si>
    <t>Servicio Eléctrico Oficina Auxiliar Peralillo consumo mes de JULIO</t>
  </si>
  <si>
    <t>CGE DISTRIBUCIÓN S.A.</t>
  </si>
  <si>
    <t>99.513.400-4</t>
  </si>
  <si>
    <t>Nº Servicio 4251999</t>
  </si>
  <si>
    <t>Servicio Eléctrico Oficina Auxiliar Litueche consumo mes de JULIO</t>
  </si>
  <si>
    <t>Nº Servicio 2784519</t>
  </si>
  <si>
    <t>Servicio Eléctrico Fiscalía Local  Graneros consumo mes de JUNIO</t>
  </si>
  <si>
    <t>Servicio Eléctrico Fiscalía Local Rengo consumo mes de  JUNIO</t>
  </si>
  <si>
    <t>Nº Servicio 1565957, 2787257</t>
  </si>
  <si>
    <t>Servicio Eléctrico Edificio Fiscalía Local San Vicente consumo mes de  JUNIO y JULIO</t>
  </si>
  <si>
    <t>Nº Servicio 2787429</t>
  </si>
  <si>
    <t>Servicio Eléctrico Edificio Fiscalía Local San Fernando consumo mes de  JUNIO</t>
  </si>
  <si>
    <t>Nº Servicio 7394812</t>
  </si>
  <si>
    <t>Servicio Eléctrico Edificio Fiscalía Local Santa Cruz consumo mes de  JUNIO</t>
  </si>
  <si>
    <t>Nº Servicio 5841369</t>
  </si>
  <si>
    <t>Servicio Eléctrico Edificio Fiscalía Local Pichilemu consumo mes de  JULIO</t>
  </si>
  <si>
    <t>Nº Servicio 5868413</t>
  </si>
  <si>
    <t>Servicio Eléctrico Edificio Fiscalía Regional y Local Rancagua consumo mes de JUNIO</t>
  </si>
  <si>
    <t>Nº Servicio 2136766-4</t>
  </si>
  <si>
    <t>Servicio de Agua Potable  Fiscalía Local de Graneros Consumo mes de  JUNIO</t>
  </si>
  <si>
    <t>EMPRESA SERVICIOS SANITARIOS ESSBIO S.A</t>
  </si>
  <si>
    <t>76.833.300-9</t>
  </si>
  <si>
    <t>Nº Servicio 1942551-7</t>
  </si>
  <si>
    <t>Servicio de Agua Potable Fiscalía Local de Peralillo Consumo mes de  JULIO</t>
  </si>
  <si>
    <t>Nº Servicio 60112765-2</t>
  </si>
  <si>
    <t>Servicio de Agua Potable Fiscalía Local de Pichilemu Consumo mes de  JUNIO</t>
  </si>
  <si>
    <t>Nº Servicio 4264495-1 
4264502-8 1160294-0</t>
  </si>
  <si>
    <t>Servicio de Agua Potable Fiscalía Local de San Vicente Consumo mes de JUNIO</t>
  </si>
  <si>
    <t>Nº Servicio 1500452-5</t>
  </si>
  <si>
    <t>Servicio de Agua Potable Fiscalía Local de Santa Cruz Consumo mes de  JUNIO</t>
  </si>
  <si>
    <t>Nº Servicio 2000392-8</t>
  </si>
  <si>
    <t>Servicio de Agua Potable Fiscalía Local de Rengo Consumo mes de JUNIO</t>
  </si>
  <si>
    <t xml:space="preserve">Nº Servicio 1492514-7 </t>
  </si>
  <si>
    <t>Servicio de Agua Potable Fiscalía Local de San Fernando Consumo mes de JULIO</t>
  </si>
  <si>
    <t>Nº Servicio 60125749-1</t>
  </si>
  <si>
    <t>Servicio de Agua Potable Fiscalía Regional y Fiscalía Local de Rancagua Consumo mes de JUNIO</t>
  </si>
  <si>
    <t>O/Servicio</t>
  </si>
  <si>
    <t>Instalación de dos vidrios para la bodega de San Vicente, ubicada en Germán Riesco 1260.</t>
  </si>
  <si>
    <t>JUAN EDUARDO TORRES VILCHES</t>
  </si>
  <si>
    <t>8.126.950-5</t>
  </si>
  <si>
    <t>Servicio de traslado y reubicacion de mueble tipo closet desde el 5to. piso a bodega de aseo en subterráneo de edificio Fiscalía Rancagua</t>
  </si>
  <si>
    <t>O/Compra</t>
  </si>
  <si>
    <t>Adquisición de papeleros. Compra realizada a través Convenio Marco (Chilecompra) OC 697057-79-CM16</t>
  </si>
  <si>
    <t>EMPRESA COMERCIAL LUIS VALDES LYON E.I.R.L</t>
  </si>
  <si>
    <t>76.231.391-K</t>
  </si>
  <si>
    <t>06-FR N°101</t>
  </si>
  <si>
    <t>Pericia social ruc 1610023xxx-x, Fiscalía Local de Santa Cruz</t>
  </si>
  <si>
    <t>DANIELA ANDREA CASTRO FLORES</t>
  </si>
  <si>
    <t>14.123.357-2</t>
  </si>
  <si>
    <t>06-FR N°100</t>
  </si>
  <si>
    <t>Pericia social ruc 1600473xxx-x,  Fiscalía Local de Rancagua</t>
  </si>
  <si>
    <t>CAROLINA MUNOZ PEREZ</t>
  </si>
  <si>
    <t>14.596.192-0</t>
  </si>
  <si>
    <t>06-FR N°099</t>
  </si>
  <si>
    <t>Pericia social ruc 1500401xxx-x, Fiscalía Local de Rancagua</t>
  </si>
  <si>
    <t>NADIA LIZ DIAZ BARRIENTOS</t>
  </si>
  <si>
    <t>16.353.580-7</t>
  </si>
  <si>
    <t>Adquisición de alfombra para FL San Vicente</t>
  </si>
  <si>
    <t>77.261.280-k</t>
  </si>
  <si>
    <t>Flete por despacho de alfombra OC 6160099</t>
  </si>
  <si>
    <t>Comrpa de 4 controles remotos para portones BFT MITTO.</t>
  </si>
  <si>
    <t>MARLA GEORGETTE FERNANDEZ FLORES</t>
  </si>
  <si>
    <t>10.819.759-5</t>
  </si>
  <si>
    <t>Renovación por un año de suscripción diario El Mercurio, a partir del 7 julio de 2016.</t>
  </si>
  <si>
    <t>EMPRESA EL MERCURIO S.A.P.</t>
  </si>
  <si>
    <t>90.193.000-7</t>
  </si>
  <si>
    <t xml:space="preserve">Servicio de instalación de adhesivo tipo DUSTED,  en 7 ventanas de oficina de la Fiscalía de Rancagua </t>
  </si>
  <si>
    <t>ALEJANDRA VERONICA CAMPOS VILLANUEVA</t>
  </si>
  <si>
    <t>10.832.689-1</t>
  </si>
  <si>
    <t>FN N° 1715</t>
  </si>
  <si>
    <t>Pericia psicológica ruc 1501178xxx-x, Fiscalía Local de Rancagua</t>
  </si>
  <si>
    <t>MARIA NATALIA ARCE DIAZ</t>
  </si>
  <si>
    <t>16.007.750-6</t>
  </si>
  <si>
    <t>UF 6</t>
  </si>
  <si>
    <t>Adquisición de 2 estufas a gas 15 Kilos. Compra realizada a través Convenio Marco (Chilecompra) OC 697057-78-CM16</t>
  </si>
  <si>
    <t>COMERCIAL AGUSTIN LTDA.</t>
  </si>
  <si>
    <t>76.287.853-4</t>
  </si>
  <si>
    <t>Servicio de instalación de adhesivo tipo DUSTED,  4to. Piso Fiscalía Regional Rancagua</t>
  </si>
  <si>
    <t>SOCIEDAD COMERCIAL TRIBE LIMITADA</t>
  </si>
  <si>
    <t>76.049.529-8</t>
  </si>
  <si>
    <t>Servicio de reubicación mueble de archivo centralizado en FL San Fernando</t>
  </si>
  <si>
    <t>SERVICIOS CONSTRUCCION E INGENIERIA SPA</t>
  </si>
  <si>
    <t>76.438.018-5</t>
  </si>
  <si>
    <t>Adquisición de discos duro</t>
  </si>
  <si>
    <t>RICARDO RODRIGUEZ Y CIA. LTDA.</t>
  </si>
  <si>
    <t>89.912.300-k</t>
  </si>
  <si>
    <t>06-FR N°102</t>
  </si>
  <si>
    <t>2 Pericias sociales causa ruc 1600473xxx-x, fiscalía local de Rancagua</t>
  </si>
  <si>
    <t>MARIA CRISTINA FORTTES GODOY</t>
  </si>
  <si>
    <t>6.275.406-0</t>
  </si>
  <si>
    <t>Servicio de mejoramiento en oficina de archivo centralizado de la Fiscalía Local de San Fernando</t>
  </si>
  <si>
    <t>MANUEL HERNAN PEREZ CORNEJO</t>
  </si>
  <si>
    <t>10.071.593-7</t>
  </si>
  <si>
    <t>Trabajos de reposición de cubrepiso en algunos sectores del antiguo inmueble de la Fiscalía Local de San Vicente</t>
  </si>
  <si>
    <t>Servicio de pintura de dependencias de la FL San Fernando</t>
  </si>
  <si>
    <t>Adquisición de resmas de papel. Compra realizada a través Convenio Marco (Chilecompra) OC 697057-80-CM16</t>
  </si>
  <si>
    <t>DIST. DE PAPELES INDUSTRIALES  S.A.</t>
  </si>
  <si>
    <t>93.558.000-5</t>
  </si>
  <si>
    <t>Servicio de reposición de guarda motores de bombas de agua potable edificio Fiscalía Rancagua</t>
  </si>
  <si>
    <t>FRANCISCO SEBASTIAN BARRERA CASANOVA</t>
  </si>
  <si>
    <t>13.786.217-4</t>
  </si>
  <si>
    <t>Servicio de habilitación y configuración de equipamiento sala Gesell URAVIT</t>
  </si>
  <si>
    <t>SOCIEDAD ELECTRYMOTICA LTDA.</t>
  </si>
  <si>
    <t>76.236.788-2</t>
  </si>
  <si>
    <t>Adquisición de dos pizarras. Compra realizada a través Convenio Marco (Chilecompra) OC 697057-82-CM16</t>
  </si>
  <si>
    <t>COM.E IND. MUEBLES ASENJO LIMITADA</t>
  </si>
  <si>
    <t>77.018.060-0</t>
  </si>
  <si>
    <t>Adquisición de dos kárdex para la FL Graneros. Compra realizada a través Convenio Marco (Chilecompra) OC 697057-83-CM16</t>
  </si>
  <si>
    <t>Adquisición de vales de gas. Compra realizada a través Convenio Marco (Chilecompra) OC 697057-81-CM16</t>
  </si>
  <si>
    <t>ABASTECEDORA DE COMBUSTIBLES S.A.</t>
  </si>
  <si>
    <t>Servicio coffe break para actividad SACFI con Carabineros.</t>
  </si>
  <si>
    <t>COMERCIAL DOLCENUS LTDA.</t>
  </si>
  <si>
    <t>76.356.772-9</t>
  </si>
  <si>
    <t>Adquisición de estante sin puertas 80x40x165cm FL San Fernando. Compra realizada a través Convenio Marco (Chilecompra) OC 697057-84-CM16</t>
  </si>
  <si>
    <t>COMER. DE MUEBLES Y SILLAS MAR DEL VALLE</t>
  </si>
  <si>
    <t>76.296.429-5</t>
  </si>
  <si>
    <t xml:space="preserve">Servicio coffe break para actividad Seminario I. Corte de Apelaciones. </t>
  </si>
  <si>
    <t>Adquisición de bolsas con cierre zipper</t>
  </si>
  <si>
    <t>HOMS PACK LIMITADA</t>
  </si>
  <si>
    <t>77.931.120-1</t>
  </si>
  <si>
    <t>Adquisición de videoproyector FL San Vicente. Compra realizada a través Convenio Marco (Chilecompra) OC 697057-85-CM16</t>
  </si>
  <si>
    <t>CARLOS ALBERTO PALMA RIVERA</t>
  </si>
  <si>
    <t>12.125.928-1</t>
  </si>
  <si>
    <t xml:space="preserve">Pasaje ida y regreso Santiago - Puerto Montt. Ida 01-08-2016 LA0277 y Regreso 05-08-2016 LA0276. </t>
  </si>
  <si>
    <t>Adquisición de sillas ergonométricas FL San Fernando.  Compra realizada a través Convenio Marco (Chilecompra) OC 697057-86-CM16</t>
  </si>
  <si>
    <t>LUIGI ENZO STEFANO BRUZZO DIAZ</t>
  </si>
  <si>
    <t>12.466.049-1</t>
  </si>
  <si>
    <t>Adquisición de alfombra de niños</t>
  </si>
  <si>
    <t>Despacho alfombra niños OC 6160113</t>
  </si>
  <si>
    <t>06-FR N°111</t>
  </si>
  <si>
    <t>Servicio coffe break complementario para actividad Seminario I. Corte de Apelaciones.</t>
  </si>
  <si>
    <t>Pericia psicológica ruc 1500993xxx-x,Fiscalía Local de Rancagua</t>
  </si>
  <si>
    <t>Pasajes Ida y Regreso Santiago-Puerto Montt-Santiago LA0285 01/08 y LA0272 08/08.</t>
  </si>
  <si>
    <t>Adquisición de teléfonos celulares para URAVIT</t>
  </si>
  <si>
    <t>ELECTRONICA CASA ROYAL LIMITADA</t>
  </si>
  <si>
    <t>83.030.600-5</t>
  </si>
  <si>
    <t>Provisión e instalación de alfombra en oficina Administradora FL San Fernando</t>
  </si>
  <si>
    <t>CAROCA Y SANCHEZ LTDA.</t>
  </si>
  <si>
    <t>78.833.650-0</t>
  </si>
  <si>
    <t>Adquisición de cajonera móvil. Compra realizada a través Convenio Marco (Chilecompra) OC 697057-87-CM16</t>
  </si>
  <si>
    <t>TAZ S.A.</t>
  </si>
  <si>
    <t>96.891.420-0</t>
  </si>
  <si>
    <t>Adquisición de sobres con logo</t>
  </si>
  <si>
    <t>GRAFICA AS DE TREBOL LTDA.</t>
  </si>
  <si>
    <t>78.768.270-7</t>
  </si>
  <si>
    <t>Adquisición de caja fuerte</t>
  </si>
  <si>
    <t>COMERCIAL BLUE SKY LTDA.</t>
  </si>
  <si>
    <t>77.547.210-3</t>
  </si>
  <si>
    <t>Servicio de traducción Chino mandarín - español en audiencia juicio oral FL Rengo</t>
  </si>
  <si>
    <t>REPRESENTACIONES Y ASESORIAS AVIQLO SPA</t>
  </si>
  <si>
    <t>76.464.269-4</t>
  </si>
  <si>
    <t>Pericia psicológica ruc 1600701xxx-x, Fiscalía Local de Rancagua</t>
  </si>
  <si>
    <t>Adquisición de insumos para actividad de plan de prevención de drogas</t>
  </si>
  <si>
    <t>TORRES Y CIA. LTDA.</t>
  </si>
  <si>
    <t>89.758.700-9</t>
  </si>
  <si>
    <t>Adquisición de mesa lateral para oficina de Fiscal Regional</t>
  </si>
  <si>
    <t>BASH MUEBLES DE OFICINA LTDA.</t>
  </si>
  <si>
    <t>84.702.300-7</t>
  </si>
  <si>
    <t>Servicio de obra de teatro con títeres FL San Fernando - FL Rancagua, programa de prevención de drogas del Ministerio Público</t>
  </si>
  <si>
    <t>JUAN CARLOS OLMOS CASTRO</t>
  </si>
  <si>
    <t>7.751.123-7</t>
  </si>
  <si>
    <t>06-FR N°94</t>
  </si>
  <si>
    <t>Convenio</t>
  </si>
  <si>
    <t>Renovación de convenio servicio de asistencia telefónica, por un año a partir del 01 de agosto de 2016.</t>
  </si>
  <si>
    <t>FAMILIA EN LÍNEA S.A.</t>
  </si>
  <si>
    <t>76.037.636-1</t>
  </si>
  <si>
    <t>$183 por cada beneficiario</t>
  </si>
  <si>
    <t>06-FR N°95</t>
  </si>
  <si>
    <t>Renovación de convenio servicio de entrega de elementos de seguridad en viviendas para víctimas de la región de O'Higgins, por un año a partir del 01 de septiembre de 2016.</t>
  </si>
  <si>
    <t>NELSON ENRIQUE MUÑOZ BUSTAMANTE</t>
  </si>
  <si>
    <t>8.306.620-2</t>
  </si>
  <si>
    <t>Tarifa diferenciada según tipo de protección</t>
  </si>
  <si>
    <t>Tarifa según tipo de protección</t>
  </si>
  <si>
    <t>SOCIEDAD REPROSER LTDA.</t>
  </si>
  <si>
    <t>76.294.728-5</t>
  </si>
  <si>
    <t>F.R. Metrop. Sur</t>
  </si>
  <si>
    <t>17-FN Nº 1216</t>
  </si>
  <si>
    <t>Servicio de reparación condensador equipo de aire acondicionado Fiscalia Local de Puente Alto</t>
  </si>
  <si>
    <t>SISTEMAS DE ENERGIA SA</t>
  </si>
  <si>
    <t>99.588.050-4</t>
  </si>
  <si>
    <t>17-FN Nº 1726</t>
  </si>
  <si>
    <t>Compra de cajas storbox para fiscalías y unidades de San Miguel.</t>
  </si>
  <si>
    <t>STORBOX S.A.</t>
  </si>
  <si>
    <t>96.700.620-3</t>
  </si>
  <si>
    <t>15-FR N° 66</t>
  </si>
  <si>
    <t>Servicio técnico para evaluación y reparación menor a pórtico detector de metales ubicado en Gran Avenida 3814, San Miguel.</t>
  </si>
  <si>
    <t>REPRESENTACIONES AEROTECH LTDA.</t>
  </si>
  <si>
    <t>77.878.040-2</t>
  </si>
  <si>
    <t>15-FR N° 10</t>
  </si>
  <si>
    <t>Suministro y programacion tarjeta estacionamiento Fiscal Fred Silva por Extravío</t>
  </si>
  <si>
    <t>SOC.CONCESIONARIA C.DE JUSTICIA DE STGO.</t>
  </si>
  <si>
    <t>99.557.380-6</t>
  </si>
  <si>
    <t>Compra de cajas storbox para Bodega Gran Avenida.</t>
  </si>
  <si>
    <t>17-FN N° 1385</t>
  </si>
  <si>
    <t>Servicio de enlace de comunicaciones. Contratación Directa mediante Resolución FN N° 1385 de fecha 20/07/2016.</t>
  </si>
  <si>
    <t>ENTEL TELEFONIA LOCAL S.A.</t>
  </si>
  <si>
    <t>96.697.410-9</t>
  </si>
  <si>
    <t>Compra de pasajes aéreos para Abogado FL Puente Alto Rodrigo Paredes por viaje a "Curso Atención Integral de Víctimas y Testigos" en Puerto Varas. Capacitación Centralizada (FN)</t>
  </si>
  <si>
    <t>Compra de pasajes aéreos para Fiscales JM Mac-Namara y MP Narvaez  por viaje a "Curso Estrategias de Planificacion y Ejecucion de la investigacion" en Puerto Varas. Capacitación Centralizada (FN)</t>
  </si>
  <si>
    <t>17-FN Nº 748</t>
  </si>
  <si>
    <t xml:space="preserve">Compra 135 block capacitacion. Chilecompra 696212-101-CM16 </t>
  </si>
  <si>
    <t>DIMERC S.A.</t>
  </si>
  <si>
    <t xml:space="preserve">Compra Cojines lumbares. Chilecompra 696212-103-CM16 </t>
  </si>
  <si>
    <t>COMERCIAL RED OFFICE LIMITADA</t>
  </si>
  <si>
    <t>77.012.870-6</t>
  </si>
  <si>
    <t>Publicación Aviso Concursos Publicos FRM Oriente, FRM Sur, FR Valparaiso, domingo 10 de Julio. Chilecompra 696212-105-CM16</t>
  </si>
  <si>
    <t>Compra de materiales de oficina para bodega Gran Avenida (JULIO). Chilecompra 696212-106-CM16.</t>
  </si>
  <si>
    <t>Compra de materiales de oficina para bodega Gran Avenida (JULIO). Chilecompra 696212-107-CM16.</t>
  </si>
  <si>
    <t>PROVEEDORES INTEGRALES PRISA S.A</t>
  </si>
  <si>
    <t>96.556.940-5</t>
  </si>
  <si>
    <t>Compra de materiales de oficina para bodega Gran Avenida (JULIO). Chilecompra 696212-108-CM16.</t>
  </si>
  <si>
    <t>INSUMOS BAILEY LIMITADA</t>
  </si>
  <si>
    <t>77.311.000-k</t>
  </si>
  <si>
    <t>Compra de materiales de oficina para Bodega de Gran Avenida. (Julio) Chilecompra 696212-109-CM16.</t>
  </si>
  <si>
    <t>Compra de materiales de oficina para Bodega de Gran Avenida. (Julio) Chilecompra 696212-110-CM16.</t>
  </si>
  <si>
    <t>Compra de materiales de oficina para Bodega de Gran Avenida. (Julio) Chilecompra 696212-111-CM16.</t>
  </si>
  <si>
    <t>ROLAND VORWERK Y COMPAÑIA LIMITADA</t>
  </si>
  <si>
    <t>78.178.530-k</t>
  </si>
  <si>
    <t xml:space="preserve">Servicio de avisaje por llamado a concurso público con Fiscalía Regional de O'Higgins. Chilecompra 696212-113-CM16 </t>
  </si>
  <si>
    <t>Servicio de Instalacion de Punto de Red y Electricidad Oficina Custodia Gran Avenida</t>
  </si>
  <si>
    <t>LUIS PATRICIO ORELLANA VELASQUEZ</t>
  </si>
  <si>
    <t>10.339.134-2</t>
  </si>
  <si>
    <t xml:space="preserve">Servicio Coffee Break jornada de apertura y cierre curso "Ingles para Comunicación Profesional" (08 </t>
  </si>
  <si>
    <t>ELIZABETH DEL CARMEN INOSTROZA DAVILA</t>
  </si>
  <si>
    <t>9.153.241-7</t>
  </si>
  <si>
    <t>Compra equipo de audio Sala Gessell Pirámide</t>
  </si>
  <si>
    <t>BIOXCELL MEDICAL SUPPLIES &amp; CLINICAL EQU</t>
  </si>
  <si>
    <t>76.171.754-5</t>
  </si>
  <si>
    <t>Servicio Traslado de Especies para remate y destrucción desde FL Puente Alto y luego a KDM Til Til, solicitado por custodia Puente Alto</t>
  </si>
  <si>
    <t>TRANMANES LTDA</t>
  </si>
  <si>
    <t>77.990.510-1</t>
  </si>
  <si>
    <t>Cambio quicios puerta acceso guardias y acceso abogados edificio Gran Avenida</t>
  </si>
  <si>
    <t>IMPORTACION Y DISTRIBUCION EUGENIO PINTO</t>
  </si>
  <si>
    <t>76.032.617-8</t>
  </si>
  <si>
    <t>Compra de vasos de papel para atención de reuniones de Fiscal Regional.</t>
  </si>
  <si>
    <t>Servicio de destruccion de especies solicitado por custodia Puente Alto.</t>
  </si>
  <si>
    <t>K D M S.A.</t>
  </si>
  <si>
    <t>96.754.450-7</t>
  </si>
  <si>
    <t>Provisión 2 equipos nuevos  Aire acondicionado oficina de Partes y de audiencias programadas</t>
  </si>
  <si>
    <t>COMERCIAL VUOSI LIMITADA</t>
  </si>
  <si>
    <t>76.051.894-8</t>
  </si>
  <si>
    <t>Instalacion 2 equipos de aire acondicionado nuevos y uno propio en ofiicnas de Partes y Audiencias programadas</t>
  </si>
  <si>
    <t>Servicio Coffee Break 27 personas Capacitación "Uso de Fuentes de Investigacion". Capacitacion Autonoma</t>
  </si>
  <si>
    <t>Servicio de Reparacion de marco puerta oficina Fiscal Regional</t>
  </si>
  <si>
    <t>LEONEL APARICIO  SALIT</t>
  </si>
  <si>
    <t>9.765.193-0</t>
  </si>
  <si>
    <t>Servicio de Traslado de Especies solicitada por Custodia San Miguel</t>
  </si>
  <si>
    <t>LIDIA DEL CARMEN FLORES PEREIRA</t>
  </si>
  <si>
    <t>11.030.169-3</t>
  </si>
  <si>
    <t>Servicio de Suministro e instalacion de Citofono Portón Curiñanca</t>
  </si>
  <si>
    <t>Servivio de Provisión e Instalacion de Toldo Retractil entrada Curiñanca, edificio Gran Avenida. Autorizado mediante correo electronico gerente DAF 19-05-2016</t>
  </si>
  <si>
    <t>COMERCIALIZADORA TROYA INSTALACIONES LTD</t>
  </si>
  <si>
    <t>76.307.493-5</t>
  </si>
  <si>
    <t>17-FN Nº 1885</t>
  </si>
  <si>
    <t>Servicio de Evaluacion psicolaboral Estamento Profesional (x3)</t>
  </si>
  <si>
    <t>FUCHS Y ASOCIADOS LIMITADA</t>
  </si>
  <si>
    <t>79.689.060-6</t>
  </si>
  <si>
    <t>Servicio de Evaluacion psicolaboral Estamento Auxiliar (x3)</t>
  </si>
  <si>
    <t>CONSULTORA BUSINESS PARTNERS SEARCH LTDA</t>
  </si>
  <si>
    <t>76.190.699-2</t>
  </si>
  <si>
    <t>Servicio de Evaluacion Psicolaboral Estamento Auxiliar (x3)</t>
  </si>
  <si>
    <t>EVALUACIONES &amp; DESARROLLO ORGANIZACIONAL</t>
  </si>
  <si>
    <t>76.588.490-k</t>
  </si>
  <si>
    <t>Contrato</t>
  </si>
  <si>
    <t>Electricidad Gran Avenida 3814 - Mes de Julio</t>
  </si>
  <si>
    <t>CHILECTRA S.A.</t>
  </si>
  <si>
    <t>96.800.570-7</t>
  </si>
  <si>
    <t>Electricidad Gran Avenida 3840 - Mes de Julio</t>
  </si>
  <si>
    <t>Electricidad Pirámide - Mes de Julio</t>
  </si>
  <si>
    <t>Electricidad Puente Alto - Mes de Julio</t>
  </si>
  <si>
    <t>EMPRESA ELECTRICA PUENTE ALTO LIMITADA</t>
  </si>
  <si>
    <t>80.313.300-K</t>
  </si>
  <si>
    <t>Agua Gran Avenida 3814 - Mes de Julio</t>
  </si>
  <si>
    <t>AGUAS ANDINAS S.A.</t>
  </si>
  <si>
    <t>61.808.000-5</t>
  </si>
  <si>
    <t>Agua Gran Avenida 3840 - Mes de Julio</t>
  </si>
  <si>
    <t>Agua Pirámide - Mes de Julio</t>
  </si>
  <si>
    <t>Agua Puente Alto - Mes de Julio</t>
  </si>
  <si>
    <t>Zapatos de seguridad, F. Regional y Locales</t>
  </si>
  <si>
    <t>EMPRESA COMERCIAL LUIS VALDES LYON S.P.A</t>
  </si>
  <si>
    <t>76231391-K</t>
  </si>
  <si>
    <t>Talleres de manejo emocional, F. Regional</t>
  </si>
  <si>
    <t>SONIA ANGELICA GUTIERREZ CID</t>
  </si>
  <si>
    <t>10703707-1</t>
  </si>
  <si>
    <t>Maletas con ruedas, F.L. Talca</t>
  </si>
  <si>
    <t>COMERCIAL ECCSA S.A.</t>
  </si>
  <si>
    <t>83382700-6</t>
  </si>
  <si>
    <t>Materiales de oficina, F.L. Talca</t>
  </si>
  <si>
    <t>96670840-9</t>
  </si>
  <si>
    <t>PRISA S.A.</t>
  </si>
  <si>
    <t>96556940-5</t>
  </si>
  <si>
    <t>Reparacion de notrebooks, F. Regional</t>
  </si>
  <si>
    <t>SOC. COM. COMPUSERVICE</t>
  </si>
  <si>
    <t>76039328-2</t>
  </si>
  <si>
    <t>Relatoria taller de liderazgo, F. Regional</t>
  </si>
  <si>
    <t>Revision y diagnostico CCTV, F.L. Molina</t>
  </si>
  <si>
    <t>TEKNOVISION E.I.R.L.</t>
  </si>
  <si>
    <t>52001564-7</t>
  </si>
  <si>
    <t>Cables de poder, F. Regional</t>
  </si>
  <si>
    <t>JOSE DIAZ POBLETE</t>
  </si>
  <si>
    <t>9272169-8</t>
  </si>
  <si>
    <t>Mantencion de vehiculo institucional 60.000 Kms, F. Regional</t>
  </si>
  <si>
    <t>CURICOFOR S.A.</t>
  </si>
  <si>
    <t>92909000-4</t>
  </si>
  <si>
    <t>FN Nº 1715/2015</t>
  </si>
  <si>
    <t xml:space="preserve">Pericia Privada Credibilidad de Relato y Daño Emocional RUC 1500305533-4 FL San Javier Fiscal Oscar </t>
  </si>
  <si>
    <t>IVANNA BATTAGLIA ALJARO</t>
  </si>
  <si>
    <t>10.676.258-9</t>
  </si>
  <si>
    <t>Pericia Privada Credibilidad de Relato y Daño Emocional RUC 140002244-9 FL Linares Fiscal Monica Can</t>
  </si>
  <si>
    <t>Pericia Privada Credibilidad de Relato y Daño Emocional RUC 1510009014-4 FL Linares Fiscal Monica Ca</t>
  </si>
  <si>
    <t>Pericia Privada Santiago Credibilidad de Relato y Daño Emocional RUC 1501082889-6 FL Parral Fiscal N</t>
  </si>
  <si>
    <t>LEJANDRA DEL PILAR CACERES ESCALONA</t>
  </si>
  <si>
    <t>12486112-8</t>
  </si>
  <si>
    <t>Pericia Privada Social RUC 1501130711-3 FL Curico Fiscal Andres Gaete</t>
  </si>
  <si>
    <t>DELIA NATHALY MORALES ESPINA</t>
  </si>
  <si>
    <t>16029854-5</t>
  </si>
  <si>
    <t>Pericia Privada Social RUC 1400022444-9 FL Linares Fiscal Monica Canepa</t>
  </si>
  <si>
    <t>Evaluación Psicolaboral Cargo Secretaria/o, Estamento Auxiliar para la Fiscalia Regional</t>
  </si>
  <si>
    <t>INVERSIONES EN LINEA LIMITADA</t>
  </si>
  <si>
    <t>76015173-4</t>
  </si>
  <si>
    <t>Licencia Office 2016 Fiscalia Regional (PRESUPUESTO INVERSIÓN URAVIT)</t>
  </si>
  <si>
    <t>COMERCIAL INFOLAND LTDA.</t>
  </si>
  <si>
    <t>76632910-1</t>
  </si>
  <si>
    <t>Notebook HP 240 G4,  Fiscalia Regional (PRESUPUESTO INVERSIÓN URAVIT)</t>
  </si>
  <si>
    <t>NG. Y CONSTR. RICARDO RODRIGUEZ Y CIA.</t>
  </si>
  <si>
    <t>Intercomunicador,   Fiscalia Regional (PRESUPUESTO INVERSIÓN URAVIT)</t>
  </si>
  <si>
    <t>SOC. COM. COMPUSERVICE LTDA.</t>
  </si>
  <si>
    <t>Pericia Privada Social, RUC 1500852544-4, Delito Abuso Sexual, F. L. Constitución, Fiscal Alexie Cri</t>
  </si>
  <si>
    <t>VERONICA DEL ROSARIO MUNOZ VELOSO</t>
  </si>
  <si>
    <t>12197057-0</t>
  </si>
  <si>
    <t>Pericia Privada Social, RUC 1600597742-1 (1), Delito Abuso Sexual, F. L. Talca, Fiscal Ivan Vidal</t>
  </si>
  <si>
    <t>Pericia Privada Social, RUC 1600597742-1 (2), Delito Abuso Sexual, F. L. Talca, Fiscal Ivan Vidal</t>
  </si>
  <si>
    <t>Materiales de oficina, F. Regional</t>
  </si>
  <si>
    <t>Pasajes aéreos Santiago - Puerto Montt - Santiago, F. Regional</t>
  </si>
  <si>
    <t>Arriendo de salon y servicio de coffe break, F. Regional</t>
  </si>
  <si>
    <t>ECO HOTEL SPA</t>
  </si>
  <si>
    <t>76245869-1</t>
  </si>
  <si>
    <t>SOCIEDAD HOTELERA VII REGION LTDA.</t>
  </si>
  <si>
    <t>86801400-8</t>
  </si>
  <si>
    <t>INMOB. HISPANO CHILENA S.A.</t>
  </si>
  <si>
    <t>96964760-5</t>
  </si>
  <si>
    <t>Relatoria taller capacitacion, F. Regional</t>
  </si>
  <si>
    <t>DULIO DE LAPEYRA PALMA</t>
  </si>
  <si>
    <t>14122337-2</t>
  </si>
  <si>
    <t>ROBERTO ESKENAZI ARUESTE SERVICIOS PROFE</t>
  </si>
  <si>
    <t>76351847-7</t>
  </si>
  <si>
    <t>Etiquetas adhesivas, F.L. Talca</t>
  </si>
  <si>
    <t>Habilitacion sala de reconocimiento, F.L. Licanten</t>
  </si>
  <si>
    <t>EMPRESA CONSTRUCCIONES HERMANOS FV LTDA.</t>
  </si>
  <si>
    <t>76501589-8</t>
  </si>
  <si>
    <t>Suministro e instalacion de cortina, F.L. Linares</t>
  </si>
  <si>
    <t>COMERCIAL ARROAS LTDA.</t>
  </si>
  <si>
    <t>76093258-2</t>
  </si>
  <si>
    <t>Pasajes aereos Santiago - Puerto Montt - Santiago, F. Regional</t>
  </si>
  <si>
    <t>Servicio recepción especies para destruccion, F. Regional</t>
  </si>
  <si>
    <t>RESAM S.A.</t>
  </si>
  <si>
    <t>99.537.670-9</t>
  </si>
  <si>
    <t>Consumo de energia electrica Junio 2016, F. L. Linares</t>
  </si>
  <si>
    <t>CGE DISTRIBUCION S.A.</t>
  </si>
  <si>
    <t>Consumo agua Potable Junio 2016, F. L. Curico</t>
  </si>
  <si>
    <t>AGUAS NUEVO SUR MAULE</t>
  </si>
  <si>
    <t>96.963.440-6</t>
  </si>
  <si>
    <t>Consumo agua Potable Junio 2016, F. L. Constitucion</t>
  </si>
  <si>
    <t>Consumo agua Potable Junio 2016, F. L. Molina</t>
  </si>
  <si>
    <t>Consumo de energia electrica Junio 2016, F.L. Constitucion</t>
  </si>
  <si>
    <t>Consumo de energia electrica Junio 2016, F. L. Molina</t>
  </si>
  <si>
    <t>Consumo de energia electrica Junio 2016, F.L. Cauquenes</t>
  </si>
  <si>
    <t>Consumo de energia electrica Junio 2016, F.L. Licanten</t>
  </si>
  <si>
    <t>Consumo agua Potable Junio 2016, F. L. Licanten</t>
  </si>
  <si>
    <t>Consumo agua Potable Junio 2016, F. L. Linares</t>
  </si>
  <si>
    <t>Consumo de energia electrica Junio 2016, F. Regional</t>
  </si>
  <si>
    <t>Consumo de energia electrica Junio 2016, F. L. Talca</t>
  </si>
  <si>
    <t>Consumo de energia electrica Junio 2016, F. L. Curico</t>
  </si>
  <si>
    <t>Consumo agua Potable Junio 2016, F. L. Talca</t>
  </si>
  <si>
    <t>Consumo agua Potable Junio 2016, F. L. Parral</t>
  </si>
  <si>
    <t>Consumo agua Potable Junio 2016, F. Regional</t>
  </si>
  <si>
    <t>Consumo agua Potable Junio 2016, F. L. Cauquenes</t>
  </si>
  <si>
    <t>Consumo agua Potable Junio 2016, F. L. San Javier</t>
  </si>
  <si>
    <t>Consumo de energia electrica Junio 2016, F.L. San Javier</t>
  </si>
  <si>
    <t>Consumo de energia electrica Junio 2016, F.L. Parral</t>
  </si>
  <si>
    <t>F R. Metrop. Oriente</t>
  </si>
  <si>
    <t>Compra de correctores roller para Fiscalía de Las Condes.</t>
  </si>
  <si>
    <t>ABATTE S.A.</t>
  </si>
  <si>
    <t>96.909.950-0</t>
  </si>
  <si>
    <t>Res FN/MP N° 1992</t>
  </si>
  <si>
    <t>Serv. Grua traslado a CMVRC, mes de mayo,.</t>
  </si>
  <si>
    <t>MOVILIDAD URBANA SPA</t>
  </si>
  <si>
    <t>76.414.319-1</t>
  </si>
  <si>
    <t>Compra de resmas de papel para junio-julio y agosto a Fiscalía de Peñalolen Macul.</t>
  </si>
  <si>
    <t>EMPRESA DISTRIBUIDORA DE PAPELES Y CARTONES S.A.</t>
  </si>
  <si>
    <t>88.566.900-K</t>
  </si>
  <si>
    <t>Licitación Privada Mayor</t>
  </si>
  <si>
    <t>Res. DER 015-2015</t>
  </si>
  <si>
    <t>Reparación de Porcelanatos Fiscalía Regional Metropolitana Oriente, piso 1 acceso ascensor.</t>
  </si>
  <si>
    <t>LUIS RUBIO QUINTANILLA</t>
  </si>
  <si>
    <t>10.265.615-6</t>
  </si>
  <si>
    <t>Compra de materiales de oficina junio-julio-agosto para Fiscalía de Peñalolen Macul.</t>
  </si>
  <si>
    <t>Compra materiales de oficina para Junio-julio-agosto, Fiscalía de Peñalolen Macul</t>
  </si>
  <si>
    <t>COMERCIAL REDOFFICE LTDA.</t>
  </si>
  <si>
    <t>Adquisición de artículos para mantención edificios.</t>
  </si>
  <si>
    <t>SODIMAC S.A.</t>
  </si>
  <si>
    <t>96.792.430-K</t>
  </si>
  <si>
    <t>Compras de resmas papel carta y oficio para junio-julio-agosto para Fiscalía de La Florida.</t>
  </si>
  <si>
    <t>Servicio interprete Francés - Español para el  19/07/2016.</t>
  </si>
  <si>
    <t>GAEL VAHHAB MASROUR-HAMADANI</t>
  </si>
  <si>
    <t>14.608.688-8</t>
  </si>
  <si>
    <t>Compra de materiales de oficina junio-julio-agosto Fiscalía de La Florida.</t>
  </si>
  <si>
    <t>Compra de materiales de oficina para junio-julio-agosto para Fiscalía de La Florida.</t>
  </si>
  <si>
    <t>Servicio de destrucción de especies de FL Peñalolen Macul, el 07/07/2016, en KDM Til Til.</t>
  </si>
  <si>
    <t>Compra de pizarra acrilica para Fiscal Regional.</t>
  </si>
  <si>
    <t>COMERCIAL OFFICHILE S.P.A.</t>
  </si>
  <si>
    <t>76.019.175-2</t>
  </si>
  <si>
    <t>Servicio Interpretación español - ingles para Audiencia Cautelar Garant.del 07/07/2016.</t>
  </si>
  <si>
    <t>CRISTIAN ANDRES BARROS MUÑOZ</t>
  </si>
  <si>
    <t>13.785.060-5</t>
  </si>
  <si>
    <t>Servicio de Arriendo de Salón, Data y Servico de Coffee para 40 personas en dos tiempos, para capacitación</t>
  </si>
  <si>
    <t>HOTEL TORREMAYOR S.A.</t>
  </si>
  <si>
    <t>99.502.730-5</t>
  </si>
  <si>
    <t>Adquisición de Pelucas destinadas a Protección de Victimas y Testigos que participen en Juicio Oral.</t>
  </si>
  <si>
    <t>MARIA JOSE BILBAO CARRASCO</t>
  </si>
  <si>
    <t>17.191.014-5</t>
  </si>
  <si>
    <t>Res. DER 015-2016</t>
  </si>
  <si>
    <t>Servicio de Habilitación de Estaciones de Trabajo en Oficinas de Fiscalía Local de Las Condes.</t>
  </si>
  <si>
    <t>DVAI LTDA.</t>
  </si>
  <si>
    <t>76.756.090-7</t>
  </si>
  <si>
    <t>Compra de archivadores para FAC.</t>
  </si>
  <si>
    <t xml:space="preserve">Compra de cuadernos para Capacitación. </t>
  </si>
  <si>
    <t>Adquisición de 20 teléfonos celulares, destinados a Protección de Víctimas y Testigos.</t>
  </si>
  <si>
    <t>ENTEL PCS TELECOMUNICACIONES S.A.</t>
  </si>
  <si>
    <t>96806980-2</t>
  </si>
  <si>
    <t>Compra de resmas de papel carta y oficio para Fiscalía Las Condes, stock julio, agosto, septiembre.</t>
  </si>
  <si>
    <t xml:space="preserve">Compra de toner de 4 colores para impresora HP de uso de Fiscalía Regional. </t>
  </si>
  <si>
    <t>INGENIERIA Y CONSTRUCCION RICARDO RODRIGUEZ Y CIA. LTDA.</t>
  </si>
  <si>
    <t xml:space="preserve">Servicio interpretación de Lenguaje de señas, el día 26/07 a las 15:00 hrs., para victima </t>
  </si>
  <si>
    <t>JUANITA VERONICA GONZALEZ VERGARA</t>
  </si>
  <si>
    <t>9.617.206-0</t>
  </si>
  <si>
    <t>Publicación llamado a concurso domingo 17/07/2016, en diario El Mercurio.</t>
  </si>
  <si>
    <t>EMPRESAS EL MERCURIO SAP</t>
  </si>
  <si>
    <t>Adquisición de 74 teléfonos celulares, destinados a Protección de Víctimas y Testigos.</t>
  </si>
  <si>
    <t>77261280-K</t>
  </si>
  <si>
    <t>Compra de materiales para Bodega Fiscalía Regional, julio-agosto-septiembre.</t>
  </si>
  <si>
    <t>ROLAND VORWERK Y CIA. LTDA</t>
  </si>
  <si>
    <t>78.178.530-K</t>
  </si>
  <si>
    <t xml:space="preserve">Limpieza de fecas de palomas y residuos por sector "L" Interior edificio Fiscalía Regional Oriente. </t>
  </si>
  <si>
    <t>Traslado e ingreso de vehículos al CMVRC, mes Junio.</t>
  </si>
  <si>
    <t xml:space="preserve">Servicio Interpretación español - inglés para Audicencia  de Control de detención de fecha 10/07/2016. </t>
  </si>
  <si>
    <t>Servicio de Interpretación Ruso - Español para víctima</t>
  </si>
  <si>
    <t>NADEZDA AGAPOVA</t>
  </si>
  <si>
    <t>21.668.597-0</t>
  </si>
  <si>
    <t>Servicio Interpret inglés español para Audiencia de Control de detención de fecha 06/07/2016.</t>
  </si>
  <si>
    <t>Serv. Interpretación Coreano - Español para Audiencia de Control de detención de fecha 16/07/2016.</t>
  </si>
  <si>
    <t>SERVICIOS PROFESIONALES DE LENGUAJE CARMEN JIRÓN EIRL</t>
  </si>
  <si>
    <t>52.000.745-8</t>
  </si>
  <si>
    <t>Serv. Interpret inglés español para toma de declaración.</t>
  </si>
  <si>
    <t>Provisión e Instalación de chapa eléctrica en portón vehicular acceso edificio Vespucio N° 6800.</t>
  </si>
  <si>
    <t>ALEX REYES VARGAS</t>
  </si>
  <si>
    <t>13.081.903-6</t>
  </si>
  <si>
    <t>Res FN Nº 1672/2007</t>
  </si>
  <si>
    <t>Reparación de 5 sillones ejecutivos.</t>
  </si>
  <si>
    <t>ACOMODA MUEBLES LIMITADA</t>
  </si>
  <si>
    <t>76.480.738-3</t>
  </si>
  <si>
    <t>Compra de materiales de oficina para Fiscalía de Las Condes, meses de julio-agosto-septiembre</t>
  </si>
  <si>
    <t>Servicio de interpretación Lenguaje de Señas para Toma de declaración imputado, fecha 02/08/2016</t>
  </si>
  <si>
    <t>ALEJANDRO ANTONIO IBACACHE ESPINOZA</t>
  </si>
  <si>
    <t>9.877.613-3</t>
  </si>
  <si>
    <t xml:space="preserve">Adquisición de 1 Scanner Kodak i1150,  para Fiscalía de delitos Flagrantes. </t>
  </si>
  <si>
    <t>SOCIEDAD DE INVERSIONES TEKNOX S. A.</t>
  </si>
  <si>
    <t>76.389.113-5</t>
  </si>
  <si>
    <t>Adquisición de pasajes aéreos para funcionarias curso Atención Integral de Víctimas y Testigos, en Puerto Varas.</t>
  </si>
  <si>
    <t>LATAM AIRLINES GROUP S.A</t>
  </si>
  <si>
    <t>Publicación de aviso de Licitación Pública para  contratación de Servicio de Aseo para Inmuebles de la Fiscalía Regional Oriente.</t>
  </si>
  <si>
    <t>Pintura oficina Jefe Unidad de Gestión, contempla retape de orificios, lijado y pintura de oficina.</t>
  </si>
  <si>
    <t>Compra de 11 cientos de tarjetas de presentación para funcionarios de Fiscalía Oriente.</t>
  </si>
  <si>
    <t>ARTEGRAF IMPRESORES LTDA.</t>
  </si>
  <si>
    <t>76.145.280-0</t>
  </si>
  <si>
    <t>Adquisición de 657 talonarios de Formularios de Control Detención, papel autocopiado 1/0 color, para Fiscalía de delitos Flagrantes.</t>
  </si>
  <si>
    <t>Provisión e instalación de tres persianas ROLLER manuales  al 1% paso de luz,  en Fiscalía de Las Condes</t>
  </si>
  <si>
    <t>VENTA DE PERSIANAS DE ALUMINIO LIMITADA</t>
  </si>
  <si>
    <t>76.346.664-7</t>
  </si>
  <si>
    <t>Pintura Oficina Director Ejecutivo Regional, piso 3 edificio Las Condes.</t>
  </si>
  <si>
    <t>Provisión e instalación de dos equipos de iluminación fluorescentes.</t>
  </si>
  <si>
    <t>Adquisición pasaje aéreo Stgo - P. Montt - Stgo, para Fiscal de FL Delitos Flagrantes, curso Litigación Oral, entre el 23 y 27/08.</t>
  </si>
  <si>
    <t>FN MP N°69</t>
  </si>
  <si>
    <t>Adquisición pasajes aereos Stgo.- P. Montt, Stgo.  para Fiscal  FL Peñalolen Macul y Ñuñoa</t>
  </si>
  <si>
    <t>Adquisición pasaje aereo 08 al 11 agost,  Stgo - P- Montt - Stgo para Fiscales.</t>
  </si>
  <si>
    <t>Modificación de 4 muebles empotrados a edificio.</t>
  </si>
  <si>
    <t>Servicio de destrucción de especies de Fiscalía Local de Ñuñoa, el día  5 de agosto, en KDM Til Til.</t>
  </si>
  <si>
    <t>Agua Potable Edificio Vespucio, 07-06-16 al 08-07-16</t>
  </si>
  <si>
    <t>Agua Potable Edificio Irarrázabal,  27/05/16 al 28/06/16</t>
  </si>
  <si>
    <t>Energía eléctrica Edificio San Jorge 21/06/2016 al 21/07/16</t>
  </si>
  <si>
    <t>Energía eléctrica Edificio Los Militares 15/06/16 al 14/07/16</t>
  </si>
  <si>
    <t>Energía eléctrica Edificio Vespucio del  15/06/16 al 14/07/16</t>
  </si>
  <si>
    <t>FN/MP N° 1.715/2015</t>
  </si>
  <si>
    <t>Informe Pericial</t>
  </si>
  <si>
    <t>BARBARA LOBOS ROMANO</t>
  </si>
  <si>
    <t>14.119.772-K</t>
  </si>
  <si>
    <t>Res FN/MP 1506-2012</t>
  </si>
  <si>
    <t>MARCELA FLOR MARGARITA TRONCOSO ESCOBAR</t>
  </si>
  <si>
    <t>Res DER-OR N° 14-2016</t>
  </si>
  <si>
    <t>FRANCISCO JAVIER ALVAREZ BELLO</t>
  </si>
  <si>
    <t>12.053.365-7</t>
  </si>
  <si>
    <t xml:space="preserve">Ratificación Informe Pericial </t>
  </si>
  <si>
    <t>ANDREA DEL CARMEN RUIZ HERRERA</t>
  </si>
  <si>
    <t>11.730.167-2</t>
  </si>
  <si>
    <t>Res. FN N°623/2016</t>
  </si>
  <si>
    <t>31.03.2016</t>
  </si>
  <si>
    <t xml:space="preserve">CH; R - FN Nº 623 (31.03.16) Cajonera con ruedas. </t>
  </si>
  <si>
    <t>JOSE HENRIQUEZ SEPULVEDA</t>
  </si>
  <si>
    <t>11.372.911-2</t>
  </si>
  <si>
    <t>CH; R - FN Nº 623 (31.03.16) Material de Oficina F.L San Bernardo.</t>
  </si>
  <si>
    <t>COMERCIAL OFFICHILE SPA</t>
  </si>
  <si>
    <t>Tarjetas de presentación para Uravit.</t>
  </si>
  <si>
    <t>SOC. IMPRESIONES VIDAL Y OTROS LTDA.</t>
  </si>
  <si>
    <t>76.376.341-2</t>
  </si>
  <si>
    <t>Compra de 3 maletas para FL San Bernardo (LPM).</t>
  </si>
  <si>
    <t>SAMSONITE CHILE S.A.</t>
  </si>
  <si>
    <t>76.811.980-5</t>
  </si>
  <si>
    <t>Compra de 1 maleta Fiscalia Regional (LPM).</t>
  </si>
  <si>
    <t>CH; R - FN Nº 623 (31.03.16) Bibliotecas para Fiscalía Alta Complejidad.</t>
  </si>
  <si>
    <t>FAYMO S.A.</t>
  </si>
  <si>
    <t>76.837.310-8</t>
  </si>
  <si>
    <t>CH; R - FN Nº 623 (31.03.16) Sillas de visita y sillones ejecutivos.</t>
  </si>
  <si>
    <t>Escritorio lateral de 100 x 50 x 75.</t>
  </si>
  <si>
    <t>CH; R - FN Nº 623 (31.03.16) Cajas Plásticas F.L San Bernardo.</t>
  </si>
  <si>
    <t>CH; R - FN Nº 623 (31.03.16) Insumos Capacitaciones RRHH.</t>
  </si>
  <si>
    <t>CH; R - FN Nº 623 (31.03.16) Insumos Computacionales Edificio Bandera.</t>
  </si>
  <si>
    <t>L.P.M; Carpetas de Causa.</t>
  </si>
  <si>
    <t>IMPRENTA BARAHONA LTDA.</t>
  </si>
  <si>
    <t>78.511.790-5</t>
  </si>
  <si>
    <t xml:space="preserve">CH; R - FN Nº 623 (31.03.16) Insumos Computacionales F.L San Bernardo. </t>
  </si>
  <si>
    <t>C.D. COMP. S.A.</t>
  </si>
  <si>
    <t>78.611.770-4</t>
  </si>
  <si>
    <t>CH; R - FN Nº 623 (31.03.16) Insumos Computacionales F.L Melipilla.</t>
  </si>
  <si>
    <t>Compra 20 teléfonos Panasonic negro, UGI (LPM).</t>
  </si>
  <si>
    <t>ING. Y CONSTR. RICARDO RODRIGUEZ Y CIA.</t>
  </si>
  <si>
    <t>CH; R - FN Nº 623 (31.03.16) Material de Oficina F.L Talagante.</t>
  </si>
  <si>
    <t xml:space="preserve">CH; R - FN Nº 623 (31.03.16) Material de Oficina F.L Melipilla. </t>
  </si>
  <si>
    <t>CH; R - FN Nº 623 (31.03.16) Material de Oficina Edificio Bandera.</t>
  </si>
  <si>
    <t xml:space="preserve">CH; R - FN Nº 623 (31.03.16) Material de Aseo F.L Talagante. </t>
  </si>
  <si>
    <t xml:space="preserve">CH; R - FN Nº 623 (31.03.16) Material de Oficina F.L San Bernardo. </t>
  </si>
  <si>
    <t xml:space="preserve">CH; R - FN Nº 623 (31.03.16) Material de Oficina Edificio Bandera. </t>
  </si>
  <si>
    <t>ABATTE PRODUCTOS PARA OFICINA S.A.</t>
  </si>
  <si>
    <t>Escritorio 180 x 60x 74 (Chilecompra).</t>
  </si>
  <si>
    <t>MUEBLES Y DISEÑOS S.A.</t>
  </si>
  <si>
    <t>99.543.470-9</t>
  </si>
  <si>
    <t xml:space="preserve">LPM para la reparación de portón batiente de la F.L. Melipilla. </t>
  </si>
  <si>
    <t>JOSE EDUARDO ILLESCA VASQUEZ</t>
  </si>
  <si>
    <t>7.567.346-9</t>
  </si>
  <si>
    <t>Res. FN/MP N°1715/2015</t>
  </si>
  <si>
    <t>02.10.2015</t>
  </si>
  <si>
    <t>Asistencia juicio, de la F.L. de San Bernardo.</t>
  </si>
  <si>
    <t>LPM Trabajos eléctricos F.L. de Melipilla.</t>
  </si>
  <si>
    <t>SOCIEDAD VICHUQUEN SERVICIOS S A</t>
  </si>
  <si>
    <t>76.101.264-9</t>
  </si>
  <si>
    <t>Res. FR(4) N°377/2016</t>
  </si>
  <si>
    <t>20.07.2016</t>
  </si>
  <si>
    <t xml:space="preserve">Resolución FR(4)N°377/2016 del 20.07.2016 Autoriza Contratación reparación equipo split sistema clima F.L. Curacaví. </t>
  </si>
  <si>
    <t>COMERCIAL SERV. TEC. DE AIRES LTDA.</t>
  </si>
  <si>
    <t>76.148.249-1</t>
  </si>
  <si>
    <t xml:space="preserve">Traslado de vehiculos desde Curacaví a Difeza (Comuna de la Pintana). </t>
  </si>
  <si>
    <t>MOVILIDAD URBANA SPA.</t>
  </si>
  <si>
    <t xml:space="preserve">Servicios de interprete en ingles para audiencia de control de detención, Centro de Justicia (FL Flagrancia). </t>
  </si>
  <si>
    <t>FILIGRANA TRADUCCIONES SPA</t>
  </si>
  <si>
    <t>76.564.354-6</t>
  </si>
  <si>
    <t xml:space="preserve">Servicios de interprete frances para audiencia de control de detención, Juzgado de Garantia San Bernardo. </t>
  </si>
  <si>
    <t>TRADUCCIONES BETRANSLATED CHILE LTDA.</t>
  </si>
  <si>
    <t>76.819.970-1</t>
  </si>
  <si>
    <t>Cableado estructurado, FL Melipilla  (LPM).</t>
  </si>
  <si>
    <t>INGECORP ELECTRICIDAD LIMITADA</t>
  </si>
  <si>
    <t>76.834.570-8</t>
  </si>
  <si>
    <t xml:space="preserve">LPM, cambio de botoneras de los ascensores y pisos 1,2 y 9 del edificio de calle Bandera N°655. </t>
  </si>
  <si>
    <t>COM. E INDUSTRIAL ALDUNCE Y CIA. LTDA.</t>
  </si>
  <si>
    <t>79.670.710-0</t>
  </si>
  <si>
    <t>Res. FN/MP N°1992/2015</t>
  </si>
  <si>
    <t>12.11.2015</t>
  </si>
  <si>
    <t>Documento de Compra y N°</t>
  </si>
  <si>
    <t xml:space="preserve">Traslado e ingreso al area de protección especial del CMVRC, mes de Junio (Valor UF $26.052,07 al 30.06.2016). </t>
  </si>
  <si>
    <t>Res. FN/MP N°1185/2015</t>
  </si>
  <si>
    <t>20.07.2015</t>
  </si>
  <si>
    <t>Evaluacion Psicolaboral de 2 profesionales, UF de referencia $ 26.053,81.</t>
  </si>
  <si>
    <t>76588490-K</t>
  </si>
  <si>
    <t>Servicio de TV Cable de la F.L. de Curacavi, del periodo del 16.07.2016 al 15.08.2016, Saldo mes anterior.</t>
  </si>
  <si>
    <t>DIRECTV CHILE TELEVISION LTDA</t>
  </si>
  <si>
    <t>87.161.100-9</t>
  </si>
  <si>
    <t>Consumo de electricidad de edificio Bandera 655 periodo del 30.05.2016 al 29.06.2016.</t>
  </si>
  <si>
    <t>Consumo de electricidad de edificio Tte. Cruz 770 periodo del 25.10.2012 al 27.07.2016.</t>
  </si>
  <si>
    <t>Consumo de electricidad de la F.L. de Curacavi periodo del 31.05.2016 al 30.06.2016.</t>
  </si>
  <si>
    <t>Consumo de electricidad de la F.L. de San Bernardo periodo 31.05.2016 al 30.06.2016.</t>
  </si>
  <si>
    <t>Consumo de electricidad de la F.L. de Melipilla periodo del 02.06.2016 al 01.07.2016.</t>
  </si>
  <si>
    <t>F R. Atacama</t>
  </si>
  <si>
    <t>Pago de Energía eléctrica periodo 11/06/2016 al 12/07/2016, Nº de Cliente 9363547 correspondiente a Fiscalía Local de Freirina (1.027 KWT)</t>
  </si>
  <si>
    <t>EMELAT S.A.</t>
  </si>
  <si>
    <t>87.601.500-5</t>
  </si>
  <si>
    <t>Pago de Energía eléctrica periodo 25/06/2016 al 25/07/2016, Nº de Cliente 9452185, correspondiente a Fiscalía Local de Vallenar (2.242 KWT )</t>
  </si>
  <si>
    <t>Pago de Energía eléctrica periodo 26/05/2016 al 29/06/2016, Nº de Cliente 9446442, Correspondiente a Fiscalía Local de Caldera (1.604 KWT)</t>
  </si>
  <si>
    <t>Pago de Compromisos de Consumo de Electricidad para la Fiscalía Regional de Atacama Nic Nº9397315 periodo del 27/05/2016 al 28/06/2016 ( Junio 4.074KW)</t>
  </si>
  <si>
    <t>Pago de Compromisos de Consumo de Electricidad para la Fiscalía Regional de Atacama Nic Nº9397315 periodo del 29/06/2016 al 27/07/2016 ( Julio 3.785 KW)</t>
  </si>
  <si>
    <t>Pago de Compromisos de Consumo de Electricidad para la Fiscalía Local de Copiapó Nic Nº9395841 periodo del 27/05/2016 al 28/06/2016 (Junio 5.820 KW)</t>
  </si>
  <si>
    <t>Pago de Compromisos de Consumo de Electricidad para la Fiscalía Local de Copiapó Nic Nº9395841 periodo del 29/06/2016 al 27/07/2016 (Julio 5.340 KW)</t>
  </si>
  <si>
    <t>Pago de Energía eléctrica periodo 30/06/2016 al 28/07/2016, Nº de Cliente 9446442, Correspondiente a Fiscalía Local de Caldera (1.343 KWT)</t>
  </si>
  <si>
    <t>Pago de Energía eléctrica periodo 10/06/2016 al 11/07/2016, Nº de Cliente 9348935 correspondiente a Fiscalía Local de Chañaral  (760 KWh)</t>
  </si>
  <si>
    <t>Servicio telefónico fijo ubicado en el Tribunal Oral en lo penal, Nº de teléfono 52-2214789, cliente 739879500, periodo Julio 2016.</t>
  </si>
  <si>
    <t>TELEFONICA CHILE S.A.</t>
  </si>
  <si>
    <t>Gasto de Agua Potable periodo 03/06/2016 al 04/07/2016, Nº de Servicio 151767-8 correspondiente a la Fiscalía Local de Freirina, consumo de 10 m3</t>
  </si>
  <si>
    <t>AGUAS CHAÑAR S.A..</t>
  </si>
  <si>
    <t>99.542.570-K</t>
  </si>
  <si>
    <t>Rentas mensuales enlaces de telecomunicaciones periodo Mayo 2016, Contrato de plataforma integral de comunicaciones del Ministerio Publico</t>
  </si>
  <si>
    <t>Gasto de Agua Potable periodo 15/06/2016 (2007 m3) al 14/07/2016 (2016 m3), Nº de Servicio 318353-K correspondiente a la Fiscalía Local de Chañaral (9 M3)</t>
  </si>
  <si>
    <t>Gasto de Agua Potable periodo 15/06/2016 (2116 m3) al 14/07/2016 (2125 m3), Nº de Servicio 321748-5 correspondiente a la Fiscalía Local de Diego de Almagro (5 M3)</t>
  </si>
  <si>
    <t>Gasto de Agua Potable periodo 04/06/2016 al 05/07/2016, Nº de Servicio 182525-9 correspondiente a la Fiscalía Regional de Atacama, consumo de 18 m3</t>
  </si>
  <si>
    <t>Gasto de Agua Potable periodo 30/05/2016 al 29/06/2016, Nº de Servicio 609623-9 correspondiente a la Fiscalía Local de Caldera, consumo de 13 m3</t>
  </si>
  <si>
    <t>Gasto de Agua Potable periodo 06/06/2016 al 06/07/2016, Nº de Servicio 58128-3 correspondiente a la Fiscalía Local de Copiapó, consumo de 37 m3</t>
  </si>
  <si>
    <t>Gasto de Agua Potable periodo 07/06/2016 al 07/07/2016, Nº de Servicio 129472-5 correspondiente a la Fiscalía Local de Vallenar, consumo de 12 m3</t>
  </si>
  <si>
    <t>Pago de Compromisos de Consumo de Valija Comercial y Franqueo convenido para las Fiscalías  mes de Junio de 2016, Resol. Nº 4 y Nº 185 del 19/01/2001 y 13/08/2001.</t>
  </si>
  <si>
    <t xml:space="preserve">Orden de Compra </t>
  </si>
  <si>
    <t>Elementos de seguridad para custodios y funcionarios que participan de la destrucción de especies y documentación. (Fiscalías Locales de Diego de Almagro y Vallenar)</t>
  </si>
  <si>
    <t>CARLOS ALBERTO GATTONI ALARCON</t>
  </si>
  <si>
    <t>8.304.522-1</t>
  </si>
  <si>
    <t>Materiales de oficina y aseo para la Fiscalía Local de Copiapó.</t>
  </si>
  <si>
    <t>Neumáticos (3) para vehículo del Fiscal Regional, en recambio de los actuales, se opta por diferente marca de los originales por estar en stock en los distribuidores regionales y tener iguales características.</t>
  </si>
  <si>
    <t>SALINAS Y FABRES</t>
  </si>
  <si>
    <t>91.502.000-3</t>
  </si>
  <si>
    <t>Eva Rojas - Carlos Juarez, participación en Jornada de Trabajo Jefes UGI y profesionales de la unidad, a realizarse los días 21 y 22 de Julio en la ciudad de Santiago, en dependencias de la Fiscalía Nacional.</t>
  </si>
  <si>
    <t>Christian Gonzales, participación en "CURSO INVESTIGACIÓN DE CAUSAS COMPLEJAS" a efectuado los días 6,7 y 8 de julio en la ciudad de Santiago.</t>
  </si>
  <si>
    <t>Sr. Hector Mella , participación "Taller Estrategias de Reflexión Estratégicas" dirigidas a Fiscales Regionales y Directores Ejecutivos, realizado entre los días 14 y 15 de Julio en la ciudad de Santiago.</t>
  </si>
  <si>
    <t>Nestor Gomez, DER, quien participaron del Taller de Reflexión Estratégica - Fiscales Regionales y Directores Ejecutivos Regionales  los días 14 y 15 de Julio y de una reunión en la Fiscalía Nacional.</t>
  </si>
  <si>
    <t>Álvaro Cordova, participación en "Curso de Litigación Oral Avanzada " que se realizo en la ciudad de Santiago entre los días 27, 28 y 29 de Julio.</t>
  </si>
  <si>
    <t>María Graciela Cortés, participación en "Cursos de Atención Integral a Víctimas y Testigos a realizarse entre el 2 y el 4 de agosto en la ciudad de Puerto Varas. (UE395).</t>
  </si>
  <si>
    <t>Hugo Kruger D., relator Capacitación  "Eneagrama para el autoconocimiento y el mejoramiento del trabajo en equipo y la confianza en el entorno laboral", dirigida a Fiscales y Funcionarios de la Región de Atacama a realizarse los días 25,26 y 27 de Julio.</t>
  </si>
  <si>
    <t>Marcelo Torres R. participación en "Curso Estrategias de Planificación y Ejecución de la Investigación" a realizarse los días 9,10 y 11 de Agosto en la ciudad de Puerto Varas.</t>
  </si>
  <si>
    <t>Carlos Juarez, participación en reunión con la DIVEST por Relatoría, a realizarse los días 1 y 2 de Agosto en la ciudad de Santiago.</t>
  </si>
  <si>
    <t>Gasto por cambio de pasajes para la testigo Psicóloga Ninoshka G. Sáez, quien participo en juicio realizado en el mes de mayo 2016.</t>
  </si>
  <si>
    <t>Servicio Pericial Psicológico, Fiscal Christian Gonzalez carriel, Fiscalía Local de Copiapó.</t>
  </si>
  <si>
    <t>FANNY ALEJANDRA LEON ORELLANA</t>
  </si>
  <si>
    <t>13.221.586-3</t>
  </si>
  <si>
    <t xml:space="preserve">Orden de Servicio </t>
  </si>
  <si>
    <t>Trabajo de impresión y diseño de las MEMORIAS 2018 - 2016, de la Fiscalía Regional de Atacama, solicitadas por el Asesor comunicacional Sr.Nilton Araya.</t>
  </si>
  <si>
    <t>SOCIEDAD EDN IMPRESORES S.A.</t>
  </si>
  <si>
    <t>83.719.500-4</t>
  </si>
  <si>
    <t>Encuentro con Directivos para abordar encuesta nacional y construcción de nuevo plan estratégico.</t>
  </si>
  <si>
    <t>HOTELERA DOMUS LTDA.</t>
  </si>
  <si>
    <t>78.351.200-9</t>
  </si>
  <si>
    <t>Servicio de evaluación Psicolaboral para el cargo de  Abogado Asistente para la Fiscalía Local de Copiapó (3 Evaluaciones, UF 5 de Julio) se reconoce gasto.</t>
  </si>
  <si>
    <t>AVANZA RECLUTAMIENTO &amp; SELECCION LTDA</t>
  </si>
  <si>
    <t>76.008.458-1</t>
  </si>
  <si>
    <t>Hospedaje  por 3 noches, para relator Hugo Kruger D. quien desarrollara "Relatoría de Taller de Eneagrama" dirigido a Fiscales y Funcionarios de la región de Atacama realizado los días 25,26 y 27 de Julio.</t>
  </si>
  <si>
    <t>COMERCIAL OASIS DE ATACAMA LTDA.</t>
  </si>
  <si>
    <t>76.006.523-4</t>
  </si>
  <si>
    <t>Servicio de Cafetería ejecución de "Taller de Eneagrama" enmarcado en el plan de Capacitación Regional 2016, realizado los días 25,26 y 27 de Julio.</t>
  </si>
  <si>
    <t>VIVIANA TERESA LOPEZ FLORES</t>
  </si>
  <si>
    <t>9.115.754-4</t>
  </si>
  <si>
    <t>Relator para jornada en el marco del programa  de capacitación regional denominada "Taller de Eneagrama y Trabajo en Equipo" desarrollado los días 25, 26 y 27 de Julio, autorizado según Acta Sesión Comisión Evaluación de Ofertas del 19 de Julio 2016.</t>
  </si>
  <si>
    <t>HUGO ANTONIO KRUGER DROGUETT</t>
  </si>
  <si>
    <t>8.368.338-4</t>
  </si>
  <si>
    <t>Arriendo de salón para cuenta publica de la Fiscalía Local de Vallenar, Realizada el día 30 de Junio de 2016, Solicitada por la Administradora de la Fiscalía.</t>
  </si>
  <si>
    <t>I. MUNICIPALIDAD DE VALLENAR</t>
  </si>
  <si>
    <t>69.030.500-3</t>
  </si>
  <si>
    <t>Servicios de traducción Lenguaje señas BH 53-54, Fiscalía Local de Copiapó.</t>
  </si>
  <si>
    <t>RAUL GABRIEL ELIAS ROJAS</t>
  </si>
  <si>
    <t>10.934.295-5</t>
  </si>
  <si>
    <t>Traslados de Perito Causa, Fiscalía Local de Diego de Almagro.</t>
  </si>
  <si>
    <t>PAULINA MUNITA IRARRAZABAL</t>
  </si>
  <si>
    <t>15.027.243-2</t>
  </si>
  <si>
    <t>NICOLE NARANJO SANTIBAÑEZ</t>
  </si>
  <si>
    <t>16.460.349-0</t>
  </si>
  <si>
    <t>Servicio de correos de Fiscalía Regional y Fiscalías Locales, mes de Mayo  2016</t>
  </si>
  <si>
    <t>CHILEXPRESS S.A</t>
  </si>
  <si>
    <t>96.756.460-3</t>
  </si>
  <si>
    <t>Orden de servicio</t>
  </si>
  <si>
    <t>Evaluación pericial psicológica</t>
  </si>
  <si>
    <t>FRANCISCA ITURRA ENEI</t>
  </si>
  <si>
    <t>14.583.738-3</t>
  </si>
  <si>
    <t>GIOVANNA CAROLINA ARANCIBIA PARRA</t>
  </si>
  <si>
    <t>9.639.027-0</t>
  </si>
  <si>
    <t>FN/MP N° 410</t>
  </si>
  <si>
    <t>Publicación de llamado a Concurso Público</t>
  </si>
  <si>
    <t>EMPRESA EL MERCURIO DE VALPARAISO S.A.P.</t>
  </si>
  <si>
    <t>96.705.640-5</t>
  </si>
  <si>
    <t>Programa de capacitación regional : contratación de servicio de coffee break para 60 personas</t>
  </si>
  <si>
    <t>ANDREA ESTHER ZAMORA FERNANDEZ</t>
  </si>
  <si>
    <t>11.620.458-4</t>
  </si>
  <si>
    <t>Publicación de llamado a Concurso Publico</t>
  </si>
  <si>
    <t>JAIME RIVERA RIVAS</t>
  </si>
  <si>
    <t>10.571.666-4</t>
  </si>
  <si>
    <t>Provisión e instalación de piso flotante y luminarias en edificio que alberga a la Fiscalía Local y Regional de Valparaíso ( sector SACFI)</t>
  </si>
  <si>
    <t>LUIS ABRAHAM SILVA FLORES</t>
  </si>
  <si>
    <t>11.832.981-3</t>
  </si>
  <si>
    <t xml:space="preserve">Contratación de servicios de mantención de la Fiscalía Local de Valparaíso: Pintura de muros, cielos y fabricación e instalación de tabique </t>
  </si>
  <si>
    <t>LUZ VERDE Y CIA LTDA</t>
  </si>
  <si>
    <t>76.580.537-6</t>
  </si>
  <si>
    <t>Contratación de servicio de habilitación y reubicación de puntos de Red  en edificio que alberga a la Fiscalía Regional y Local de Valparaíso ( sector SACFI)</t>
  </si>
  <si>
    <t>DINAMO INGENIERIA SPA</t>
  </si>
  <si>
    <t>76.297.868-7</t>
  </si>
  <si>
    <t>Contratación de servicio de habilitación de oficina en la Fiscalía Local de san Antonio - Unidad de Focos San Antonio</t>
  </si>
  <si>
    <t>CONSTRUCTORA M Y P LTDA</t>
  </si>
  <si>
    <t>76.326.766-0</t>
  </si>
  <si>
    <t>Contratación de servicio de reparación de filtraciones en cubiertas de edificio que alberga a la Fiscalía Local de San Antonio</t>
  </si>
  <si>
    <t>Renovación de suscripción anual de diario La Tercera y revista Que Pasa - Fiscalía Regional</t>
  </si>
  <si>
    <t>PROMOSERVICE S.A.</t>
  </si>
  <si>
    <t>96.669.790-3</t>
  </si>
  <si>
    <t xml:space="preserve">Consumo de luz Fiscalia Local de Casablanca, periodo de facturación del 26/05/2016 al 26/06/2016 </t>
  </si>
  <si>
    <t>ENERGIA DE CASABLANCA S.A</t>
  </si>
  <si>
    <t>96.766.110-4</t>
  </si>
  <si>
    <t xml:space="preserve">Consumo de Agua de Fiscalía Local de Los Andes, periodo desde 16/05/2016 al 15/06/2016 </t>
  </si>
  <si>
    <t>ESVAL S.A.</t>
  </si>
  <si>
    <t>76.000.739-0</t>
  </si>
  <si>
    <t>Consumo de electricidad de Fiscalía Local de San Felipe, periodo desde 11/05/2016 al 10/06/2016.</t>
  </si>
  <si>
    <t>CHILQUINTA ENERGIA S.A.</t>
  </si>
  <si>
    <t>96.813.520-1</t>
  </si>
  <si>
    <t>Consumo de agua de Fiscalía Local de Viña del Mar,  periodo 15/04/2016 al 17/05/2016.</t>
  </si>
  <si>
    <t>Consumo de electricidad de Fiscalía Local de Limache, periodo 17/05/2016 al 16/06/2016</t>
  </si>
  <si>
    <t xml:space="preserve">Consumo de electricidad de Fiscalía Local de La Calera, periodo 16/05/2016 al 15/06/2016. </t>
  </si>
  <si>
    <t>Consumo de electricidad de Fiscalía Local de San Antonio, periodo 18/05/2016 al 17/06/2016</t>
  </si>
  <si>
    <t xml:space="preserve">Consumo de agua potable Fiscalia Local de Limache, periodo de facturación del 23/05/2016 al 21/06/2016 </t>
  </si>
  <si>
    <t xml:space="preserve">Consumo de Agua de Fiscalía Local de Quillota, periodo 25/05/2016 al 23/06/2016 </t>
  </si>
  <si>
    <t>Consumo de electricidad de Fiscalía Local Petorca, periodo desde 03/06/2016 al 04/07/2016</t>
  </si>
  <si>
    <t>COMPAÑÍA NACIONAL DE FUERZA ELECTRICA S.A.</t>
  </si>
  <si>
    <t>91.143.000-2</t>
  </si>
  <si>
    <t>Consumo de electricidad Fiscalia Regional  Valparaiso Edificio Tecnológico entre el periodo del 19/05/2016 al 20/06/2016.</t>
  </si>
  <si>
    <t>Consumo de electricidad de Fiscalía Local de Los Andes, periodo desde 16/05/2016/05/2016 al 15/06/2016.</t>
  </si>
  <si>
    <t>Renovación de suscripción anual de Diario La Segunda</t>
  </si>
  <si>
    <t>Consumo de electricidad de Fiscalía Local de Quintero, periodo 19/05/2016 al 20/06/2016 .</t>
  </si>
  <si>
    <t>Consumo de electricidad de Fiscalía Local de Villa Alemana, periodo desde 20/05/2016 al 21/06/2016</t>
  </si>
  <si>
    <t>Consumo de electricidad de Fiscalía Local de Isla de Pascua, periodo 31/05/2016 al 28/06/2016</t>
  </si>
  <si>
    <t>AGRICOLA Y SERVICIOS ISLA DE PASCUA LTDA</t>
  </si>
  <si>
    <t>87.634.600-1</t>
  </si>
  <si>
    <t>Consumo de gas de Fiscalía Regional y Local Valparaíso, periodo desde 09/06/2016 al 11/07/2016</t>
  </si>
  <si>
    <t>GASVALPO S.A</t>
  </si>
  <si>
    <t>96.960.800-6</t>
  </si>
  <si>
    <t>Orden de compra</t>
  </si>
  <si>
    <t>Adquisición de mobiliario: compra de mesa de reuniones - sector SACFI</t>
  </si>
  <si>
    <t>SILLAS Y SILLAS S.A.</t>
  </si>
  <si>
    <t>76.038.442-9</t>
  </si>
  <si>
    <t>Adquisición de mobiliario : compra de 22 sillas de visitas - sala de reuniones SACFI</t>
  </si>
  <si>
    <t>GRAFICA PUBLICITARIA LTDA.</t>
  </si>
  <si>
    <t>76.125.632-7</t>
  </si>
  <si>
    <t>Adquisición de mobiliario : compra de 3 butacas - sector SACFI</t>
  </si>
  <si>
    <t>COMERCIAL HAGELIN LTDA.</t>
  </si>
  <si>
    <t>76.102.918-5</t>
  </si>
  <si>
    <t xml:space="preserve">Consumo de Agua de Fiscalía Local de Quintero, periodo 25/05/2016 al 23/06/2016 </t>
  </si>
  <si>
    <t xml:space="preserve">Consumo de agua potable Fiscalia Local de La Ligua, periodo de facturación del 25/05/2016 al 23/06/2016 </t>
  </si>
  <si>
    <t>Adquisición de materiales de oficina : compra de resmas de papel para Fiscalías Locales y Fiscalía Regional</t>
  </si>
  <si>
    <t>EMPRESA DISTRIBUIDORA DE PAPELES Y CARTO</t>
  </si>
  <si>
    <t>Adquisición de materiales de aseo para las Fiscalías Locales y Fiscalía Regional</t>
  </si>
  <si>
    <t>DISTRIBUIDORA MANZANO S.A.</t>
  </si>
  <si>
    <t>96.908.760-k</t>
  </si>
  <si>
    <t>Adquisición de materiales para mantención de inmuebles - sector SACFI</t>
  </si>
  <si>
    <t>FLORES Y KERSTING S.A.</t>
  </si>
  <si>
    <t>93.720.000-5</t>
  </si>
  <si>
    <t>Adquisición de materiales : compra de bolsas cierre zipper para las Fiscalías Locales ( custodia de especies)</t>
  </si>
  <si>
    <t>CLIPERPLAST S.A.</t>
  </si>
  <si>
    <t>96.697.520-5</t>
  </si>
  <si>
    <t>Adquisición de estufa a gas de 15 kilos para Fiscalía Local de Viña del Mar</t>
  </si>
  <si>
    <t>GUILLERMO AHUMADA S.A.</t>
  </si>
  <si>
    <t>86.847.300-2</t>
  </si>
  <si>
    <t xml:space="preserve">Programa de capacitación regional : contratación de servicio de coffe break </t>
  </si>
  <si>
    <t>Contratación de servicio de instalación  y configuración de sistema de control de acceso  en la Fiscalía Regional ( Edificio Tecnopacífico)</t>
  </si>
  <si>
    <t>VIDEOCORP ING. Y TELECOMUNIC. S.A.</t>
  </si>
  <si>
    <t>89.629.300-1</t>
  </si>
  <si>
    <t>Contratación de evaluaciones psicolaborales ( concursos públicos)</t>
  </si>
  <si>
    <t>SOC. DE CAPACITACION LABORAL LTDA</t>
  </si>
  <si>
    <t>78.397.130-5</t>
  </si>
  <si>
    <t>CONSULTORIA E INVESTIGACION EN RRHH SPA</t>
  </si>
  <si>
    <t>76.580.320-9</t>
  </si>
  <si>
    <t xml:space="preserve">Consumo de agua potable Fiscalia Local de La Calera, periodo de facturación del 31/05/2016 al 3130/06/2016 </t>
  </si>
  <si>
    <t>Consumo de electricidad de Fiscalía Local Viña del Mar, periodo desde 16/06/2016 al 15/07/2016</t>
  </si>
  <si>
    <t>Consumo de electricidad de Fiscalía Local La Ligua, periodo desde 15/06/2016 al 14/07/2016</t>
  </si>
  <si>
    <t>Consumo de agua de Fiscalía Local de San Felipe, periodo desde 31/05/2016 al 30/06/2016</t>
  </si>
  <si>
    <t>Servicio de correos de Fiscalía Regional y Fiscalías Locales, mes de Junio  2016</t>
  </si>
  <si>
    <t>Consumo de agua de Fiscalía Local de Villa Alemana,  periodo desde 10/06/2016 al 12/07/2016.</t>
  </si>
  <si>
    <t>Consumo de Agua de  Fiscalía Regional Edificio Tecnológico, periodo desde 10/06/2016 al 12/07/2016.</t>
  </si>
  <si>
    <t>Adquisición de materiales para mantención: compra de tineta de esmalte al agua para Fiscalía Regional</t>
  </si>
  <si>
    <t>DISTRIBUIDORA GALE S.A.</t>
  </si>
  <si>
    <t>79.558.690-3</t>
  </si>
  <si>
    <t>Adquisición de materiales para mantención - sector SACFI</t>
  </si>
  <si>
    <t>DARTEL VALPARAISO LTDA.-</t>
  </si>
  <si>
    <t>87.773.200-2</t>
  </si>
  <si>
    <t>Adquisición de insumos computaciones : compra de 40 pack de DVD-R   solicitados por la Unidad de Informática</t>
  </si>
  <si>
    <t>ECOFFICE COMPUTACIÓN LIMITADA</t>
  </si>
  <si>
    <t>76.293.503-1</t>
  </si>
  <si>
    <t xml:space="preserve">Consumo de electricidad Fiscalia Regional y Fiscalia  Local de Valparaiso entre el periodo del 27/05/2016 al 29/06/2016. </t>
  </si>
  <si>
    <t xml:space="preserve">Consumo de agua potable Fiscalia Local Casablanca, periodo de facturación del  14/06/2016 al 14/07/2016 </t>
  </si>
  <si>
    <t xml:space="preserve">Consumo de agua Oficina de Atención Petorca,periodo desde 10/06/2016 al 12/07/2016 </t>
  </si>
  <si>
    <t>Consumo de electricidad Fiscalia Local de Quilpue entre el periodo del 27/05/2016 al 29/06/2016.</t>
  </si>
  <si>
    <t>Consumo de Agua de Fiscalía Local de San Antonio, periodo desde 10/06/2016 al 12/07/2016.</t>
  </si>
  <si>
    <t>Consumo de Agua de Fiscalía Local de Valparaiso y Fiscalía Regional, periodo desde 10/06/2016 al 12/07/2016.</t>
  </si>
  <si>
    <t xml:space="preserve">Consumo de Agua de Fiscalía Local de Quilpué, periodo desde  14/06/2016 al 14/07/2016 </t>
  </si>
  <si>
    <t>Consumo de electricidad de Fiscalía Local de Quillota, periodo desde 25/05/2016/05/2016 al 24/06/2016.</t>
  </si>
  <si>
    <t>Provisión e instalación de piso flotante en edificio que alberga a la Fiscalía Regional y Fiscalía Local de Valparaíso - sector Uravit</t>
  </si>
  <si>
    <t>MOSAIKO SPA</t>
  </si>
  <si>
    <t>76.602.265-0</t>
  </si>
  <si>
    <t>Compra de vales de gas licuado para estufas asignadas a las Fiscalías locales</t>
  </si>
  <si>
    <t>EMPRESAS LIPIGAS S.A.</t>
  </si>
  <si>
    <t>96.928.510-K</t>
  </si>
  <si>
    <t>Adquisición de materiales de oficina para las Fiscalías Locales y Fiscalía Regional</t>
  </si>
  <si>
    <t>COMERCIAL TERMOLAM LIMITADA</t>
  </si>
  <si>
    <t>76.007.089-0</t>
  </si>
  <si>
    <t>Compra de artículos de cafetería - atención autoridades Fiscalía Regional</t>
  </si>
  <si>
    <t>Programa de capacitación nacional: compra de pasajes aéreos por cometidos funcionarios</t>
  </si>
  <si>
    <t>Contratación de servicio de reparación de alimentación eléctrica de equipos de aire acondicionado  en edificio que alberga a la Fiscalía Regional</t>
  </si>
  <si>
    <t>Compra de neumáticos y servicio de alineación y balanceo para Vehículo asignado al Fiscal Regional</t>
  </si>
  <si>
    <t>ABRAHAM ZEDAN E HIJOS LIMITADA</t>
  </si>
  <si>
    <t>81.605.600-4</t>
  </si>
  <si>
    <t>Contratación de servicio de dignóstico de sistema eléctrico en la Fiscalía Local de La Calera</t>
  </si>
  <si>
    <t>ING.ELECT. ANTONIO SALINAS CORREA EIRL</t>
  </si>
  <si>
    <t>76.083.726-1</t>
  </si>
  <si>
    <t>Contratación de servicio de matención de inmuebles: reparación de puertas de acceso del edificio que alberga a la Fiscalía Regional ( Edificio Tecnopacífico)</t>
  </si>
  <si>
    <t>F R. Coquimbo</t>
  </si>
  <si>
    <t xml:space="preserve">Solicitud N° </t>
  </si>
  <si>
    <t>Gasto en Agua Potable, consumo del 25/05/2016 al 23/06/2016 de FL Andacollo.</t>
  </si>
  <si>
    <t>AGUAS DEL VALLE S.A.</t>
  </si>
  <si>
    <t>99.541.380-9</t>
  </si>
  <si>
    <t>Gasto en Agua Potable, consumo del 25/05/2016 al 23/06/2016 de FL Coquimbo.</t>
  </si>
  <si>
    <t>Gasto en Electricidad, consumo del 25/05/2016 al 23/06/2016 de FL de Los Vilos.</t>
  </si>
  <si>
    <t>CIA.NACIONAL DE FUERZA ELÉCTRICA S.A.</t>
  </si>
  <si>
    <t>Gasto en Electricidad, consumo del 27/05/2016 al 28/06/2016 de Fiscalía Regional.</t>
  </si>
  <si>
    <t>Gasto en Electricidad, consumo del 27/05/2016 al 28/06/2016 de FL de La Serena.</t>
  </si>
  <si>
    <t>Gasto en Electricidad, consumo del 27/05/2016 al 28/06/2016 de FL de Vicuña.</t>
  </si>
  <si>
    <t>Gasto en Electricidad, consumo del 27/05/2016 al 28/06/2016 de FL de Ovalle.</t>
  </si>
  <si>
    <t>Gasto en Electricidad, consumo del 27/05/2016 al 28/06/2016 de FL de Coquimbo.</t>
  </si>
  <si>
    <t>Gasto en Electricidad, consumo del 02/06/2016 al 01/07/2016 de FL de Combarbalá.</t>
  </si>
  <si>
    <t>Gasto en Electricidad, consumo del 02/06/2016 al 01/07/2016 de FL de Illapel.</t>
  </si>
  <si>
    <t>Gasto en Agua Potable, consumo del 26/05/2016 al 24/06/2016 de FL Vicuña.</t>
  </si>
  <si>
    <t>Gasto en Telefonía Fija de FL de Vicuña, consumo mes de Junio 2016.</t>
  </si>
  <si>
    <t>TELEFÓNICA CHILE S.A.</t>
  </si>
  <si>
    <t>Gasto en Telefonía Fija de Tribunal y Fiscalía Regional, consumo mes de Junio 2016.</t>
  </si>
  <si>
    <t>Gasto en Telefonía Fija de FL de Combarbalá, consumo mes de Junio 2016.</t>
  </si>
  <si>
    <t>Gasto en Telefonía Fija de FL de Andacollo, consumo mes de Junio 2016.</t>
  </si>
  <si>
    <t>Gasto en Telefonía Fija de FL de Coquimbo, consumo mes de Junio 2016.</t>
  </si>
  <si>
    <t>Gasto en Telefonía Fija de FL de Illapel, consumo mes de Junio 2016.</t>
  </si>
  <si>
    <t>Gasto en Telefonía Fija de FL de Los Vilos, consumo mes de Junio 2016.</t>
  </si>
  <si>
    <t>Gasto en Telefonía Fija de FL de Ovalle y Tribunal, consumo mes de Junio 2016.</t>
  </si>
  <si>
    <t>Gasto en Agua Potable, consumo del 30/05/2016 al 29/06/2016 de FL Ovalle.</t>
  </si>
  <si>
    <t>Gasto en Electricidad, consumo del 03/06/2016 al 04/07/2016 de FL de Andacollo.</t>
  </si>
  <si>
    <t>Gasto en Agua Potable, consumo del 02/06/2016 al 01/07/2016 de FL Illapel.</t>
  </si>
  <si>
    <t>Gasto en Agua Potable, consumo del 06/06/2016 al 05/07/2016 de FL Combarbala.</t>
  </si>
  <si>
    <t>Gasto en Agua Potable, consumo del 09/06/2016 al 08/07/2016 de FL Los Vilos.</t>
  </si>
  <si>
    <t>Reparaciones varias en Fiscalía Local de Andacollo.</t>
  </si>
  <si>
    <t>KAV INGENIERIA Y CONSTRUCCION LTDA.</t>
  </si>
  <si>
    <t>76.463.034-3</t>
  </si>
  <si>
    <t>Reinstalación de CCTV en dependencias del TOP de Ovalle.</t>
  </si>
  <si>
    <t>ASISTEL LIMITADA</t>
  </si>
  <si>
    <t>76.071.269-8</t>
  </si>
  <si>
    <t>Talonarios de 50 hojas c/u autocopiativos, para Fiscalía Local de Ovalle.</t>
  </si>
  <si>
    <t>PROMASTER LIMITADA</t>
  </si>
  <si>
    <t>76.008.270-8</t>
  </si>
  <si>
    <t>Servicio de Coffe Break para 30 personas, Fiscalía Regional.</t>
  </si>
  <si>
    <t>ELIZABETH CAMPILLAY ALVAREZ</t>
  </si>
  <si>
    <t>6.733.506-6</t>
  </si>
  <si>
    <t>Compra de 8.000 carpetas verde claro, para las Fiscalías de la IV Region.</t>
  </si>
  <si>
    <t>Compra de Pasajes La Serena - Santiago - La Serena, para Fiscal de La Serena, quien asiste a Jornada de Capacitación para Fiscales Especializados en Trafico Ilícito.</t>
  </si>
  <si>
    <t>Compra de Pasajes La Serena - Santiago - La Serena, para Profesional UGI, quien asiste a Jornada de Trabajo con Profesionales UGI.</t>
  </si>
  <si>
    <t>Compra de Pasajes La Serena - Santiago - La Serena, para Técnico UGI, quien asiste a Jornada de Trabajo con Profesionales UGI.</t>
  </si>
  <si>
    <t>Compra de Videoproyector Epson Powerlite S31, para Fiscalía Local de Vicuña.</t>
  </si>
  <si>
    <t>Aviso de llamado a Concurso Público para proveer el cargo de Auxiliar Administrativo para FL de Vicuña y Coquimbo.</t>
  </si>
  <si>
    <t>ANTONIO PUGA Y CIA.LTDA.</t>
  </si>
  <si>
    <t>80.764.900-0</t>
  </si>
  <si>
    <t>04-DER Nº 250</t>
  </si>
  <si>
    <t>Servicio de radiotaxi hasta el 17/06/2016, para la Fiscalía Local de Ovalle.</t>
  </si>
  <si>
    <t>OSCAR ALFREDO OLATE OLATE</t>
  </si>
  <si>
    <t>7.922.238-0</t>
  </si>
  <si>
    <t>Servicio de Valija del mes de Junio de 2016.</t>
  </si>
  <si>
    <t>SOC. DE DISTRIB. CANJE Y MENSAJERIA LTDA.</t>
  </si>
  <si>
    <t>77.262.170-1</t>
  </si>
  <si>
    <t>Servicio de correspondencia del mes de Junio 2016, Fiscalías de la IV Region.</t>
  </si>
  <si>
    <t>Compra de Pasajes La Serena - Santiago - La Serena, para Técnico UGI, quien viaja a Conferencia Internacional Sobre Análisis Delictual y Taller de Entrenamiento.</t>
  </si>
  <si>
    <t>Compra de Pasajes La Serena - Santiago - La Serena, para Jefa UGI, quien viaja a Conferencia Internacional Sobre Análisis Delictual y Taller de Entrenamiento.</t>
  </si>
  <si>
    <t>Compra de Pasajes La Serena - Santiago - La Serena, para Técnico La Serena, quien viaja a Conferencia Internacional Sobre Análisis Delictual y Taller de Entrenamiento.</t>
  </si>
  <si>
    <t>Compra de 3 Escritorios para Fiscalía Regional.</t>
  </si>
  <si>
    <t>GUNTER MEYER MUEBLES SPA</t>
  </si>
  <si>
    <t>76.132.543-4</t>
  </si>
  <si>
    <t>Retiro, traslado y mejoramiento de tabique divisorio, para Fiscalía Local de Coquimbo.</t>
  </si>
  <si>
    <t xml:space="preserve">JAVIER ROJAS LEYTON </t>
  </si>
  <si>
    <t>6.959.294-5</t>
  </si>
  <si>
    <t>Compra de Pasajes La Serena - Santiago - La Serena, para Profesional de Uravit quien asiste a Juicio Oral.</t>
  </si>
  <si>
    <t>Contratación directa</t>
  </si>
  <si>
    <t>04-FR Nº 769</t>
  </si>
  <si>
    <t>Informe Pericial Psicológico, Fiscalía Local de Illapel.</t>
  </si>
  <si>
    <t>MARÍA ALEJANDRA MENARES</t>
  </si>
  <si>
    <t>12.487.072-0</t>
  </si>
  <si>
    <t>Informe Pericial Psicológico, Fiscalía Local de Coquimbo.</t>
  </si>
  <si>
    <t>04-FR Nº 768</t>
  </si>
  <si>
    <t>Reembolso de gastos por Asistencia a Juicio Oral, Fiscalía Local de La Serena.</t>
  </si>
  <si>
    <t>PABLO OBREGÓN MONTOYA</t>
  </si>
  <si>
    <t>12.263.186-9</t>
  </si>
  <si>
    <t>Reparación de Revestimiento de Frontón Lateral de Cubierta del Inmueble de la Fiscalía Local de Andacollo.</t>
  </si>
  <si>
    <t>Servicio de Valija y Encomienda del mes de Junio de 2016.</t>
  </si>
  <si>
    <t>CHILEXPRESS S.A.</t>
  </si>
  <si>
    <t>96.756.430-3</t>
  </si>
  <si>
    <t>Reposición de Extractores de Aire en Baños de la Fiscalía Local de Coquimbo.</t>
  </si>
  <si>
    <t>ALFONSO GAYOSO ANACONA</t>
  </si>
  <si>
    <t>8.257.644-4</t>
  </si>
  <si>
    <t>04-FR Nº 495</t>
  </si>
  <si>
    <t>Adquisición de Vehículo Mercedes Benz Vito Tourer Pro 114, Para Fiscalía Regional.</t>
  </si>
  <si>
    <t>COMERCIAL KAUFMANN S.A.</t>
  </si>
  <si>
    <t>96.572.360-9</t>
  </si>
  <si>
    <t xml:space="preserve">Compra de Señalética de 20x40, para Fiscalías de la IV Region. </t>
  </si>
  <si>
    <t>GERMAN BAEZA PIZARRO</t>
  </si>
  <si>
    <t>10.496.704-3</t>
  </si>
  <si>
    <t>Reparación y Recuperación de Datos nivel Pro, en disco duro de respaldo de la Fiscalía Regional.</t>
  </si>
  <si>
    <t>KEPLER S.A.</t>
  </si>
  <si>
    <t>77.803.520-0</t>
  </si>
  <si>
    <t>Compra de Pasajes La Serena - Santiago - La Serena, para Auxiliar de Vicuña, quien asiste a Capacitación SIAU.</t>
  </si>
  <si>
    <t>Compra de Pasajes La Serena - Puerto Montt - La Serena, para ayudante de Fiscal de Vicuña, quien asiste a Curso de Litigación Oral Inicial.</t>
  </si>
  <si>
    <t>Pintura en oficina de Asesoría Juridica y Call Center, Fiscalía Regional.</t>
  </si>
  <si>
    <t>JUAN CARLOS FLORES HENRIQUEZ</t>
  </si>
  <si>
    <t>6.604.167-0</t>
  </si>
  <si>
    <t>Servicio de Valija del mes de Julio de 2016.</t>
  </si>
  <si>
    <t>04-FR Nº 545</t>
  </si>
  <si>
    <t>Rollos de Papel Térmico para Kioskos, Fiscalías de la IV Region.</t>
  </si>
  <si>
    <t>PROYEXION SERVICIOS S.A.</t>
  </si>
  <si>
    <t>96.928.760-9</t>
  </si>
  <si>
    <t>Revisión Eléctrica y Reposición de luminaria de alta eficiencia, Fiscalía Local de Andacollo.</t>
  </si>
  <si>
    <t>Reparación Eléctrica y Mejoramiento de Iluminación exterior de Fiscalía Local de Los Vilos.</t>
  </si>
  <si>
    <t>SOCIEDAD ELECTRICA HECSO LIMITADA</t>
  </si>
  <si>
    <t>77.599.160-7</t>
  </si>
  <si>
    <t>Compra de Pasajes La Serena - Santiago - La Serena, para Auxiliar de Andacollo y Secretaria Call Center de la Fiscalía Regional, quienes asisten a Capacitación SIAU.</t>
  </si>
  <si>
    <t>Compra de Pasajes La Serena - Puerto Montt - La Serena, para Fiscal de Coquimbo, quien asiste a Capacitación Estrategias de Planificación y Ejecución de la Investigación.</t>
  </si>
  <si>
    <t>Reforzamiento Domiciliario por Protección.</t>
  </si>
  <si>
    <t>Taller de Manejo de Estrés Laboral para Fiscales y Funcionarios de las Fiscalías de la IV Region.</t>
  </si>
  <si>
    <t>MARIA ECHEGARAY CHAVEZ</t>
  </si>
  <si>
    <t>8.248.052-8</t>
  </si>
  <si>
    <t>Ratificación de Informe en Juicio Oral, Fiscalía Local de Coquimbo.</t>
  </si>
  <si>
    <t>Informe Pericial Psicológico, Fiscalía Local de Vicuña.</t>
  </si>
  <si>
    <t>Informe Pericial Psicológico, Fiscalía Local de Ovalle.</t>
  </si>
  <si>
    <t>Inasistencia a Entrevista de Informe Pericial, Fiscalía Local de Coquimbo.</t>
  </si>
  <si>
    <t>Reposición de Bomba de Sentina de Aguas Lluvias para Fiscalía Local de Coquimbo.</t>
  </si>
  <si>
    <t>SHCC INGENIERIA SPA</t>
  </si>
  <si>
    <t>76.119.235-3</t>
  </si>
  <si>
    <t>Renovación de Suscripción Diario La Region, para Fiscalía Regional.</t>
  </si>
  <si>
    <t>SOC. PERIODISTICA GUAYACAN CIA.LTDA.</t>
  </si>
  <si>
    <t>77.981.120-4</t>
  </si>
  <si>
    <t>Servicio de Interprete en Lenguaje de Señas, Fiscalía Local de La Serena.</t>
  </si>
  <si>
    <t>MARIELA FERNANDA MALDONADO CASTILLO</t>
  </si>
  <si>
    <t>12.569.518-3</t>
  </si>
  <si>
    <t>Servicio de Coffe break para 21 personas, para Taller de Declaraciones, Lenguaje Corporal y Gramática, Fiscalía Regional.</t>
  </si>
  <si>
    <t>Servicio de Coffe break para 26 personas, para Taller de Cibercrimen y Estafa de Tarjetas, Fiscalía Regional.</t>
  </si>
  <si>
    <t>Confección e Instalación de señaléticas de 40x20 para Fiscalía Local de La Serena y Fiscalía Regional.</t>
  </si>
  <si>
    <t>F R. Bío Bío</t>
  </si>
  <si>
    <t>Orden Compra</t>
  </si>
  <si>
    <t>Mudanza traslado de especies bodega de Talcahuano.</t>
  </si>
  <si>
    <t>ALFONSO GUILLERMO ACEVEDO CARDENAS</t>
  </si>
  <si>
    <t>5.772.629-6</t>
  </si>
  <si>
    <t>Orden Servicio</t>
  </si>
  <si>
    <t>Servicio de locución Cuenta Pública Fiscalía Local de  Concepción.</t>
  </si>
  <si>
    <t>SERGIO MORALES LAGOS</t>
  </si>
  <si>
    <t>6.770.459-2</t>
  </si>
  <si>
    <t>Servicio de coffe. Dialogando con Tribunales. Uravit. Con funcionarios Tribunales de  Santa Barbara.</t>
  </si>
  <si>
    <t>MARIA AGUSTINA MUNDACA OLAVE</t>
  </si>
  <si>
    <t>6.886.018-0</t>
  </si>
  <si>
    <t>Servicio de coffe. Conservatorio Jurídico sobre Ley Agenda corta. Fiscales Región Bio Bio.</t>
  </si>
  <si>
    <t>BEATRIZ AGUILERA HAFNER</t>
  </si>
  <si>
    <t>8.604.954-6</t>
  </si>
  <si>
    <t>Servicio de coffe para Fiscales participantes a curso : Bases Teóricas para Audiencias Preliminares.</t>
  </si>
  <si>
    <t>Servicio de coffe para autoridades y Fiscal Nacional en visita al nuevo edificio Fiscalía Local de Talcahuano.</t>
  </si>
  <si>
    <t>Servicio de coffe para autoridades y Fiscal Nacional participantes en Cuenta Pública Fiscalía Local de Concepción.</t>
  </si>
  <si>
    <t>Servicio de Coffe para Fiscales participantes en Capacitación de Recursos Procesales.</t>
  </si>
  <si>
    <t>Taller de Defensa Personal y acondicionamiento físico funcionarios Fiscalía Local de Cañete. Plan Prevención de Drogas 2016</t>
  </si>
  <si>
    <t>SERGIO LEONEL ACEVEDO VERGARA</t>
  </si>
  <si>
    <t>15.591.494-7</t>
  </si>
  <si>
    <t>Evaluación Psicológica administrativo Fiscalía Los Ángeles.</t>
  </si>
  <si>
    <t>ASOCIACION CHILENA DE SEGURIDAD</t>
  </si>
  <si>
    <t>70.360.100-6</t>
  </si>
  <si>
    <t>FR.N°  565</t>
  </si>
  <si>
    <t>Licitación Pública Habilitación de Oficinas para la Fiscalía Local de Concepción.</t>
  </si>
  <si>
    <t>EMCO LTDA.</t>
  </si>
  <si>
    <t>76.065.100-1</t>
  </si>
  <si>
    <t>Servicio de consumo energía mes de Junio Fiscalías Locales y Oficinas Atención Ministerio Público - Región del Bio Bio.</t>
  </si>
  <si>
    <t>EMPRESA ELECTRICA DE LA FRONTERA S.A.</t>
  </si>
  <si>
    <t>76.073.164-1</t>
  </si>
  <si>
    <t>Modificación mueble de Recepción Fiscalía Local de Chillán.</t>
  </si>
  <si>
    <t>EMPRESAS AVELLANO SPA.</t>
  </si>
  <si>
    <t>76.183.112-7</t>
  </si>
  <si>
    <t>Publicación de Licitación Pública  Servicios de Guardia para las Fiscalías de la Región del Bio Bio.</t>
  </si>
  <si>
    <t>DIARIO EL SUR S.A.</t>
  </si>
  <si>
    <t>76.564.940-4</t>
  </si>
  <si>
    <t>Publicación para proveer cargo de auxiliar para Oficina de Nacimiento.</t>
  </si>
  <si>
    <t>Compra de materiales plancha madera y tornillos para reparación de muebles Fiscalías Locales.</t>
  </si>
  <si>
    <t>IMPERIAL S.A.</t>
  </si>
  <si>
    <t>76.821.330-5</t>
  </si>
  <si>
    <t>20131497,20185985,20198524,20267262,20267293,20290886,20299471,20299473,20366866,20366867,20540983,20582370,20582476,20597350,20638411,20683190,206683739,20730352,730635,731609,732155,746981</t>
  </si>
  <si>
    <t>Servicio de consumo agua mes de  Junio  Fiscalías Locales y Oficinas Atención Ministerio Público -Región del Bio Bio.</t>
  </si>
  <si>
    <t>RES.DER N° 17</t>
  </si>
  <si>
    <t>Licitación Privada Mayor, para la Provisión e Instalación  de Estanterías Metálicas en nueva bodega Fiscalía Local de Talcahuano.</t>
  </si>
  <si>
    <t>INDUST. MUEBLES Y ESTRUC. METALICA LTDA</t>
  </si>
  <si>
    <t>77.671.760-6</t>
  </si>
  <si>
    <t>104 a la 127</t>
  </si>
  <si>
    <t>Reserva y compra de pasajes aéreos por traslados a  Jornadas de Capacitación y Trabajo Fiscales y Funcionarios Fiscalía Regional y Fiscalías Locales  Región del Bio Bio mes de Julio.</t>
  </si>
  <si>
    <t>TURISMO ESQUERRE LTDA</t>
  </si>
  <si>
    <t>83.277.100-7</t>
  </si>
  <si>
    <t>Compra de galletas y Jugo para  stock Unidad Recursos Humanos para participantes a Capacitaciones varias programadas 2016 Región Bio Bio.</t>
  </si>
  <si>
    <t>COMERCIAL CAPPONI LIMITADA</t>
  </si>
  <si>
    <t>89.620.500-5</t>
  </si>
  <si>
    <t>Compra de Resmas de Carta y Oficio para funcionamiento Fiscalías Locales Región Bio Bio.</t>
  </si>
  <si>
    <t>Compra de Café y Azúcar para bodega stock atención autoridades Fiscal Regional.</t>
  </si>
  <si>
    <t xml:space="preserve">Servicio de Actividades Deportivas y Recreativas vacaciones invierno para hijos de Fiscales y Funcionarios. Plan Prevención de Drogas año 2016. </t>
  </si>
  <si>
    <t>INMOBILIARIA CAMEROS S.A.</t>
  </si>
  <si>
    <t>96.770.860-7</t>
  </si>
  <si>
    <t>Compra de mangueras y reguladores para reparación de estufas Fiscalía Regional</t>
  </si>
  <si>
    <t>SODIMAC S. A.</t>
  </si>
  <si>
    <t>Consumo Gas  FL Concepción, del 05/05  al  04/06/2016. 2.083 m3 .Serv. 1392760</t>
  </si>
  <si>
    <t>GAS SUR</t>
  </si>
  <si>
    <t>96.853.490-4</t>
  </si>
  <si>
    <t>145403990,145406077,145406078,146811656,147179608,8098144,8102657,8105670,8107514</t>
  </si>
  <si>
    <t>Servicio de consumo energía mes de  Junio Fiscalías Locales y Oficinas Atención Ministerio Público - Región del Bio Bio.</t>
  </si>
  <si>
    <t>230991 y 230995</t>
  </si>
  <si>
    <t>Servicio envíos de Franqueos normales y certificados  mes de  Junio Fiscalía Regional y Fiscalías Locales Región del Bio Bio.</t>
  </si>
  <si>
    <t>Servicio courier  para Fiscalía Regional y Fiscalía Local de Concepción mes de Junio.</t>
  </si>
  <si>
    <t>FR.N° 626</t>
  </si>
  <si>
    <t>Renueva Contrato de Arriendo  Inmueble Fiscalía Local de Coronel. Período de 12 meses a contar del  03 de Noviembre 2016</t>
  </si>
  <si>
    <t>INMOBILIARIA E INVERSIONES INCA DE ORO LTDA.</t>
  </si>
  <si>
    <t>79.871.600-K</t>
  </si>
  <si>
    <t>85 UF</t>
  </si>
  <si>
    <t>F R. Araucanía</t>
  </si>
  <si>
    <t>Adquisición de leña para Fiscalía Local de Purén.</t>
  </si>
  <si>
    <t xml:space="preserve">Servicios e Ingeniería Endémica </t>
  </si>
  <si>
    <t>76.181.489-3</t>
  </si>
  <si>
    <t>FN/MP N° 623</t>
  </si>
  <si>
    <t>Adquisición de materiales de aseo para la Fiscalía Regional.</t>
  </si>
  <si>
    <t>Dimerc S.A.</t>
  </si>
  <si>
    <t>Adquisición de materiales de oficina para la Fiscalía Regional.</t>
  </si>
  <si>
    <t>Guillermo Alberto González Ltda.</t>
  </si>
  <si>
    <t>76.740.200-7</t>
  </si>
  <si>
    <t>Adquisición de indumentaria de seguridad</t>
  </si>
  <si>
    <t>Segurycel S.A.</t>
  </si>
  <si>
    <t>99.510.910-7</t>
  </si>
  <si>
    <t>Colgram S.A.</t>
  </si>
  <si>
    <t>76.568.680-6</t>
  </si>
  <si>
    <t>Adquisición de materiales de aseo para fiscalías locales de la región.</t>
  </si>
  <si>
    <t xml:space="preserve">Adquisición de carros metálicos multiuso para fiscalías de la región. </t>
  </si>
  <si>
    <t>Juan Manuel Sánchez Albornoz.</t>
  </si>
  <si>
    <t>14.257.124-2</t>
  </si>
  <si>
    <t>Adquisición de materiales de oficina para fiscalías locales de la región.</t>
  </si>
  <si>
    <t>Adquisición de combustible para calefacción de la Fiscalía Local de Collipulli.</t>
  </si>
  <si>
    <t>Sociedad Comercial F y F Díaz Teppa Ltda.</t>
  </si>
  <si>
    <t>76.483.537-9</t>
  </si>
  <si>
    <t>Adquisición de materiales de aseo para fiscalías de la región.</t>
  </si>
  <si>
    <t>José Nicolás Muñoz Candia</t>
  </si>
  <si>
    <t>4.614.139-3</t>
  </si>
  <si>
    <t>Adquisición de insumos de cafeteria para actividades desarrolladas por el comité de prevención de drogas y alcohol.</t>
  </si>
  <si>
    <t>Comercial Redoffice Sur Ltda.</t>
  </si>
  <si>
    <t>77.806.000-0</t>
  </si>
  <si>
    <t>Pasaje aéreo para fiscal en comisión de servicio, trayecto Temuco-Stgo.-Temuco.</t>
  </si>
  <si>
    <t>Pasaje aéreo para funcionario en comisión de servicio, trayecto Temuco-Stgo.-Temuco.</t>
  </si>
  <si>
    <t>Servicio de traslado de funcionarios de la Fiscalía Local de Angol a jornada de autocuidado.</t>
  </si>
  <si>
    <t>Alexander Sebastián Berg Kroll</t>
  </si>
  <si>
    <t>8.148.859-2</t>
  </si>
  <si>
    <t>Servicio de traslado de funcionarios de las Fiscalías Locales de Lautaro y Pitrufquén a jorada de autocuidado.</t>
  </si>
  <si>
    <t>Publicación de aviso de concurso público para cargo.</t>
  </si>
  <si>
    <t>Sociedad Periodídtica Araucanía S.A.</t>
  </si>
  <si>
    <t>87.778.800-8</t>
  </si>
  <si>
    <t>Arriendo de salón y servicios de atención para asistentes a jornada de autocuidado de la Fiscalía Local de Angol.</t>
  </si>
  <si>
    <t>Turismo don Ambrosio Limitada.</t>
  </si>
  <si>
    <t>76.033.295-K</t>
  </si>
  <si>
    <t>Arriendo de salón y servicios de atención para asistentes a jornada de autocuidado de las Fiscalías Locales de Lautaro y Pitrufquén.</t>
  </si>
  <si>
    <t>Turismo Banquetería y Turismo San Pablo</t>
  </si>
  <si>
    <t>76.731.360-8</t>
  </si>
  <si>
    <t>Pasaje aéreo para funcionaria en comisión de servicio, trayecto Temuco-Stgo.-Temuco.</t>
  </si>
  <si>
    <t>Adquisición de insumos de cafetería para reuniones con autoridades.</t>
  </si>
  <si>
    <t>Distribuidora y Comercial Dimak Ltda.</t>
  </si>
  <si>
    <t>78.809.560-0</t>
  </si>
  <si>
    <t>Ratificación de informe pericial en audiencia para causa.</t>
  </si>
  <si>
    <t>Evelyn Sepúlveda Martínez</t>
  </si>
  <si>
    <t>10.854.761-8</t>
  </si>
  <si>
    <t>Provisión e instalación de láminas de seguridad para vehículos</t>
  </si>
  <si>
    <t>Eduardo Javier Pastene Lagos</t>
  </si>
  <si>
    <t>8.159.283-7</t>
  </si>
  <si>
    <t>Provisión y programación de controles  remotos para porton de acceso vehicular de la Fiscalía Local de Villarrica.</t>
  </si>
  <si>
    <t>Anibal Andrés Cofré Aqueveque</t>
  </si>
  <si>
    <t>13.608.338-4</t>
  </si>
  <si>
    <t>FR N° 300</t>
  </si>
  <si>
    <t>Habilitación de oficinas de la Fiscalía Local de Carahue en el marco del plan de fortalecimiento.</t>
  </si>
  <si>
    <t>Construtora CCM Ltda.</t>
  </si>
  <si>
    <t>76.120.921-3</t>
  </si>
  <si>
    <t>Servicio de evaluación psicolaboral para cargo de fiscal adjunto.</t>
  </si>
  <si>
    <t>Vidal y Pritzke Consultores Ltda.</t>
  </si>
  <si>
    <t>76.415.005-8</t>
  </si>
  <si>
    <t>Servicio de relatoría en taller de autocuidado para funcionarios de la región</t>
  </si>
  <si>
    <t>Nataly del Pilar Risco Hidalgo</t>
  </si>
  <si>
    <t>16.317.402-2</t>
  </si>
  <si>
    <t>Servicio de técnicas de autocuidado, en taller dirigido  a funcionarios de la región.</t>
  </si>
  <si>
    <t>Claudia Montenegro Avila</t>
  </si>
  <si>
    <t>10.215.328-6</t>
  </si>
  <si>
    <t>Reparación de mobiliario para la Fiscalía Local de Lautaro.</t>
  </si>
  <si>
    <t>Constructora y Szervicios Jorge Calderón F. E.I.R.L</t>
  </si>
  <si>
    <t>76.505.148-7</t>
  </si>
  <si>
    <t>Servicio de gasfitería en edificio de la Fiscalía Regional.</t>
  </si>
  <si>
    <t>Samuel Molina Mejías</t>
  </si>
  <si>
    <t>8.571.109-1</t>
  </si>
  <si>
    <t>Provisión e instalación de equipos de iluminación para la Fiscalía Local de Pitruquén.</t>
  </si>
  <si>
    <t>Carlos Roberto Neira Peña</t>
  </si>
  <si>
    <t>11.802.527-K</t>
  </si>
  <si>
    <t>Servicio de atención para asistentes a jornada desarrollada por el Comité de Prevención de Drogas y Alcohol.</t>
  </si>
  <si>
    <t>Francisco Javier Muñoz Cofré</t>
  </si>
  <si>
    <t>8.933.359-8</t>
  </si>
  <si>
    <t>Pasaje aéreo para funcionarias en comisión de servicio, trayecto Temuco-Stgo.-Temuco.</t>
  </si>
  <si>
    <t>Orden de Compra Manual</t>
  </si>
  <si>
    <t>Cecilia Leal Gutierrez</t>
  </si>
  <si>
    <t>10.181.995-7</t>
  </si>
  <si>
    <t>Orden de Servicio Manual</t>
  </si>
  <si>
    <t>Servicio de evaluación psicolaboral para cargo de abogado asistente de fiscal.</t>
  </si>
  <si>
    <t>otro</t>
  </si>
  <si>
    <t>Consumo energía eléctrica Fiscalía Local de Temuco y Fiscalía Regional, periodo 28/05/2016 al  29/06/2016.</t>
  </si>
  <si>
    <t>CGE Distribución S.A.</t>
  </si>
  <si>
    <t>Consumo energía eléctrica Fiscalía Local de Angol, periodo del 02/06/2016 al 01/07/2016.</t>
  </si>
  <si>
    <t>Empresa Eléctrica de la Frontera S.A.</t>
  </si>
  <si>
    <t>Consumo agua potable Fiscalía Local de Angol, periodo del 27/05/2016 al 28/06/2016.</t>
  </si>
  <si>
    <t>Aguas Araucanía S.A.</t>
  </si>
  <si>
    <t>76.215.637-7</t>
  </si>
  <si>
    <t>Consumo agua potable Fiscalía Local de Traiguén, periodo del 26/05/2016 al 25/06/2016.</t>
  </si>
  <si>
    <t>Consumo agua potable Fiscalía Local de Collipulli, periodo del 28/05/2016 al 29/06/2016.</t>
  </si>
  <si>
    <t>Consumo de gas a granel para la Fiscalía Local de Loncoche</t>
  </si>
  <si>
    <t>Empresas Lipigas S.A.</t>
  </si>
  <si>
    <t>Consumo energía eléctrica Fiscalía Local de Lautaro, periodo 02/06/2016 al 01/07/2016.</t>
  </si>
  <si>
    <t>Consumo agua potable oficina de atención Purén, periodo del 03/06/2016 al 05/07/2016.</t>
  </si>
  <si>
    <t>Consumo agua potable Fiscalía Local de Traiguén, periodo del 06/06/2016 al 06/07/2016.</t>
  </si>
  <si>
    <t>Consumo agua potable Fiscalía Local de Victoria, periodo del 28/05/2016 al 29/06/2016.</t>
  </si>
  <si>
    <t>Consumo agua potable Fiscalía Local de Nueva Imperial, periodo del 08/06/2016 al 08/07/2016.</t>
  </si>
  <si>
    <t>Consumo agua potable Fiscalía Local de Carahue, periodo del 02/06/2016 al 04/07/2016.</t>
  </si>
  <si>
    <t>Consumo agua potable (terreno) Fiscalía Local de Carahue, periodo del 30/05/2016 al 30/06/2016.</t>
  </si>
  <si>
    <t>Consumo agua potable Fiscalía Local de Temuco y Fiscalía Regional, periodo del 06/06/2016 al 06/07/2016.</t>
  </si>
  <si>
    <t>Consumo energía eléctrica oficina de atención Purén, periodo 09/06/2016 al 08/07/2016.</t>
  </si>
  <si>
    <t>Consumo agua potable Fiscalía Local de Curacautín, periodo 07/06/2016 al 06/07/2016.</t>
  </si>
  <si>
    <t>Consumo energía eléctrica Fiscalía Local de Nueva Imperial, periodo 07/06/2016 al 06/07/2016.</t>
  </si>
  <si>
    <t>Consumo energía eléctrica Fiscalía Local de Collipulli, periodo 03/06/2016 al 04/07/2016.</t>
  </si>
  <si>
    <t>Consumo energía eléctrica Fiscalía Local de Traiguén, periodo del 14/06/2016 al 13/07/2016.</t>
  </si>
  <si>
    <t>Consumo energía eléctrica Fiscalía Local de Pitrufquén, periodo del 02/06/2016 al 01/07/2016.</t>
  </si>
  <si>
    <t>Consumo de gas a granel para la Fiscalía Local de Curacautín</t>
  </si>
  <si>
    <t>Consumo energía eléctrica Fiscalía Local de Victoria, periodo 16/06/2016 al 15/07/2016.</t>
  </si>
  <si>
    <t>Consumo agua potable Fiscalía Local de Pitrufquén, periodo del 13/06/2016 al 12/07/2016.</t>
  </si>
  <si>
    <t>Consumo energía eléctrica Fiscalía Local de Carahue, periodo del 21/06/2016 al 20/07/2016.</t>
  </si>
  <si>
    <t>Consumo energía eléctrica Fiscalía Local de Loncoche, periodo 21/06/2016 al 20/07/2016.</t>
  </si>
  <si>
    <t>Sociedad Austral de Electricidad S.A</t>
  </si>
  <si>
    <t>Consumo agua potable Fiscalía Local de Curacautín, periodo 10/06/2016 al 11/07/2016.</t>
  </si>
  <si>
    <t>Servicio telefónico línea correspondiente a la Fiscalía Regional, mes de Junio 2016.</t>
  </si>
  <si>
    <t>Telefónica Chile S.A.</t>
  </si>
  <si>
    <t>Servicio telefónico correspondiente a líneas de alarmas de las fiscalías de la región, mes de Junio  2016.</t>
  </si>
  <si>
    <t>Servicio telefónico línea correspondiente a la Fiscalía Local de Villarrica, mes de Junio 2016.</t>
  </si>
  <si>
    <t>Servicio telefónico línea correspondiente a la Fiscalía Local de Temuco, mes de Junio 2016.</t>
  </si>
  <si>
    <t>Servicio de franqueo convenido para las fiscalías de la región, mes de Junio 2016.</t>
  </si>
  <si>
    <t>Servicio de courier para las fiscalías de la región, mes de Junio 2016.</t>
  </si>
  <si>
    <t>Consumo de gas a granel para la Fiscalía Local de Traiguén.</t>
  </si>
  <si>
    <t>Gasco GLP S.A.</t>
  </si>
  <si>
    <t>96.568.740-8</t>
  </si>
  <si>
    <t>Consumo agua potable Fiscalía Local de Loncoche, periodo del 17/06/2016 al 18/07/2016.</t>
  </si>
  <si>
    <t>Consumo de gas a granel para la Fiscalía Local de Villarrica</t>
  </si>
  <si>
    <t>FR N°303</t>
  </si>
  <si>
    <t>Renovación contrato de arrendamiento del inmueble que alberga a la Fiscalía Local de Carahue, periodo 13-12-2016 al 13-06-2017.</t>
  </si>
  <si>
    <t>Socieadad Agrícola, Ganadera y Forestal Río Damas Ltda.</t>
  </si>
  <si>
    <t>78.222.460-3</t>
  </si>
  <si>
    <t>UF 26</t>
  </si>
  <si>
    <t>Servicio de interpretación Creole-Español causa RUC 1600619487-0</t>
  </si>
  <si>
    <t>EVENS CLERCEMA</t>
  </si>
  <si>
    <t>23.190.463-8</t>
  </si>
  <si>
    <t>Adquisición de (2) Maletas para FL Santiago Centro</t>
  </si>
  <si>
    <t>Servicio de Flete por compra de maletas para FL Santiago Centro</t>
  </si>
  <si>
    <t>Pasaje Aéreo (2) por Capacitación</t>
  </si>
  <si>
    <t>Servicio de Interpretación Chino-Español para Causa RUC 1600505199-5</t>
  </si>
  <si>
    <t>ASIA REPS SPA.</t>
  </si>
  <si>
    <t>77.600.970-9</t>
  </si>
  <si>
    <t>Servicio de Interpretación en lengua de señas para causa RUC 1600507892-3</t>
  </si>
  <si>
    <t>PAULINA CASTRO ARAYA</t>
  </si>
  <si>
    <t>16.379.120-K</t>
  </si>
  <si>
    <t>FR N° 284</t>
  </si>
  <si>
    <t>Taller Ecológico para (40) hijos de Fiscales y Funcionarios (Programa Prevención de Drogas)</t>
  </si>
  <si>
    <t>MARIANA DEL PILAR CORP HOCES DE LA GUARDIA, TALLERES INFANTILES E.I.R.L.</t>
  </si>
  <si>
    <t>76.397.961-K</t>
  </si>
  <si>
    <t xml:space="preserve">Adquisición de (10) Proyectores </t>
  </si>
  <si>
    <t>SOCIEDAD COMERCIAL FORTEZA Y CIA LTDA</t>
  </si>
  <si>
    <t>76.367.430-4</t>
  </si>
  <si>
    <t>Pasaje Aéreo (1) por Relatoría Interna de  Capacitación</t>
  </si>
  <si>
    <t>Servicio de Interpretación en lengua de señas para causa RUC 0900409881-9</t>
  </si>
  <si>
    <t>CAROLINA VIDAL MANRÍQUEZ</t>
  </si>
  <si>
    <t>14.382.834-4</t>
  </si>
  <si>
    <t xml:space="preserve">Adquisición de (300) Block de Apuntes para Capacitación </t>
  </si>
  <si>
    <t>COMERCIAL 3 ARIES LIMITADA</t>
  </si>
  <si>
    <t>76.061.008-9</t>
  </si>
  <si>
    <t>Servicio de Coffee Break (50) para Capacitación</t>
  </si>
  <si>
    <t>LISETTE ALVAREZ ALQUINTA</t>
  </si>
  <si>
    <t>9.343.496-K</t>
  </si>
  <si>
    <t>Servicio de Interpretación Inglés-Español para causa RUC 1500319826-7</t>
  </si>
  <si>
    <t xml:space="preserve">ISABEL MORENO SILVA </t>
  </si>
  <si>
    <t>10.034.612-5</t>
  </si>
  <si>
    <t>Adquisición de Insumos para Coffee Break de Capacitación</t>
  </si>
  <si>
    <t>FR N° 289</t>
  </si>
  <si>
    <t>Servicio de Interpretación Creole-Español para Causa RUC 1600220789-7</t>
  </si>
  <si>
    <t>DIDIER FRANCOIS PASCAL CASSAMAJOR</t>
  </si>
  <si>
    <t>22.960.680-8</t>
  </si>
  <si>
    <t>PROVEEDORES INTEGRALES PRISA S.A.</t>
  </si>
  <si>
    <t>Servicio de Mecanizado de (60.000) Cartas</t>
  </si>
  <si>
    <t>PUBLICIDAD POSTAL S.A.</t>
  </si>
  <si>
    <t>86.075.000-7</t>
  </si>
  <si>
    <t>Servicio de Coffee Break (40) para Actividad del Programa de Prevención de Drogas</t>
  </si>
  <si>
    <t>VIVIAN DE LA FUENTE ALACID</t>
  </si>
  <si>
    <t>13.104.370-8</t>
  </si>
  <si>
    <t xml:space="preserve">Servicio de Flete de Especies a Destrucción </t>
  </si>
  <si>
    <t>MIGUEL CÓRDOVA CERDA</t>
  </si>
  <si>
    <t>6.490.540-6</t>
  </si>
  <si>
    <t>Adquisición de Insumos de Cafetería para Reuniones del Fiscal Regional</t>
  </si>
  <si>
    <t>Traslado de Vehículos a CMVRC</t>
  </si>
  <si>
    <t>Adquisición de Materiales de Oficina correspondiente al mes de Julio</t>
  </si>
  <si>
    <t>SANDRA TELLO LÓPEZ</t>
  </si>
  <si>
    <t>8.966.563-9</t>
  </si>
  <si>
    <t>Compra de (70) resmas carta y (70) oficio correspondientes a mes de Junio para la FL de Chacabuco</t>
  </si>
  <si>
    <t>Compra de (20) Resmas carta y (150) oficio para Unidad de Corte</t>
  </si>
  <si>
    <t>Compra de (480) Resmas Carta y (460) Oficio mes de Junio para Fiscalías del CJS</t>
  </si>
  <si>
    <t>NIBALDO REINOSO VARGAS</t>
  </si>
  <si>
    <t>7.936.078-3</t>
  </si>
  <si>
    <t>Servicio de Interpretación Ruso-Español para Causa RUC 1600000301-1</t>
  </si>
  <si>
    <t>NADEZNA AGAPOVA</t>
  </si>
  <si>
    <t>Provisión e Instalación de Film en Oficinas de Administradores de Fiscalía</t>
  </si>
  <si>
    <t>UNIFILM CHILE LIMITADA</t>
  </si>
  <si>
    <t>76.567.567-7</t>
  </si>
  <si>
    <t>Adquisición de Memoria Externa de 64 GB</t>
  </si>
  <si>
    <t>COMERCIALIZADORA SP DIGITAL LIMITADA</t>
  </si>
  <si>
    <t>76.799.430-3</t>
  </si>
  <si>
    <t>Servicio de interpretación en lengua de señas para causa RUC 1600567778-9</t>
  </si>
  <si>
    <t>JUANITA VERÓNICA GONZÁLEZ</t>
  </si>
  <si>
    <t>Servicio de Traslado de Carpetas de Causas a Bodega Storbox</t>
  </si>
  <si>
    <t>ROBERTO BENÍTEZ DE LA BARRERA</t>
  </si>
  <si>
    <t>15.182.118-9</t>
  </si>
  <si>
    <t>Servicio de Masajes en silla (Programa Prevención de Drogas)</t>
  </si>
  <si>
    <t>SOCIEDAD DE KINESIOLOGÍA KINEZEM LIMITADA</t>
  </si>
  <si>
    <t>76.364.522-3</t>
  </si>
  <si>
    <t>Servicio de Interpretación Creole-Español para Causa RUC 1600678826-6</t>
  </si>
  <si>
    <t>Adquisición de (65) Botellones de agua purificada para CJS, FL de Chacabuco y U. de Corte</t>
  </si>
  <si>
    <t>MANANTIAL S.A.</t>
  </si>
  <si>
    <t>96.711.590-8</t>
  </si>
  <si>
    <t>Servicio de Coffee Break (75) para Capacitación</t>
  </si>
  <si>
    <t>MARCELA URRA SOTO</t>
  </si>
  <si>
    <t>12.584.741-2</t>
  </si>
  <si>
    <t>FN N° 1366</t>
  </si>
  <si>
    <t>Provisión e Instalación de Circuito Eléctrico en Piso 2</t>
  </si>
  <si>
    <t>SOCIEDAD CONCESIONARIA CENTRO DE JUSTICIA DE SANTIAGO S.A.</t>
  </si>
  <si>
    <t>Servicio de Interpretación Creole-Español para Causa RUC 1500823669-8</t>
  </si>
  <si>
    <t>Adquisición de (40) Sillas de Visita (Plan de Fortalecimiento)</t>
  </si>
  <si>
    <t>IDEA MARKET SPA</t>
  </si>
  <si>
    <t>76.148.288-2</t>
  </si>
  <si>
    <t>Servicio de interpretación en lengua de señas para causa RUC 1600689379-5</t>
  </si>
  <si>
    <t>Servicio de interpretación en lengua de señas para causa RUC 1600689253-5</t>
  </si>
  <si>
    <t>Pasaje Aéreo por Capacitación</t>
  </si>
  <si>
    <t>Servicio de Interpretación Creole-Español para Causa RUC 1600341674-0</t>
  </si>
  <si>
    <t>FN N° 1421</t>
  </si>
  <si>
    <t>Arriendo de 6 equipos telefónicos digitales por un periodo de 6 meses a contar del 01 de Septiembre hasta el 28 de Febrero de 2017</t>
  </si>
  <si>
    <t>ENTEL TELEFONÍA LOCAL S.A.</t>
  </si>
  <si>
    <t>Provisión e Instalación de Film en Edificio Fiscalía</t>
  </si>
  <si>
    <t xml:space="preserve">Otro </t>
  </si>
  <si>
    <t>Servicio de electricidad FL Colina - del 29/06/2016 al 28/07/2016</t>
  </si>
  <si>
    <t>EMPRESA ELÉCTRICA DE COLINA LTDA.</t>
  </si>
  <si>
    <t>96.783.910-8</t>
  </si>
  <si>
    <t>Servicio de electricidad CJS - del 24/06/2016 al 26/07/2016</t>
  </si>
  <si>
    <t>Diferencia del resultante entre lo adeudado por consumo agua potable de la CAPJ y lo adeudado por la Fiscalía Centro Norte por consumo de electricidad en zona de seguridad y tránsito del CJS por el período Octubre 2015-Junio 2016</t>
  </si>
  <si>
    <t>CORPORACIÓN ADMINISTRATIVA DEL PODER JUDICIAL</t>
  </si>
  <si>
    <t>60.301.001-9</t>
  </si>
  <si>
    <t>Servicio de agua potable FL Colina Periodo 15/06/2016 al 14/07/2016</t>
  </si>
  <si>
    <t>SEMBCORP AGUAS CHACABUCO S.A.</t>
  </si>
  <si>
    <t>86.915.400-8</t>
  </si>
  <si>
    <t>Servicio de agua potable CJS Periodo 25/04/2016 al 29/06/2016</t>
  </si>
  <si>
    <t>Servicio de agua potable Zona de seguridad y tránsito Periodo 25/04/2016 al 29/06/2016</t>
  </si>
  <si>
    <t>no aplica</t>
  </si>
  <si>
    <t>Soporte Led 50"</t>
  </si>
  <si>
    <t>Sodimac S.A.</t>
  </si>
  <si>
    <t>Instalación de 8 cámaras de seguridad FL P.Varas</t>
  </si>
  <si>
    <t>Asesorías y Servicios Backup Chile SPA</t>
  </si>
  <si>
    <t>76.181.940-2</t>
  </si>
  <si>
    <t>3 Sillón ejecutivo</t>
  </si>
  <si>
    <t>96.792.430-k</t>
  </si>
  <si>
    <t>2 Lámpara para proyector NEC</t>
  </si>
  <si>
    <t>Inspira IT Consultores SPA</t>
  </si>
  <si>
    <t>76.102.992-4</t>
  </si>
  <si>
    <t>1 Disco Duro</t>
  </si>
  <si>
    <t>Crecic S.A.</t>
  </si>
  <si>
    <t>87.019.000-K</t>
  </si>
  <si>
    <t>Compra de amplificador y parlantes para equipo amplificador</t>
  </si>
  <si>
    <t>Comercial e Importadora Audiomúsica SPA</t>
  </si>
  <si>
    <t>96.579.920-6</t>
  </si>
  <si>
    <t>4000 kilos de pellets para calefacción FL Osorno</t>
  </si>
  <si>
    <t>Eq.de Cal.Fernando Retamal EIRL</t>
  </si>
  <si>
    <t>76.301.066-K</t>
  </si>
  <si>
    <t>Compra 300 resmas papel carta y 1320 resmas papel oficio</t>
  </si>
  <si>
    <t>10-DER N°09</t>
  </si>
  <si>
    <t>7000 Carpetas colgante con logo para causas</t>
  </si>
  <si>
    <t>Imprenta Barahona Ltda.</t>
  </si>
  <si>
    <t>Compra de galletas</t>
  </si>
  <si>
    <t>400 tarjetas de presentación</t>
  </si>
  <si>
    <t>Luis Nelson Lavín</t>
  </si>
  <si>
    <t>4.012.639-2</t>
  </si>
  <si>
    <t>1 timbre automático con fechador</t>
  </si>
  <si>
    <t>Samuel Brito Jorquera</t>
  </si>
  <si>
    <t>6.919.934-8</t>
  </si>
  <si>
    <t>30 libretas de correspondencia</t>
  </si>
  <si>
    <t>Distribuidora Absa Ltda.</t>
  </si>
  <si>
    <t>79.668.170-5</t>
  </si>
  <si>
    <t>1 notebook HP 240</t>
  </si>
  <si>
    <t>Proveedores Integrales Prisa S.A.</t>
  </si>
  <si>
    <t>2 galvanos de 20x25 cms. Madera enchapada</t>
  </si>
  <si>
    <t>Guillermo Maldonado Peñaloza</t>
  </si>
  <si>
    <t>5.884.451-9</t>
  </si>
  <si>
    <t>3 galvanos en raulí de 30x22 cms., 1 galvanos de acrílico 19x15 cms.</t>
  </si>
  <si>
    <t>Soc.Rodrigo Maldonado y Cía Ltda.</t>
  </si>
  <si>
    <t>76.004.441.-5</t>
  </si>
  <si>
    <t>3 placas metálicas 11,5 x 3,5</t>
  </si>
  <si>
    <t>Patricio Weitzler Barril</t>
  </si>
  <si>
    <t>7.486.593-3</t>
  </si>
  <si>
    <t>10-FN/MP N°1811</t>
  </si>
  <si>
    <t>Pasaje aéreo P.Montt-Santiago-P.Montt del 05-07 al 06-07-16</t>
  </si>
  <si>
    <t>Pasaje aéreo P.Montt-Santiago-P.Montt del 13-07 al 16-07-16</t>
  </si>
  <si>
    <t>Pasaje aéreo P.Montt-Santiago-P.Montt del 13-07 al 16-07-2016</t>
  </si>
  <si>
    <t>Pasaje aéreo Santiago-P.Montt-Santiago del 06-10 al 09-10-2016</t>
  </si>
  <si>
    <t>2 pasajes aéreo P.Montt-Santiago-P.Montt del 20-07 al 22-07-16 y 20-07 al 24-07-2016</t>
  </si>
  <si>
    <t>Pago de multa por cambio de pasaje aéreo</t>
  </si>
  <si>
    <t>Talleres enmarcados dentro del Prog.de Prev.de Consumo de Alcohol y Drogas</t>
  </si>
  <si>
    <t>Para Que Investigación Consultoría y Coa</t>
  </si>
  <si>
    <t>76.486.132-9</t>
  </si>
  <si>
    <t>Desmontar y montar batería vehículo institucional</t>
  </si>
  <si>
    <t>DIfor Chile S.A.</t>
  </si>
  <si>
    <t>96.918.300-5</t>
  </si>
  <si>
    <t>Pasaje aéreo P.Montt-Santiago-P.Montt del 13-07 al 15-07-16</t>
  </si>
  <si>
    <t>Diferencia pasaje Santiago-P.Montt-Santiago del 02-08 al 03-08-2016</t>
  </si>
  <si>
    <t>Radier y otros oficina FL Quinchao</t>
  </si>
  <si>
    <t>Héctor Vidal Pérez</t>
  </si>
  <si>
    <t>9.882.085-k</t>
  </si>
  <si>
    <t>Arriendo data show, grabación de audio, micrófono de mano, micrófono de mesa, amplificación Jornada de Medicina Forense 6 y 7 de octubre</t>
  </si>
  <si>
    <t>Hotel Bellavista Ltda.</t>
  </si>
  <si>
    <t>78.451.360-2</t>
  </si>
  <si>
    <t>Habitación 06-10-16 relator Jornada Forense</t>
  </si>
  <si>
    <t>Pasaje aéreo Santiago-P.Montt-Santiago del 18-07 al 20-07-2016</t>
  </si>
  <si>
    <t>Diseño logo "Yo sigo adelante", Jornada Forense diseño afiche, carpeta, identificación, diseño tríptico Derecho robos, plantilla Cuenta Pública</t>
  </si>
  <si>
    <t>Javier Melián Hernández</t>
  </si>
  <si>
    <t>10.893.670-3</t>
  </si>
  <si>
    <t>2 pasajes aéreo P.Montt-Santiago-P.Montt del 18-07 al 20-07-16</t>
  </si>
  <si>
    <t>2 pasajes aéreo P.Montt-Santiago-P.Montt del 09-08 al 10-08-16</t>
  </si>
  <si>
    <t>Pasaje aéreo P.Montt-Santiago-P.Montt del 19-07 al 20-07-16</t>
  </si>
  <si>
    <t>Aviso concurso público 24-07-16 en los diarios Austral de Osorno, El Llanquihue de P.Montt y La Estrella de Chiloé. Cargo secretaria FL Los Muermos</t>
  </si>
  <si>
    <t>Sociedad Periodística Araucanía S.A.</t>
  </si>
  <si>
    <t>Pasaje aéreo Santiago-P.Montt-Santiago del 24-08 al 25-08-16</t>
  </si>
  <si>
    <t>Pago multa por cambio de pasaje aéreo</t>
  </si>
  <si>
    <t>Mejoramiento de baranda 5to. Piso FL P.Montt</t>
  </si>
  <si>
    <t>Luis Soto Levil</t>
  </si>
  <si>
    <t>10.200.160-5</t>
  </si>
  <si>
    <t>Reposición canaletas y grabas FL R.Negro</t>
  </si>
  <si>
    <t>Ramón Luis Fuenzalida</t>
  </si>
  <si>
    <t>5.326.365-8</t>
  </si>
  <si>
    <t>Arriendo de salón y servicio coffe break 25-08-16</t>
  </si>
  <si>
    <t>Inmobiliaria y Hotelera Puerto Varas S.A.</t>
  </si>
  <si>
    <t>99.544.750-9</t>
  </si>
  <si>
    <t>Pasaje aéreo P.Montt-Santiago-P.Montt del 16-08 al 19-08-2016</t>
  </si>
  <si>
    <t>Pasaje aéreo Santiago-P.Montt del 29-07-16</t>
  </si>
  <si>
    <t>Pasaje aéreo P.Montt-Santiago-P.Montt del 09-08 al 23-08-16</t>
  </si>
  <si>
    <t>Pasaje aéreo P.Montt-Santiago-P.Montt del 28-07 al 31-07-16</t>
  </si>
  <si>
    <t>Pasaje aéreo P.Montt-Santiago-P.Montt del 31-07 al 03-08-2016</t>
  </si>
  <si>
    <t>Pasaje aéreo P.Montt-Santiago-P.Montt del 30-07 al 03-08-2016</t>
  </si>
  <si>
    <t>Servicio de coffe break para 25 personas 03-08-16 Jornada Delitos Sexuales y VIF</t>
  </si>
  <si>
    <t>Jaime Bahamonde Oyarzo</t>
  </si>
  <si>
    <t>9.869.717-9</t>
  </si>
  <si>
    <t xml:space="preserve">Pago de multa por cambio de pasaje aéreo </t>
  </si>
  <si>
    <t>Pasaje aéreo Santiago-P.Montt-Valdivia-Santiago del 07-09 al 11-09-16</t>
  </si>
  <si>
    <t>10-FR N°53</t>
  </si>
  <si>
    <t>Autoriza reintegro de inscripción a IV Jornadas Chilotas de Derecho</t>
  </si>
  <si>
    <t>Poder Judicial</t>
  </si>
  <si>
    <t>61.969.600-K</t>
  </si>
  <si>
    <t>10-FR N° 64</t>
  </si>
  <si>
    <t>Autoriza renovación de contrato de arrendamiento inmueble FL P.Montt por 1 año a contar del 01-12-2016</t>
  </si>
  <si>
    <t>Sociedad Hotelera Burg Ltda.</t>
  </si>
  <si>
    <t>79.983.110-4</t>
  </si>
  <si>
    <t>10-DER N°10</t>
  </si>
  <si>
    <t>en proceso</t>
  </si>
  <si>
    <t>Servicio de mantención de bombas, sistema eléctrico y equipos menores F.Regional y FL Osorno</t>
  </si>
  <si>
    <t xml:space="preserve">Claudio Vollmer </t>
  </si>
  <si>
    <t>8.888.167-2</t>
  </si>
  <si>
    <t>Consumo de electricidad FL Hualaihué</t>
  </si>
  <si>
    <t>Sociedad Austral de Electricidad S.A.</t>
  </si>
  <si>
    <t>Consumo de electricidad FL Chaitén</t>
  </si>
  <si>
    <t>Edelaysen S.A.</t>
  </si>
  <si>
    <t>88.272.600-2</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</si>
  <si>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</si>
  <si>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</si>
  <si>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</si>
  <si>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</si>
  <si>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</si>
  <si>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</si>
  <si>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</si>
  <si>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</si>
  <si>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</si>
  <si>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</si>
  <si>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</si>
  <si>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</si>
  <si>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</si>
  <si>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</si>
  <si>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</si>
  <si>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</si>
  <si>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</si>
  <si>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</si>
  <si>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</si>
  <si>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</si>
  <si>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</si>
  <si>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</si>
  <si>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</si>
  <si>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</si>
  <si>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</si>
  <si>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</si>
  <si>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</si>
  <si>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</si>
  <si>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</si>
  <si>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</si>
  <si>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</si>
  <si>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</si>
  <si>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gas FL Castro</t>
  </si>
  <si>
    <t>Abastible S.A.</t>
  </si>
  <si>
    <t>Consumo de gas FL Ancud</t>
  </si>
  <si>
    <t>Consumo de gas FL Maullin</t>
  </si>
  <si>
    <t>Consumo de gas FL P.Varas</t>
  </si>
  <si>
    <t>Consumo de gas FL Futaleufú</t>
  </si>
  <si>
    <t>Consumo de gas FL R.Negro</t>
  </si>
  <si>
    <t>Fiscalía Nacional</t>
  </si>
  <si>
    <t>FN/MP N°623</t>
  </si>
  <si>
    <t>Arriendo de 14 + 1 micrófonos cuello de cisne, para Reunión de coordinación con Asociaciones de Fiscales y Funcionarios, el día martes 05 de julio de 2016, en la Sala de Consejo de la Fiscalía Nacional.</t>
  </si>
  <si>
    <t>Servicios Técnicos Audiovisuales Limitada</t>
  </si>
  <si>
    <t>78.190.300-0</t>
  </si>
  <si>
    <t>FN/MP N°1.174</t>
  </si>
  <si>
    <t>Contratación 02 servicios de teléfono multiconferencia Polycom.  Curso "Estrategia de planificación y ejecución de la investigación", a realizarse desde el 09 al 11 de agosto del 2016.</t>
  </si>
  <si>
    <t>RLASAV S.A.</t>
  </si>
  <si>
    <t>76.053.299-1</t>
  </si>
  <si>
    <t>Contratación 04 servicios de teléfono multiconferencia Polycom.  Curso "Investigación de causas complejas", a realizarse desde el 06 al 08 de julio y los días 28 y 30 de septiembre del 2016.</t>
  </si>
  <si>
    <t>Hotelera San Francisco S.A.</t>
  </si>
  <si>
    <t>99.511.100-4</t>
  </si>
  <si>
    <t>Contratación de 40 servicios de coffee break Bienvenida, alternativa N° 1; 40 servicios de coffee break AM, alternativa N°2 y 40 servicios de coffee break PM, alternativa N°3.  Curso de investigación de causas complejas.  Actividad a realizarse el día 07 de julio del 2016, en el auditórium de la Fiscalía Nacional.</t>
  </si>
  <si>
    <t>Lisette Álvarez Alquinta</t>
  </si>
  <si>
    <t>Arriendo de bus para 40 pasajeros, bus Mercedes Benz o 500RS valor por kilometro.  Traslado de niños en bus destino Quinta Normal para visita al Parque y Museos, visita generada por la Municipalidad de Santiago.  Actividad dentro del Plan de Drogas.  Fecha: 14 de julio del 2016.</t>
  </si>
  <si>
    <t>Transportes González Ltda.</t>
  </si>
  <si>
    <t>77.330.440-8</t>
  </si>
  <si>
    <t>Contratación de 01 animación infantil para la actividad "Vacaciones en Familia".  Fecha: 12 de julio del 2016.  Actividad dentro del plan de drogas.</t>
  </si>
  <si>
    <t>Nicolás Ignacio Oyarce Gaete Producción de eventos, teatro y capacitación.                     (Impacto creativo EIRL)</t>
  </si>
  <si>
    <t>76.525.834-0</t>
  </si>
  <si>
    <t>Contratación reparación vehículo institucional VOLVO S80, ppu DBXP-48. Reemplazo de ampolleta foco luz xenon D1S 35W 80.</t>
  </si>
  <si>
    <t>Comercializadora Ditec Automóviles S.A.</t>
  </si>
  <si>
    <t>96.899.100-0</t>
  </si>
  <si>
    <t>Compra de Gasolina 95 Octanos. carga de "Cupón Electrónico COPEC" para uso en vehículos institucionales placas patentes YK - 7108 y CK CY -96</t>
  </si>
  <si>
    <t>Compañía de Petróleos de Chile COPEC S.A.</t>
  </si>
  <si>
    <t>99.520.000-7</t>
  </si>
  <si>
    <t>Compra de Petróleo Diesel. carga de "Cupón Electrónico COPEC" para uso en vehículo institucional placa patente DB XP - 48</t>
  </si>
  <si>
    <t>Compra de 2 estufas de patio a gas de 15 kgs. Para uso en Sala de Consejo y Auditorio.</t>
  </si>
  <si>
    <t>Comercializadora Calvac Limitada</t>
  </si>
  <si>
    <t>76.137.646-2</t>
  </si>
  <si>
    <t>FN/MP N° 2039</t>
  </si>
  <si>
    <t>Pasaje aéreo nacional para Sr. Fiscal Nacional Jorge Abbott Charme, Santiago/Temuco/Concepción/Santiago, 19 al 22 de julio de 2016. (Visitas Fiscalía y reuniones con Directivos).(Se cambia el itinerario de ida y se da en parte de pago boleto adquirido anteriormente).</t>
  </si>
  <si>
    <t>Pasaje aéreo nacional para Sr. Danilo Bas tías H., Santiago/Temuco/Concepción/Santiago, 19 al 22 de julio de 2016. (Visitas Fiscalía y reuniones con Directivos).(Se cambia el itinerario de ida y se da en parte de pago boleto adquirido anteriormente).</t>
  </si>
  <si>
    <t>Pasaje aéreo nacional para Sr. Cristian Farfán Menares, Santiago/Temuco/Santiago, 06 al 08 de julio de 2016. (Implementación de los procesos de ingreso y asignación).</t>
  </si>
  <si>
    <t>Pasaje aéreo nacional para Sr. Álvaro Kraemer Cisterna, Santiago/Temuco/Concepción/Santiago, 06 al 10 de julio de 2016. (Implementación de los procesos de ingreso y asignación).(Se da en parte de pago boleto no utilizado por Carlos Soto a Copiapó).</t>
  </si>
  <si>
    <t>Contratación de servicios hoteleros; 03 arriendo de salón Ulmo, montaje en U para 32 personas; 96 servicios de coffee break básico, Bienvenida; 96 servicios de coffee break superior, servicio AM; 96 servicios de coffee break Premium, servicio PM; 03 servicios de: arriendo notebook, arriendo datashow y arriendo amplificación. Actividad "Curso Atención Integral a Víctimas y Testigos" a realizarse los desde el 27 al 29 de septiembre de 2016.</t>
  </si>
  <si>
    <t>Impresión de 1.000 librillo Fiscalía, formato 15,5 x 21,5 cms., cerrado 33x21,5 cms., extendido, tapas impresas a 4/2 colores, en papel couché opaco de 250grs. Más poli laminado mate por tiro.  Interior 20 páginas impresas a 2/2 colores en papel cuché opaco de 130 grs.  Encuadernación, plisados y doblados, 02 corchetes al lomo.</t>
  </si>
  <si>
    <t>Sociedad Publicitaria el Alcázar Ltda.     (SOPUBA)</t>
  </si>
  <si>
    <t>77.691.300-6</t>
  </si>
  <si>
    <t>Pasaje aéreo nacional para la Sra. Camila Guerrero Martínez, Santiago/Iquique/Santiago, 24 al 26 de julio de 2016. (Apoyo caso; tareas propias de la unidad en FR de Iquique)</t>
  </si>
  <si>
    <t>Pasaje aéreo nacional para la Sra. Verónica Hernández Ruiz, Santiago/Iquique/Santiago, 24 al 26 de julio de 2016. (Apoyo caso; tareas propias de la unidad en FR de Iquique)</t>
  </si>
  <si>
    <t>Pasaje aéreo nacional para el Sr. Marcos Pacheco Verón, Santiago/Iquique/Santiago, 24 al 26 de julio de 2016. (Jornada de capacitación interconexiones; FR Iquique)</t>
  </si>
  <si>
    <t>Pasaje aéreo nacional para el Sr. Marcelo Contreras Rojas, Santiago/Iquique/Santiago, 24 al 26 de julio de 2016. (Jornada de capacitación interconexiones; FR Iquique)</t>
  </si>
  <si>
    <t>Compra de 1 Televisor LED de 32" marca LG HD 32LX330C, para uso en oficina DEN.</t>
  </si>
  <si>
    <t>JMO Internacional Limitada</t>
  </si>
  <si>
    <t>78.778.630-6</t>
  </si>
  <si>
    <t>Adquisición de 14 pares de zapato de vestir para varón. modelo Nº 30714. color negro. tallas desde 39 a 43.  Marca Guante.</t>
  </si>
  <si>
    <t>Distribuidora G&amp;G Ltda.</t>
  </si>
  <si>
    <t>77.565.000-1</t>
  </si>
  <si>
    <t>Adquisición de 88 Snack, opción N°2.  Actividades a realizarse los días 12 y 14 de julio del 2016.  "Mes de la Familia".  Política de drogas.</t>
  </si>
  <si>
    <t>Ana María Carrasco</t>
  </si>
  <si>
    <t>7.770.772-7</t>
  </si>
  <si>
    <t>Contratación de servicios hoteleros; 03 arriendo de salón Ulmo, montaje en U para 32 personas; 96 servicios de coffee break básico, Bienvenida; 96 servicios de coffee break superior, servicio AM; 96 servicios de coffee break Premium, servicio PM; 03 servicios de: arriendo notebook, arriendo datashow y arriendo amplificación. Actividad "Curso Recursos Físicos y Financieros" a realizarse los desde el 08 al 10 de noviembre de 2016.</t>
  </si>
  <si>
    <t>Adquisición de 04 licencia IBM SPSS Statistics base authorized user sw subscription-support reinstatement (02 licencias para V Región y 02 para VIII Región).</t>
  </si>
  <si>
    <t>AMSS Soluciones Analíticas Limitada</t>
  </si>
  <si>
    <t>78.950.270-6</t>
  </si>
  <si>
    <t>Pasaje aéreo nacional para Sr. Fiscal Nacional Jorge Abbott Charme, Temuco/Santiago/Concepción, 20 al 22 de julio de 2016. (Visitas Fiscalía y reuniones con Directivos).</t>
  </si>
  <si>
    <t>Pasaje aéreo nacional para Sr. Danilo Bastías H., Temuco/Santiago/Concepción, 20 al 22 de julio de 2016. (Visitas Fiscalía y reuniones con Directivos).</t>
  </si>
  <si>
    <t>Orden de Compra - Orden de Servicio</t>
  </si>
  <si>
    <t>17160155 - 17160156 - 17160157 - 17160158 / 17160547 - 17160548 - 17160549 - 17160550</t>
  </si>
  <si>
    <t>Compra de 4 Televisores LED de 50" marca SAMSUNG, modelo UN50J5300AGXZS Smart TV FULL HD + costo por despacho a domicilio para Unidades de Análisis Criminal de las Regiones de Valparaíso, O´Higgins, Biobío y Araucanía.</t>
  </si>
  <si>
    <t>Cencosud Retail S.A.</t>
  </si>
  <si>
    <t>81.201.000-K</t>
  </si>
  <si>
    <t>Adquisición de 01 cartucho de tinta HP 980 amarillo (D8J09A); 02 cartuchos de tinta HP 980 negro (D8J09A); 01 cartucho de tinta HP 980 cyan (D8J09A) y 01 cartucho de tinta HP 980 magenta (D8J09A).</t>
  </si>
  <si>
    <t>Ingeniería y Construcción Ricardo Rodríguez y Cía. Ltda.</t>
  </si>
  <si>
    <t>Pasaje aéreo nacional para la Sra. Victoria Becerra Osses, Santiago/Temuco/Santiago, 19 al 20 de julio de 2016. (Revisión proyecto carpeta digital).(Se cambia el itinerario de ida y se da en parte de pago boleto adquirido anteriormente).</t>
  </si>
  <si>
    <t>Diplomado de pos título "Introducción al derecho internacional de los derechos humanos".  Participante: Jacqueline Guerra Vásquez.  Fecha: 25 de julio al 07 de noviembre del 2016.</t>
  </si>
  <si>
    <t>Universidad de Chile</t>
  </si>
  <si>
    <t>60.910.000-1</t>
  </si>
  <si>
    <t>"Jornada de reflexión de Fiscales y Directivos" traslado de pasajeros en bus para 40 personas desde la Fiscalía Nacional a Hotel Marbella Resort, Maitencillo, ida y regreso los días 14 y 15 de julio de 2016.</t>
  </si>
  <si>
    <t>Transporte Transiberica Ltda.</t>
  </si>
  <si>
    <t>78.973.230-2</t>
  </si>
  <si>
    <t>Adquisición de 01 mesa plegable de 100x100x75 cms.</t>
  </si>
  <si>
    <t>AGM Y Dimad S.A.</t>
  </si>
  <si>
    <t>76.909.170-K</t>
  </si>
  <si>
    <t>Todo Timbre Limitada</t>
  </si>
  <si>
    <t>78.951.600-6</t>
  </si>
  <si>
    <t>Pasaje aéreo nacional para la Sr. Marco Pacheco Verón, Santiago/Valdivia/Santiago, 09 al 11 de agosto de 2016. (Participación mesa interregional de violencia rural).</t>
  </si>
  <si>
    <t>Pasaje aéreo nacional para la Sr. Cristian Darville Alvarez, Santiago/Valdivia/Santiago, 09 al 11 de agosto de 2016. (Participación mesa interregional de violencia rural).</t>
  </si>
  <si>
    <t>Pasaje aéreo nacional para la Sr. Luis Bravo Castro, Santiago/Valdivia/Santiago, 09 al 11 de agosto de 2016. (Participación mesa interregional de violencia rural).</t>
  </si>
  <si>
    <t>Pasaje aéreo nacional para la Sr. Eduardo Velásquez Valdebenito, Santiago/Valdivia/Santiago, 09 al 11 de agosto de 2016. (Participación mesa interregional de violencia rural).</t>
  </si>
  <si>
    <t>Compra de 240 rollos de toalla de 300 mts. Jumbo elite + 200 rollos de papel higiénico de 600 mts jumbo elite + 300 cintas de embalaje café + 120 archivadores oficio lomo ancho burdeo. Para stock en bodegas de la Fiscalía Nacional.</t>
  </si>
  <si>
    <t>Pasaje aéreo internacional para la Sra. Jocelyn Briceño Ardiles, Santiago/Montevideo/Santiago, 18 al 29 de septiembre de 2016. (Participación en Seminario Internacional Ciberseguridad y Ciberdelincuencia).</t>
  </si>
  <si>
    <t>Pasaje aéreo nacional para la Sra. Nelly Salvo Illabel, Santiago/Temuco/Santiago, 20 de julio de 2016. (Visita a Fiscalía Local por Modelos de Procesos).</t>
  </si>
  <si>
    <t>FN/MP N° 1275</t>
  </si>
  <si>
    <t>Compra de 4 Licencias del software SQL Server Enterprise y 22 licencias del software SQL Server Estándar, para la Fiscalía Nacional.</t>
  </si>
  <si>
    <t>MSLI LATAM INC.</t>
  </si>
  <si>
    <t>88.044.324-9</t>
  </si>
  <si>
    <t>Contratación del traslado en bus de 25 pasajeros desde la Fiscalía Nacional al Palacio de La Moneda y regreso a la Fiscalía Nacional, para actividad con hijos de funcionarios en el marco del Programa de prevención del consumo de drogas. El jueves 14 de julio a las 09.30 horas.</t>
  </si>
  <si>
    <t>Contratación del servicio de diagramación, impresión y encuadernación de la Revista Jurídica del Ministerio Público, primera edición 2016. Tiraje 650 ejemplares</t>
  </si>
  <si>
    <t>Editora e Imprenta MAVAL SPA.</t>
  </si>
  <si>
    <t>79.989.850-0</t>
  </si>
  <si>
    <t>Compra de 10.000 formularios único de solicitud pericial de ADN. Impresa a 1/0 color, tamaño oficio en papel autocopiativo, en cuadruplicado, talonarios de 50/4.</t>
  </si>
  <si>
    <t xml:space="preserve">Jaime Manuel Marmor Abarca. </t>
  </si>
  <si>
    <t>7.554.460-k</t>
  </si>
  <si>
    <t>FN/MP N°940</t>
  </si>
  <si>
    <t>Contratación de 7 cupos a Curso de Ceremonial y Protocolo. Participantes: Marianelle Bouyssieres, Carol Donoso, Emma Jordán, Tatiana Marchant. María José Morales, Isabel Bernales y Juan Pablo Parraguéz. 01 al 05 de agosto de 2016.</t>
  </si>
  <si>
    <t>Universidad del Desarrollo</t>
  </si>
  <si>
    <t>71.644.300-0</t>
  </si>
  <si>
    <t>Contratación de 160 servicios de coffee break para Jornada de Trabajo de la División de Informática, los días 21 y 22 de julio en dependencias de la Fiscalía Nacional, con una asistencia de 40 personas.</t>
  </si>
  <si>
    <t>Contratación servicios hoteleros para Jornada de Reflexión de Fiscales y Directores Ejecutivos de la Fiscalía de Chile, los días jueves 14 y viernes 15 de julio de 2016 en Hotel Marbella de Maitencillo. 172 servicios de coffee break, 9 almuerzos para consultores externos, 4 alojamientos para consultores externos, servicios de proyección de imágenes, amplificación y arriendo de salón.</t>
  </si>
  <si>
    <t>Administradora Nueva Marbella S.A.</t>
  </si>
  <si>
    <t>99.589.650-8</t>
  </si>
  <si>
    <t>Pasaje aéreo nacional para la Sr. Eduardo Velásquez Valdebenito, Santiago/Concepción/Santiago, 19 al 20 de julio de 2016. (Implementación sistema informático de apoyo a análisis criminal (SIMAC)).</t>
  </si>
  <si>
    <t>Pasaje aéreo nacional para la Sr. José Contreras Taibo, Santiago/Concepción/Santiago, 19 al 20 de julio de 2016. (Implementación sistema informático de apoyo a análisis criminal (SIMAC)).</t>
  </si>
  <si>
    <t>Pasaje aéreo nacional para la Sr. David Salinas Fuentes, Santiago/Concepción/Santiago, 19 al 20 de julio de 2016. (Implementación sistema informático de apoyo a análisis criminal (SIMAC)).</t>
  </si>
  <si>
    <t>Pasaje aéreo nacional para la Sr. Marco Pacheco Verón, Santiago/Concepción/Santiago, 19 al 20 de julio de 2016. (Implementación sistema informático de apoyo a análisis criminal (SIMAC)).</t>
  </si>
  <si>
    <t>Contratación servicio de traducción al idioma inglés de documento de causa RUC N° 1401164369-9 requerimiento internacional Fiscalía Regional Metropolitana Centro Norte, Fiscal Hector Carrasco Gaete.</t>
  </si>
  <si>
    <t>Irene De Marchi Zaharija</t>
  </si>
  <si>
    <t>7.190.721-K</t>
  </si>
  <si>
    <t>Compra de 2 PDU (zapatilla eléctrica vertical) para Rack APC Ap 7552 de Informática</t>
  </si>
  <si>
    <t>Asesorías Eléctricas y Comunicaciones ASELCOM Energía y Montajes Limitada</t>
  </si>
  <si>
    <t>76.813.720-K</t>
  </si>
  <si>
    <t>Pasaje aéreo nacional para la Sr. Mauricio Fernández Montalbán, Santiago/Valdivia/Santiago, 10 al 12 de agosto de 2016. (Reunión mensual Violencia rural y reuniones con Fiscales).</t>
  </si>
  <si>
    <t>Pasaje aéreo nacional para la Sr. Mauricio Fernández Montalbán, Santiago/Arica/Santiago, 25 al 27 de agosto de 2016. (Jornada de Derecho Penal y reuniones con Fiscales).</t>
  </si>
  <si>
    <t>Publicación llamado a Licitación Pública: "CONTRATACIÓN DE ESTUDIO DE ELABORACIÓN DE PLAN DE MONITOREO, SEGUIMIENTO Y EVALUACIÓN DEL SISTEMA DE ANALISIS CRIMINAL Y FOCOS INVESTIGATIVOS". El domingo 17 de julio de 2016, en Diario El Mercurio, cuerpo Generales, MOD 3x2 COL.</t>
  </si>
  <si>
    <t xml:space="preserve">Empresa El Mercurio      S A P </t>
  </si>
  <si>
    <t>Compra de 1 Rack (gabinete) APC AR 3100 + 2 UPS APC Smart-UPS 2200VA LCD RM 2u 230 V para División de Informática.</t>
  </si>
  <si>
    <t>Igestec Comercializadora Limitada</t>
  </si>
  <si>
    <t>76.241.351-5</t>
  </si>
  <si>
    <t>Compra de 2 Switch CISCO Catalyst 2960, con servicio SmartNet, para Informática.</t>
  </si>
  <si>
    <t>Computación Integral S.A.</t>
  </si>
  <si>
    <t>96.689.970-0</t>
  </si>
  <si>
    <t>Adquisición de 15 Snack.  Actividades a realizarse el día 19 de julio del 2016.  "Mes de la Familia".  Política de drogas.</t>
  </si>
  <si>
    <t>FN/MP N°1356</t>
  </si>
  <si>
    <t>Contratación arriendo de notebook y presentador de diapositivas (pasa slide) para Jornada reflexión en Maitencillo, por 2 días.</t>
  </si>
  <si>
    <t>Publicación Decreto Exento N° 374 que autoriza la circulación en días sábados en la tarde, domingos y festivos a vehículo tomado en arriendo por el Ministerio Público y asignado a la Fiscalía Regional de la VII Región del Maule y la Fiscalía Local de Peñalolén Macul, en el Diario Oficial de la República.</t>
  </si>
  <si>
    <t>Subsecretaria del Interior                (Diario Oficial)</t>
  </si>
  <si>
    <t>60.501.000-8</t>
  </si>
  <si>
    <t>Pasaje aéreo nacional para la Sr. Rolando Melo Latorre, Santiago/Valdivia/Santiago, 10 al 11 de agosto de 2016. (Reunión con Fiscales por violencia rural).</t>
  </si>
  <si>
    <t>Pasaje aéreo nacional para la Sr. Rodrigo Fernández Moraga, Santiago/Valdivia/Santiago, 10 al 11 de agosto de 2016. (Reunión con Fiscales por violencia rural).</t>
  </si>
  <si>
    <t>Compra de 20 discos duros externos marca SEAGATE de 2TB, modelo EXPANSIÓN USB 3.0.</t>
  </si>
  <si>
    <t>Ecoffice Computación Limitada</t>
  </si>
  <si>
    <t>Pasaje aéreo internacional para la Sra. Camila Guerrero Martínez, Santiago/Bogotá-Colombia/Santiago, 27 al 30 de julio de 2016. (Capacitación a operadores de justica para la justiciabilidad de los derechos económicos sociales y culturales IIDH).</t>
  </si>
  <si>
    <t>Pasaje aéreo nacional para la Sra. Leslie Trollund Arellano, Santiago/Balmaceda/Santiago, 24 al 26 de julio de 2016. (Elaboración video nueva tramitación de causas).</t>
  </si>
  <si>
    <t>Contratación de servicios extra hoteleros para realización de 3 talleres de Construcción de Futuro, del Plan Estratégico institucional, los días 09, 10 y 17 de agosto de 2016 en Hotel Torremayor de Santiago, con una asistencia de 35 personas los dos primeros días y 25 el tercer día. 190 Servicios de coffee break, 3 arriendo de data y telón, 3 arriendo de amplificación y 3 arriendo de salones. (SE CAMBIÓ LA FECHA DEL 17 AL 24 DE AGOSTO).</t>
  </si>
  <si>
    <t>Hotel TorreMayor S.A.</t>
  </si>
  <si>
    <t>Servicio de renovación permiso servicio limitado en radiocomunicaciones en la Subsecretaria de Telecomunicaciones (SUBTEL).</t>
  </si>
  <si>
    <t>Inversiones Geyser Ltda.</t>
  </si>
  <si>
    <t>77.200.660-8</t>
  </si>
  <si>
    <t>FN/MP N° 1102 y N° 1276</t>
  </si>
  <si>
    <t>14/06/2016                                               05/07/2016</t>
  </si>
  <si>
    <t>Servicio de traducción de Carta de Derechos de Usuarios a la lengua Kawésqar.</t>
  </si>
  <si>
    <t>Óscar Eugenio Aguilera Faúndes</t>
  </si>
  <si>
    <t>5.927.182-2</t>
  </si>
  <si>
    <t>Servicio de traducción de Carta de Derechos de Usuarios a la lengua Aymara.</t>
  </si>
  <si>
    <t>Graciela Suci Mamani Chambi</t>
  </si>
  <si>
    <t>18.912.620-4</t>
  </si>
  <si>
    <t>Pasaje aéreo nacional para la Sra. Angélica Torres Figueroa, La Serena/Santiago, 17 de agosto de 2016. (Reunión con Fiscales especializados). Se adquiere sólo boleto de regreso a Santiago (One -way) debido a que la funcionaria estará en la ciudad de La Serena por motivos personales.</t>
  </si>
  <si>
    <t>FN/MP N° 1149</t>
  </si>
  <si>
    <t>Electrónica GM Ltda.</t>
  </si>
  <si>
    <t>76.033.679-3</t>
  </si>
  <si>
    <t>Pasaje aéreo nacional para el Sr. Sergio Quintana G., Santiago/Punta Arenas/Santiago, 07 al 10 de agosto de 2016. (Escolta FN, reuniones Directivos de la región y visita Fiscalía Locales).</t>
  </si>
  <si>
    <t>Orden de Compra            Orden de Servicio</t>
  </si>
  <si>
    <t>17160170             17160585</t>
  </si>
  <si>
    <t>Diseño e impresión de 2 pendones institucionales en roller de 1,00 x 2,00 mts.</t>
  </si>
  <si>
    <t>Unique Travel Boutique</t>
  </si>
  <si>
    <t>76.217.954-7</t>
  </si>
  <si>
    <t>Pasaje aéreo nacional para el Sr. Cristian Farfán Menares, Santiago/Punta Arenas/Santiago, 27 al 29 de julio de 2016. (Visita de acompañamiento y apoyo a la implementación del proceso de ingreso y asignación de la Fiscalía Local de Punta Arenas).</t>
  </si>
  <si>
    <t>Pasaje aéreo nacional para la Sra. Marcela Neira Vallejos, Santiago/Punta Arenas/Santiago, 27 al 29 de julio de 2016. (Visita de acompañamiento y apoyo a la implementación del proceso de ingreso y asignación de la Fiscalía Local de Punta Arenas).</t>
  </si>
  <si>
    <t>Compra de 45 discos duros externos marca SEAGATE de 2TB, modelo EXPANSIÓN USB 3.0.</t>
  </si>
  <si>
    <t>Pasaje aéreo nacional para el Fiscal Nacional Sr. Jorge Abbott Charme, Santiago/Punta Arenas/Santiago, 07 al 10 de agosto de 2016. (Reunión Directivos de la región, visita Fiscalía Locales).</t>
  </si>
  <si>
    <t>Pasaje aéreo nacional para el Fiscal Nacional Sr. Jorge Abbott Charme, Santiago/Arica/Santiago, 25 al 27 de agosto de 2016. (Reunión Directivos de la región, visita Fiscalía Locales).</t>
  </si>
  <si>
    <t>Pasaje aéreo nacional para escolta del Fiscal Nacional Sr. Manuel Espinoza, Santiago/Arica/Santiago, 25 al 27 de agosto de 2016. (Escolta al Sr. Fiscal Nacional reuniones Directivos de la región, visita Fiscalía Locales).</t>
  </si>
  <si>
    <t>Pasaje aéreo nacional para la Sra. Nelly Salvo Ilabel, Santiago/Punta Arenas/Santiago, 27 al 29 de julio de 2016. (Visita de acompañamiento y apoyo a la implementación del proceso de ingreso y asignación de la Fiscalía Local de Punta Arenas).</t>
  </si>
  <si>
    <t>Pasaje aéreo nacional para la Sra. Marcela Diaz León, Santiago/Puerto Montt/Santiago, 08 al 11 de agosto de 2016. (Curso estrategias de planificación y ejecución de la investigación)</t>
  </si>
  <si>
    <t>Pasaje aéreo nacional para la Sra. Patricia Muñoz García, Santiago/Puerto Montt/Santiago, 08 al 11 de agosto de 2016. (Curso EPI)</t>
  </si>
  <si>
    <t>Pasaje aéreo nacional para el Sr. Roberto Rodríguez Manríquez, Santiago/Puerto Montt/Santiago, 01 al 04 de agosto de 2016. (Participará como relator en curso de atención a víctimas y testigos)</t>
  </si>
  <si>
    <t>Pasaje aéreo nacional para la Sra. Marcela Abarca Villaseca, Santiago/Puerto Montt/Santiago, 01 al 04 de agosto de 2016. (Curso Atención Integral de Victimas y Testigos)</t>
  </si>
  <si>
    <t>Adquisición de 300 piochas institucionales funcionarios.</t>
  </si>
  <si>
    <t>Juan Enrique Dastres Zelada</t>
  </si>
  <si>
    <t>5.163.399-7</t>
  </si>
  <si>
    <t>Pasaje aéreo nacional para el Sr. Rodrigo Fernández Moraga, Santiago/Puerto Montt/Santiago, 01 al 04 de agosto de 2016. (Participará como relator en curso de atención integral a víctimas y testigos)</t>
  </si>
  <si>
    <t>Adquisición de 50 bolígrafos 4 en 1, puntero láser más linterna en caja con logo impreso en ambos productos; 50 Roller Pen cuerpo metálico con logo impreso; 50 cajas de lujo para instrumento de escritura con logo impreso; 50 bolígrafos pendrive 8GB+ puntero láser en caja con logo impreso en ambos productos.</t>
  </si>
  <si>
    <t>Kychenthal Industrial y Comercial S.A.</t>
  </si>
  <si>
    <t>80.526.300-8</t>
  </si>
  <si>
    <t>Charla sobre explotación sexual de niños, niñas y adolecentes.  Capacitación para profesionales de la Unidad de Delitos Sexuales y Violencia Intrafamiliar, realizada el 06 de julio del 2016.</t>
  </si>
  <si>
    <t>Isabel Bustos Sabal</t>
  </si>
  <si>
    <t>15.736.783-8</t>
  </si>
  <si>
    <t>Charla argumentación jurídica.  Capacitación para profesionales de la Unidad de Delitos Sexuales y Violencia Intrafamiliar, realizada el 07 de junio del 2016.</t>
  </si>
  <si>
    <t>Matías Villalón Aguirre</t>
  </si>
  <si>
    <t>9.908.773-0</t>
  </si>
  <si>
    <t>Reparación general del sistema de control de acceso Fiscalía Nacional.</t>
  </si>
  <si>
    <t>Adquisición de 800 tarjetas institucionales para el uso de: Sra. Alejandra Seguel González de Div_Estudios; Sr. Luis Fernando Saffie Duery y Sr. Roberto Morales Peña de Asesoría Jurídica; Sra. Patricia Muñoz García de U_Victimas y Testigos; Sra. Leslie Trollund, U_Comunicaciones; Sra. Claudia Orega, Sra. Yelica Lusic y Sra. Angélica Torres, U_Anticorrupción.</t>
  </si>
  <si>
    <t>Impresos Jemba S.A.</t>
  </si>
  <si>
    <t>96.896.650-2</t>
  </si>
  <si>
    <t>Pasaje aéreo nacional para el Sr. Cesar Guillen Elgueta, Santiago/La Serena/Santiago, 08 al 12 de agosto de 2016. (Programa de auditoria 2016)</t>
  </si>
  <si>
    <t>Pasaje aéreo nacional para el Sr. Gabriel Araya Ibañez, Santiago/La Serena/Santiago, 08 al 12 de agosto de 2016. (Programa de auditoria 2016)</t>
  </si>
  <si>
    <t>Pasaje aéreo nacional para el Sr. Eduardo Gallegos Díaz, Santiago/La Serena/Santiago, 08 al 12 de agosto de 2016. (Programa de auditoria 2016)</t>
  </si>
  <si>
    <t>Pasaje aéreo nacional para el Sr. Pablo Andrade Zúñiga, Santiago/La Serena/Santiago, 08 al 12 de agosto de 2016.(Programa de auditoria 2016)</t>
  </si>
  <si>
    <t>Pasaje aéreo nacional para el Sr. Jaime Estrada Osses, Santiago/La Serena/Santiago, 08 al 12 de agosto de 2016. (Programa de auditoria 2016)</t>
  </si>
  <si>
    <t>Pasaje aéreo nacional para el Sr. Francisco Céspedes Narváez, Santiago/La Serena/Santiago, 08 al 12 de agosto de 2016. (Programa de auditoria 2016)</t>
  </si>
  <si>
    <t>FN/MP N° 1399</t>
  </si>
  <si>
    <t>Contratación de 45 servicios de coffee break especial simple.  Jornada de capacitación conjunta de UCIEX y el Ministerio de Relaciones Exteriores de Chile.  Actividad a realizarse el día 27 de julio del 2016).</t>
  </si>
  <si>
    <t>Mediterránea de Catering S.L. Unipersonal Agencia en Chile</t>
  </si>
  <si>
    <t>59.179.270-9</t>
  </si>
  <si>
    <t>Adquisición de 100 discos Master G Blu-Ray BD-R.</t>
  </si>
  <si>
    <t>Personal Computer Factory S.A.</t>
  </si>
  <si>
    <t>78.885.550-8</t>
  </si>
  <si>
    <t>Pasaje aéreo nacional para el Sr. Mauricio Fernández Montalbán, Santiago/Copiapó/Santiago, 03 de agosto de 2016. (Participación en el 2° Encuentro sobre manejo de osamentas humanas; FL de Copiapó)</t>
  </si>
  <si>
    <t>FN/MP N° 1367</t>
  </si>
  <si>
    <t>Servicios Gastronómicos Isabel Becerra y Cía. Ltda.</t>
  </si>
  <si>
    <t>76.810.120-5</t>
  </si>
  <si>
    <t xml:space="preserve">Servicio de 180 masajes descontracturantes. Inicio día lunes 01 de agosto del 2016. Actividad política de drogas. </t>
  </si>
  <si>
    <t>Liliana Quintero Piedrahita</t>
  </si>
  <si>
    <t>14.432.355-6</t>
  </si>
  <si>
    <t>Pasaje aéreo nacional para la Sra. Faride Atue Soto, Santiago/Puerto Montt/Santiago, 01 al 05 de agosto de 2016. (Coordinación curso integral a víctimas y testigos en Puerto Varas)</t>
  </si>
  <si>
    <t>Publicación TR N°4 (Nombra al Sr. Emiliano Arias Madariago como Fiscal Regional de la VI Región).</t>
  </si>
  <si>
    <t>Compra de vajilla para atención de reuniones. 60 vasos altos, 60 set taza de té con platillo, 60 set taza de café con platillo, 24 platos ovalados, 60 cucharas de té y 60 cucharas de café.</t>
  </si>
  <si>
    <t>Rodrigo Andrés Alday Rodríguez (SOCOEX Chile)</t>
  </si>
  <si>
    <t>16.558.483-K</t>
  </si>
  <si>
    <t>Pasaje aéreo nacional para el Sr. Cristian Farfán Menares, Santiago/Punta Arenas/Santiago, 27 al 29 de julio de 2016. (Visita de acompañamiento y apoyo a la implementación del proceso de ingreso y asignación de la Fiscalía Local de Punta Arenas) (Cambio itinerario de ida)</t>
  </si>
  <si>
    <t>Pasaje aéreo nacional para la Sra. Marcela Neira Vallejos, Santiago/Punta Arenas/Santiago, 27 al 29 de julio de 2016. (Visita de acompañamiento y apoyo a la implementación del proceso de ingreso y asignación de la Fiscalía Local de Punta Arenas) (Cambio itinerario de ida)</t>
  </si>
  <si>
    <t>Pasaje aéreo nacional para la Sra. Nelly Salvo Ilabel, Santiago/Punta Arenas/Santiago, 27 al 29 de julio de 2016. (Visita de acompañamiento y apoyo a la implementación del proceso de ingreso y asignación de la Fiscalía Local de Punta Arenas) (Cambio itinerario de ida)</t>
  </si>
  <si>
    <t>Compra de 1 carro de servicio de 3 bandejas, de color negro, para uso en traslado de vajilla entre pisos de la Fiscalía Nacional.</t>
  </si>
  <si>
    <t>Steward S.A.</t>
  </si>
  <si>
    <t>96.644.100-3</t>
  </si>
  <si>
    <t>Contratación de 01 servicio de traslado El Quisco-Aeropuerto.  Miércoles 10 de agosto del 2016.  Salida: Avda. Los Andes 790, El Quisco, V Región (Caja de Compensación Los Andes).  Destino: Aeropuerto de Santiago.</t>
  </si>
  <si>
    <t>Carola Espinoza Sanhueza</t>
  </si>
  <si>
    <t>13.478.654-K</t>
  </si>
  <si>
    <t>Contratación de 01 cupo a Curso de Ceremonial y Protocolo. Participante: Alejandra Barriga. 01 al 05 de agosto de 2016.</t>
  </si>
  <si>
    <t>FN/MP N° 940                                 FN/MP N°204</t>
  </si>
  <si>
    <t>19/05/2016                                                    04/02/2016</t>
  </si>
  <si>
    <t>Curso "Cómo generar valor público y empatía social en la atención al usuario".   Participantes: Paula Baeza, Álvaro Holloway, Cristian Vera, Alejandro Urrea y Macarena Palma.  Fecha: 21 de septiembre al 07 de octubre del 2016, los días miércoles y viernes de 14:00 a las 17:30 hrs.</t>
  </si>
  <si>
    <t>Pontificia Universidad católica de Chile</t>
  </si>
  <si>
    <t>81.698.900-0</t>
  </si>
  <si>
    <t>Pasaje aéreo nacional para la Sra. Marcela Díaz León, Santiago/Puerto Montt/Santiago, 23 al 26 de agosto de 2016. (Curso Litigación Oral Inicial).</t>
  </si>
  <si>
    <t>Pasaje aéreo nacional para la Sra. Alicia Le Roy, Santiago/La Serena/Santiago, 11 al 12 de agosto de 2016. (Programa de Auditoria 2016).</t>
  </si>
  <si>
    <t>Pasaje aéreo nacional para la Sr. Jorge Abbott Charme, Santiago/Copiapó/Santiago, 01 al 03 de agosto de 2016. (Visita Fiscalías Locales).</t>
  </si>
  <si>
    <t>Pasaje aéreo nacional para la Sr. Manuel Espinoza, Santiago/Copiapó/Santiago, 01 al 03 de agosto de 2016. (Visita Fiscalías Locales).</t>
  </si>
  <si>
    <t>Contratación arriendo de 17+1 micrófonos de conferencia (cuello de cisne) para reunión de coordinación del Fiscal Nacional con Divisiones, Unidades Especializadas y Unidades de Apoyo, el martes 16 de agosto de 2016 en Sala de Consejo de la Fiscalía Nacional.</t>
  </si>
  <si>
    <t>Contratación arriendo de 17+1 micrófonos de conferencia (cuello de cisne) para reunión de coordinación del Fiscal Nacional con Divisiones, Unidades Especializadas y Unidades de Apoyo, el lunes 29 de agosto de 2016 en Sala de Consejo de la Fiscalía Nacional.</t>
  </si>
  <si>
    <t>Sergio Patricio Spoerer Herrera</t>
  </si>
  <si>
    <t>5.405.501-3</t>
  </si>
  <si>
    <t>Adquisición de 03 ejemplares, Procedimientos Contables Sector Público, NICSP-CGR Edic. 2015.</t>
  </si>
  <si>
    <t>Contraloría General de la República</t>
  </si>
  <si>
    <t>60.400.000-9</t>
  </si>
  <si>
    <t>Publicación de aviso de Licitación Pública "Diseño y adquisición de marcos acrílicos para exhibir material informativo en espacios de atención".  Fecha de publicación: Domingo 31/07/2016, Generales, MOD 2x2 COL, El Mercurio.</t>
  </si>
  <si>
    <t>Publicación de aviso de Licitación Pública "Servicio de diseño, producción y edición de material audiovisual para entrega de orientación e información de las salas de espera de las Fiscalías Locales y Oficinas de Atención del Ministerio Público - Fiscalía TV 2016-2017".  Fecha de publicación: Domingo 31/07/2016, Generales, MOD 3x2 COL, El Mercurio.</t>
  </si>
  <si>
    <t>Pasaje aéreo internacional para la Sra. Patricia Suazo Muñoz, Santiago/San Diego, California-EE.UU/Santiago, 07 al 12 de septiembre de 2016. (Participa en curso de litigación oral a realizarse en la ciudad de San Diego, California, EE.UU).</t>
  </si>
  <si>
    <t>Adquisición de 300 carpetas Rehin oficio fast azul y 20 limpiavidrios Gassex pistola 500CC.</t>
  </si>
  <si>
    <t>Comercial Muñoz y Cía. Ltda.</t>
  </si>
  <si>
    <t>78.906.980-8</t>
  </si>
  <si>
    <t>Adquisición de 20 libros de oficina Rehin correspondencia 100 hojas; 2.000 fundas Rehin oficio borde blanco 80 micrones; 24 corcheteras Torre B-4; 36 marcador Mon Ami desechable punta redonda rojo; 40 destacador Stabilo amarillo; 50 clips Adix Magic Clip metálico 4,8 mm y 150 clips Torre N° 1 punta redonda.</t>
  </si>
  <si>
    <t>Comercial 3-Aries Ltda.</t>
  </si>
  <si>
    <t>Adquisición de 500 tubos fluorescente Philips T8 18W/540</t>
  </si>
  <si>
    <t>Comercializadora de Productos de Aseo Renhet SPA</t>
  </si>
  <si>
    <t>76.268.728-3</t>
  </si>
  <si>
    <t>Adquisición de 06 control de mando Kensington inalámbrico láser K33374</t>
  </si>
  <si>
    <t>Sociedad Informática Siglo 21 Ltda.</t>
  </si>
  <si>
    <t>76.179.170-2</t>
  </si>
  <si>
    <t>Adquisición de 12 paños MGF sacudir 30x40 cms., 15 paquetes de galletas Costa Agua Light 210 grs.; 10 paquetes de galletas Costa Frac Chocolate Roja 135 grs.; 10 paquetes de galletas McKay Oblea Alteza c/crema bocado 140 grs y 10 paquetes de galletas McKay Tritón Chocolate 126 grs.</t>
  </si>
  <si>
    <t>FN/MP N° 1299</t>
  </si>
  <si>
    <t>-</t>
  </si>
  <si>
    <t>Contratación de servicios de supervisión de arquitectura en obra del proyecto Construcción Edificio Institucional de la Fiscalía Nacional del Ministerio Público, por un plazo de 5 meses a contar del 10 de julio de 2016.</t>
  </si>
  <si>
    <t>Luis Corvalán Veliz</t>
  </si>
  <si>
    <t>6.557.675-9</t>
  </si>
  <si>
    <t>FN/MP N° 1300</t>
  </si>
  <si>
    <t>Provisión en calidad de arriendo de 10 nuevas estaciones de trabajo computacionales con licencias de software y servicios básicos de mantención y administración asociados, mediante ampliación del contrato de la Plataforma Tecnológica Usuaria del Ministerio Público.</t>
  </si>
  <si>
    <t>ESPEX Ingeniería Limitada</t>
  </si>
  <si>
    <t>77.683.370-3</t>
  </si>
  <si>
    <t>$ 439.927 MENSUAL</t>
  </si>
  <si>
    <t>FN/MP N° 1319</t>
  </si>
  <si>
    <t>Contratación del servicio de diseño e impartición de dos cursos de capacitación a distancia, en modalidad e-learning, para colaboradores del sistema de información y atención a usuarios (SIAU) del Ministerio Público.</t>
  </si>
  <si>
    <t>Educación Interactiva S.A.</t>
  </si>
  <si>
    <t>76.190.358-6</t>
  </si>
  <si>
    <t>FN/MP N° 1320</t>
  </si>
  <si>
    <t>Contratación de un estudio de evaluación de servicio de atención de usuarios del Ministerio Público para el año 2016.</t>
  </si>
  <si>
    <t>GFK Adimark Chile S.A.</t>
  </si>
  <si>
    <t>83.625.300-0</t>
  </si>
  <si>
    <t>FN/MP N° 1330</t>
  </si>
  <si>
    <t>Contratación de servicios profesionales para asesorar y conducir el desarrollo de un Taller de Reflexión Estratégica para Fiscales Regionales y Directores Ejecutivos Regionales, a realizarse los días 14 y 15 de julio, con una duración de 15 horas cronológicas.</t>
  </si>
  <si>
    <t>UF 140,00</t>
  </si>
  <si>
    <t>FN/MP N° 1384</t>
  </si>
  <si>
    <t>Escuela Matríztica de Santiago S.A.</t>
  </si>
  <si>
    <t>77.502.320-1</t>
  </si>
  <si>
    <t>FN/MP N° 1415</t>
  </si>
  <si>
    <t>Contratación del servicio de diseño, rediseño e impresión de material de difusión referido al contenido de la Carta de Derechos de los Usuarios del Ministerio Público.</t>
  </si>
  <si>
    <t>Sociedad de Comunicación Simple Limitada</t>
  </si>
  <si>
    <t>76.981.620-8</t>
  </si>
  <si>
    <t>FN/MP N° 1436</t>
  </si>
  <si>
    <t>Contratación de consultoría para elaboración de lineamientos, documentación y difusión de planes de contingencia regionales, en caso que el sistema informático para atención a usuarios no se encuentre operativo.</t>
  </si>
  <si>
    <t>Everis Chile S.A.</t>
  </si>
  <si>
    <t>96.886.110-7</t>
  </si>
  <si>
    <t xml:space="preserve">Varias facturas </t>
  </si>
  <si>
    <t>15673013-3012-3011-3010-3009-3008-3007-3006-3005-3004-3003-3002-15672996</t>
  </si>
  <si>
    <t>Gasto en electricidad para la Fiscalía Nacional, correspondiente a las dependencias de General Mackenna 1369, Pisos 2, 3 y 4, Santiago, para el período comprendido entre el 24 de Junio al 26 de Julio de 2016.</t>
  </si>
  <si>
    <t>Chilectra S.A.</t>
  </si>
  <si>
    <t>F.R. Arica y Parinacota</t>
  </si>
  <si>
    <t>F.R. Libertador Bernardo O'Higgins</t>
  </si>
  <si>
    <t>F.R. Del Maule</t>
  </si>
  <si>
    <t>F.R. Metrop. Occidente</t>
  </si>
  <si>
    <t>F.R.Valparaiso</t>
  </si>
  <si>
    <t>Servicio de cafetería participantes en capacitación</t>
  </si>
  <si>
    <t>YAPOR ASESORES CONTRATISTAS Y CIA LTDA</t>
  </si>
  <si>
    <t>77.268.060-0</t>
  </si>
  <si>
    <t>Compra de vajilla y manteles Fiscalía Regional</t>
  </si>
  <si>
    <t>ADELA DEL CARMEN LEON IBARRA</t>
  </si>
  <si>
    <t>8.613.361-k</t>
  </si>
  <si>
    <t>Compra hervidores y Rack de TV</t>
  </si>
  <si>
    <t>Compra tóner  para impresora Fiscal Regional</t>
  </si>
  <si>
    <t>SUCESION FRANCISCO GOMEZ SAEZ Y CIA LTDA</t>
  </si>
  <si>
    <t>80.414.200-2</t>
  </si>
  <si>
    <t>Mantención de extintores Fiscalía Regional y Locales de Antofagasta y Calama</t>
  </si>
  <si>
    <t>MIGUEL  ANGEL LOPEZ E.I .R.L</t>
  </si>
  <si>
    <t>76.351.080-8</t>
  </si>
  <si>
    <t>Mantención de extintores Fiscalía Local Calama</t>
  </si>
  <si>
    <t>ARTICULOS DE SEGURIDAD WILUG LIMITADA</t>
  </si>
  <si>
    <t>79.894.400-2</t>
  </si>
  <si>
    <t>compra de calefactores para Fiscalía Local Antofagasta</t>
  </si>
  <si>
    <t>Recarga teléfono satelital 180 días</t>
  </si>
  <si>
    <t>TESAM CHILE S.A.</t>
  </si>
  <si>
    <t>96.880.440-5</t>
  </si>
  <si>
    <t>Instalación fuente de poder y puesta en marcha sistema control de acceso</t>
  </si>
  <si>
    <t>GYPS SERVICIOS MINEROS LIMITADA</t>
  </si>
  <si>
    <t>76.174.168-3</t>
  </si>
  <si>
    <t xml:space="preserve">Instalación de luz freno para vehículo institucional </t>
  </si>
  <si>
    <t>SOCIEDAD DE REPUESTOS RODAR LTDA</t>
  </si>
  <si>
    <t>79.609.330-7</t>
  </si>
  <si>
    <t>Publicación concurso publico cargo Administrativo para Fiscalía Local Antofagasta</t>
  </si>
  <si>
    <t>EMPRESA PERIODISTICA EL NORTE S.A</t>
  </si>
  <si>
    <t>84.295.700-1</t>
  </si>
  <si>
    <t>Publicación de aviso licitación pública arriendo de vehículo</t>
  </si>
  <si>
    <t>Confección de Trípticos para Fiscalía Local Antofagasta</t>
  </si>
  <si>
    <t>SOC. COMERCIAL EL SALITRE LTDA.</t>
  </si>
  <si>
    <t>Pasaje aéreo para funcionario en comisión de servicio.</t>
  </si>
  <si>
    <t>Actividad enmarcada en programa de prevención 2016</t>
  </si>
  <si>
    <t>JOSE BUGUEÑO RODRIGUEZ</t>
  </si>
  <si>
    <t>11.376.878-9</t>
  </si>
  <si>
    <t>02-FR Nº391/16</t>
  </si>
  <si>
    <t>s/n</t>
  </si>
  <si>
    <t>ADS CAPACITACION LTDA</t>
  </si>
  <si>
    <t>77.934.650-1</t>
  </si>
  <si>
    <t>Evaluaciones psicolaborales para cargo auxiliar Fiscalía Local Antofagasta</t>
  </si>
  <si>
    <t>ADS CONSULTORES SA</t>
  </si>
  <si>
    <t>76.690.120-4</t>
  </si>
  <si>
    <t>Evaluaciones psicolaborales Fiscalía Local Taltal</t>
  </si>
  <si>
    <t>Pericia psicológica</t>
  </si>
  <si>
    <t>BERNARDO MORALES CATALAN</t>
  </si>
  <si>
    <t>9.202.238-2</t>
  </si>
  <si>
    <t xml:space="preserve">Boleta </t>
  </si>
  <si>
    <t>SANDRA SANDOVAL PASTEN</t>
  </si>
  <si>
    <t>11.376.468-6</t>
  </si>
  <si>
    <t>NORMA MARIA  MONTSERRAT MOLINA MARTINEZ</t>
  </si>
  <si>
    <t>13.633.044-6</t>
  </si>
  <si>
    <t>Pasaje aéreo perito para asistencia a Juicio Oral</t>
  </si>
  <si>
    <t>SKY AIRLINE S A</t>
  </si>
  <si>
    <t>88.417.000-1</t>
  </si>
  <si>
    <t>Estantería Fiscalía Local Calama</t>
  </si>
  <si>
    <t>INDUSTRIA METALURGICA PROCESA</t>
  </si>
  <si>
    <t>85.506.400-6</t>
  </si>
  <si>
    <t>Compra horno microondas y eléctricos Fiscalía Regional y Local Antofagasta</t>
  </si>
  <si>
    <t>Servicio eléctrico periodo Junio-Julio 2016  - Fiscalía Regional</t>
  </si>
  <si>
    <t>EMPRESA ELÉCTRICA DE ANTOFAGASTA S.A..</t>
  </si>
  <si>
    <t>96.541.920-9</t>
  </si>
  <si>
    <t>Servicio eléctrico periodo Junio-Julio 2016  - Fiscalía Local Antofagasta</t>
  </si>
  <si>
    <t>Servicio eléctrico periodo Junio-Julio 2016  - Fiscalía Local Calama</t>
  </si>
  <si>
    <t>Servicio eléctrico periodo Junio-Julio 2016  - Fiscalía Local Tocopilla</t>
  </si>
  <si>
    <t>Consumo agua potable periodo Junio-Julio 2016 - Fiscalía Regional</t>
  </si>
  <si>
    <t>AGUAS DE ANTOFAGASTA S.A.</t>
  </si>
  <si>
    <t>76.418.976-0</t>
  </si>
  <si>
    <t>Consumo agua potable periodo Junio-Julio 2016 - Fiscalía Local Antofagasta</t>
  </si>
  <si>
    <t>Consumo agua potable periodo Junio-Julio 2016 - Fiscalía Local Calama</t>
  </si>
  <si>
    <t>Consumo agua potable periodo Junio-Julio 2016 - Fiscalía Local Tocopilla</t>
  </si>
  <si>
    <t>Consumo agua potable periodo Junio- Julio 2016 - Fiscalía Local Taltal</t>
  </si>
  <si>
    <t>F R. Aysén</t>
  </si>
  <si>
    <t>Entel Telefonía Local S.A.</t>
  </si>
  <si>
    <t>Agua potable y alcantarillado Fiscalía Local  de Cisnes, periodo 23.05.16 al 21.06.16</t>
  </si>
  <si>
    <t>Aguas Patagonia de Aysén S.A.</t>
  </si>
  <si>
    <t>99.501.280-5</t>
  </si>
  <si>
    <t>Petróleo para caldera calefacción Fiscalía Local de Cochrane.</t>
  </si>
  <si>
    <t>Inversiones J y M Ltda.</t>
  </si>
  <si>
    <t>76.061.563-3</t>
  </si>
  <si>
    <t>Diferencia por cambio de fecha pasaje Fiscal Regional, Sesion Ordinaria de Fiscales Regionales.</t>
  </si>
  <si>
    <t>Mantención generadores electricidad Fiscalía Regional de Aysén y Fiscalías Locales de Aysén, Chile Chico y Cochrane</t>
  </si>
  <si>
    <t>Juan Carlos Ríos Carvajal</t>
  </si>
  <si>
    <t>7.075.210-7</t>
  </si>
  <si>
    <t>Mantención generador electricidad de Fiscalía Local de Cisnes.</t>
  </si>
  <si>
    <t>Servicios Técnicos TECSUR Ltda.</t>
  </si>
  <si>
    <t>76.346.139-4</t>
  </si>
  <si>
    <t>Agua potable (cargo fijo) Fiscalía Local  Chile Chico, periodo 24.05.16 al 22.06.16</t>
  </si>
  <si>
    <t>99.501.280-4</t>
  </si>
  <si>
    <t>Agua potable y alcantarillado Fiscalía Local  Chile Chico, periodo 24.05.16 al 22.06.16</t>
  </si>
  <si>
    <t>Agua potable y alcantarillado Fiscalía Local  Cochrane, periodo 25.05.16 al 23.06.16</t>
  </si>
  <si>
    <t>Mantención caldera y radiadores de la Fiscalía Regional de Aysén y Fiscalías Locales de Aysén y Cisnes</t>
  </si>
  <si>
    <t>Luis Segundo Aguila Adriazola</t>
  </si>
  <si>
    <t>6.137.537-6</t>
  </si>
  <si>
    <t>Agua potable y alcantarillado Fiscalía Local  Aysén, periodo 30.05.16 al 29.06.16</t>
  </si>
  <si>
    <t>Pasajes aéreos a Santiago para Fiscal Adjunto Jefe Fiscalía Local de Coyhaique. Curso Litigación Oral Avanzada</t>
  </si>
  <si>
    <t>Pasajes aéreos a Santiago para Director Ejecutivo Regional. Asistencia  "VII Conferencia Internacional de Análisis Delictual".</t>
  </si>
  <si>
    <t>Pasajes aéreos a Santiago para Técnico Unidad de Gestión e Informática  " Jornada de Trabajo con Profesionales UGI"</t>
  </si>
  <si>
    <t>Pasajes aéreos a Santiago para Fiscal Regional de Aysén. Asistencia a VII Conferencia Internacional de Análisis Delictual.</t>
  </si>
  <si>
    <t>Pasajes aéreos a Santiago para técnico Unidad de Gestión e Informática. Jornada Trabajo con Profesionales UGI</t>
  </si>
  <si>
    <t>Pasajes aéreos a Santiago para Abogado Asesor. Toma de declaración en causa.</t>
  </si>
  <si>
    <t>Diferencia por cambio de fecha pasaje Fiscal Regional, tramo - Balmaceda - Coyahique. Toma declaración</t>
  </si>
  <si>
    <t>Consumo energía eléctrica Fiscalía Regional y Fiscalía Local de Coyhaique, período 06/06/16 al 05/07/16.</t>
  </si>
  <si>
    <t>Empresa Eléctrica de Aysén S.A.</t>
  </si>
  <si>
    <t>Reparación parabrisas vehiculo asignado a Sr. Fiscal Regional de Aysén</t>
  </si>
  <si>
    <t>Adolfo Benjamín Gallardo Ojeda</t>
  </si>
  <si>
    <t>11.692.609-1</t>
  </si>
  <si>
    <t>Traslado vehículo barcaza y pasajes funcionarios Fiscalía Local Chile Chico, para asistir a Taller Atención de Usuarios.</t>
  </si>
  <si>
    <t>Soc. Marítima y Comercial SOMARCO Ltda.</t>
  </si>
  <si>
    <t>80.925.100-4</t>
  </si>
  <si>
    <t>Diferencia por cambio de pasajes Sr. Fiscal Regional a Arica.</t>
  </si>
  <si>
    <t>Flete cámaras de seguridad para Unidad de Atención a Víctimas y Testigos.</t>
  </si>
  <si>
    <t>TNT Express Chile Limitada</t>
  </si>
  <si>
    <t>88.192.900-7</t>
  </si>
  <si>
    <t>Servicio de relatoría Taller de Atención de usuarios, Programa de capacitación autónoma Fiscalía Regional de Aysén</t>
  </si>
  <si>
    <t>Marcelo Julio Eitel Quiroz</t>
  </si>
  <si>
    <t>8.011.105-3</t>
  </si>
  <si>
    <t>Agua potable y alcantarillado Fiscalía Región de Aysén y Fiscalía Local  Coyhaique, período 15.06.16  al 15.07.16</t>
  </si>
  <si>
    <t>Diferencia por cambio de pasajero, del Director Ejecutivo Regional  por Jefe Unidad de Atención Víctimas y Testigos. Assitecia a VII Conferencia Internacional de Análisis Delictual.</t>
  </si>
  <si>
    <t>Diferencia por cambio de fecha pasajes Fiscal Regional, tramo Coyhaique - Santiago.</t>
  </si>
  <si>
    <t>Pasajes aéreos a Puerto Montt para Abogado Asistente de Fiscalía Local de Coyhaique. Curso Integral a Víctimas y Testigos, en Puerto Varas.</t>
  </si>
  <si>
    <t>Diferencia por cambio de horario pasaje Fiscal Regional, tramo Coyhaique - Santiago</t>
  </si>
  <si>
    <t>Pasajes aéreos para Perito, desde Santiago a Coyhaique ida y vuelta. Pericia Social.</t>
  </si>
  <si>
    <t>Servicio de alojamiento para Perito, por pericia social.  O/C N° 697209-16-CM16 Chilecompra</t>
  </si>
  <si>
    <t>Comercial Successo Ltda.</t>
  </si>
  <si>
    <t>79.605.490-5</t>
  </si>
  <si>
    <t>Consumo energía eléctrica  (cargo fijo) Fiscalía Local Chile Chico, periodo 18/05/16 al 18/07/16.</t>
  </si>
  <si>
    <t>Consumo energía eléctrica  Fiscalía Local Chile Chico, periodo 18/05/16 al 18/07/16.</t>
  </si>
  <si>
    <t>Servicio de digitalización de carpetas de causas para la Fiscalía Local de Coyhaique..</t>
  </si>
  <si>
    <t>Angélica Isabel antrillao Poblete</t>
  </si>
  <si>
    <t>18.470.511-7</t>
  </si>
  <si>
    <t>Mantención calderas y radiadores de las Fiscalías Locales de Chile Chico y Cochrane.</t>
  </si>
  <si>
    <t>Héctor J. Oakley Bañares</t>
  </si>
  <si>
    <t>10.198.101-0</t>
  </si>
  <si>
    <t>Consumo energía eléctrica Fiscalía  Local Aysén, periodo 21/06/16 al 20/07/16.</t>
  </si>
  <si>
    <t>Corte de pasto y mantención jardín Fiscalía Regional de Aysén y Fiscalía Local Coyhaique.</t>
  </si>
  <si>
    <t>Arnaldo Fabián Tobar Ramírez</t>
  </si>
  <si>
    <t>13.504.547-0</t>
  </si>
  <si>
    <t>Pasajes aéreos a Santiago para Auxiliar Recepcionista de Fiscalía Local de Aysén, Primera Jornada para Recepcionistas, en Quilpue</t>
  </si>
  <si>
    <t>Contrato servicio de aseo para la Fiscalía Local de Chile Chico, por un año a/c  01/08/2016, meses de agosto a diciembre 2016; monto máximo anual total $ 2.112.000.-</t>
  </si>
  <si>
    <t>Luisa del Tránsito Avilés Inayado</t>
  </si>
  <si>
    <t>10.910.632-1</t>
  </si>
  <si>
    <t>Petróleo para caldera de Fiscalía Local de Cochrane.</t>
  </si>
  <si>
    <t>Pasajes aéreos a Santiago para Administradora Fiscalía Local de Coyhaique. Capacitación Mejoramiento Continuo</t>
  </si>
  <si>
    <t>Por servicio telefonía fija, renta mensual, período junio 2016.</t>
  </si>
  <si>
    <t>Pasajes aéreos a Puerto Montt para abogado asistente Fiscalía Local de Chile Chico, Curso Litigación Oral Inicial, en Puerto Varas.</t>
  </si>
  <si>
    <t>Pasajes aéreos a Santiago para Fiscal Adjunto Jefe Fiscalía Local de Coyahique.  Capacitación Mejoramiento Continuo.</t>
  </si>
  <si>
    <t>Pasajes aéreos a Santiago para Jefe Unidad RR.HH.. Capacitación Mejoramiento Continuo.</t>
  </si>
  <si>
    <t>UF 212</t>
  </si>
  <si>
    <t>7 sesiones de "Taller de Capacitación en Confianza Laboral y Trabajo en Equipo</t>
  </si>
  <si>
    <r>
      <t xml:space="preserve">Compra de 1 timbre automático Shiny S-829 40 x 60mm. </t>
    </r>
    <r>
      <rPr>
        <b/>
        <i/>
        <sz val="8"/>
        <rFont val="Arial"/>
        <family val="2"/>
      </rPr>
      <t>"Unidad Especializada en Responsabilidad Penal Adolescente y Delitos Violentos/N° interno/Fecha"</t>
    </r>
    <r>
      <rPr>
        <sz val="8"/>
        <rFont val="Arial"/>
        <family val="2"/>
      </rPr>
      <t xml:space="preserve">. Y 1 timbre automático fechador Shiny R-538D de 38mm. De diámetro: </t>
    </r>
    <r>
      <rPr>
        <b/>
        <i/>
        <sz val="8"/>
        <rFont val="Arial"/>
        <family val="2"/>
      </rPr>
      <t>"Unidad Especializada en Responsabilidad Penal Adolescente y Delitos Violentos/Fechador/Secretaría"</t>
    </r>
    <r>
      <rPr>
        <sz val="8"/>
        <rFont val="Arial"/>
        <family val="2"/>
      </rPr>
      <t>.</t>
    </r>
  </si>
  <si>
    <t>No Hay</t>
  </si>
  <si>
    <t>Suministro e instalación de un equipo de AA de 18.000 btu en reemplazo del actual en recepción de F. Alto Hospicio.</t>
  </si>
  <si>
    <t xml:space="preserve">SERV. Y MANT. DANIELA ALFARO F. </t>
  </si>
  <si>
    <t>76.533.483-7</t>
  </si>
  <si>
    <t>Compra de timbre sello seco para uso de Dirección Ejecutiva y Fiscal Regional en membretes y sobres.</t>
  </si>
  <si>
    <t xml:space="preserve">CRISTINA CATALINA HERNANDEZ </t>
  </si>
  <si>
    <t>10.129.592-3</t>
  </si>
  <si>
    <t>Compra de 4 cámaras fotograficas para Custodias de FR Tarapaca, con el fin de reemplazar las existentes x falla reiteradas.</t>
  </si>
  <si>
    <t xml:space="preserve">BSOF COMERCIALIZADORA DE </t>
  </si>
  <si>
    <t>76.457.344-7</t>
  </si>
  <si>
    <t>Compra de 2 lienzos con logo Institucional para Sala de Reuniones de F. Local Iquique.</t>
  </si>
  <si>
    <t>HERNAN GONZALEZ PAVEZ</t>
  </si>
  <si>
    <t>6.885.831-3</t>
  </si>
  <si>
    <t>Traslado aeropuerto-FR Tarapaca, con retorno para Directivos FN, día 06-07-16.</t>
  </si>
  <si>
    <t xml:space="preserve">FERNANDO HUMBERTO MELIS </t>
  </si>
  <si>
    <t>4.935.752-4</t>
  </si>
  <si>
    <t>Compra de 2 switch TP Link para uso de Informatica FR Tarapaca.</t>
  </si>
  <si>
    <t>ANDIGRAF S.A.</t>
  </si>
  <si>
    <t>96.582.200-3</t>
  </si>
  <si>
    <t>Compra de una mesa plegable tipo maleta, para uso de Asesora Comunicacional FR.</t>
  </si>
  <si>
    <t>Servicio de coffe horario AM, para Fiscalías de la Región de Tarapaca, días 27-07, 28-07, 04-08 y 05-08.</t>
  </si>
  <si>
    <t>CRISTIAN PERCIC BECERRA</t>
  </si>
  <si>
    <t>13.195.073-k</t>
  </si>
  <si>
    <t>Compra de 6 equipos de aire acondicionado de 12.00 btu, portatiles, para F. Locales y F. Regional.</t>
  </si>
  <si>
    <t>Compra de insumos de coffe para uso de FR, en marco de sus funciones y atención de autoridades externas al Ministerio Publico.</t>
  </si>
  <si>
    <t>BENIGNA JACINTA AMACHE CASTRO</t>
  </si>
  <si>
    <t>6.159.347-0</t>
  </si>
  <si>
    <t>Publicación en El Mercurio, cuerpo E par, de Licitación Pública para el servicio de arriendo de vehiculos para FR Tarapaca, día 31-07-16.</t>
  </si>
  <si>
    <t>Compra de 4 par de zapatos para Funcionarios Aux. Femenino de FR Tarapaca.</t>
  </si>
  <si>
    <t>CALZADOS DEL SUR S.A.</t>
  </si>
  <si>
    <t>76.684.350-6</t>
  </si>
  <si>
    <t>Compra de 3 pares de zapatos para Funcionarios Aux. Masculino de FR Tarapaca.</t>
  </si>
  <si>
    <t>COMERCIAL MONTE BIANCO LIMITADA</t>
  </si>
  <si>
    <t>78.558.400-7</t>
  </si>
  <si>
    <t>Publicación en La Estrella de Iquique de Licitación Pública para el servicio de arriendo de vehiculos para FR Tarapaca, día 31-07-16.</t>
  </si>
  <si>
    <t xml:space="preserve">EMPRESA PERIODISTICA EL NORTE </t>
  </si>
  <si>
    <t>Consumo de agua potable Fiscalía Local de Pozo Almonte</t>
  </si>
  <si>
    <t>AGUAS DEL ALTIPLANO S.A.</t>
  </si>
  <si>
    <t>99.561.010-8</t>
  </si>
  <si>
    <t>Consumo de agua potable Fiscalía Regional</t>
  </si>
  <si>
    <t>Consumo de agua potable URAVIT</t>
  </si>
  <si>
    <t>Consumo de agua potable Fiscalía Local de Iquique</t>
  </si>
  <si>
    <t>Consumo de agua potable Fiscalía Local de Alto Hospicio</t>
  </si>
  <si>
    <t>Consumo de electricidad Fiscalía Local de Alto Hospicio</t>
  </si>
  <si>
    <t>ELIQSA</t>
  </si>
  <si>
    <t>96.541.870-9</t>
  </si>
  <si>
    <t>Consumo de electricidad Fiscalía Regional</t>
  </si>
  <si>
    <t>Consumo de electricidad URAVIT</t>
  </si>
  <si>
    <t>Consumo de electricidad Fiscalía Local de Iquique</t>
  </si>
  <si>
    <t>Consumo de electricidad Fiscalía Local de Pozo Almonte</t>
  </si>
  <si>
    <t>Franqueo convenido Fiscalía Regional</t>
  </si>
  <si>
    <t>F.R. Tarapacá</t>
  </si>
  <si>
    <t>Adquisición de maleta para la Fiscalia Local de Rio Bueno para ltrasporte de causas</t>
  </si>
  <si>
    <t>pasaje aéreo victima y acompañante, para participar en juicio oral, el día 19 de Julio.</t>
  </si>
  <si>
    <t>Nº Servicio 2784989, 2785018, 2785024, 2785030, 2785000, 2785006, 2784994, 2785012, 2784983</t>
  </si>
  <si>
    <t>F.R. Los Lagos</t>
  </si>
  <si>
    <t>F.R. Metrop. Centro Norte</t>
  </si>
  <si>
    <t>F.R. Antofagasta</t>
  </si>
  <si>
    <t>79.638.870-6</t>
  </si>
  <si>
    <t>viaticos?</t>
  </si>
  <si>
    <t>Compra de insumos cafetería para Reuniones del Fiscal Regional</t>
  </si>
  <si>
    <t>Contratación de servicios de alimentación para  jornada de capacitación recepcionistas SIAU (a realizarse en agosto), en las dependencias de la Caja de Compensación Los Andes Huallilemu Sur.</t>
  </si>
  <si>
    <t>Contratación de servicios de alimentación para  jornada de capacitación recepcionistas SIAU (a realizarse en septiembre), en las dependencias de la Caja de Compensación Los Andes Huallilemu Sur.</t>
  </si>
  <si>
    <t>Contratación de servicios de alimentación para  jornada de capacitación recepcionistas SIAU (a realizarse en octubre), en las dependencias de la Caja de Compensación Los Andes Huallilemu Sur.</t>
  </si>
  <si>
    <t>Contratación de servicios de capacitación a en gestión de alto desempeño para equipo directivo de la Fiscalía Nacional, con una duración de 7 meses.</t>
  </si>
  <si>
    <t>UF 155 mensual</t>
  </si>
  <si>
    <t>MINISTERIO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</si>
</sst>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 #,##0_-;\-&quot;$&quot;\ * #,##0_-;_-&quot;$&quot;\ * &quot;-&quot;_-;_-@_-"/>
    <numFmt numFmtId="44" formatCode="_-&quot;$&quot;\ * #,##0.00_-;\-&quot;$&quot;\ * #,##0.00_-;_-&quot;$&quot;\ * &quot;-&quot;??_-;_-@_-"/>
    <numFmt numFmtId="43" formatCode="_-* #,##0.00_-;\-* #,##0.00_-;_-* &quot;-&quot;??_-;_-@_-"/>
    <numFmt numFmtId="164" formatCode="&quot;$&quot;\ #,##0"/>
    <numFmt numFmtId="165" formatCode="[$$-340A]\ #,##0"/>
    <numFmt numFmtId="166" formatCode="dd\-mm\-yy;@"/>
    <numFmt numFmtId="167" formatCode="_-[$$-340A]\ * #,##0_-;\-[$$-340A]\ * #,##0_-;_-[$$-340A]\ * &quot;-&quot;_-;_-@_-"/>
    <numFmt numFmtId="168" formatCode="d\-mmm"/>
    <numFmt numFmtId="169" formatCode="_-* #,##0\ _€_-;\-* #,##0\ _€_-;_-* &quot;-&quot;??\ _€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ont>
    <font>
      <sz val="10"/>
      <name val="Arial"/>
      <family val="2"/>
    </font>
    <font>
      <sz val="8"/>
      <color indexed="8"/>
      <name val="Arial"/>
      <family val="2"/>
    </font>
    <font>
      <b/>
      <sz val="8"/>
      <color indexed="8"/>
      <name val="Arial"/>
      <family val="2"/>
    </font>
    <font>
      <sz val="8"/>
      <color theme="1"/>
      <name val="Arial"/>
      <family val="2"/>
    </font>
    <font>
      <b/>
      <i/>
      <sz val="8"/>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1" fillId="0" borderId="0"/>
    <xf numFmtId="0" fontId="1" fillId="0" borderId="0"/>
  </cellStyleXfs>
  <cellXfs count="259">
    <xf numFmtId="0" fontId="0" fillId="0" borderId="0" xfId="0"/>
    <xf numFmtId="0" fontId="2" fillId="0" borderId="1" xfId="0" applyFont="1" applyBorder="1" applyAlignment="1">
      <alignment horizontal="center" vertical="center" wrapText="1"/>
    </xf>
    <xf numFmtId="0" fontId="3" fillId="0" borderId="1" xfId="0" applyNumberFormat="1" applyFont="1" applyFill="1" applyBorder="1" applyAlignment="1">
      <alignment horizontal="left" vertical="top"/>
    </xf>
    <xf numFmtId="14" fontId="3" fillId="0" borderId="1" xfId="0" applyNumberFormat="1" applyFont="1" applyFill="1" applyBorder="1" applyAlignment="1" applyProtection="1">
      <alignment horizontal="center" vertical="top"/>
      <protection locked="0"/>
    </xf>
    <xf numFmtId="0" fontId="3" fillId="0" borderId="1" xfId="0" applyFont="1" applyFill="1" applyBorder="1" applyAlignment="1">
      <alignment vertical="top"/>
    </xf>
    <xf numFmtId="0" fontId="3" fillId="0" borderId="1" xfId="0" applyFont="1" applyFill="1" applyBorder="1" applyAlignment="1">
      <alignment horizontal="right" vertical="top"/>
    </xf>
    <xf numFmtId="0" fontId="3" fillId="0" borderId="1" xfId="0" applyFont="1" applyBorder="1" applyAlignment="1">
      <alignment vertical="top"/>
    </xf>
    <xf numFmtId="0" fontId="3" fillId="0" borderId="1" xfId="0" applyFont="1" applyBorder="1" applyAlignment="1">
      <alignment horizontal="right" vertical="top"/>
    </xf>
    <xf numFmtId="164" fontId="3" fillId="0" borderId="1" xfId="2" applyNumberFormat="1" applyFont="1" applyFill="1" applyBorder="1" applyAlignment="1" applyProtection="1">
      <alignment horizontal="right" vertical="top"/>
      <protection locked="0"/>
    </xf>
    <xf numFmtId="0" fontId="3" fillId="0" borderId="1" xfId="0" applyFont="1" applyBorder="1" applyAlignment="1">
      <alignment horizontal="right" vertical="center"/>
    </xf>
    <xf numFmtId="0" fontId="3" fillId="0" borderId="1" xfId="0" applyFont="1" applyFill="1" applyBorder="1" applyAlignment="1">
      <alignment vertical="center" wrapText="1"/>
    </xf>
    <xf numFmtId="0" fontId="3" fillId="0" borderId="1" xfId="4" applyFont="1" applyFill="1" applyBorder="1" applyAlignment="1">
      <alignment vertical="center" wrapText="1"/>
    </xf>
    <xf numFmtId="0" fontId="3" fillId="0" borderId="1" xfId="4" applyFont="1" applyFill="1" applyBorder="1" applyAlignment="1" applyProtection="1">
      <alignment horizontal="left" vertical="center" wrapText="1"/>
      <protection locked="0"/>
    </xf>
    <xf numFmtId="14" fontId="3" fillId="0" borderId="1" xfId="4"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3" fillId="0" borderId="1" xfId="4" applyFont="1" applyFill="1" applyBorder="1" applyAlignment="1">
      <alignment horizontal="left" vertical="center" wrapText="1"/>
    </xf>
    <xf numFmtId="14" fontId="3" fillId="0" borderId="1" xfId="4"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14" fontId="3" fillId="0"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right" vertical="center" wrapText="1"/>
      <protection locked="0"/>
    </xf>
    <xf numFmtId="0" fontId="3" fillId="0" borderId="1" xfId="4" applyFont="1" applyFill="1" applyBorder="1" applyAlignment="1" applyProtection="1">
      <alignment horizontal="justify" vertical="center" wrapText="1"/>
      <protection locked="0"/>
    </xf>
    <xf numFmtId="0" fontId="3" fillId="0" borderId="1" xfId="0" applyFont="1" applyFill="1" applyBorder="1" applyAlignment="1">
      <alignment horizontal="left" vertical="center"/>
    </xf>
    <xf numFmtId="165"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vertical="center"/>
    </xf>
    <xf numFmtId="165" fontId="3" fillId="2" borderId="1" xfId="0" applyNumberFormat="1" applyFont="1" applyFill="1" applyBorder="1" applyAlignment="1">
      <alignment horizontal="left" vertical="center"/>
    </xf>
    <xf numFmtId="0" fontId="3" fillId="2" borderId="1" xfId="0" applyFont="1" applyFill="1" applyBorder="1" applyAlignment="1">
      <alignment horizontal="center" vertical="center"/>
    </xf>
    <xf numFmtId="14" fontId="3" fillId="2" borderId="1" xfId="0" applyNumberFormat="1" applyFont="1" applyFill="1" applyBorder="1" applyAlignment="1">
      <alignment horizontal="center" vertical="center"/>
    </xf>
    <xf numFmtId="0" fontId="3" fillId="2"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Border="1"/>
    <xf numFmtId="166" fontId="3" fillId="0" borderId="1" xfId="0" applyNumberFormat="1" applyFont="1" applyFill="1" applyBorder="1" applyAlignment="1">
      <alignment horizontal="center"/>
    </xf>
    <xf numFmtId="0" fontId="3" fillId="0" borderId="1" xfId="0" applyFont="1" applyFill="1" applyBorder="1" applyAlignment="1">
      <alignment vertical="center"/>
    </xf>
    <xf numFmtId="0" fontId="3" fillId="0" borderId="1" xfId="0" applyFont="1" applyBorder="1" applyAlignment="1">
      <alignment horizontal="justify"/>
    </xf>
    <xf numFmtId="0" fontId="3" fillId="0" borderId="1" xfId="0" applyFont="1" applyFill="1" applyBorder="1" applyAlignment="1">
      <alignment horizontal="justify" vertical="center"/>
    </xf>
    <xf numFmtId="164" fontId="3" fillId="0" borderId="1" xfId="0" applyNumberFormat="1" applyFont="1" applyFill="1" applyBorder="1" applyAlignment="1">
      <alignment horizontal="right" vertical="center"/>
    </xf>
    <xf numFmtId="0" fontId="3" fillId="0" borderId="1" xfId="0" applyFont="1" applyBorder="1" applyAlignment="1">
      <alignment horizontal="center" vertical="center" wrapText="1"/>
    </xf>
    <xf numFmtId="166" fontId="3" fillId="0" borderId="1" xfId="0" applyNumberFormat="1" applyFont="1" applyBorder="1" applyAlignment="1">
      <alignment horizontal="center"/>
    </xf>
    <xf numFmtId="0" fontId="3" fillId="0" borderId="1" xfId="0" applyFont="1" applyFill="1" applyBorder="1" applyAlignment="1">
      <alignment horizontal="center"/>
    </xf>
    <xf numFmtId="0" fontId="3" fillId="0" borderId="1" xfId="0" applyFont="1" applyFill="1" applyBorder="1"/>
    <xf numFmtId="0" fontId="3" fillId="0" borderId="1" xfId="0" applyFont="1" applyFill="1" applyBorder="1" applyAlignment="1">
      <alignment horizontal="right"/>
    </xf>
    <xf numFmtId="0" fontId="3" fillId="0" borderId="1" xfId="4" applyFont="1" applyFill="1" applyBorder="1" applyAlignment="1">
      <alignment horizontal="center"/>
    </xf>
    <xf numFmtId="0" fontId="3" fillId="0" borderId="1" xfId="4" applyFont="1" applyFill="1" applyBorder="1"/>
    <xf numFmtId="0" fontId="3" fillId="0" borderId="1" xfId="4" applyFont="1" applyFill="1" applyBorder="1" applyAlignment="1">
      <alignment horizontal="right"/>
    </xf>
    <xf numFmtId="14" fontId="3" fillId="0" borderId="1" xfId="0" applyNumberFormat="1" applyFont="1" applyFill="1" applyBorder="1" applyAlignment="1">
      <alignment horizontal="center"/>
    </xf>
    <xf numFmtId="164" fontId="3" fillId="0" borderId="1" xfId="0" applyNumberFormat="1" applyFont="1" applyFill="1" applyBorder="1"/>
    <xf numFmtId="0" fontId="3" fillId="0" borderId="1" xfId="6" applyFont="1" applyBorder="1" applyAlignment="1">
      <alignment horizontal="center"/>
    </xf>
    <xf numFmtId="166" fontId="3" fillId="0" borderId="1" xfId="6" applyNumberFormat="1" applyFont="1" applyBorder="1" applyAlignment="1">
      <alignment horizontal="center"/>
    </xf>
    <xf numFmtId="0" fontId="3" fillId="0" borderId="1" xfId="6" applyFont="1" applyFill="1" applyBorder="1" applyAlignment="1">
      <alignment horizontal="center"/>
    </xf>
    <xf numFmtId="0" fontId="3" fillId="0" borderId="1" xfId="6" applyFont="1" applyFill="1" applyBorder="1" applyAlignment="1">
      <alignment horizontal="justify"/>
    </xf>
    <xf numFmtId="0" fontId="3" fillId="0" borderId="1" xfId="6" applyFont="1" applyFill="1" applyBorder="1" applyAlignment="1">
      <alignment horizontal="left"/>
    </xf>
    <xf numFmtId="0" fontId="3" fillId="0" borderId="1" xfId="6" applyFont="1" applyFill="1" applyBorder="1" applyAlignment="1">
      <alignment horizontal="right"/>
    </xf>
    <xf numFmtId="164" fontId="3" fillId="0" borderId="1" xfId="6" applyNumberFormat="1" applyFont="1" applyFill="1" applyBorder="1" applyAlignment="1">
      <alignment horizontal="right"/>
    </xf>
    <xf numFmtId="0" fontId="3" fillId="0" borderId="1" xfId="6" applyFont="1" applyBorder="1" applyAlignment="1">
      <alignment horizontal="justify"/>
    </xf>
    <xf numFmtId="0" fontId="3" fillId="0" borderId="1" xfId="6" applyFont="1" applyBorder="1" applyAlignment="1">
      <alignment horizontal="right"/>
    </xf>
    <xf numFmtId="164" fontId="3" fillId="3" borderId="1" xfId="6" applyNumberFormat="1" applyFont="1" applyFill="1" applyBorder="1" applyAlignment="1">
      <alignment horizontal="right"/>
    </xf>
    <xf numFmtId="166" fontId="3" fillId="0" borderId="1" xfId="6" applyNumberFormat="1" applyFont="1" applyFill="1" applyBorder="1" applyAlignment="1">
      <alignment horizontal="center"/>
    </xf>
    <xf numFmtId="0" fontId="3" fillId="0" borderId="1" xfId="6" applyFont="1" applyBorder="1" applyAlignment="1">
      <alignment horizontal="left"/>
    </xf>
    <xf numFmtId="3" fontId="3" fillId="0" borderId="1" xfId="6" applyNumberFormat="1" applyFont="1" applyBorder="1" applyAlignment="1">
      <alignment horizontal="right"/>
    </xf>
    <xf numFmtId="3" fontId="3" fillId="0" borderId="1" xfId="6" applyNumberFormat="1" applyFont="1" applyFill="1" applyBorder="1" applyAlignment="1">
      <alignment horizontal="right"/>
    </xf>
    <xf numFmtId="0" fontId="3" fillId="0" borderId="1" xfId="6"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right"/>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3" borderId="1" xfId="0" applyFont="1" applyFill="1" applyBorder="1" applyAlignment="1">
      <alignment horizontal="justify"/>
    </xf>
    <xf numFmtId="0" fontId="3" fillId="3" borderId="1" xfId="0" applyFont="1" applyFill="1" applyBorder="1"/>
    <xf numFmtId="0" fontId="3" fillId="3" borderId="1" xfId="0" applyFont="1" applyFill="1" applyBorder="1" applyAlignment="1">
      <alignment horizontal="center"/>
    </xf>
    <xf numFmtId="166" fontId="3" fillId="3" borderId="1" xfId="0" applyNumberFormat="1" applyFont="1" applyFill="1" applyBorder="1" applyAlignment="1">
      <alignment horizontal="center"/>
    </xf>
    <xf numFmtId="0" fontId="3" fillId="3" borderId="1" xfId="0" applyFont="1" applyFill="1" applyBorder="1" applyAlignment="1">
      <alignment horizontal="right"/>
    </xf>
    <xf numFmtId="164" fontId="3" fillId="3" borderId="1" xfId="0" applyNumberFormat="1" applyFont="1" applyFill="1" applyBorder="1" applyAlignment="1">
      <alignment horizontal="right"/>
    </xf>
    <xf numFmtId="3" fontId="3" fillId="3" borderId="1" xfId="0" applyNumberFormat="1" applyFont="1" applyFill="1" applyBorder="1" applyAlignment="1">
      <alignment horizontal="right"/>
    </xf>
    <xf numFmtId="0" fontId="3" fillId="0" borderId="1" xfId="0" applyFont="1" applyFill="1" applyBorder="1" applyAlignment="1" applyProtection="1">
      <alignment vertical="top"/>
      <protection locked="0"/>
    </xf>
    <xf numFmtId="0" fontId="3" fillId="0" borderId="1" xfId="0" applyFont="1" applyFill="1" applyBorder="1" applyAlignment="1">
      <alignment horizontal="left" vertical="top"/>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3" fillId="0" borderId="1" xfId="0" applyFont="1" applyFill="1" applyBorder="1" applyAlignment="1" applyProtection="1">
      <alignment vertical="center" wrapText="1"/>
      <protection locked="0"/>
    </xf>
    <xf numFmtId="164" fontId="3" fillId="0" borderId="1" xfId="3" applyNumberFormat="1" applyFont="1" applyFill="1" applyBorder="1" applyAlignment="1" applyProtection="1">
      <alignment horizontal="right" vertical="center" wrapText="1"/>
      <protection locked="0"/>
    </xf>
    <xf numFmtId="164" fontId="3" fillId="0" borderId="1" xfId="2" applyNumberFormat="1" applyFont="1" applyFill="1" applyBorder="1" applyAlignment="1" applyProtection="1">
      <alignment horizontal="right" vertical="center" wrapText="1"/>
      <protection locked="0"/>
    </xf>
    <xf numFmtId="49" fontId="3" fillId="0" borderId="1" xfId="0" applyNumberFormat="1" applyFont="1" applyBorder="1" applyAlignment="1">
      <alignment wrapText="1"/>
    </xf>
    <xf numFmtId="0" fontId="3" fillId="0" borderId="1" xfId="0" applyFont="1" applyFill="1" applyBorder="1" applyAlignment="1">
      <alignment horizontal="justify"/>
    </xf>
    <xf numFmtId="164" fontId="3" fillId="0" borderId="1" xfId="0" applyNumberFormat="1" applyFont="1" applyFill="1" applyBorder="1" applyAlignment="1">
      <alignment horizontal="right"/>
    </xf>
    <xf numFmtId="164" fontId="3" fillId="0" borderId="1" xfId="2" applyNumberFormat="1" applyFont="1" applyFill="1" applyBorder="1" applyAlignment="1" applyProtection="1">
      <alignment horizontal="right" vertical="top" wrapText="1"/>
      <protection locked="0"/>
    </xf>
    <xf numFmtId="164" fontId="3" fillId="0" borderId="1" xfId="3" applyNumberFormat="1" applyFont="1" applyFill="1" applyBorder="1" applyAlignment="1" applyProtection="1">
      <alignment horizontal="right" vertical="top" wrapText="1"/>
      <protection locked="0"/>
    </xf>
    <xf numFmtId="0" fontId="6" fillId="0" borderId="1" xfId="0" applyFont="1" applyFill="1" applyBorder="1" applyAlignment="1">
      <alignment horizontal="center" vertical="center" wrapText="1"/>
    </xf>
    <xf numFmtId="166" fontId="6" fillId="0" borderId="1" xfId="0" applyNumberFormat="1" applyFont="1" applyFill="1" applyBorder="1" applyAlignment="1">
      <alignment horizontal="left" vertical="center" wrapText="1"/>
    </xf>
    <xf numFmtId="0" fontId="6" fillId="0" borderId="1" xfId="0" applyFont="1" applyFill="1" applyBorder="1" applyAlignment="1">
      <alignment horizontal="center" wrapText="1"/>
    </xf>
    <xf numFmtId="166" fontId="6" fillId="0" borderId="1" xfId="0" applyNumberFormat="1" applyFont="1" applyFill="1" applyBorder="1" applyAlignment="1">
      <alignment horizontal="left" wrapText="1"/>
    </xf>
    <xf numFmtId="0" fontId="3" fillId="0" borderId="1" xfId="0" applyFont="1" applyBorder="1" applyAlignment="1">
      <alignment horizontal="left"/>
    </xf>
    <xf numFmtId="0" fontId="3" fillId="0" borderId="1" xfId="0" applyFont="1" applyBorder="1" applyAlignment="1"/>
    <xf numFmtId="14" fontId="3" fillId="0" borderId="1" xfId="0" applyNumberFormat="1"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166" fontId="6" fillId="2" borderId="1" xfId="0" applyNumberFormat="1" applyFont="1" applyFill="1" applyBorder="1" applyAlignment="1">
      <alignment horizontal="left" vertical="center" wrapText="1"/>
    </xf>
    <xf numFmtId="2"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6" fontId="6" fillId="3" borderId="1" xfId="0" applyNumberFormat="1" applyFont="1" applyFill="1" applyBorder="1" applyAlignment="1">
      <alignment horizontal="center" vertical="center"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lignment horizontal="justify" vertical="top"/>
    </xf>
    <xf numFmtId="3" fontId="3" fillId="0" borderId="1" xfId="0" applyNumberFormat="1" applyFont="1" applyFill="1" applyBorder="1" applyAlignment="1">
      <alignment horizontal="right" vertical="top"/>
    </xf>
    <xf numFmtId="0" fontId="3" fillId="0" borderId="1" xfId="4" applyFont="1" applyFill="1" applyBorder="1" applyAlignment="1" applyProtection="1">
      <alignment vertical="top" wrapText="1"/>
      <protection locked="0"/>
    </xf>
    <xf numFmtId="14" fontId="3" fillId="0" borderId="1" xfId="4"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righ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vertical="top" wrapText="1"/>
      <protection locked="0"/>
    </xf>
    <xf numFmtId="14" fontId="3" fillId="0" borderId="1" xfId="0" applyNumberFormat="1" applyFont="1" applyBorder="1" applyAlignment="1">
      <alignment wrapText="1"/>
    </xf>
    <xf numFmtId="14" fontId="3" fillId="0" borderId="1" xfId="0" applyNumberFormat="1" applyFont="1" applyFill="1" applyBorder="1" applyAlignment="1" applyProtection="1">
      <alignment vertical="top" wrapText="1"/>
      <protection locked="0"/>
    </xf>
    <xf numFmtId="0" fontId="3" fillId="0" borderId="1" xfId="0" applyFont="1" applyBorder="1" applyAlignment="1">
      <alignment horizontal="right" vertical="top" wrapText="1"/>
    </xf>
    <xf numFmtId="14" fontId="3" fillId="0" borderId="1" xfId="0" applyNumberFormat="1" applyFont="1" applyFill="1" applyBorder="1" applyAlignment="1" applyProtection="1">
      <alignment horizontal="left" vertical="top" wrapText="1"/>
      <protection locked="0"/>
    </xf>
    <xf numFmtId="0" fontId="8" fillId="0" borderId="1" xfId="10" applyFont="1" applyBorder="1" applyAlignment="1">
      <alignment horizontal="right"/>
    </xf>
    <xf numFmtId="0" fontId="8" fillId="0" borderId="1" xfId="9" applyFont="1" applyBorder="1"/>
    <xf numFmtId="0" fontId="3" fillId="0" borderId="1" xfId="4" applyFont="1" applyFill="1" applyBorder="1" applyAlignment="1">
      <alignment horizontal="center" vertical="center" wrapText="1"/>
    </xf>
    <xf numFmtId="14" fontId="3" fillId="0" borderId="1" xfId="4" applyNumberFormat="1" applyFont="1" applyFill="1" applyBorder="1" applyAlignment="1">
      <alignment horizontal="center" vertical="center" wrapText="1"/>
    </xf>
    <xf numFmtId="0" fontId="3" fillId="2" borderId="1" xfId="0" applyFont="1" applyFill="1" applyBorder="1" applyAlignment="1">
      <alignment horizontal="right" vertical="center"/>
    </xf>
    <xf numFmtId="0" fontId="8" fillId="2" borderId="1" xfId="0" applyFont="1" applyFill="1" applyBorder="1" applyAlignment="1">
      <alignment vertical="center" wrapText="1"/>
    </xf>
    <xf numFmtId="0" fontId="8" fillId="2" borderId="1"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left" vertical="center"/>
    </xf>
    <xf numFmtId="0" fontId="3" fillId="2" borderId="1" xfId="0" applyFont="1" applyFill="1" applyBorder="1" applyAlignment="1">
      <alignment horizontal="left"/>
    </xf>
    <xf numFmtId="0" fontId="3" fillId="2" borderId="1" xfId="0" applyFont="1" applyFill="1" applyBorder="1"/>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xf>
    <xf numFmtId="14" fontId="8" fillId="2" borderId="1" xfId="0" applyNumberFormat="1" applyFont="1" applyFill="1" applyBorder="1" applyAlignment="1" applyProtection="1">
      <alignment horizontal="center" vertical="center" wrapText="1"/>
      <protection locked="0"/>
    </xf>
    <xf numFmtId="42" fontId="3" fillId="2" borderId="1" xfId="0" applyNumberFormat="1" applyFont="1" applyFill="1" applyBorder="1" applyAlignment="1">
      <alignment horizontal="right" vertical="center"/>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lignment horizontal="left"/>
    </xf>
    <xf numFmtId="0" fontId="3" fillId="0" borderId="1" xfId="7" applyFont="1" applyFill="1" applyBorder="1"/>
    <xf numFmtId="0" fontId="8" fillId="0" borderId="1" xfId="7" applyFont="1" applyFill="1" applyBorder="1" applyAlignment="1">
      <alignment horizontal="right"/>
    </xf>
    <xf numFmtId="0" fontId="3" fillId="0" borderId="1" xfId="7" applyFont="1" applyFill="1" applyBorder="1" applyAlignment="1">
      <alignment horizontal="right"/>
    </xf>
    <xf numFmtId="169" fontId="3" fillId="0" borderId="1" xfId="1" applyNumberFormat="1" applyFont="1" applyFill="1" applyBorder="1" applyAlignment="1">
      <alignment horizontal="right"/>
    </xf>
    <xf numFmtId="0" fontId="0" fillId="0" borderId="0" xfId="0" applyAlignment="1">
      <alignment horizontal="right"/>
    </xf>
    <xf numFmtId="49" fontId="3" fillId="0" borderId="1" xfId="0" applyNumberFormat="1" applyFont="1" applyBorder="1" applyAlignment="1">
      <alignment horizontal="right" wrapText="1"/>
    </xf>
    <xf numFmtId="0" fontId="3" fillId="0" borderId="1" xfId="4"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2" borderId="1" xfId="0" applyFont="1" applyFill="1" applyBorder="1" applyAlignment="1">
      <alignment horizontal="right" vertical="center" wrapText="1"/>
    </xf>
    <xf numFmtId="2" fontId="6" fillId="3" borderId="1" xfId="0" applyNumberFormat="1" applyFont="1" applyFill="1" applyBorder="1" applyAlignment="1">
      <alignment horizontal="right" vertical="center" wrapText="1"/>
    </xf>
    <xf numFmtId="0" fontId="3" fillId="0" borderId="1" xfId="0" applyFont="1" applyBorder="1" applyAlignment="1" applyProtection="1">
      <alignment horizontal="right" vertical="center" wrapText="1"/>
      <protection locked="0"/>
    </xf>
    <xf numFmtId="164" fontId="3" fillId="0" borderId="1" xfId="0" applyNumberFormat="1" applyFont="1" applyBorder="1"/>
    <xf numFmtId="164" fontId="3" fillId="0" borderId="1" xfId="0" applyNumberFormat="1" applyFont="1" applyBorder="1" applyAlignment="1">
      <alignment wrapText="1"/>
    </xf>
    <xf numFmtId="164" fontId="8" fillId="0" borderId="1" xfId="0" applyNumberFormat="1" applyFont="1" applyBorder="1" applyAlignment="1">
      <alignment vertical="center"/>
    </xf>
    <xf numFmtId="164" fontId="8" fillId="2" borderId="1" xfId="0" applyNumberFormat="1" applyFont="1" applyFill="1" applyBorder="1" applyAlignment="1">
      <alignment vertical="center"/>
    </xf>
    <xf numFmtId="164" fontId="3" fillId="0" borderId="1" xfId="0" applyNumberFormat="1" applyFont="1" applyFill="1" applyBorder="1" applyAlignment="1">
      <alignment horizontal="center" vertical="center" wrapText="1"/>
    </xf>
    <xf numFmtId="164" fontId="3" fillId="0" borderId="1" xfId="1" applyNumberFormat="1" applyFont="1" applyBorder="1" applyAlignment="1">
      <alignment horizontal="center"/>
    </xf>
    <xf numFmtId="164" fontId="3" fillId="2" borderId="1" xfId="0" applyNumberFormat="1" applyFont="1" applyFill="1" applyBorder="1" applyAlignment="1">
      <alignment horizontal="center" vertical="center" wrapText="1"/>
    </xf>
    <xf numFmtId="164" fontId="3" fillId="0" borderId="1" xfId="5" applyNumberFormat="1" applyFont="1" applyFill="1" applyBorder="1" applyAlignment="1" applyProtection="1">
      <alignment horizontal="center" vertical="center" wrapText="1"/>
      <protection locked="0"/>
    </xf>
    <xf numFmtId="164" fontId="3" fillId="2" borderId="1" xfId="0" applyNumberFormat="1" applyFont="1" applyFill="1" applyBorder="1"/>
    <xf numFmtId="164" fontId="3" fillId="2" borderId="1" xfId="0" applyNumberFormat="1" applyFont="1" applyFill="1" applyBorder="1" applyAlignment="1">
      <alignment horizontal="center" vertical="center"/>
    </xf>
    <xf numFmtId="164" fontId="3" fillId="2" borderId="1" xfId="0" applyNumberFormat="1" applyFont="1" applyFill="1" applyBorder="1" applyAlignment="1">
      <alignment vertical="center"/>
    </xf>
    <xf numFmtId="164" fontId="3" fillId="0" borderId="1" xfId="0" applyNumberFormat="1" applyFont="1" applyFill="1" applyBorder="1" applyAlignment="1" applyProtection="1">
      <alignment horizontal="right" vertical="center" wrapText="1"/>
      <protection locked="0"/>
    </xf>
    <xf numFmtId="164" fontId="3" fillId="0" borderId="1" xfId="0" applyNumberFormat="1" applyFont="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64" fontId="8" fillId="0" borderId="1" xfId="8" applyNumberFormat="1" applyFont="1" applyFill="1" applyBorder="1"/>
    <xf numFmtId="164" fontId="8" fillId="0" borderId="1" xfId="7" applyNumberFormat="1" applyFont="1" applyBorder="1"/>
    <xf numFmtId="164" fontId="3" fillId="0" borderId="1" xfId="8" applyNumberFormat="1" applyFont="1" applyFill="1" applyBorder="1"/>
    <xf numFmtId="164" fontId="3" fillId="0" borderId="1" xfId="0" applyNumberFormat="1" applyFont="1" applyFill="1" applyBorder="1" applyAlignment="1">
      <alignment vertical="top"/>
    </xf>
    <xf numFmtId="164" fontId="6" fillId="3" borderId="1" xfId="0" applyNumberFormat="1" applyFont="1" applyFill="1" applyBorder="1" applyAlignment="1">
      <alignment horizontal="right" vertical="center" wrapText="1"/>
    </xf>
    <xf numFmtId="164" fontId="3" fillId="0" borderId="1" xfId="1" applyNumberFormat="1" applyFont="1" applyBorder="1" applyAlignment="1">
      <alignment horizontal="right"/>
    </xf>
    <xf numFmtId="164" fontId="3" fillId="0" borderId="1" xfId="0" applyNumberFormat="1" applyFont="1" applyBorder="1" applyAlignment="1" applyProtection="1">
      <alignment horizontal="right" vertical="center" wrapText="1"/>
      <protection locked="0"/>
    </xf>
    <xf numFmtId="0" fontId="0" fillId="0" borderId="0" xfId="0" applyAlignment="1"/>
    <xf numFmtId="0" fontId="3" fillId="0" borderId="1" xfId="0" applyFont="1" applyFill="1" applyBorder="1" applyAlignment="1"/>
    <xf numFmtId="0" fontId="3" fillId="0" borderId="1" xfId="6" applyFont="1" applyFill="1" applyBorder="1" applyAlignment="1"/>
    <xf numFmtId="0" fontId="3" fillId="0" borderId="1" xfId="6" applyFont="1" applyBorder="1" applyAlignment="1"/>
    <xf numFmtId="0" fontId="3" fillId="3" borderId="1" xfId="0" applyFont="1" applyFill="1" applyBorder="1" applyAlignment="1"/>
    <xf numFmtId="0" fontId="3" fillId="0" borderId="1" xfId="0" applyNumberFormat="1" applyFont="1" applyFill="1" applyBorder="1" applyAlignment="1" applyProtection="1">
      <alignment vertical="top"/>
      <protection locked="0"/>
    </xf>
    <xf numFmtId="14" fontId="3" fillId="0" borderId="1" xfId="0" applyNumberFormat="1" applyFont="1" applyFill="1" applyBorder="1" applyAlignment="1" applyProtection="1">
      <alignment vertical="top"/>
      <protection locked="0"/>
    </xf>
    <xf numFmtId="14" fontId="3" fillId="0" borderId="1" xfId="0" applyNumberFormat="1" applyFont="1" applyFill="1" applyBorder="1" applyAlignment="1" applyProtection="1">
      <alignment vertical="center" wrapText="1"/>
      <protection locked="0"/>
    </xf>
    <xf numFmtId="14" fontId="3" fillId="0" borderId="1" xfId="0" applyNumberFormat="1" applyFont="1" applyBorder="1" applyAlignment="1"/>
    <xf numFmtId="14" fontId="3" fillId="0" borderId="1" xfId="0" applyNumberFormat="1" applyFont="1" applyFill="1" applyBorder="1" applyAlignment="1"/>
    <xf numFmtId="14" fontId="3" fillId="0" borderId="1" xfId="0" applyNumberFormat="1" applyFont="1" applyBorder="1" applyAlignment="1">
      <alignment vertical="center"/>
    </xf>
    <xf numFmtId="14" fontId="3" fillId="2" borderId="1" xfId="0" applyNumberFormat="1" applyFont="1" applyFill="1" applyBorder="1" applyAlignment="1">
      <alignment vertical="center"/>
    </xf>
    <xf numFmtId="14" fontId="3"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3" fillId="2" borderId="1" xfId="0" applyNumberFormat="1" applyFont="1" applyFill="1" applyBorder="1" applyAlignment="1">
      <alignment vertical="center" wrapText="1"/>
    </xf>
    <xf numFmtId="14" fontId="3" fillId="2" borderId="1" xfId="0" applyNumberFormat="1" applyFont="1" applyFill="1" applyBorder="1" applyAlignment="1">
      <alignment vertical="center" wrapText="1"/>
    </xf>
    <xf numFmtId="0" fontId="7" fillId="3" borderId="1" xfId="0" applyNumberFormat="1" applyFont="1" applyFill="1" applyBorder="1" applyAlignment="1">
      <alignment vertical="center" wrapText="1"/>
    </xf>
    <xf numFmtId="14" fontId="6" fillId="3" borderId="1" xfId="0" applyNumberFormat="1" applyFont="1" applyFill="1" applyBorder="1" applyAlignment="1">
      <alignment vertical="center" wrapText="1"/>
    </xf>
    <xf numFmtId="0" fontId="3" fillId="2" borderId="1" xfId="0" applyFont="1" applyFill="1" applyBorder="1" applyAlignment="1"/>
    <xf numFmtId="14" fontId="3" fillId="2" borderId="1" xfId="0" applyNumberFormat="1" applyFont="1" applyFill="1" applyBorder="1" applyAlignment="1"/>
    <xf numFmtId="49" fontId="3" fillId="2" borderId="1" xfId="0" applyNumberFormat="1" applyFont="1" applyFill="1" applyBorder="1" applyAlignment="1"/>
    <xf numFmtId="14" fontId="3" fillId="0" borderId="1" xfId="6" applyNumberFormat="1" applyFont="1" applyBorder="1" applyAlignment="1"/>
    <xf numFmtId="14" fontId="3" fillId="0" borderId="1" xfId="6" applyNumberFormat="1" applyFont="1" applyFill="1" applyBorder="1" applyAlignment="1"/>
    <xf numFmtId="0" fontId="3" fillId="0" borderId="1" xfId="6" applyFont="1" applyFill="1" applyBorder="1" applyAlignment="1">
      <alignment wrapText="1"/>
    </xf>
    <xf numFmtId="14" fontId="3" fillId="3" borderId="1" xfId="0" applyNumberFormat="1" applyFont="1" applyFill="1" applyBorder="1" applyAlignment="1"/>
    <xf numFmtId="0" fontId="3" fillId="0" borderId="1" xfId="0" applyNumberFormat="1" applyFont="1" applyFill="1" applyBorder="1" applyAlignment="1" applyProtection="1">
      <alignment vertical="center" wrapText="1"/>
      <protection locked="0"/>
    </xf>
    <xf numFmtId="0" fontId="3" fillId="0" borderId="1" xfId="3" applyNumberFormat="1" applyFont="1" applyFill="1" applyBorder="1" applyAlignment="1" applyProtection="1">
      <alignment vertical="center" wrapText="1"/>
      <protection locked="0"/>
    </xf>
    <xf numFmtId="0" fontId="3" fillId="0" borderId="1" xfId="0" applyNumberFormat="1" applyFont="1" applyBorder="1" applyAlignment="1" applyProtection="1">
      <alignment vertical="center" wrapText="1"/>
      <protection locked="0"/>
    </xf>
    <xf numFmtId="14" fontId="3" fillId="0" borderId="1" xfId="0" applyNumberFormat="1" applyFont="1" applyBorder="1" applyAlignment="1" applyProtection="1">
      <alignment vertical="center" wrapText="1"/>
      <protection locked="0"/>
    </xf>
    <xf numFmtId="0" fontId="8" fillId="0" borderId="1" xfId="7" applyFont="1" applyFill="1" applyBorder="1" applyAlignment="1"/>
    <xf numFmtId="14" fontId="8" fillId="0" borderId="1" xfId="7" applyNumberFormat="1" applyFont="1" applyFill="1" applyBorder="1" applyAlignment="1"/>
    <xf numFmtId="0" fontId="8" fillId="0" borderId="1" xfId="7" applyFont="1" applyBorder="1" applyAlignment="1"/>
    <xf numFmtId="0" fontId="3" fillId="0" borderId="1" xfId="7" applyFont="1" applyFill="1" applyBorder="1" applyAlignment="1"/>
    <xf numFmtId="14" fontId="3" fillId="0" borderId="1" xfId="7" applyNumberFormat="1" applyFont="1" applyFill="1" applyBorder="1" applyAlignment="1"/>
    <xf numFmtId="1" fontId="3" fillId="0" borderId="1" xfId="0" applyNumberFormat="1" applyFont="1" applyFill="1" applyBorder="1" applyAlignment="1" applyProtection="1">
      <alignment vertical="top" wrapText="1"/>
      <protection locked="0"/>
    </xf>
    <xf numFmtId="14" fontId="3" fillId="0" borderId="1" xfId="0" applyNumberFormat="1" applyFont="1" applyBorder="1" applyAlignment="1">
      <alignment vertical="top"/>
    </xf>
    <xf numFmtId="0" fontId="3" fillId="0" borderId="1" xfId="0" applyFont="1" applyFill="1" applyBorder="1" applyAlignment="1" applyProtection="1">
      <alignment vertical="center"/>
      <protection locked="0"/>
    </xf>
    <xf numFmtId="49" fontId="3" fillId="0" borderId="1" xfId="0" applyNumberFormat="1" applyFont="1" applyBorder="1" applyAlignment="1"/>
    <xf numFmtId="0" fontId="3" fillId="0" borderId="1" xfId="4" applyFont="1" applyFill="1" applyBorder="1" applyAlignment="1">
      <alignment vertical="center"/>
    </xf>
    <xf numFmtId="0" fontId="3" fillId="0" borderId="1" xfId="0" applyFont="1" applyFill="1" applyBorder="1" applyAlignment="1" applyProtection="1">
      <alignment horizontal="center" vertical="center"/>
      <protection locked="0"/>
    </xf>
    <xf numFmtId="2" fontId="3" fillId="0" borderId="1" xfId="0" applyNumberFormat="1" applyFont="1" applyFill="1" applyBorder="1" applyAlignment="1">
      <alignment horizontal="left" vertical="center"/>
    </xf>
    <xf numFmtId="2" fontId="3" fillId="2" borderId="1" xfId="0" applyNumberFormat="1" applyFont="1" applyFill="1" applyBorder="1" applyAlignment="1">
      <alignment horizontal="left" vertical="center"/>
    </xf>
    <xf numFmtId="2" fontId="6"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3"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top"/>
      <protection locked="0"/>
    </xf>
    <xf numFmtId="0" fontId="3" fillId="0" borderId="1" xfId="0" applyFont="1" applyFill="1" applyBorder="1" applyAlignment="1" applyProtection="1">
      <alignment horizontal="left" vertical="center"/>
      <protection locked="0"/>
    </xf>
    <xf numFmtId="49" fontId="3" fillId="0" borderId="1" xfId="0" applyNumberFormat="1" applyFont="1" applyBorder="1" applyAlignment="1">
      <alignment horizontal="left"/>
    </xf>
    <xf numFmtId="0" fontId="3" fillId="0" borderId="1" xfId="4" applyFont="1" applyBorder="1" applyAlignment="1">
      <alignment horizontal="left" vertical="center"/>
    </xf>
    <xf numFmtId="0" fontId="3" fillId="0" borderId="1" xfId="0" applyFont="1" applyBorder="1" applyAlignment="1">
      <alignment horizontal="left" vertical="center"/>
    </xf>
    <xf numFmtId="0" fontId="3" fillId="0" borderId="1" xfId="0" applyNumberFormat="1" applyFont="1" applyFill="1" applyBorder="1" applyAlignment="1">
      <alignment horizontal="left"/>
    </xf>
    <xf numFmtId="0" fontId="3" fillId="0" borderId="1" xfId="4" applyFont="1" applyFill="1" applyBorder="1" applyAlignment="1">
      <alignment horizontal="left"/>
    </xf>
    <xf numFmtId="0" fontId="3" fillId="3" borderId="1" xfId="0" applyFont="1" applyFill="1" applyBorder="1" applyAlignment="1">
      <alignment horizontal="left"/>
    </xf>
    <xf numFmtId="11" fontId="3" fillId="0" borderId="1" xfId="0" applyNumberFormat="1" applyFont="1" applyFill="1" applyBorder="1" applyAlignment="1" applyProtection="1">
      <alignment horizontal="left" vertical="center"/>
      <protection locked="0"/>
    </xf>
    <xf numFmtId="11" fontId="3" fillId="0" borderId="1" xfId="0" applyNumberFormat="1" applyFont="1" applyBorder="1" applyAlignment="1" applyProtection="1">
      <alignment horizontal="left" vertical="center"/>
      <protection locked="0"/>
    </xf>
    <xf numFmtId="0" fontId="8" fillId="0" borderId="1" xfId="7" applyFont="1" applyFill="1" applyBorder="1" applyAlignment="1">
      <alignment horizontal="left"/>
    </xf>
    <xf numFmtId="0" fontId="3" fillId="0" borderId="1" xfId="7" applyFont="1" applyFill="1" applyBorder="1" applyAlignment="1">
      <alignment horizontal="left"/>
    </xf>
    <xf numFmtId="0" fontId="3" fillId="0" borderId="1" xfId="0" applyFont="1" applyBorder="1" applyAlignment="1">
      <alignment horizontal="left" vertical="justify"/>
    </xf>
    <xf numFmtId="0" fontId="3" fillId="3" borderId="1" xfId="0" applyFont="1" applyFill="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left" wrapText="1"/>
    </xf>
    <xf numFmtId="0" fontId="3" fillId="0" borderId="1" xfId="4" applyFont="1" applyFill="1" applyBorder="1" applyAlignment="1">
      <alignment horizontal="left" vertical="top"/>
    </xf>
    <xf numFmtId="0" fontId="3" fillId="4" borderId="1" xfId="0" applyFont="1" applyFill="1" applyBorder="1" applyAlignment="1">
      <alignment horizontal="left" vertical="center"/>
    </xf>
    <xf numFmtId="49" fontId="3" fillId="0" borderId="2" xfId="0" applyNumberFormat="1" applyFont="1" applyBorder="1" applyAlignment="1">
      <alignment wrapText="1"/>
    </xf>
    <xf numFmtId="49" fontId="3" fillId="0" borderId="3" xfId="0" applyNumberFormat="1" applyFont="1" applyFill="1" applyBorder="1" applyAlignment="1">
      <alignment wrapText="1"/>
    </xf>
    <xf numFmtId="49" fontId="3" fillId="0" borderId="1" xfId="0" applyNumberFormat="1" applyFont="1" applyFill="1" applyBorder="1" applyAlignment="1">
      <alignment horizontal="left"/>
    </xf>
    <xf numFmtId="0" fontId="3" fillId="0" borderId="1" xfId="4" applyFont="1" applyFill="1" applyBorder="1" applyAlignment="1" applyProtection="1">
      <alignment vertical="center" wrapText="1"/>
      <protection locked="0"/>
    </xf>
    <xf numFmtId="14" fontId="3" fillId="0" borderId="1" xfId="4" applyNumberFormat="1" applyFont="1" applyFill="1" applyBorder="1" applyAlignment="1" applyProtection="1">
      <alignment vertical="center" wrapText="1"/>
      <protection locked="0"/>
    </xf>
    <xf numFmtId="1" fontId="3" fillId="0" borderId="1" xfId="0" applyNumberFormat="1" applyFont="1" applyFill="1" applyBorder="1" applyAlignment="1" applyProtection="1">
      <alignment vertical="center" wrapText="1"/>
      <protection locked="0"/>
    </xf>
    <xf numFmtId="14" fontId="3" fillId="0" borderId="1" xfId="4" applyNumberFormat="1" applyFont="1" applyFill="1" applyBorder="1" applyAlignment="1"/>
    <xf numFmtId="164" fontId="3" fillId="0" borderId="1" xfId="4" applyNumberFormat="1" applyFont="1" applyFill="1" applyBorder="1" applyAlignment="1">
      <alignment horizontal="right"/>
    </xf>
    <xf numFmtId="0" fontId="3" fillId="2" borderId="1" xfId="4" applyFont="1" applyFill="1" applyBorder="1" applyAlignment="1">
      <alignment horizontal="left"/>
    </xf>
    <xf numFmtId="14" fontId="3" fillId="0" borderId="1" xfId="4" applyNumberFormat="1" applyFont="1" applyFill="1" applyBorder="1" applyAlignment="1">
      <alignment horizontal="center"/>
    </xf>
    <xf numFmtId="0" fontId="3" fillId="0" borderId="1" xfId="7" applyFont="1" applyBorder="1"/>
    <xf numFmtId="14" fontId="8" fillId="0" borderId="1" xfId="7" applyNumberFormat="1" applyFont="1" applyBorder="1" applyAlignment="1"/>
    <xf numFmtId="0" fontId="8" fillId="0" borderId="1" xfId="7" applyFont="1" applyBorder="1" applyAlignment="1">
      <alignment horizontal="left"/>
    </xf>
    <xf numFmtId="0" fontId="3" fillId="0" borderId="1" xfId="0" applyFont="1" applyBorder="1" applyAlignment="1" applyProtection="1">
      <alignment horizontal="left" vertical="center"/>
      <protection locked="0"/>
    </xf>
    <xf numFmtId="168" fontId="3" fillId="0" borderId="1" xfId="3" applyNumberFormat="1" applyFont="1" applyFill="1" applyBorder="1" applyAlignment="1" applyProtection="1">
      <alignment horizontal="left" vertical="center"/>
      <protection locked="0"/>
    </xf>
    <xf numFmtId="0" fontId="3" fillId="0" borderId="1" xfId="0" applyNumberFormat="1" applyFont="1" applyFill="1" applyBorder="1" applyAlignment="1" applyProtection="1">
      <alignment horizontal="left" vertical="center"/>
      <protection locked="0"/>
    </xf>
    <xf numFmtId="14" fontId="3" fillId="0" borderId="1" xfId="0" applyNumberFormat="1" applyFont="1" applyFill="1" applyBorder="1" applyAlignment="1">
      <alignment vertical="top"/>
    </xf>
    <xf numFmtId="0" fontId="3" fillId="2" borderId="1" xfId="0" applyFont="1" applyFill="1" applyBorder="1" applyAlignment="1">
      <alignment horizontal="left" vertical="top"/>
    </xf>
    <xf numFmtId="14" fontId="3"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vertical="center" wrapText="1"/>
      <protection locked="0"/>
    </xf>
    <xf numFmtId="14" fontId="3" fillId="2" borderId="1" xfId="0" applyNumberFormat="1" applyFont="1" applyFill="1" applyBorder="1" applyAlignment="1" applyProtection="1">
      <alignment vertical="center" wrapText="1"/>
      <protection locked="0"/>
    </xf>
    <xf numFmtId="11" fontId="3" fillId="2"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right" vertical="center" wrapText="1"/>
      <protection locked="0"/>
    </xf>
    <xf numFmtId="164" fontId="3" fillId="2" borderId="1" xfId="0" applyNumberFormat="1" applyFont="1" applyFill="1" applyBorder="1" applyAlignment="1" applyProtection="1">
      <alignment horizontal="right" vertical="center" wrapText="1"/>
      <protection locked="0"/>
    </xf>
    <xf numFmtId="0" fontId="0" fillId="2" borderId="0" xfId="0" applyFill="1"/>
    <xf numFmtId="0" fontId="3" fillId="2" borderId="1" xfId="0" applyFont="1" applyFill="1" applyBorder="1" applyAlignment="1" applyProtection="1">
      <alignment horizontal="center" vertical="center"/>
      <protection locked="0"/>
    </xf>
    <xf numFmtId="167" fontId="3" fillId="2" borderId="1" xfId="0" applyNumberFormat="1" applyFont="1" applyFill="1" applyBorder="1" applyAlignment="1" applyProtection="1">
      <alignment horizontal="right" vertical="center" wrapText="1"/>
      <protection locked="0"/>
    </xf>
    <xf numFmtId="17" fontId="0" fillId="0" borderId="0" xfId="0" applyNumberFormat="1" applyAlignment="1"/>
  </cellXfs>
  <cellStyles count="11">
    <cellStyle name="Millares" xfId="1" builtinId="3"/>
    <cellStyle name="Millares 2" xfId="8"/>
    <cellStyle name="Moneda" xfId="2" builtinId="4"/>
    <cellStyle name="Moneda 2" xfId="3"/>
    <cellStyle name="Moneda_Hoja1" xfId="5"/>
    <cellStyle name="Normal" xfId="0" builtinId="0"/>
    <cellStyle name="Normal 2" xfId="7"/>
    <cellStyle name="Normal 2 2" xfId="4"/>
    <cellStyle name="Normal 3" xfId="6"/>
    <cellStyle name="Normal 6" xfId="10"/>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15"/>
  <sheetViews>
    <sheetView tabSelected="1" topLeftCell="G1" workbookViewId="0">
      <selection activeCell="H15" sqref="H15"/>
    </sheetView>
  </sheetViews>
  <sheetFormatPr baseColWidth="10" defaultRowHeight="15" x14ac:dyDescent="0.25"/>
  <cols>
    <col min="1" max="1" width="21" customWidth="1"/>
    <col min="2" max="2" width="21.7109375" customWidth="1"/>
    <col min="3" max="3" width="19.28515625" customWidth="1"/>
    <col min="4" max="4" width="16.85546875" customWidth="1"/>
    <col min="5" max="5" width="20.42578125" customWidth="1"/>
    <col min="6" max="6" width="21.28515625" style="167" customWidth="1"/>
    <col min="7" max="7" width="18.5703125" style="167" customWidth="1"/>
    <col min="8" max="8" width="97.42578125" customWidth="1"/>
    <col min="9" max="9" width="29" customWidth="1"/>
    <col min="10" max="10" width="18.5703125" style="138" customWidth="1"/>
    <col min="11" max="11" width="19" customWidth="1"/>
  </cols>
  <sheetData>
    <row r="2" spans="1:11" x14ac:dyDescent="0.25">
      <c r="G2" s="167" t="s">
        <v>2162</v>
      </c>
    </row>
    <row r="3" spans="1:11" x14ac:dyDescent="0.25">
      <c r="A3" t="s">
        <v>11</v>
      </c>
      <c r="G3" s="258">
        <v>42552</v>
      </c>
    </row>
    <row r="4" spans="1:11" ht="75" x14ac:dyDescent="0.25">
      <c r="A4" s="1" t="s">
        <v>0</v>
      </c>
      <c r="B4" s="1" t="s">
        <v>1</v>
      </c>
      <c r="C4" s="1" t="s">
        <v>2</v>
      </c>
      <c r="D4" s="1" t="s">
        <v>3</v>
      </c>
      <c r="E4" s="1" t="s">
        <v>4</v>
      </c>
      <c r="F4" s="1" t="s">
        <v>5</v>
      </c>
      <c r="G4" s="1" t="s">
        <v>6</v>
      </c>
      <c r="H4" s="1" t="s">
        <v>7</v>
      </c>
      <c r="I4" s="1" t="s">
        <v>8</v>
      </c>
      <c r="J4" s="1" t="s">
        <v>9</v>
      </c>
      <c r="K4" s="1" t="s">
        <v>10</v>
      </c>
    </row>
    <row r="5" spans="1:11" x14ac:dyDescent="0.25">
      <c r="A5" s="76" t="s">
        <v>12</v>
      </c>
      <c r="B5" s="4" t="s">
        <v>13</v>
      </c>
      <c r="C5" s="75" t="s">
        <v>14</v>
      </c>
      <c r="D5" s="3" t="s">
        <v>14</v>
      </c>
      <c r="E5" s="4" t="s">
        <v>18</v>
      </c>
      <c r="F5" s="172">
        <v>8319086</v>
      </c>
      <c r="G5" s="173">
        <v>42552</v>
      </c>
      <c r="H5" s="213" t="s">
        <v>21</v>
      </c>
      <c r="I5" s="4" t="s">
        <v>22</v>
      </c>
      <c r="J5" s="7" t="s">
        <v>23</v>
      </c>
      <c r="K5" s="8">
        <v>116681</v>
      </c>
    </row>
    <row r="6" spans="1:11" x14ac:dyDescent="0.25">
      <c r="A6" s="76" t="s">
        <v>12</v>
      </c>
      <c r="B6" s="4" t="s">
        <v>13</v>
      </c>
      <c r="C6" s="75" t="s">
        <v>14</v>
      </c>
      <c r="D6" s="3" t="s">
        <v>14</v>
      </c>
      <c r="E6" s="4" t="s">
        <v>18</v>
      </c>
      <c r="F6" s="4">
        <v>10896828</v>
      </c>
      <c r="G6" s="173">
        <v>42552</v>
      </c>
      <c r="H6" s="213" t="s">
        <v>24</v>
      </c>
      <c r="I6" s="6" t="s">
        <v>25</v>
      </c>
      <c r="J6" s="7" t="s">
        <v>26</v>
      </c>
      <c r="K6" s="8">
        <v>112847</v>
      </c>
    </row>
    <row r="7" spans="1:11" x14ac:dyDescent="0.25">
      <c r="A7" s="76" t="s">
        <v>12</v>
      </c>
      <c r="B7" s="4" t="s">
        <v>13</v>
      </c>
      <c r="C7" s="75" t="s">
        <v>14</v>
      </c>
      <c r="D7" s="3" t="s">
        <v>14</v>
      </c>
      <c r="E7" s="2" t="s">
        <v>15</v>
      </c>
      <c r="F7" s="172">
        <v>796685</v>
      </c>
      <c r="G7" s="173">
        <v>42555</v>
      </c>
      <c r="H7" s="213" t="s">
        <v>27</v>
      </c>
      <c r="I7" s="6" t="s">
        <v>28</v>
      </c>
      <c r="J7" s="7" t="s">
        <v>29</v>
      </c>
      <c r="K7" s="8">
        <v>35000</v>
      </c>
    </row>
    <row r="8" spans="1:11" x14ac:dyDescent="0.25">
      <c r="A8" s="2" t="s">
        <v>12</v>
      </c>
      <c r="B8" s="4" t="s">
        <v>66</v>
      </c>
      <c r="C8" s="75" t="s">
        <v>14</v>
      </c>
      <c r="D8" s="3" t="s">
        <v>14</v>
      </c>
      <c r="E8" s="2" t="s">
        <v>31</v>
      </c>
      <c r="F8" s="172">
        <v>19160146</v>
      </c>
      <c r="G8" s="173">
        <v>42555</v>
      </c>
      <c r="H8" s="213" t="s">
        <v>32</v>
      </c>
      <c r="I8" s="4" t="s">
        <v>33</v>
      </c>
      <c r="J8" s="7" t="s">
        <v>67</v>
      </c>
      <c r="K8" s="8">
        <v>357366</v>
      </c>
    </row>
    <row r="9" spans="1:11" x14ac:dyDescent="0.25">
      <c r="A9" s="76" t="s">
        <v>12</v>
      </c>
      <c r="B9" s="76" t="s">
        <v>34</v>
      </c>
      <c r="C9" s="75" t="s">
        <v>35</v>
      </c>
      <c r="D9" s="3">
        <v>40857</v>
      </c>
      <c r="E9" s="4" t="s">
        <v>31</v>
      </c>
      <c r="F9" s="4">
        <v>19160147</v>
      </c>
      <c r="G9" s="173">
        <v>42555</v>
      </c>
      <c r="H9" s="213" t="s">
        <v>36</v>
      </c>
      <c r="I9" s="6" t="s">
        <v>37</v>
      </c>
      <c r="J9" s="7" t="s">
        <v>38</v>
      </c>
      <c r="K9" s="8">
        <v>190990</v>
      </c>
    </row>
    <row r="10" spans="1:11" x14ac:dyDescent="0.25">
      <c r="A10" s="76" t="s">
        <v>12</v>
      </c>
      <c r="B10" s="76" t="s">
        <v>30</v>
      </c>
      <c r="C10" s="75" t="s">
        <v>14</v>
      </c>
      <c r="D10" s="3" t="s">
        <v>14</v>
      </c>
      <c r="E10" s="2" t="s">
        <v>31</v>
      </c>
      <c r="F10" s="172">
        <v>19160148</v>
      </c>
      <c r="G10" s="173">
        <v>42555</v>
      </c>
      <c r="H10" s="213" t="s">
        <v>39</v>
      </c>
      <c r="I10" s="4" t="s">
        <v>40</v>
      </c>
      <c r="J10" s="7" t="s">
        <v>41</v>
      </c>
      <c r="K10" s="8">
        <v>39835</v>
      </c>
    </row>
    <row r="11" spans="1:11" x14ac:dyDescent="0.25">
      <c r="A11" s="76" t="s">
        <v>12</v>
      </c>
      <c r="B11" s="4" t="s">
        <v>13</v>
      </c>
      <c r="C11" s="75" t="s">
        <v>14</v>
      </c>
      <c r="D11" s="3" t="s">
        <v>14</v>
      </c>
      <c r="E11" s="4" t="s">
        <v>18</v>
      </c>
      <c r="F11" s="172">
        <v>8514980</v>
      </c>
      <c r="G11" s="173">
        <v>42556</v>
      </c>
      <c r="H11" s="213" t="s">
        <v>42</v>
      </c>
      <c r="I11" s="4" t="s">
        <v>22</v>
      </c>
      <c r="J11" s="7" t="s">
        <v>23</v>
      </c>
      <c r="K11" s="8">
        <v>98240</v>
      </c>
    </row>
    <row r="12" spans="1:11" x14ac:dyDescent="0.25">
      <c r="A12" s="76" t="s">
        <v>12</v>
      </c>
      <c r="B12" s="76" t="s">
        <v>34</v>
      </c>
      <c r="C12" s="75" t="s">
        <v>35</v>
      </c>
      <c r="D12" s="3">
        <v>40857</v>
      </c>
      <c r="E12" s="4" t="s">
        <v>31</v>
      </c>
      <c r="F12" s="4">
        <v>19160149</v>
      </c>
      <c r="G12" s="173">
        <v>42556</v>
      </c>
      <c r="H12" s="213" t="s">
        <v>36</v>
      </c>
      <c r="I12" s="6" t="s">
        <v>37</v>
      </c>
      <c r="J12" s="7" t="s">
        <v>38</v>
      </c>
      <c r="K12" s="8">
        <v>133495</v>
      </c>
    </row>
    <row r="13" spans="1:11" x14ac:dyDescent="0.25">
      <c r="A13" s="76" t="s">
        <v>12</v>
      </c>
      <c r="B13" s="76" t="s">
        <v>30</v>
      </c>
      <c r="C13" s="75" t="s">
        <v>14</v>
      </c>
      <c r="D13" s="3" t="s">
        <v>14</v>
      </c>
      <c r="E13" s="2" t="s">
        <v>31</v>
      </c>
      <c r="F13" s="172">
        <v>19160150</v>
      </c>
      <c r="G13" s="173">
        <v>42556</v>
      </c>
      <c r="H13" s="213" t="s">
        <v>43</v>
      </c>
      <c r="I13" s="4" t="s">
        <v>44</v>
      </c>
      <c r="J13" s="7" t="s">
        <v>45</v>
      </c>
      <c r="K13" s="8">
        <v>89000</v>
      </c>
    </row>
    <row r="14" spans="1:11" x14ac:dyDescent="0.25">
      <c r="A14" s="76" t="s">
        <v>12</v>
      </c>
      <c r="B14" s="4" t="s">
        <v>13</v>
      </c>
      <c r="C14" s="75" t="s">
        <v>14</v>
      </c>
      <c r="D14" s="3" t="s">
        <v>14</v>
      </c>
      <c r="E14" s="2" t="s">
        <v>15</v>
      </c>
      <c r="F14" s="172">
        <v>809129</v>
      </c>
      <c r="G14" s="173">
        <v>42562</v>
      </c>
      <c r="H14" s="213" t="s">
        <v>46</v>
      </c>
      <c r="I14" s="6" t="s">
        <v>28</v>
      </c>
      <c r="J14" s="7" t="s">
        <v>29</v>
      </c>
      <c r="K14" s="8">
        <v>50800</v>
      </c>
    </row>
    <row r="15" spans="1:11" x14ac:dyDescent="0.25">
      <c r="A15" s="76" t="s">
        <v>12</v>
      </c>
      <c r="B15" s="4" t="s">
        <v>13</v>
      </c>
      <c r="C15" s="75" t="s">
        <v>14</v>
      </c>
      <c r="D15" s="3" t="s">
        <v>14</v>
      </c>
      <c r="E15" s="2" t="s">
        <v>15</v>
      </c>
      <c r="F15" s="4" t="s">
        <v>47</v>
      </c>
      <c r="G15" s="173">
        <v>42562</v>
      </c>
      <c r="H15" s="213" t="s">
        <v>48</v>
      </c>
      <c r="I15" s="4" t="s">
        <v>16</v>
      </c>
      <c r="J15" s="5" t="s">
        <v>17</v>
      </c>
      <c r="K15" s="8">
        <v>1296215</v>
      </c>
    </row>
    <row r="16" spans="1:11" x14ac:dyDescent="0.25">
      <c r="A16" s="2" t="s">
        <v>12</v>
      </c>
      <c r="B16" s="76" t="s">
        <v>30</v>
      </c>
      <c r="C16" s="75" t="s">
        <v>14</v>
      </c>
      <c r="D16" s="3" t="s">
        <v>14</v>
      </c>
      <c r="E16" s="2" t="s">
        <v>31</v>
      </c>
      <c r="F16" s="172">
        <v>19160154</v>
      </c>
      <c r="G16" s="173">
        <v>42564</v>
      </c>
      <c r="H16" s="213" t="s">
        <v>49</v>
      </c>
      <c r="I16" s="4" t="s">
        <v>50</v>
      </c>
      <c r="J16" s="7" t="s">
        <v>51</v>
      </c>
      <c r="K16" s="8">
        <v>249372</v>
      </c>
    </row>
    <row r="17" spans="1:11" x14ac:dyDescent="0.25">
      <c r="A17" s="76" t="s">
        <v>12</v>
      </c>
      <c r="B17" s="76" t="s">
        <v>30</v>
      </c>
      <c r="C17" s="75" t="s">
        <v>14</v>
      </c>
      <c r="D17" s="3" t="s">
        <v>14</v>
      </c>
      <c r="E17" s="2" t="s">
        <v>31</v>
      </c>
      <c r="F17" s="172">
        <v>19160155</v>
      </c>
      <c r="G17" s="173">
        <v>42564</v>
      </c>
      <c r="H17" s="213" t="s">
        <v>52</v>
      </c>
      <c r="I17" s="4" t="s">
        <v>53</v>
      </c>
      <c r="J17" s="7" t="s">
        <v>54</v>
      </c>
      <c r="K17" s="8">
        <v>1279226</v>
      </c>
    </row>
    <row r="18" spans="1:11" x14ac:dyDescent="0.25">
      <c r="A18" s="76" t="s">
        <v>12</v>
      </c>
      <c r="B18" s="76" t="s">
        <v>55</v>
      </c>
      <c r="C18" s="75" t="s">
        <v>56</v>
      </c>
      <c r="D18" s="3" t="s">
        <v>14</v>
      </c>
      <c r="E18" s="4" t="s">
        <v>57</v>
      </c>
      <c r="F18" s="172">
        <v>16190047</v>
      </c>
      <c r="G18" s="173">
        <v>42564</v>
      </c>
      <c r="H18" s="213" t="s">
        <v>58</v>
      </c>
      <c r="I18" s="4" t="s">
        <v>59</v>
      </c>
      <c r="J18" s="7" t="s">
        <v>60</v>
      </c>
      <c r="K18" s="8">
        <v>3090068</v>
      </c>
    </row>
    <row r="19" spans="1:11" x14ac:dyDescent="0.25">
      <c r="A19" s="76" t="s">
        <v>12</v>
      </c>
      <c r="B19" s="76" t="s">
        <v>30</v>
      </c>
      <c r="C19" s="75" t="s">
        <v>14</v>
      </c>
      <c r="D19" s="3" t="s">
        <v>14</v>
      </c>
      <c r="E19" s="2" t="s">
        <v>31</v>
      </c>
      <c r="F19" s="172">
        <v>19160156</v>
      </c>
      <c r="G19" s="173">
        <v>42569</v>
      </c>
      <c r="H19" s="213" t="s">
        <v>61</v>
      </c>
      <c r="I19" s="4" t="s">
        <v>62</v>
      </c>
      <c r="J19" s="7" t="s">
        <v>63</v>
      </c>
      <c r="K19" s="8">
        <v>1128000</v>
      </c>
    </row>
    <row r="20" spans="1:11" x14ac:dyDescent="0.25">
      <c r="A20" s="76" t="s">
        <v>12</v>
      </c>
      <c r="B20" s="4" t="s">
        <v>13</v>
      </c>
      <c r="C20" s="75" t="s">
        <v>14</v>
      </c>
      <c r="D20" s="3" t="s">
        <v>14</v>
      </c>
      <c r="E20" s="2" t="s">
        <v>18</v>
      </c>
      <c r="F20" s="4">
        <v>4142883</v>
      </c>
      <c r="G20" s="173">
        <v>42569</v>
      </c>
      <c r="H20" s="213" t="s">
        <v>64</v>
      </c>
      <c r="I20" s="4" t="s">
        <v>16</v>
      </c>
      <c r="J20" s="5" t="s">
        <v>17</v>
      </c>
      <c r="K20" s="8">
        <v>221986</v>
      </c>
    </row>
    <row r="21" spans="1:11" x14ac:dyDescent="0.25">
      <c r="A21" s="76" t="s">
        <v>12</v>
      </c>
      <c r="B21" s="4" t="s">
        <v>13</v>
      </c>
      <c r="C21" s="75" t="s">
        <v>14</v>
      </c>
      <c r="D21" s="3" t="s">
        <v>14</v>
      </c>
      <c r="E21" s="4" t="s">
        <v>18</v>
      </c>
      <c r="F21" s="172">
        <v>8515233</v>
      </c>
      <c r="G21" s="173">
        <v>42570</v>
      </c>
      <c r="H21" s="213" t="s">
        <v>65</v>
      </c>
      <c r="I21" s="4" t="s">
        <v>22</v>
      </c>
      <c r="J21" s="7" t="s">
        <v>23</v>
      </c>
      <c r="K21" s="8">
        <v>99535</v>
      </c>
    </row>
    <row r="22" spans="1:11" x14ac:dyDescent="0.25">
      <c r="A22" s="76" t="s">
        <v>12</v>
      </c>
      <c r="B22" s="4" t="s">
        <v>66</v>
      </c>
      <c r="C22" s="75" t="s">
        <v>14</v>
      </c>
      <c r="D22" s="3" t="s">
        <v>14</v>
      </c>
      <c r="E22" s="2" t="s">
        <v>31</v>
      </c>
      <c r="F22" s="172">
        <v>16160160</v>
      </c>
      <c r="G22" s="173">
        <v>42571</v>
      </c>
      <c r="H22" s="213" t="s">
        <v>32</v>
      </c>
      <c r="I22" s="4" t="s">
        <v>33</v>
      </c>
      <c r="J22" s="7" t="s">
        <v>67</v>
      </c>
      <c r="K22" s="8">
        <v>130731</v>
      </c>
    </row>
    <row r="23" spans="1:11" x14ac:dyDescent="0.25">
      <c r="A23" s="76" t="s">
        <v>12</v>
      </c>
      <c r="B23" s="76" t="s">
        <v>34</v>
      </c>
      <c r="C23" s="75" t="s">
        <v>35</v>
      </c>
      <c r="D23" s="3">
        <v>40857</v>
      </c>
      <c r="E23" s="4" t="s">
        <v>31</v>
      </c>
      <c r="F23" s="4">
        <v>19160161</v>
      </c>
      <c r="G23" s="173">
        <v>42571</v>
      </c>
      <c r="H23" s="213" t="s">
        <v>36</v>
      </c>
      <c r="I23" s="6" t="s">
        <v>37</v>
      </c>
      <c r="J23" s="7" t="s">
        <v>38</v>
      </c>
      <c r="K23" s="8">
        <v>140225</v>
      </c>
    </row>
    <row r="24" spans="1:11" x14ac:dyDescent="0.25">
      <c r="A24" s="76" t="s">
        <v>12</v>
      </c>
      <c r="B24" s="4" t="s">
        <v>13</v>
      </c>
      <c r="C24" s="75" t="s">
        <v>14</v>
      </c>
      <c r="D24" s="3" t="s">
        <v>14</v>
      </c>
      <c r="E24" s="2" t="s">
        <v>18</v>
      </c>
      <c r="F24" s="4">
        <v>4145589</v>
      </c>
      <c r="G24" s="173">
        <v>42571</v>
      </c>
      <c r="H24" s="213" t="s">
        <v>68</v>
      </c>
      <c r="I24" s="4" t="s">
        <v>16</v>
      </c>
      <c r="J24" s="5" t="s">
        <v>17</v>
      </c>
      <c r="K24" s="8">
        <v>775784</v>
      </c>
    </row>
    <row r="25" spans="1:11" x14ac:dyDescent="0.25">
      <c r="A25" s="76" t="s">
        <v>12</v>
      </c>
      <c r="B25" s="76" t="s">
        <v>34</v>
      </c>
      <c r="C25" s="75" t="s">
        <v>35</v>
      </c>
      <c r="D25" s="3">
        <v>40857</v>
      </c>
      <c r="E25" s="4" t="s">
        <v>31</v>
      </c>
      <c r="F25" s="4">
        <v>19160163</v>
      </c>
      <c r="G25" s="173">
        <v>42572</v>
      </c>
      <c r="H25" s="213" t="s">
        <v>36</v>
      </c>
      <c r="I25" s="6" t="s">
        <v>37</v>
      </c>
      <c r="J25" s="7" t="s">
        <v>38</v>
      </c>
      <c r="K25" s="8">
        <v>578900</v>
      </c>
    </row>
    <row r="26" spans="1:11" x14ac:dyDescent="0.25">
      <c r="A26" s="76" t="s">
        <v>12</v>
      </c>
      <c r="B26" s="76" t="s">
        <v>30</v>
      </c>
      <c r="C26" s="75" t="s">
        <v>14</v>
      </c>
      <c r="D26" s="3" t="s">
        <v>14</v>
      </c>
      <c r="E26" s="2" t="s">
        <v>31</v>
      </c>
      <c r="F26" s="172">
        <v>1916164</v>
      </c>
      <c r="G26" s="173">
        <v>42572</v>
      </c>
      <c r="H26" s="213" t="s">
        <v>69</v>
      </c>
      <c r="I26" s="4" t="s">
        <v>70</v>
      </c>
      <c r="J26" s="7" t="s">
        <v>71</v>
      </c>
      <c r="K26" s="8">
        <v>214622</v>
      </c>
    </row>
    <row r="27" spans="1:11" x14ac:dyDescent="0.25">
      <c r="A27" s="76" t="s">
        <v>12</v>
      </c>
      <c r="B27" s="76" t="s">
        <v>30</v>
      </c>
      <c r="C27" s="75" t="s">
        <v>14</v>
      </c>
      <c r="D27" s="3" t="s">
        <v>14</v>
      </c>
      <c r="E27" s="2" t="s">
        <v>31</v>
      </c>
      <c r="F27" s="172">
        <v>19160165</v>
      </c>
      <c r="G27" s="173">
        <v>42573</v>
      </c>
      <c r="H27" s="213" t="s">
        <v>72</v>
      </c>
      <c r="I27" s="4" t="s">
        <v>70</v>
      </c>
      <c r="J27" s="7" t="s">
        <v>71</v>
      </c>
      <c r="K27" s="8">
        <v>34480</v>
      </c>
    </row>
    <row r="28" spans="1:11" x14ac:dyDescent="0.25">
      <c r="A28" s="76" t="s">
        <v>12</v>
      </c>
      <c r="B28" s="4" t="s">
        <v>66</v>
      </c>
      <c r="C28" s="75" t="s">
        <v>14</v>
      </c>
      <c r="D28" s="3" t="s">
        <v>14</v>
      </c>
      <c r="E28" s="4" t="s">
        <v>57</v>
      </c>
      <c r="F28" s="4">
        <v>19160048</v>
      </c>
      <c r="G28" s="173">
        <v>42576</v>
      </c>
      <c r="H28" s="213" t="s">
        <v>73</v>
      </c>
      <c r="I28" s="6" t="s">
        <v>74</v>
      </c>
      <c r="J28" s="7" t="s">
        <v>75</v>
      </c>
      <c r="K28" s="8">
        <v>1960000</v>
      </c>
    </row>
    <row r="29" spans="1:11" x14ac:dyDescent="0.25">
      <c r="A29" s="76" t="s">
        <v>12</v>
      </c>
      <c r="B29" s="4" t="s">
        <v>13</v>
      </c>
      <c r="C29" s="75" t="s">
        <v>14</v>
      </c>
      <c r="D29" s="3" t="s">
        <v>14</v>
      </c>
      <c r="E29" s="4" t="s">
        <v>18</v>
      </c>
      <c r="F29" s="172">
        <v>8515353</v>
      </c>
      <c r="G29" s="173">
        <v>42577</v>
      </c>
      <c r="H29" s="213" t="s">
        <v>65</v>
      </c>
      <c r="I29" s="4" t="s">
        <v>22</v>
      </c>
      <c r="J29" s="7" t="s">
        <v>23</v>
      </c>
      <c r="K29" s="8">
        <v>87565</v>
      </c>
    </row>
    <row r="30" spans="1:11" x14ac:dyDescent="0.25">
      <c r="A30" s="76" t="s">
        <v>12</v>
      </c>
      <c r="B30" s="4" t="s">
        <v>13</v>
      </c>
      <c r="C30" s="75" t="s">
        <v>14</v>
      </c>
      <c r="D30" s="3" t="s">
        <v>14</v>
      </c>
      <c r="E30" s="2" t="s">
        <v>18</v>
      </c>
      <c r="F30" s="4">
        <v>4150164</v>
      </c>
      <c r="G30" s="173">
        <v>42577</v>
      </c>
      <c r="H30" s="213" t="s">
        <v>76</v>
      </c>
      <c r="I30" s="4" t="s">
        <v>16</v>
      </c>
      <c r="J30" s="5" t="s">
        <v>17</v>
      </c>
      <c r="K30" s="8">
        <v>1049052</v>
      </c>
    </row>
    <row r="31" spans="1:11" x14ac:dyDescent="0.25">
      <c r="A31" s="76" t="s">
        <v>12</v>
      </c>
      <c r="B31" s="76" t="s">
        <v>30</v>
      </c>
      <c r="C31" s="75" t="s">
        <v>14</v>
      </c>
      <c r="D31" s="3" t="s">
        <v>14</v>
      </c>
      <c r="E31" s="4" t="s">
        <v>57</v>
      </c>
      <c r="F31" s="172">
        <v>19160049</v>
      </c>
      <c r="G31" s="173">
        <v>42578</v>
      </c>
      <c r="H31" s="213" t="s">
        <v>2148</v>
      </c>
      <c r="I31" s="4" t="s">
        <v>77</v>
      </c>
      <c r="J31" s="7" t="s">
        <v>78</v>
      </c>
      <c r="K31" s="8">
        <v>43990</v>
      </c>
    </row>
    <row r="32" spans="1:11" x14ac:dyDescent="0.25">
      <c r="A32" s="22" t="s">
        <v>79</v>
      </c>
      <c r="B32" s="35" t="s">
        <v>30</v>
      </c>
      <c r="C32" s="77" t="s">
        <v>14</v>
      </c>
      <c r="D32" s="77" t="s">
        <v>14</v>
      </c>
      <c r="E32" s="78" t="s">
        <v>57</v>
      </c>
      <c r="F32" s="10">
        <v>12160043</v>
      </c>
      <c r="G32" s="174">
        <v>42552</v>
      </c>
      <c r="H32" s="22" t="s">
        <v>80</v>
      </c>
      <c r="I32" s="78" t="s">
        <v>81</v>
      </c>
      <c r="J32" s="9" t="s">
        <v>82</v>
      </c>
      <c r="K32" s="81">
        <v>38000</v>
      </c>
    </row>
    <row r="33" spans="1:11" x14ac:dyDescent="0.25">
      <c r="A33" s="22" t="s">
        <v>79</v>
      </c>
      <c r="B33" s="35" t="s">
        <v>30</v>
      </c>
      <c r="C33" s="77" t="s">
        <v>14</v>
      </c>
      <c r="D33" s="77" t="s">
        <v>14</v>
      </c>
      <c r="E33" s="78" t="s">
        <v>57</v>
      </c>
      <c r="F33" s="10">
        <v>12160044</v>
      </c>
      <c r="G33" s="174">
        <v>42559</v>
      </c>
      <c r="H33" s="22" t="s">
        <v>83</v>
      </c>
      <c r="I33" s="78" t="s">
        <v>84</v>
      </c>
      <c r="J33" s="9" t="s">
        <v>85</v>
      </c>
      <c r="K33" s="81">
        <v>1017295</v>
      </c>
    </row>
    <row r="34" spans="1:11" x14ac:dyDescent="0.25">
      <c r="A34" s="22" t="s">
        <v>79</v>
      </c>
      <c r="B34" s="35" t="s">
        <v>30</v>
      </c>
      <c r="C34" s="77" t="s">
        <v>14</v>
      </c>
      <c r="D34" s="77" t="s">
        <v>14</v>
      </c>
      <c r="E34" s="78" t="s">
        <v>57</v>
      </c>
      <c r="F34" s="10">
        <v>12160045</v>
      </c>
      <c r="G34" s="174">
        <v>42562</v>
      </c>
      <c r="H34" s="22" t="s">
        <v>86</v>
      </c>
      <c r="I34" s="78" t="s">
        <v>87</v>
      </c>
      <c r="J34" s="9" t="s">
        <v>88</v>
      </c>
      <c r="K34" s="81">
        <v>719990</v>
      </c>
    </row>
    <row r="35" spans="1:11" x14ac:dyDescent="0.25">
      <c r="A35" s="22" t="s">
        <v>79</v>
      </c>
      <c r="B35" s="35" t="s">
        <v>30</v>
      </c>
      <c r="C35" s="77" t="s">
        <v>14</v>
      </c>
      <c r="D35" s="77" t="s">
        <v>14</v>
      </c>
      <c r="E35" s="78" t="s">
        <v>57</v>
      </c>
      <c r="F35" s="10">
        <v>12160046</v>
      </c>
      <c r="G35" s="174">
        <v>42564</v>
      </c>
      <c r="H35" s="22" t="s">
        <v>89</v>
      </c>
      <c r="I35" s="78" t="s">
        <v>90</v>
      </c>
      <c r="J35" s="9" t="s">
        <v>91</v>
      </c>
      <c r="K35" s="81">
        <v>40000</v>
      </c>
    </row>
    <row r="36" spans="1:11" x14ac:dyDescent="0.25">
      <c r="A36" s="22" t="s">
        <v>79</v>
      </c>
      <c r="B36" s="35" t="s">
        <v>30</v>
      </c>
      <c r="C36" s="77" t="s">
        <v>14</v>
      </c>
      <c r="D36" s="77" t="s">
        <v>14</v>
      </c>
      <c r="E36" s="78" t="s">
        <v>57</v>
      </c>
      <c r="F36" s="10">
        <v>12160047</v>
      </c>
      <c r="G36" s="174">
        <v>42565</v>
      </c>
      <c r="H36" s="22" t="s">
        <v>92</v>
      </c>
      <c r="I36" s="78" t="s">
        <v>93</v>
      </c>
      <c r="J36" s="9" t="s">
        <v>94</v>
      </c>
      <c r="K36" s="81">
        <v>259990</v>
      </c>
    </row>
    <row r="37" spans="1:11" x14ac:dyDescent="0.25">
      <c r="A37" s="22" t="s">
        <v>79</v>
      </c>
      <c r="B37" s="35" t="s">
        <v>30</v>
      </c>
      <c r="C37" s="77" t="s">
        <v>14</v>
      </c>
      <c r="D37" s="77" t="s">
        <v>14</v>
      </c>
      <c r="E37" s="78" t="s">
        <v>57</v>
      </c>
      <c r="F37" s="10">
        <v>12160048</v>
      </c>
      <c r="G37" s="174">
        <v>42570</v>
      </c>
      <c r="H37" s="22" t="s">
        <v>95</v>
      </c>
      <c r="I37" s="78" t="s">
        <v>96</v>
      </c>
      <c r="J37" s="9" t="s">
        <v>97</v>
      </c>
      <c r="K37" s="81">
        <v>180000</v>
      </c>
    </row>
    <row r="38" spans="1:11" x14ac:dyDescent="0.25">
      <c r="A38" s="22" t="s">
        <v>79</v>
      </c>
      <c r="B38" s="35" t="s">
        <v>30</v>
      </c>
      <c r="C38" s="77" t="s">
        <v>14</v>
      </c>
      <c r="D38" s="77" t="s">
        <v>14</v>
      </c>
      <c r="E38" s="78" t="s">
        <v>57</v>
      </c>
      <c r="F38" s="10">
        <v>12160050</v>
      </c>
      <c r="G38" s="174">
        <v>42571</v>
      </c>
      <c r="H38" s="22" t="s">
        <v>98</v>
      </c>
      <c r="I38" s="78" t="s">
        <v>99</v>
      </c>
      <c r="J38" s="9" t="s">
        <v>100</v>
      </c>
      <c r="K38" s="81">
        <v>595958</v>
      </c>
    </row>
    <row r="39" spans="1:11" x14ac:dyDescent="0.25">
      <c r="A39" s="22" t="s">
        <v>79</v>
      </c>
      <c r="B39" s="35" t="s">
        <v>30</v>
      </c>
      <c r="C39" s="77" t="s">
        <v>14</v>
      </c>
      <c r="D39" s="77" t="s">
        <v>14</v>
      </c>
      <c r="E39" s="78" t="s">
        <v>57</v>
      </c>
      <c r="F39" s="10">
        <v>12160051</v>
      </c>
      <c r="G39" s="174">
        <v>42572</v>
      </c>
      <c r="H39" s="22" t="s">
        <v>101</v>
      </c>
      <c r="I39" s="78" t="s">
        <v>102</v>
      </c>
      <c r="J39" s="9" t="s">
        <v>103</v>
      </c>
      <c r="K39" s="81">
        <v>258002</v>
      </c>
    </row>
    <row r="40" spans="1:11" x14ac:dyDescent="0.25">
      <c r="A40" s="22" t="s">
        <v>79</v>
      </c>
      <c r="B40" s="35" t="s">
        <v>30</v>
      </c>
      <c r="C40" s="77" t="s">
        <v>14</v>
      </c>
      <c r="D40" s="77" t="s">
        <v>14</v>
      </c>
      <c r="E40" s="78" t="s">
        <v>57</v>
      </c>
      <c r="F40" s="10">
        <v>12160052</v>
      </c>
      <c r="G40" s="174">
        <v>42572</v>
      </c>
      <c r="H40" s="22" t="s">
        <v>104</v>
      </c>
      <c r="I40" s="78" t="s">
        <v>105</v>
      </c>
      <c r="J40" s="9" t="s">
        <v>106</v>
      </c>
      <c r="K40" s="81">
        <v>582529</v>
      </c>
    </row>
    <row r="41" spans="1:11" ht="22.5" x14ac:dyDescent="0.25">
      <c r="A41" s="22" t="s">
        <v>79</v>
      </c>
      <c r="B41" s="35" t="s">
        <v>30</v>
      </c>
      <c r="C41" s="77" t="s">
        <v>14</v>
      </c>
      <c r="D41" s="77" t="s">
        <v>14</v>
      </c>
      <c r="E41" s="78" t="s">
        <v>57</v>
      </c>
      <c r="F41" s="10">
        <v>12160053</v>
      </c>
      <c r="G41" s="174">
        <v>42572</v>
      </c>
      <c r="H41" s="22" t="s">
        <v>107</v>
      </c>
      <c r="I41" s="78" t="s">
        <v>108</v>
      </c>
      <c r="J41" s="9" t="s">
        <v>109</v>
      </c>
      <c r="K41" s="81">
        <v>19800</v>
      </c>
    </row>
    <row r="42" spans="1:11" x14ac:dyDescent="0.25">
      <c r="A42" s="22" t="s">
        <v>79</v>
      </c>
      <c r="B42" s="35" t="s">
        <v>30</v>
      </c>
      <c r="C42" s="77" t="s">
        <v>14</v>
      </c>
      <c r="D42" s="77" t="s">
        <v>14</v>
      </c>
      <c r="E42" s="78" t="s">
        <v>57</v>
      </c>
      <c r="F42" s="10">
        <v>12160054</v>
      </c>
      <c r="G42" s="174">
        <v>42578</v>
      </c>
      <c r="H42" s="22" t="s">
        <v>110</v>
      </c>
      <c r="I42" s="78" t="s">
        <v>111</v>
      </c>
      <c r="J42" s="9" t="s">
        <v>112</v>
      </c>
      <c r="K42" s="81">
        <v>35000</v>
      </c>
    </row>
    <row r="43" spans="1:11" x14ac:dyDescent="0.25">
      <c r="A43" s="22" t="s">
        <v>79</v>
      </c>
      <c r="B43" s="35" t="s">
        <v>30</v>
      </c>
      <c r="C43" s="77" t="s">
        <v>14</v>
      </c>
      <c r="D43" s="77" t="s">
        <v>14</v>
      </c>
      <c r="E43" s="78" t="s">
        <v>57</v>
      </c>
      <c r="F43" s="10">
        <v>12160055</v>
      </c>
      <c r="G43" s="174">
        <v>42580</v>
      </c>
      <c r="H43" s="22" t="s">
        <v>113</v>
      </c>
      <c r="I43" s="78" t="s">
        <v>114</v>
      </c>
      <c r="J43" s="9" t="s">
        <v>115</v>
      </c>
      <c r="K43" s="81">
        <v>27857</v>
      </c>
    </row>
    <row r="44" spans="1:11" x14ac:dyDescent="0.25">
      <c r="A44" s="22" t="s">
        <v>79</v>
      </c>
      <c r="B44" s="4" t="s">
        <v>66</v>
      </c>
      <c r="C44" s="77" t="s">
        <v>14</v>
      </c>
      <c r="D44" s="77" t="s">
        <v>14</v>
      </c>
      <c r="E44" s="18" t="s">
        <v>31</v>
      </c>
      <c r="F44" s="79">
        <v>12160127</v>
      </c>
      <c r="G44" s="174">
        <v>42555</v>
      </c>
      <c r="H44" s="214" t="s">
        <v>116</v>
      </c>
      <c r="I44" s="78" t="s">
        <v>117</v>
      </c>
      <c r="J44" s="7" t="s">
        <v>67</v>
      </c>
      <c r="K44" s="81">
        <v>224418</v>
      </c>
    </row>
    <row r="45" spans="1:11" x14ac:dyDescent="0.25">
      <c r="A45" s="22" t="s">
        <v>79</v>
      </c>
      <c r="B45" s="4" t="s">
        <v>66</v>
      </c>
      <c r="C45" s="77" t="s">
        <v>14</v>
      </c>
      <c r="D45" s="77" t="s">
        <v>14</v>
      </c>
      <c r="E45" s="18" t="s">
        <v>31</v>
      </c>
      <c r="F45" s="79">
        <v>12160128</v>
      </c>
      <c r="G45" s="174">
        <v>42555</v>
      </c>
      <c r="H45" s="214" t="s">
        <v>118</v>
      </c>
      <c r="I45" s="78" t="s">
        <v>117</v>
      </c>
      <c r="J45" s="7" t="s">
        <v>67</v>
      </c>
      <c r="K45" s="81">
        <v>162715</v>
      </c>
    </row>
    <row r="46" spans="1:11" x14ac:dyDescent="0.25">
      <c r="A46" s="22" t="s">
        <v>79</v>
      </c>
      <c r="B46" s="35" t="s">
        <v>30</v>
      </c>
      <c r="C46" s="77" t="s">
        <v>14</v>
      </c>
      <c r="D46" s="77" t="s">
        <v>14</v>
      </c>
      <c r="E46" s="18" t="s">
        <v>31</v>
      </c>
      <c r="F46" s="79">
        <v>12160129</v>
      </c>
      <c r="G46" s="174">
        <v>42557</v>
      </c>
      <c r="H46" s="214" t="s">
        <v>119</v>
      </c>
      <c r="I46" s="78" t="s">
        <v>120</v>
      </c>
      <c r="J46" s="9" t="s">
        <v>121</v>
      </c>
      <c r="K46" s="81">
        <v>27500</v>
      </c>
    </row>
    <row r="47" spans="1:11" ht="22.5" x14ac:dyDescent="0.25">
      <c r="A47" s="22" t="s">
        <v>79</v>
      </c>
      <c r="B47" s="35" t="s">
        <v>30</v>
      </c>
      <c r="C47" s="77" t="s">
        <v>14</v>
      </c>
      <c r="D47" s="77" t="s">
        <v>14</v>
      </c>
      <c r="E47" s="18" t="s">
        <v>31</v>
      </c>
      <c r="F47" s="79">
        <v>12160130</v>
      </c>
      <c r="G47" s="174">
        <v>42557</v>
      </c>
      <c r="H47" s="214" t="s">
        <v>122</v>
      </c>
      <c r="I47" s="78" t="s">
        <v>123</v>
      </c>
      <c r="J47" s="9" t="s">
        <v>124</v>
      </c>
      <c r="K47" s="81">
        <v>1404200</v>
      </c>
    </row>
    <row r="48" spans="1:11" x14ac:dyDescent="0.25">
      <c r="A48" s="22" t="s">
        <v>79</v>
      </c>
      <c r="B48" s="4" t="s">
        <v>66</v>
      </c>
      <c r="C48" s="77" t="s">
        <v>14</v>
      </c>
      <c r="D48" s="77" t="s">
        <v>14</v>
      </c>
      <c r="E48" s="18" t="s">
        <v>31</v>
      </c>
      <c r="F48" s="79">
        <v>12160131</v>
      </c>
      <c r="G48" s="174">
        <v>42558</v>
      </c>
      <c r="H48" s="214" t="s">
        <v>125</v>
      </c>
      <c r="I48" s="78" t="s">
        <v>117</v>
      </c>
      <c r="J48" s="7" t="s">
        <v>67</v>
      </c>
      <c r="K48" s="81">
        <v>171593</v>
      </c>
    </row>
    <row r="49" spans="1:11" x14ac:dyDescent="0.25">
      <c r="A49" s="22" t="s">
        <v>79</v>
      </c>
      <c r="B49" s="35" t="s">
        <v>30</v>
      </c>
      <c r="C49" s="77" t="s">
        <v>14</v>
      </c>
      <c r="D49" s="77" t="s">
        <v>14</v>
      </c>
      <c r="E49" s="18" t="s">
        <v>31</v>
      </c>
      <c r="F49" s="79">
        <v>12160132</v>
      </c>
      <c r="G49" s="174">
        <v>42562</v>
      </c>
      <c r="H49" s="214" t="s">
        <v>126</v>
      </c>
      <c r="I49" s="78" t="s">
        <v>127</v>
      </c>
      <c r="J49" s="9" t="s">
        <v>128</v>
      </c>
      <c r="K49" s="81">
        <v>215660</v>
      </c>
    </row>
    <row r="50" spans="1:11" x14ac:dyDescent="0.25">
      <c r="A50" s="22" t="s">
        <v>79</v>
      </c>
      <c r="B50" s="4" t="s">
        <v>66</v>
      </c>
      <c r="C50" s="77" t="s">
        <v>14</v>
      </c>
      <c r="D50" s="77" t="s">
        <v>14</v>
      </c>
      <c r="E50" s="18" t="s">
        <v>31</v>
      </c>
      <c r="F50" s="79">
        <v>12160133</v>
      </c>
      <c r="G50" s="174">
        <v>42563</v>
      </c>
      <c r="H50" s="214" t="s">
        <v>129</v>
      </c>
      <c r="I50" s="78" t="s">
        <v>117</v>
      </c>
      <c r="J50" s="7" t="s">
        <v>67</v>
      </c>
      <c r="K50" s="81">
        <v>298540</v>
      </c>
    </row>
    <row r="51" spans="1:11" x14ac:dyDescent="0.25">
      <c r="A51" s="22" t="s">
        <v>79</v>
      </c>
      <c r="B51" s="4" t="s">
        <v>66</v>
      </c>
      <c r="C51" s="77" t="s">
        <v>14</v>
      </c>
      <c r="D51" s="77" t="s">
        <v>14</v>
      </c>
      <c r="E51" s="18" t="s">
        <v>31</v>
      </c>
      <c r="F51" s="79">
        <v>12160134</v>
      </c>
      <c r="G51" s="174">
        <v>42565</v>
      </c>
      <c r="H51" s="214" t="s">
        <v>130</v>
      </c>
      <c r="I51" s="78" t="s">
        <v>117</v>
      </c>
      <c r="J51" s="7" t="s">
        <v>67</v>
      </c>
      <c r="K51" s="81">
        <v>226971</v>
      </c>
    </row>
    <row r="52" spans="1:11" x14ac:dyDescent="0.25">
      <c r="A52" s="22" t="s">
        <v>79</v>
      </c>
      <c r="B52" s="4" t="s">
        <v>66</v>
      </c>
      <c r="C52" s="77" t="s">
        <v>14</v>
      </c>
      <c r="D52" s="77" t="s">
        <v>14</v>
      </c>
      <c r="E52" s="18" t="s">
        <v>31</v>
      </c>
      <c r="F52" s="79">
        <v>12160135</v>
      </c>
      <c r="G52" s="174">
        <v>42566</v>
      </c>
      <c r="H52" s="214" t="s">
        <v>131</v>
      </c>
      <c r="I52" s="78" t="s">
        <v>117</v>
      </c>
      <c r="J52" s="7" t="s">
        <v>67</v>
      </c>
      <c r="K52" s="81">
        <v>125133</v>
      </c>
    </row>
    <row r="53" spans="1:11" x14ac:dyDescent="0.25">
      <c r="A53" s="22" t="s">
        <v>79</v>
      </c>
      <c r="B53" s="203" t="s">
        <v>34</v>
      </c>
      <c r="C53" s="77" t="s">
        <v>132</v>
      </c>
      <c r="D53" s="19">
        <v>42279</v>
      </c>
      <c r="E53" s="18" t="s">
        <v>31</v>
      </c>
      <c r="F53" s="79">
        <v>12160136</v>
      </c>
      <c r="G53" s="174">
        <v>42569</v>
      </c>
      <c r="H53" s="214" t="s">
        <v>133</v>
      </c>
      <c r="I53" s="78" t="s">
        <v>134</v>
      </c>
      <c r="J53" s="9" t="s">
        <v>135</v>
      </c>
      <c r="K53" s="81">
        <v>156588</v>
      </c>
    </row>
    <row r="54" spans="1:11" x14ac:dyDescent="0.25">
      <c r="A54" s="22" t="s">
        <v>79</v>
      </c>
      <c r="B54" s="4" t="s">
        <v>66</v>
      </c>
      <c r="C54" s="77" t="s">
        <v>14</v>
      </c>
      <c r="D54" s="77" t="s">
        <v>14</v>
      </c>
      <c r="E54" s="18" t="s">
        <v>31</v>
      </c>
      <c r="F54" s="79">
        <v>12160137</v>
      </c>
      <c r="G54" s="174">
        <v>42570</v>
      </c>
      <c r="H54" s="214" t="s">
        <v>136</v>
      </c>
      <c r="I54" s="78" t="s">
        <v>137</v>
      </c>
      <c r="J54" s="9" t="s">
        <v>138</v>
      </c>
      <c r="K54" s="81">
        <v>396564</v>
      </c>
    </row>
    <row r="55" spans="1:11" x14ac:dyDescent="0.25">
      <c r="A55" s="22" t="s">
        <v>79</v>
      </c>
      <c r="B55" s="4" t="s">
        <v>66</v>
      </c>
      <c r="C55" s="77" t="s">
        <v>14</v>
      </c>
      <c r="D55" s="77" t="s">
        <v>14</v>
      </c>
      <c r="E55" s="18" t="s">
        <v>31</v>
      </c>
      <c r="F55" s="79">
        <v>12160138</v>
      </c>
      <c r="G55" s="174">
        <v>42570</v>
      </c>
      <c r="H55" s="214" t="s">
        <v>139</v>
      </c>
      <c r="I55" s="78" t="s">
        <v>117</v>
      </c>
      <c r="J55" s="7" t="s">
        <v>67</v>
      </c>
      <c r="K55" s="81">
        <v>524606</v>
      </c>
    </row>
    <row r="56" spans="1:11" x14ac:dyDescent="0.25">
      <c r="A56" s="22" t="s">
        <v>79</v>
      </c>
      <c r="B56" s="4" t="s">
        <v>66</v>
      </c>
      <c r="C56" s="77" t="s">
        <v>14</v>
      </c>
      <c r="D56" s="77" t="s">
        <v>14</v>
      </c>
      <c r="E56" s="18" t="s">
        <v>31</v>
      </c>
      <c r="F56" s="79">
        <v>12160139</v>
      </c>
      <c r="G56" s="174">
        <v>42570</v>
      </c>
      <c r="H56" s="214" t="s">
        <v>140</v>
      </c>
      <c r="I56" s="78" t="s">
        <v>117</v>
      </c>
      <c r="J56" s="7" t="s">
        <v>67</v>
      </c>
      <c r="K56" s="81">
        <v>131905</v>
      </c>
    </row>
    <row r="57" spans="1:11" x14ac:dyDescent="0.25">
      <c r="A57" s="22" t="s">
        <v>79</v>
      </c>
      <c r="B57" s="4" t="s">
        <v>66</v>
      </c>
      <c r="C57" s="77" t="s">
        <v>14</v>
      </c>
      <c r="D57" s="77" t="s">
        <v>14</v>
      </c>
      <c r="E57" s="18" t="s">
        <v>31</v>
      </c>
      <c r="F57" s="79">
        <v>12160140</v>
      </c>
      <c r="G57" s="174">
        <v>42570</v>
      </c>
      <c r="H57" s="214" t="s">
        <v>141</v>
      </c>
      <c r="I57" s="78" t="s">
        <v>117</v>
      </c>
      <c r="J57" s="7" t="s">
        <v>67</v>
      </c>
      <c r="K57" s="81">
        <v>93064</v>
      </c>
    </row>
    <row r="58" spans="1:11" x14ac:dyDescent="0.25">
      <c r="A58" s="22" t="s">
        <v>79</v>
      </c>
      <c r="B58" s="4" t="s">
        <v>66</v>
      </c>
      <c r="C58" s="77" t="s">
        <v>14</v>
      </c>
      <c r="D58" s="77" t="s">
        <v>14</v>
      </c>
      <c r="E58" s="18" t="s">
        <v>31</v>
      </c>
      <c r="F58" s="79">
        <v>12160141</v>
      </c>
      <c r="G58" s="174">
        <v>42573</v>
      </c>
      <c r="H58" s="214" t="s">
        <v>142</v>
      </c>
      <c r="I58" s="78" t="s">
        <v>143</v>
      </c>
      <c r="J58" s="9" t="s">
        <v>144</v>
      </c>
      <c r="K58" s="81">
        <v>39800</v>
      </c>
    </row>
    <row r="59" spans="1:11" x14ac:dyDescent="0.25">
      <c r="A59" s="22" t="s">
        <v>79</v>
      </c>
      <c r="B59" s="4" t="s">
        <v>66</v>
      </c>
      <c r="C59" s="77" t="s">
        <v>14</v>
      </c>
      <c r="D59" s="77" t="s">
        <v>14</v>
      </c>
      <c r="E59" s="18" t="s">
        <v>31</v>
      </c>
      <c r="F59" s="79">
        <v>12160142</v>
      </c>
      <c r="G59" s="174">
        <v>42573</v>
      </c>
      <c r="H59" s="214" t="s">
        <v>145</v>
      </c>
      <c r="I59" s="78" t="s">
        <v>143</v>
      </c>
      <c r="J59" s="9" t="s">
        <v>144</v>
      </c>
      <c r="K59" s="81">
        <v>15000</v>
      </c>
    </row>
    <row r="60" spans="1:11" x14ac:dyDescent="0.25">
      <c r="A60" s="22" t="s">
        <v>79</v>
      </c>
      <c r="B60" s="4" t="s">
        <v>66</v>
      </c>
      <c r="C60" s="77" t="s">
        <v>14</v>
      </c>
      <c r="D60" s="77" t="s">
        <v>14</v>
      </c>
      <c r="E60" s="18" t="s">
        <v>31</v>
      </c>
      <c r="F60" s="79">
        <v>12160143</v>
      </c>
      <c r="G60" s="174">
        <v>42573</v>
      </c>
      <c r="H60" s="214" t="s">
        <v>146</v>
      </c>
      <c r="I60" s="78" t="s">
        <v>143</v>
      </c>
      <c r="J60" s="9" t="s">
        <v>144</v>
      </c>
      <c r="K60" s="81">
        <v>6200</v>
      </c>
    </row>
    <row r="61" spans="1:11" x14ac:dyDescent="0.25">
      <c r="A61" s="22" t="s">
        <v>79</v>
      </c>
      <c r="B61" s="4" t="s">
        <v>66</v>
      </c>
      <c r="C61" s="77" t="s">
        <v>14</v>
      </c>
      <c r="D61" s="77" t="s">
        <v>14</v>
      </c>
      <c r="E61" s="18" t="s">
        <v>31</v>
      </c>
      <c r="F61" s="79">
        <v>12160144</v>
      </c>
      <c r="G61" s="174">
        <v>42576</v>
      </c>
      <c r="H61" s="214" t="s">
        <v>147</v>
      </c>
      <c r="I61" s="78" t="s">
        <v>117</v>
      </c>
      <c r="J61" s="7" t="s">
        <v>67</v>
      </c>
      <c r="K61" s="81">
        <v>68016</v>
      </c>
    </row>
    <row r="62" spans="1:11" x14ac:dyDescent="0.25">
      <c r="A62" s="22" t="s">
        <v>79</v>
      </c>
      <c r="B62" s="4" t="s">
        <v>66</v>
      </c>
      <c r="C62" s="77" t="s">
        <v>14</v>
      </c>
      <c r="D62" s="77" t="s">
        <v>14</v>
      </c>
      <c r="E62" s="18" t="s">
        <v>31</v>
      </c>
      <c r="F62" s="79">
        <v>12160145</v>
      </c>
      <c r="G62" s="174">
        <v>42577</v>
      </c>
      <c r="H62" s="214" t="s">
        <v>148</v>
      </c>
      <c r="I62" s="78" t="s">
        <v>137</v>
      </c>
      <c r="J62" s="9" t="s">
        <v>138</v>
      </c>
      <c r="K62" s="81">
        <v>55000</v>
      </c>
    </row>
    <row r="63" spans="1:11" x14ac:dyDescent="0.25">
      <c r="A63" s="22" t="s">
        <v>79</v>
      </c>
      <c r="B63" s="4" t="s">
        <v>66</v>
      </c>
      <c r="C63" s="77" t="s">
        <v>14</v>
      </c>
      <c r="D63" s="77" t="s">
        <v>14</v>
      </c>
      <c r="E63" s="18" t="s">
        <v>31</v>
      </c>
      <c r="F63" s="79">
        <v>12160146</v>
      </c>
      <c r="G63" s="174">
        <v>42578</v>
      </c>
      <c r="H63" s="214" t="s">
        <v>149</v>
      </c>
      <c r="I63" s="78" t="s">
        <v>117</v>
      </c>
      <c r="J63" s="7" t="s">
        <v>67</v>
      </c>
      <c r="K63" s="81">
        <v>314256</v>
      </c>
    </row>
    <row r="64" spans="1:11" x14ac:dyDescent="0.25">
      <c r="A64" s="22" t="s">
        <v>79</v>
      </c>
      <c r="B64" s="4" t="s">
        <v>66</v>
      </c>
      <c r="C64" s="77" t="s">
        <v>14</v>
      </c>
      <c r="D64" s="77" t="s">
        <v>14</v>
      </c>
      <c r="E64" s="18" t="s">
        <v>31</v>
      </c>
      <c r="F64" s="79">
        <v>12160147</v>
      </c>
      <c r="G64" s="174">
        <v>42578</v>
      </c>
      <c r="H64" s="214" t="s">
        <v>150</v>
      </c>
      <c r="I64" s="78" t="s">
        <v>117</v>
      </c>
      <c r="J64" s="7" t="s">
        <v>67</v>
      </c>
      <c r="K64" s="81">
        <v>93064</v>
      </c>
    </row>
    <row r="65" spans="1:11" x14ac:dyDescent="0.25">
      <c r="A65" s="22" t="s">
        <v>79</v>
      </c>
      <c r="B65" s="4" t="s">
        <v>66</v>
      </c>
      <c r="C65" s="77" t="s">
        <v>14</v>
      </c>
      <c r="D65" s="77" t="s">
        <v>14</v>
      </c>
      <c r="E65" s="18" t="s">
        <v>31</v>
      </c>
      <c r="F65" s="79">
        <v>12160148</v>
      </c>
      <c r="G65" s="174">
        <v>42578</v>
      </c>
      <c r="H65" s="214" t="s">
        <v>151</v>
      </c>
      <c r="I65" s="78" t="s">
        <v>117</v>
      </c>
      <c r="J65" s="7" t="s">
        <v>67</v>
      </c>
      <c r="K65" s="81">
        <v>130853</v>
      </c>
    </row>
    <row r="66" spans="1:11" x14ac:dyDescent="0.25">
      <c r="A66" s="22" t="s">
        <v>79</v>
      </c>
      <c r="B66" s="4" t="s">
        <v>13</v>
      </c>
      <c r="C66" s="77" t="s">
        <v>14</v>
      </c>
      <c r="D66" s="77" t="s">
        <v>14</v>
      </c>
      <c r="E66" s="18" t="s">
        <v>15</v>
      </c>
      <c r="F66" s="79">
        <v>3295901</v>
      </c>
      <c r="G66" s="174">
        <v>42562</v>
      </c>
      <c r="H66" s="214" t="s">
        <v>152</v>
      </c>
      <c r="I66" s="14" t="s">
        <v>153</v>
      </c>
      <c r="J66" s="15" t="s">
        <v>154</v>
      </c>
      <c r="K66" s="80">
        <v>394500</v>
      </c>
    </row>
    <row r="67" spans="1:11" x14ac:dyDescent="0.25">
      <c r="A67" s="22" t="s">
        <v>79</v>
      </c>
      <c r="B67" s="4" t="s">
        <v>13</v>
      </c>
      <c r="C67" s="77" t="s">
        <v>14</v>
      </c>
      <c r="D67" s="77" t="s">
        <v>14</v>
      </c>
      <c r="E67" s="18" t="s">
        <v>15</v>
      </c>
      <c r="F67" s="79">
        <v>3295710</v>
      </c>
      <c r="G67" s="174">
        <v>42562</v>
      </c>
      <c r="H67" s="214" t="s">
        <v>155</v>
      </c>
      <c r="I67" s="14" t="s">
        <v>153</v>
      </c>
      <c r="J67" s="15" t="s">
        <v>154</v>
      </c>
      <c r="K67" s="80">
        <v>647300</v>
      </c>
    </row>
    <row r="68" spans="1:11" x14ac:dyDescent="0.25">
      <c r="A68" s="22" t="s">
        <v>79</v>
      </c>
      <c r="B68" s="4" t="s">
        <v>13</v>
      </c>
      <c r="C68" s="77" t="s">
        <v>14</v>
      </c>
      <c r="D68" s="77" t="s">
        <v>14</v>
      </c>
      <c r="E68" s="18" t="s">
        <v>15</v>
      </c>
      <c r="F68" s="79">
        <v>3305680</v>
      </c>
      <c r="G68" s="174">
        <v>42564</v>
      </c>
      <c r="H68" s="214" t="s">
        <v>156</v>
      </c>
      <c r="I68" s="14" t="s">
        <v>153</v>
      </c>
      <c r="J68" s="15" t="s">
        <v>154</v>
      </c>
      <c r="K68" s="80">
        <v>107300</v>
      </c>
    </row>
    <row r="69" spans="1:11" x14ac:dyDescent="0.25">
      <c r="A69" s="22" t="s">
        <v>79</v>
      </c>
      <c r="B69" s="4" t="s">
        <v>13</v>
      </c>
      <c r="C69" s="77" t="s">
        <v>14</v>
      </c>
      <c r="D69" s="77" t="s">
        <v>14</v>
      </c>
      <c r="E69" s="18" t="s">
        <v>15</v>
      </c>
      <c r="F69" s="79">
        <v>153668</v>
      </c>
      <c r="G69" s="174">
        <v>42569</v>
      </c>
      <c r="H69" s="214" t="s">
        <v>157</v>
      </c>
      <c r="I69" s="14" t="s">
        <v>153</v>
      </c>
      <c r="J69" s="15" t="s">
        <v>154</v>
      </c>
      <c r="K69" s="80">
        <v>83000</v>
      </c>
    </row>
    <row r="70" spans="1:11" x14ac:dyDescent="0.25">
      <c r="A70" s="22" t="s">
        <v>79</v>
      </c>
      <c r="B70" s="4" t="s">
        <v>13</v>
      </c>
      <c r="C70" s="77" t="s">
        <v>14</v>
      </c>
      <c r="D70" s="77" t="s">
        <v>14</v>
      </c>
      <c r="E70" s="18" t="s">
        <v>18</v>
      </c>
      <c r="F70" s="79">
        <v>230406</v>
      </c>
      <c r="G70" s="174">
        <v>42564</v>
      </c>
      <c r="H70" s="214" t="s">
        <v>158</v>
      </c>
      <c r="I70" s="14" t="s">
        <v>159</v>
      </c>
      <c r="J70" s="15" t="s">
        <v>20</v>
      </c>
      <c r="K70" s="80">
        <v>91177</v>
      </c>
    </row>
    <row r="71" spans="1:11" x14ac:dyDescent="0.25">
      <c r="A71" s="22" t="s">
        <v>79</v>
      </c>
      <c r="B71" s="4" t="s">
        <v>13</v>
      </c>
      <c r="C71" s="77" t="s">
        <v>14</v>
      </c>
      <c r="D71" s="77" t="s">
        <v>14</v>
      </c>
      <c r="E71" s="18" t="s">
        <v>18</v>
      </c>
      <c r="F71" s="79">
        <v>226386</v>
      </c>
      <c r="G71" s="174">
        <v>42564</v>
      </c>
      <c r="H71" s="214" t="s">
        <v>160</v>
      </c>
      <c r="I71" s="14" t="s">
        <v>159</v>
      </c>
      <c r="J71" s="15" t="s">
        <v>20</v>
      </c>
      <c r="K71" s="80">
        <v>279921</v>
      </c>
    </row>
    <row r="72" spans="1:11" x14ac:dyDescent="0.25">
      <c r="A72" s="22" t="s">
        <v>79</v>
      </c>
      <c r="B72" s="4" t="s">
        <v>13</v>
      </c>
      <c r="C72" s="77" t="s">
        <v>14</v>
      </c>
      <c r="D72" s="77" t="s">
        <v>14</v>
      </c>
      <c r="E72" s="18" t="s">
        <v>15</v>
      </c>
      <c r="F72" s="79">
        <v>2113176</v>
      </c>
      <c r="G72" s="174">
        <v>42569</v>
      </c>
      <c r="H72" s="214" t="s">
        <v>161</v>
      </c>
      <c r="I72" s="14" t="s">
        <v>162</v>
      </c>
      <c r="J72" s="15" t="s">
        <v>163</v>
      </c>
      <c r="K72" s="80">
        <v>28150</v>
      </c>
    </row>
    <row r="73" spans="1:11" x14ac:dyDescent="0.25">
      <c r="A73" s="22" t="s">
        <v>79</v>
      </c>
      <c r="B73" s="4" t="s">
        <v>13</v>
      </c>
      <c r="C73" s="77" t="s">
        <v>14</v>
      </c>
      <c r="D73" s="77" t="s">
        <v>14</v>
      </c>
      <c r="E73" s="18" t="s">
        <v>15</v>
      </c>
      <c r="F73" s="79">
        <v>2119077</v>
      </c>
      <c r="G73" s="174">
        <v>42572</v>
      </c>
      <c r="H73" s="214" t="s">
        <v>164</v>
      </c>
      <c r="I73" s="14" t="s">
        <v>162</v>
      </c>
      <c r="J73" s="15" t="s">
        <v>163</v>
      </c>
      <c r="K73" s="80">
        <v>44100</v>
      </c>
    </row>
    <row r="74" spans="1:11" x14ac:dyDescent="0.25">
      <c r="A74" s="22" t="s">
        <v>79</v>
      </c>
      <c r="B74" s="4" t="s">
        <v>13</v>
      </c>
      <c r="C74" s="77" t="s">
        <v>14</v>
      </c>
      <c r="D74" s="77" t="s">
        <v>14</v>
      </c>
      <c r="E74" s="18" t="s">
        <v>15</v>
      </c>
      <c r="F74" s="79">
        <v>103735</v>
      </c>
      <c r="G74" s="174">
        <v>42577</v>
      </c>
      <c r="H74" s="214" t="s">
        <v>165</v>
      </c>
      <c r="I74" s="14" t="s">
        <v>162</v>
      </c>
      <c r="J74" s="15" t="s">
        <v>163</v>
      </c>
      <c r="K74" s="80">
        <v>22450</v>
      </c>
    </row>
    <row r="75" spans="1:11" x14ac:dyDescent="0.25">
      <c r="A75" s="22" t="s">
        <v>79</v>
      </c>
      <c r="B75" s="4" t="s">
        <v>13</v>
      </c>
      <c r="C75" s="77" t="s">
        <v>14</v>
      </c>
      <c r="D75" s="77" t="s">
        <v>14</v>
      </c>
      <c r="E75" s="18" t="s">
        <v>18</v>
      </c>
      <c r="F75" s="79">
        <v>108990</v>
      </c>
      <c r="G75" s="174">
        <v>42580</v>
      </c>
      <c r="H75" s="214" t="s">
        <v>166</v>
      </c>
      <c r="I75" s="14" t="s">
        <v>162</v>
      </c>
      <c r="J75" s="15" t="s">
        <v>167</v>
      </c>
      <c r="K75" s="80">
        <v>8303</v>
      </c>
    </row>
    <row r="76" spans="1:11" x14ac:dyDescent="0.25">
      <c r="A76" s="22" t="s">
        <v>79</v>
      </c>
      <c r="B76" s="4" t="s">
        <v>13</v>
      </c>
      <c r="C76" s="77" t="s">
        <v>14</v>
      </c>
      <c r="D76" s="77" t="s">
        <v>14</v>
      </c>
      <c r="E76" s="18" t="s">
        <v>18</v>
      </c>
      <c r="F76" s="79">
        <v>37993616</v>
      </c>
      <c r="G76" s="174">
        <v>42562</v>
      </c>
      <c r="H76" s="214" t="s">
        <v>168</v>
      </c>
      <c r="I76" s="14" t="s">
        <v>169</v>
      </c>
      <c r="J76" s="15" t="s">
        <v>170</v>
      </c>
      <c r="K76" s="80">
        <v>15257</v>
      </c>
    </row>
    <row r="77" spans="1:11" x14ac:dyDescent="0.25">
      <c r="A77" s="22" t="s">
        <v>79</v>
      </c>
      <c r="B77" s="4" t="s">
        <v>13</v>
      </c>
      <c r="C77" s="77" t="s">
        <v>14</v>
      </c>
      <c r="D77" s="77" t="s">
        <v>14</v>
      </c>
      <c r="E77" s="18" t="s">
        <v>18</v>
      </c>
      <c r="F77" s="79">
        <v>1032785</v>
      </c>
      <c r="G77" s="174">
        <v>42562</v>
      </c>
      <c r="H77" s="214" t="s">
        <v>171</v>
      </c>
      <c r="I77" s="14" t="s">
        <v>169</v>
      </c>
      <c r="J77" s="15" t="s">
        <v>170</v>
      </c>
      <c r="K77" s="80">
        <v>15850</v>
      </c>
    </row>
    <row r="78" spans="1:11" x14ac:dyDescent="0.25">
      <c r="A78" s="22" t="s">
        <v>79</v>
      </c>
      <c r="B78" s="4" t="s">
        <v>13</v>
      </c>
      <c r="C78" s="77" t="s">
        <v>14</v>
      </c>
      <c r="D78" s="77" t="s">
        <v>14</v>
      </c>
      <c r="E78" s="18" t="s">
        <v>15</v>
      </c>
      <c r="F78" s="79">
        <v>5043752</v>
      </c>
      <c r="G78" s="174">
        <v>42569</v>
      </c>
      <c r="H78" s="214" t="s">
        <v>172</v>
      </c>
      <c r="I78" s="14" t="s">
        <v>173</v>
      </c>
      <c r="J78" s="15" t="s">
        <v>174</v>
      </c>
      <c r="K78" s="80">
        <v>52750</v>
      </c>
    </row>
    <row r="79" spans="1:11" x14ac:dyDescent="0.25">
      <c r="A79" s="22" t="s">
        <v>79</v>
      </c>
      <c r="B79" s="4" t="s">
        <v>13</v>
      </c>
      <c r="C79" s="77" t="s">
        <v>14</v>
      </c>
      <c r="D79" s="77" t="s">
        <v>14</v>
      </c>
      <c r="E79" s="18" t="s">
        <v>18</v>
      </c>
      <c r="F79" s="79">
        <v>5163279</v>
      </c>
      <c r="G79" s="174">
        <v>42569</v>
      </c>
      <c r="H79" s="214" t="s">
        <v>175</v>
      </c>
      <c r="I79" s="14" t="s">
        <v>173</v>
      </c>
      <c r="J79" s="15" t="s">
        <v>174</v>
      </c>
      <c r="K79" s="80">
        <v>156824</v>
      </c>
    </row>
    <row r="80" spans="1:11" x14ac:dyDescent="0.25">
      <c r="A80" s="22" t="s">
        <v>79</v>
      </c>
      <c r="B80" s="4" t="s">
        <v>13</v>
      </c>
      <c r="C80" s="77" t="s">
        <v>14</v>
      </c>
      <c r="D80" s="77" t="s">
        <v>14</v>
      </c>
      <c r="E80" s="18" t="s">
        <v>18</v>
      </c>
      <c r="F80" s="79">
        <v>5163117</v>
      </c>
      <c r="G80" s="174">
        <v>42569</v>
      </c>
      <c r="H80" s="214" t="s">
        <v>176</v>
      </c>
      <c r="I80" s="14" t="s">
        <v>173</v>
      </c>
      <c r="J80" s="15" t="s">
        <v>174</v>
      </c>
      <c r="K80" s="81">
        <v>618390</v>
      </c>
    </row>
    <row r="81" spans="1:12" x14ac:dyDescent="0.25">
      <c r="A81" s="22" t="s">
        <v>79</v>
      </c>
      <c r="B81" s="4" t="s">
        <v>13</v>
      </c>
      <c r="C81" s="77" t="s">
        <v>14</v>
      </c>
      <c r="D81" s="77" t="s">
        <v>14</v>
      </c>
      <c r="E81" s="18" t="s">
        <v>15</v>
      </c>
      <c r="F81" s="79">
        <v>6031274</v>
      </c>
      <c r="G81" s="174">
        <v>42580</v>
      </c>
      <c r="H81" s="214" t="s">
        <v>177</v>
      </c>
      <c r="I81" s="14" t="s">
        <v>173</v>
      </c>
      <c r="J81" s="15" t="s">
        <v>174</v>
      </c>
      <c r="K81" s="81">
        <v>165600</v>
      </c>
    </row>
    <row r="82" spans="1:12" x14ac:dyDescent="0.25">
      <c r="A82" s="22" t="s">
        <v>1940</v>
      </c>
      <c r="B82" s="168" t="s">
        <v>178</v>
      </c>
      <c r="C82" s="41" t="s">
        <v>179</v>
      </c>
      <c r="D82" s="47" t="s">
        <v>14</v>
      </c>
      <c r="E82" s="33" t="s">
        <v>31</v>
      </c>
      <c r="F82" s="92">
        <v>18160125</v>
      </c>
      <c r="G82" s="175">
        <v>42559</v>
      </c>
      <c r="H82" s="215" t="s">
        <v>180</v>
      </c>
      <c r="I82" s="83" t="s">
        <v>181</v>
      </c>
      <c r="J82" s="65" t="s">
        <v>182</v>
      </c>
      <c r="K82" s="146">
        <v>54000</v>
      </c>
      <c r="L82" t="s">
        <v>1940</v>
      </c>
    </row>
    <row r="83" spans="1:12" x14ac:dyDescent="0.25">
      <c r="A83" s="22" t="s">
        <v>1940</v>
      </c>
      <c r="B83" s="168" t="s">
        <v>178</v>
      </c>
      <c r="C83" s="41" t="s">
        <v>179</v>
      </c>
      <c r="D83" s="47" t="s">
        <v>14</v>
      </c>
      <c r="E83" s="33" t="s">
        <v>31</v>
      </c>
      <c r="F83" s="92">
        <v>18160126</v>
      </c>
      <c r="G83" s="175">
        <v>42559</v>
      </c>
      <c r="H83" s="215" t="s">
        <v>183</v>
      </c>
      <c r="I83" s="83" t="s">
        <v>184</v>
      </c>
      <c r="J83" s="7" t="s">
        <v>67</v>
      </c>
      <c r="K83" s="146">
        <v>322504</v>
      </c>
    </row>
    <row r="84" spans="1:12" x14ac:dyDescent="0.25">
      <c r="A84" s="22" t="s">
        <v>1940</v>
      </c>
      <c r="B84" s="168" t="s">
        <v>178</v>
      </c>
      <c r="C84" s="41" t="s">
        <v>179</v>
      </c>
      <c r="D84" s="47" t="s">
        <v>14</v>
      </c>
      <c r="E84" s="33" t="s">
        <v>31</v>
      </c>
      <c r="F84" s="92">
        <v>18160127</v>
      </c>
      <c r="G84" s="175">
        <v>42559</v>
      </c>
      <c r="H84" s="215" t="s">
        <v>185</v>
      </c>
      <c r="I84" s="83" t="s">
        <v>184</v>
      </c>
      <c r="J84" s="7" t="s">
        <v>67</v>
      </c>
      <c r="K84" s="146">
        <v>395300</v>
      </c>
    </row>
    <row r="85" spans="1:12" x14ac:dyDescent="0.25">
      <c r="A85" s="22" t="s">
        <v>1940</v>
      </c>
      <c r="B85" s="168" t="s">
        <v>178</v>
      </c>
      <c r="C85" s="41" t="s">
        <v>179</v>
      </c>
      <c r="D85" s="47" t="s">
        <v>14</v>
      </c>
      <c r="E85" s="33" t="s">
        <v>31</v>
      </c>
      <c r="F85" s="92">
        <v>18160128</v>
      </c>
      <c r="G85" s="175">
        <v>42559</v>
      </c>
      <c r="H85" s="215" t="s">
        <v>186</v>
      </c>
      <c r="I85" s="83" t="s">
        <v>184</v>
      </c>
      <c r="J85" s="7" t="s">
        <v>67</v>
      </c>
      <c r="K85" s="146">
        <v>262944</v>
      </c>
    </row>
    <row r="86" spans="1:12" x14ac:dyDescent="0.25">
      <c r="A86" s="22" t="s">
        <v>1940</v>
      </c>
      <c r="B86" s="168" t="s">
        <v>178</v>
      </c>
      <c r="C86" s="41" t="s">
        <v>179</v>
      </c>
      <c r="D86" s="41" t="s">
        <v>14</v>
      </c>
      <c r="E86" s="33" t="s">
        <v>31</v>
      </c>
      <c r="F86" s="92">
        <v>18160129</v>
      </c>
      <c r="G86" s="175">
        <v>42559</v>
      </c>
      <c r="H86" s="215" t="s">
        <v>187</v>
      </c>
      <c r="I86" s="83" t="s">
        <v>184</v>
      </c>
      <c r="J86" s="7" t="s">
        <v>67</v>
      </c>
      <c r="K86" s="146">
        <v>170294</v>
      </c>
    </row>
    <row r="87" spans="1:12" x14ac:dyDescent="0.25">
      <c r="A87" s="22" t="s">
        <v>1940</v>
      </c>
      <c r="B87" s="168" t="s">
        <v>178</v>
      </c>
      <c r="C87" s="41" t="s">
        <v>179</v>
      </c>
      <c r="D87" s="47" t="s">
        <v>14</v>
      </c>
      <c r="E87" s="33" t="s">
        <v>31</v>
      </c>
      <c r="F87" s="92">
        <v>18160130</v>
      </c>
      <c r="G87" s="175">
        <v>42559</v>
      </c>
      <c r="H87" s="215" t="s">
        <v>188</v>
      </c>
      <c r="I87" s="83" t="s">
        <v>184</v>
      </c>
      <c r="J87" s="7" t="s">
        <v>67</v>
      </c>
      <c r="K87" s="146">
        <v>170294</v>
      </c>
    </row>
    <row r="88" spans="1:12" x14ac:dyDescent="0.25">
      <c r="A88" s="22" t="s">
        <v>1940</v>
      </c>
      <c r="B88" s="168" t="s">
        <v>30</v>
      </c>
      <c r="C88" s="41" t="s">
        <v>179</v>
      </c>
      <c r="D88" s="47" t="s">
        <v>14</v>
      </c>
      <c r="E88" s="33" t="s">
        <v>31</v>
      </c>
      <c r="F88" s="92">
        <v>18160131</v>
      </c>
      <c r="G88" s="175">
        <v>42564</v>
      </c>
      <c r="H88" s="215" t="s">
        <v>189</v>
      </c>
      <c r="I88" s="83" t="s">
        <v>190</v>
      </c>
      <c r="J88" s="65" t="s">
        <v>191</v>
      </c>
      <c r="K88" s="146">
        <v>81932</v>
      </c>
    </row>
    <row r="89" spans="1:12" x14ac:dyDescent="0.25">
      <c r="A89" s="22" t="s">
        <v>1940</v>
      </c>
      <c r="B89" s="168" t="s">
        <v>178</v>
      </c>
      <c r="C89" s="41" t="s">
        <v>179</v>
      </c>
      <c r="D89" s="41" t="s">
        <v>14</v>
      </c>
      <c r="E89" s="33" t="s">
        <v>31</v>
      </c>
      <c r="F89" s="92">
        <v>18160132</v>
      </c>
      <c r="G89" s="175">
        <v>42564</v>
      </c>
      <c r="H89" s="215" t="s">
        <v>192</v>
      </c>
      <c r="I89" s="83" t="s">
        <v>184</v>
      </c>
      <c r="J89" s="7" t="s">
        <v>67</v>
      </c>
      <c r="K89" s="146">
        <v>222032</v>
      </c>
    </row>
    <row r="90" spans="1:12" x14ac:dyDescent="0.25">
      <c r="A90" s="22" t="s">
        <v>1940</v>
      </c>
      <c r="B90" s="168" t="s">
        <v>178</v>
      </c>
      <c r="C90" s="41" t="s">
        <v>179</v>
      </c>
      <c r="D90" s="47" t="s">
        <v>14</v>
      </c>
      <c r="E90" s="33" t="s">
        <v>31</v>
      </c>
      <c r="F90" s="92">
        <v>18160133</v>
      </c>
      <c r="G90" s="175">
        <v>42564</v>
      </c>
      <c r="H90" s="215" t="s">
        <v>193</v>
      </c>
      <c r="I90" s="83" t="s">
        <v>184</v>
      </c>
      <c r="J90" s="7" t="s">
        <v>67</v>
      </c>
      <c r="K90" s="146">
        <v>348503</v>
      </c>
    </row>
    <row r="91" spans="1:12" x14ac:dyDescent="0.25">
      <c r="A91" s="22" t="s">
        <v>1940</v>
      </c>
      <c r="B91" s="168" t="s">
        <v>178</v>
      </c>
      <c r="C91" s="41" t="s">
        <v>179</v>
      </c>
      <c r="D91" s="47" t="s">
        <v>14</v>
      </c>
      <c r="E91" s="33" t="s">
        <v>31</v>
      </c>
      <c r="F91" s="92">
        <v>18160135</v>
      </c>
      <c r="G91" s="175">
        <v>42570</v>
      </c>
      <c r="H91" s="215" t="s">
        <v>194</v>
      </c>
      <c r="I91" s="83" t="s">
        <v>184</v>
      </c>
      <c r="J91" s="7" t="s">
        <v>67</v>
      </c>
      <c r="K91" s="146">
        <v>263088</v>
      </c>
    </row>
    <row r="92" spans="1:12" x14ac:dyDescent="0.25">
      <c r="A92" s="22" t="s">
        <v>1940</v>
      </c>
      <c r="B92" s="168" t="s">
        <v>30</v>
      </c>
      <c r="C92" s="41" t="s">
        <v>179</v>
      </c>
      <c r="D92" s="47" t="s">
        <v>14</v>
      </c>
      <c r="E92" s="33" t="s">
        <v>31</v>
      </c>
      <c r="F92" s="92">
        <v>18160136</v>
      </c>
      <c r="G92" s="175">
        <v>42570</v>
      </c>
      <c r="H92" s="215" t="s">
        <v>195</v>
      </c>
      <c r="I92" s="83" t="s">
        <v>196</v>
      </c>
      <c r="J92" s="65" t="s">
        <v>197</v>
      </c>
      <c r="K92" s="146">
        <v>150690</v>
      </c>
    </row>
    <row r="93" spans="1:12" x14ac:dyDescent="0.25">
      <c r="A93" s="22" t="s">
        <v>1940</v>
      </c>
      <c r="B93" s="168" t="s">
        <v>178</v>
      </c>
      <c r="C93" s="41" t="s">
        <v>198</v>
      </c>
      <c r="D93" s="47">
        <v>42556</v>
      </c>
      <c r="E93" s="33" t="s">
        <v>31</v>
      </c>
      <c r="F93" s="92">
        <v>18160137</v>
      </c>
      <c r="G93" s="175">
        <v>42571</v>
      </c>
      <c r="H93" s="215" t="s">
        <v>199</v>
      </c>
      <c r="I93" s="83" t="s">
        <v>200</v>
      </c>
      <c r="J93" s="65" t="s">
        <v>201</v>
      </c>
      <c r="K93" s="146">
        <v>156606</v>
      </c>
    </row>
    <row r="94" spans="1:12" x14ac:dyDescent="0.25">
      <c r="A94" s="22" t="s">
        <v>1940</v>
      </c>
      <c r="B94" s="168" t="s">
        <v>30</v>
      </c>
      <c r="C94" s="41" t="s">
        <v>179</v>
      </c>
      <c r="D94" s="47" t="s">
        <v>14</v>
      </c>
      <c r="E94" s="33" t="s">
        <v>31</v>
      </c>
      <c r="F94" s="92">
        <v>18160138</v>
      </c>
      <c r="G94" s="175">
        <v>42573</v>
      </c>
      <c r="H94" s="215" t="s">
        <v>202</v>
      </c>
      <c r="I94" s="82" t="s">
        <v>203</v>
      </c>
      <c r="J94" s="65" t="s">
        <v>204</v>
      </c>
      <c r="K94" s="146">
        <v>107100</v>
      </c>
    </row>
    <row r="95" spans="1:12" x14ac:dyDescent="0.25">
      <c r="A95" s="22" t="s">
        <v>1940</v>
      </c>
      <c r="B95" s="4" t="s">
        <v>66</v>
      </c>
      <c r="C95" s="41" t="s">
        <v>179</v>
      </c>
      <c r="D95" s="47" t="s">
        <v>14</v>
      </c>
      <c r="E95" s="33" t="s">
        <v>31</v>
      </c>
      <c r="F95" s="92">
        <v>18160139</v>
      </c>
      <c r="G95" s="175">
        <v>42573</v>
      </c>
      <c r="H95" s="215" t="s">
        <v>205</v>
      </c>
      <c r="I95" s="82" t="s">
        <v>206</v>
      </c>
      <c r="J95" s="136" t="s">
        <v>1999</v>
      </c>
      <c r="K95" s="146">
        <v>79404</v>
      </c>
    </row>
    <row r="96" spans="1:12" x14ac:dyDescent="0.25">
      <c r="A96" s="22" t="s">
        <v>1940</v>
      </c>
      <c r="B96" s="168" t="s">
        <v>30</v>
      </c>
      <c r="C96" s="41" t="s">
        <v>179</v>
      </c>
      <c r="D96" s="47" t="s">
        <v>14</v>
      </c>
      <c r="E96" s="33" t="s">
        <v>31</v>
      </c>
      <c r="F96" s="92">
        <v>18160042</v>
      </c>
      <c r="G96" s="175">
        <v>42579</v>
      </c>
      <c r="H96" s="215" t="s">
        <v>207</v>
      </c>
      <c r="I96" s="82" t="s">
        <v>208</v>
      </c>
      <c r="J96" s="65" t="s">
        <v>209</v>
      </c>
      <c r="K96" s="146">
        <v>71400</v>
      </c>
    </row>
    <row r="97" spans="1:12" x14ac:dyDescent="0.25">
      <c r="A97" s="22" t="s">
        <v>1940</v>
      </c>
      <c r="B97" s="168" t="s">
        <v>178</v>
      </c>
      <c r="C97" s="41" t="s">
        <v>179</v>
      </c>
      <c r="D97" s="47" t="s">
        <v>14</v>
      </c>
      <c r="E97" s="33" t="s">
        <v>31</v>
      </c>
      <c r="F97" s="92">
        <v>18160140</v>
      </c>
      <c r="G97" s="175">
        <v>42579</v>
      </c>
      <c r="H97" s="215" t="s">
        <v>210</v>
      </c>
      <c r="I97" s="82" t="s">
        <v>184</v>
      </c>
      <c r="J97" s="7" t="s">
        <v>67</v>
      </c>
      <c r="K97" s="146">
        <v>155220</v>
      </c>
    </row>
    <row r="98" spans="1:12" x14ac:dyDescent="0.25">
      <c r="A98" s="22" t="s">
        <v>1940</v>
      </c>
      <c r="B98" s="4" t="s">
        <v>66</v>
      </c>
      <c r="C98" s="41" t="s">
        <v>179</v>
      </c>
      <c r="D98" s="47" t="s">
        <v>14</v>
      </c>
      <c r="E98" s="33" t="s">
        <v>31</v>
      </c>
      <c r="F98" s="92">
        <v>18160141</v>
      </c>
      <c r="G98" s="176">
        <v>42579</v>
      </c>
      <c r="H98" s="215" t="s">
        <v>211</v>
      </c>
      <c r="I98" s="37" t="s">
        <v>206</v>
      </c>
      <c r="J98" s="136" t="s">
        <v>1999</v>
      </c>
      <c r="K98" s="84">
        <v>93484</v>
      </c>
    </row>
    <row r="99" spans="1:12" x14ac:dyDescent="0.25">
      <c r="A99" s="22" t="s">
        <v>1940</v>
      </c>
      <c r="B99" s="168" t="s">
        <v>178</v>
      </c>
      <c r="C99" s="41" t="s">
        <v>179</v>
      </c>
      <c r="D99" s="47" t="s">
        <v>14</v>
      </c>
      <c r="E99" s="33" t="s">
        <v>31</v>
      </c>
      <c r="F99" s="92">
        <v>18160142</v>
      </c>
      <c r="G99" s="176">
        <v>42579</v>
      </c>
      <c r="H99" s="215" t="s">
        <v>212</v>
      </c>
      <c r="I99" s="37" t="s">
        <v>184</v>
      </c>
      <c r="J99" s="7" t="s">
        <v>67</v>
      </c>
      <c r="K99" s="84">
        <v>355411</v>
      </c>
    </row>
    <row r="100" spans="1:12" x14ac:dyDescent="0.25">
      <c r="A100" s="22" t="s">
        <v>1940</v>
      </c>
      <c r="B100" s="168" t="s">
        <v>178</v>
      </c>
      <c r="C100" s="41" t="s">
        <v>179</v>
      </c>
      <c r="D100" s="47" t="s">
        <v>14</v>
      </c>
      <c r="E100" s="33" t="s">
        <v>31</v>
      </c>
      <c r="F100" s="92">
        <v>18160143</v>
      </c>
      <c r="G100" s="176">
        <v>42580</v>
      </c>
      <c r="H100" s="215" t="s">
        <v>213</v>
      </c>
      <c r="I100" s="37" t="s">
        <v>214</v>
      </c>
      <c r="J100" s="43" t="s">
        <v>215</v>
      </c>
      <c r="K100" s="84">
        <v>71400</v>
      </c>
    </row>
    <row r="101" spans="1:12" x14ac:dyDescent="0.25">
      <c r="A101" s="22" t="s">
        <v>1940</v>
      </c>
      <c r="B101" s="168" t="s">
        <v>30</v>
      </c>
      <c r="C101" s="41" t="s">
        <v>216</v>
      </c>
      <c r="D101" s="47">
        <v>42373</v>
      </c>
      <c r="E101" s="33" t="s">
        <v>31</v>
      </c>
      <c r="F101" s="92">
        <v>18160144</v>
      </c>
      <c r="G101" s="176">
        <v>42581</v>
      </c>
      <c r="H101" s="215" t="s">
        <v>217</v>
      </c>
      <c r="I101" s="37" t="s">
        <v>218</v>
      </c>
      <c r="J101" s="43" t="s">
        <v>219</v>
      </c>
      <c r="K101" s="84">
        <v>178500</v>
      </c>
    </row>
    <row r="102" spans="1:12" x14ac:dyDescent="0.25">
      <c r="A102" s="22" t="s">
        <v>1940</v>
      </c>
      <c r="B102" s="168" t="s">
        <v>178</v>
      </c>
      <c r="C102" s="41" t="s">
        <v>179</v>
      </c>
      <c r="D102" s="47" t="s">
        <v>14</v>
      </c>
      <c r="E102" s="33" t="s">
        <v>57</v>
      </c>
      <c r="F102" s="168">
        <v>18160037</v>
      </c>
      <c r="G102" s="176">
        <v>42564</v>
      </c>
      <c r="H102" s="215" t="s">
        <v>220</v>
      </c>
      <c r="I102" s="37" t="s">
        <v>221</v>
      </c>
      <c r="J102" s="43" t="s">
        <v>222</v>
      </c>
      <c r="K102" s="84">
        <v>506940</v>
      </c>
    </row>
    <row r="103" spans="1:12" x14ac:dyDescent="0.25">
      <c r="A103" s="22" t="s">
        <v>1940</v>
      </c>
      <c r="B103" s="168" t="s">
        <v>30</v>
      </c>
      <c r="C103" s="41" t="s">
        <v>179</v>
      </c>
      <c r="D103" s="47" t="s">
        <v>14</v>
      </c>
      <c r="E103" s="33" t="s">
        <v>57</v>
      </c>
      <c r="F103" s="168">
        <v>18160038</v>
      </c>
      <c r="G103" s="176">
        <v>42570</v>
      </c>
      <c r="H103" s="215" t="s">
        <v>223</v>
      </c>
      <c r="I103" s="37" t="s">
        <v>224</v>
      </c>
      <c r="J103" s="43" t="s">
        <v>225</v>
      </c>
      <c r="K103" s="84">
        <v>1047318</v>
      </c>
    </row>
    <row r="104" spans="1:12" x14ac:dyDescent="0.25">
      <c r="A104" s="22" t="s">
        <v>1940</v>
      </c>
      <c r="B104" s="168" t="s">
        <v>30</v>
      </c>
      <c r="C104" s="41" t="s">
        <v>179</v>
      </c>
      <c r="D104" s="47" t="s">
        <v>14</v>
      </c>
      <c r="E104" s="33" t="s">
        <v>57</v>
      </c>
      <c r="F104" s="168">
        <v>18160039</v>
      </c>
      <c r="G104" s="176">
        <v>42570</v>
      </c>
      <c r="H104" s="215" t="s">
        <v>226</v>
      </c>
      <c r="I104" s="37" t="s">
        <v>227</v>
      </c>
      <c r="J104" s="43" t="s">
        <v>228</v>
      </c>
      <c r="K104" s="84">
        <v>193565</v>
      </c>
    </row>
    <row r="105" spans="1:12" x14ac:dyDescent="0.25">
      <c r="A105" s="22" t="s">
        <v>1940</v>
      </c>
      <c r="B105" s="168" t="s">
        <v>30</v>
      </c>
      <c r="C105" s="41" t="s">
        <v>179</v>
      </c>
      <c r="D105" s="47" t="s">
        <v>14</v>
      </c>
      <c r="E105" s="33" t="s">
        <v>57</v>
      </c>
      <c r="F105" s="168">
        <v>18160040</v>
      </c>
      <c r="G105" s="176">
        <v>42573</v>
      </c>
      <c r="H105" s="215" t="s">
        <v>229</v>
      </c>
      <c r="I105" s="37" t="s">
        <v>230</v>
      </c>
      <c r="J105" s="43" t="s">
        <v>231</v>
      </c>
      <c r="K105" s="84">
        <v>528360</v>
      </c>
    </row>
    <row r="106" spans="1:12" x14ac:dyDescent="0.25">
      <c r="A106" s="22" t="s">
        <v>1940</v>
      </c>
      <c r="B106" s="168" t="s">
        <v>30</v>
      </c>
      <c r="C106" s="41" t="s">
        <v>179</v>
      </c>
      <c r="D106" s="47" t="s">
        <v>232</v>
      </c>
      <c r="E106" s="33" t="s">
        <v>57</v>
      </c>
      <c r="F106" s="168">
        <v>18160041</v>
      </c>
      <c r="G106" s="176">
        <v>42577</v>
      </c>
      <c r="H106" s="133" t="s">
        <v>233</v>
      </c>
      <c r="I106" s="37" t="s">
        <v>234</v>
      </c>
      <c r="J106" s="43" t="s">
        <v>235</v>
      </c>
      <c r="K106" s="84">
        <v>364000</v>
      </c>
    </row>
    <row r="107" spans="1:12" x14ac:dyDescent="0.25">
      <c r="A107" s="233" t="s">
        <v>1941</v>
      </c>
      <c r="B107" s="4" t="s">
        <v>13</v>
      </c>
      <c r="C107" s="82" t="s">
        <v>179</v>
      </c>
      <c r="D107" s="82" t="s">
        <v>179</v>
      </c>
      <c r="E107" s="82" t="s">
        <v>236</v>
      </c>
      <c r="F107" s="82" t="s">
        <v>237</v>
      </c>
      <c r="G107" s="111">
        <v>42580</v>
      </c>
      <c r="H107" s="215" t="s">
        <v>238</v>
      </c>
      <c r="I107" s="82" t="s">
        <v>239</v>
      </c>
      <c r="J107" s="139" t="s">
        <v>240</v>
      </c>
      <c r="K107" s="147">
        <v>39600</v>
      </c>
      <c r="L107" s="231"/>
    </row>
    <row r="108" spans="1:12" x14ac:dyDescent="0.25">
      <c r="A108" s="233" t="s">
        <v>1941</v>
      </c>
      <c r="B108" s="4" t="s">
        <v>13</v>
      </c>
      <c r="C108" s="82" t="s">
        <v>179</v>
      </c>
      <c r="D108" s="82" t="s">
        <v>179</v>
      </c>
      <c r="E108" s="82" t="s">
        <v>236</v>
      </c>
      <c r="F108" s="82" t="s">
        <v>241</v>
      </c>
      <c r="G108" s="111">
        <v>42580</v>
      </c>
      <c r="H108" s="215" t="s">
        <v>242</v>
      </c>
      <c r="I108" s="82" t="s">
        <v>239</v>
      </c>
      <c r="J108" s="139" t="s">
        <v>240</v>
      </c>
      <c r="K108" s="147">
        <v>110300</v>
      </c>
      <c r="L108" s="232"/>
    </row>
    <row r="109" spans="1:12" x14ac:dyDescent="0.25">
      <c r="A109" s="233" t="s">
        <v>1941</v>
      </c>
      <c r="B109" s="4" t="s">
        <v>13</v>
      </c>
      <c r="C109" s="82" t="s">
        <v>179</v>
      </c>
      <c r="D109" s="82" t="s">
        <v>179</v>
      </c>
      <c r="E109" s="82" t="s">
        <v>236</v>
      </c>
      <c r="F109" s="82" t="s">
        <v>243</v>
      </c>
      <c r="G109" s="111">
        <v>42563</v>
      </c>
      <c r="H109" s="215" t="s">
        <v>244</v>
      </c>
      <c r="I109" s="82" t="s">
        <v>239</v>
      </c>
      <c r="J109" s="139" t="s">
        <v>240</v>
      </c>
      <c r="K109" s="147">
        <v>180100</v>
      </c>
    </row>
    <row r="110" spans="1:12" x14ac:dyDescent="0.25">
      <c r="A110" s="233" t="s">
        <v>1941</v>
      </c>
      <c r="B110" s="4" t="s">
        <v>13</v>
      </c>
      <c r="C110" s="82" t="s">
        <v>179</v>
      </c>
      <c r="D110" s="82" t="s">
        <v>179</v>
      </c>
      <c r="E110" s="82" t="s">
        <v>236</v>
      </c>
      <c r="F110" s="204" t="s">
        <v>2150</v>
      </c>
      <c r="G110" s="111">
        <v>42576</v>
      </c>
      <c r="H110" s="215" t="s">
        <v>245</v>
      </c>
      <c r="I110" s="82" t="s">
        <v>239</v>
      </c>
      <c r="J110" s="139" t="s">
        <v>240</v>
      </c>
      <c r="K110" s="147">
        <v>434600</v>
      </c>
    </row>
    <row r="111" spans="1:12" ht="23.25" x14ac:dyDescent="0.25">
      <c r="A111" s="233" t="s">
        <v>1941</v>
      </c>
      <c r="B111" s="4" t="s">
        <v>13</v>
      </c>
      <c r="C111" s="82" t="s">
        <v>179</v>
      </c>
      <c r="D111" s="82" t="s">
        <v>179</v>
      </c>
      <c r="E111" s="82" t="s">
        <v>236</v>
      </c>
      <c r="F111" s="82" t="s">
        <v>246</v>
      </c>
      <c r="G111" s="111">
        <v>42571</v>
      </c>
      <c r="H111" s="215" t="s">
        <v>247</v>
      </c>
      <c r="I111" s="82" t="s">
        <v>239</v>
      </c>
      <c r="J111" s="139" t="s">
        <v>240</v>
      </c>
      <c r="K111" s="147">
        <v>1097700</v>
      </c>
    </row>
    <row r="112" spans="1:12" x14ac:dyDescent="0.25">
      <c r="A112" s="233" t="s">
        <v>1941</v>
      </c>
      <c r="B112" s="4" t="s">
        <v>13</v>
      </c>
      <c r="C112" s="82" t="s">
        <v>179</v>
      </c>
      <c r="D112" s="82" t="s">
        <v>179</v>
      </c>
      <c r="E112" s="82" t="s">
        <v>236</v>
      </c>
      <c r="F112" s="82" t="s">
        <v>248</v>
      </c>
      <c r="G112" s="111">
        <v>42563</v>
      </c>
      <c r="H112" s="215" t="s">
        <v>249</v>
      </c>
      <c r="I112" s="82" t="s">
        <v>239</v>
      </c>
      <c r="J112" s="139" t="s">
        <v>240</v>
      </c>
      <c r="K112" s="147">
        <v>507300</v>
      </c>
    </row>
    <row r="113" spans="1:11" x14ac:dyDescent="0.25">
      <c r="A113" s="233" t="s">
        <v>1941</v>
      </c>
      <c r="B113" s="4" t="s">
        <v>13</v>
      </c>
      <c r="C113" s="82" t="s">
        <v>179</v>
      </c>
      <c r="D113" s="82" t="s">
        <v>179</v>
      </c>
      <c r="E113" s="82" t="s">
        <v>236</v>
      </c>
      <c r="F113" s="82" t="s">
        <v>250</v>
      </c>
      <c r="G113" s="111">
        <v>42563</v>
      </c>
      <c r="H113" s="215" t="s">
        <v>251</v>
      </c>
      <c r="I113" s="82" t="s">
        <v>239</v>
      </c>
      <c r="J113" s="139" t="s">
        <v>240</v>
      </c>
      <c r="K113" s="147">
        <v>505200</v>
      </c>
    </row>
    <row r="114" spans="1:11" x14ac:dyDescent="0.25">
      <c r="A114" s="233" t="s">
        <v>1941</v>
      </c>
      <c r="B114" s="4" t="s">
        <v>13</v>
      </c>
      <c r="C114" s="82" t="s">
        <v>179</v>
      </c>
      <c r="D114" s="82" t="s">
        <v>179</v>
      </c>
      <c r="E114" s="82" t="s">
        <v>236</v>
      </c>
      <c r="F114" s="82" t="s">
        <v>252</v>
      </c>
      <c r="G114" s="111">
        <v>42580</v>
      </c>
      <c r="H114" s="215" t="s">
        <v>253</v>
      </c>
      <c r="I114" s="82" t="s">
        <v>239</v>
      </c>
      <c r="J114" s="139" t="s">
        <v>240</v>
      </c>
      <c r="K114" s="147">
        <v>565300</v>
      </c>
    </row>
    <row r="115" spans="1:11" x14ac:dyDescent="0.25">
      <c r="A115" s="233" t="s">
        <v>1941</v>
      </c>
      <c r="B115" s="4" t="s">
        <v>13</v>
      </c>
      <c r="C115" s="82" t="s">
        <v>179</v>
      </c>
      <c r="D115" s="82" t="s">
        <v>179</v>
      </c>
      <c r="E115" s="82" t="s">
        <v>236</v>
      </c>
      <c r="F115" s="82" t="s">
        <v>254</v>
      </c>
      <c r="G115" s="111">
        <v>42563</v>
      </c>
      <c r="H115" s="215" t="s">
        <v>255</v>
      </c>
      <c r="I115" s="82" t="s">
        <v>239</v>
      </c>
      <c r="J115" s="139" t="s">
        <v>240</v>
      </c>
      <c r="K115" s="147">
        <v>4362200</v>
      </c>
    </row>
    <row r="116" spans="1:11" ht="23.25" x14ac:dyDescent="0.25">
      <c r="A116" s="233" t="s">
        <v>1941</v>
      </c>
      <c r="B116" s="4" t="s">
        <v>13</v>
      </c>
      <c r="C116" s="82" t="s">
        <v>179</v>
      </c>
      <c r="D116" s="82" t="s">
        <v>179</v>
      </c>
      <c r="E116" s="82" t="s">
        <v>236</v>
      </c>
      <c r="F116" s="82" t="s">
        <v>256</v>
      </c>
      <c r="G116" s="111">
        <v>42563</v>
      </c>
      <c r="H116" s="215" t="s">
        <v>257</v>
      </c>
      <c r="I116" s="82" t="s">
        <v>258</v>
      </c>
      <c r="J116" s="139" t="s">
        <v>259</v>
      </c>
      <c r="K116" s="147">
        <v>9910</v>
      </c>
    </row>
    <row r="117" spans="1:11" ht="23.25" x14ac:dyDescent="0.25">
      <c r="A117" s="233" t="s">
        <v>1941</v>
      </c>
      <c r="B117" s="4" t="s">
        <v>13</v>
      </c>
      <c r="C117" s="82" t="s">
        <v>179</v>
      </c>
      <c r="D117" s="82" t="s">
        <v>179</v>
      </c>
      <c r="E117" s="82" t="s">
        <v>236</v>
      </c>
      <c r="F117" s="82" t="s">
        <v>260</v>
      </c>
      <c r="G117" s="111">
        <v>42580</v>
      </c>
      <c r="H117" s="215" t="s">
        <v>261</v>
      </c>
      <c r="I117" s="82" t="s">
        <v>258</v>
      </c>
      <c r="J117" s="139" t="s">
        <v>259</v>
      </c>
      <c r="K117" s="147">
        <v>4400</v>
      </c>
    </row>
    <row r="118" spans="1:11" ht="23.25" x14ac:dyDescent="0.25">
      <c r="A118" s="233" t="s">
        <v>1941</v>
      </c>
      <c r="B118" s="4" t="s">
        <v>13</v>
      </c>
      <c r="C118" s="82" t="s">
        <v>179</v>
      </c>
      <c r="D118" s="82" t="s">
        <v>179</v>
      </c>
      <c r="E118" s="82" t="s">
        <v>236</v>
      </c>
      <c r="F118" s="82" t="s">
        <v>262</v>
      </c>
      <c r="G118" s="111">
        <v>42580</v>
      </c>
      <c r="H118" s="215" t="s">
        <v>263</v>
      </c>
      <c r="I118" s="82" t="s">
        <v>258</v>
      </c>
      <c r="J118" s="139" t="s">
        <v>259</v>
      </c>
      <c r="K118" s="147">
        <v>32970</v>
      </c>
    </row>
    <row r="119" spans="1:11" ht="23.25" x14ac:dyDescent="0.25">
      <c r="A119" s="233" t="s">
        <v>1941</v>
      </c>
      <c r="B119" s="4" t="s">
        <v>13</v>
      </c>
      <c r="C119" s="82" t="s">
        <v>179</v>
      </c>
      <c r="D119" s="82" t="s">
        <v>179</v>
      </c>
      <c r="E119" s="82" t="s">
        <v>236</v>
      </c>
      <c r="F119" s="82" t="s">
        <v>264</v>
      </c>
      <c r="G119" s="111">
        <v>42563</v>
      </c>
      <c r="H119" s="215" t="s">
        <v>265</v>
      </c>
      <c r="I119" s="82" t="s">
        <v>258</v>
      </c>
      <c r="J119" s="139" t="s">
        <v>259</v>
      </c>
      <c r="K119" s="147">
        <v>105080</v>
      </c>
    </row>
    <row r="120" spans="1:11" ht="23.25" x14ac:dyDescent="0.25">
      <c r="A120" s="233" t="s">
        <v>1941</v>
      </c>
      <c r="B120" s="4" t="s">
        <v>13</v>
      </c>
      <c r="C120" s="82" t="s">
        <v>179</v>
      </c>
      <c r="D120" s="82" t="s">
        <v>179</v>
      </c>
      <c r="E120" s="82" t="s">
        <v>236</v>
      </c>
      <c r="F120" s="82" t="s">
        <v>266</v>
      </c>
      <c r="G120" s="111">
        <v>42576</v>
      </c>
      <c r="H120" s="215" t="s">
        <v>267</v>
      </c>
      <c r="I120" s="82" t="s">
        <v>258</v>
      </c>
      <c r="J120" s="139" t="s">
        <v>259</v>
      </c>
      <c r="K120" s="147">
        <v>30160</v>
      </c>
    </row>
    <row r="121" spans="1:11" ht="23.25" x14ac:dyDescent="0.25">
      <c r="A121" s="233" t="s">
        <v>1941</v>
      </c>
      <c r="B121" s="4" t="s">
        <v>13</v>
      </c>
      <c r="C121" s="82" t="s">
        <v>179</v>
      </c>
      <c r="D121" s="82" t="s">
        <v>179</v>
      </c>
      <c r="E121" s="82" t="s">
        <v>236</v>
      </c>
      <c r="F121" s="82" t="s">
        <v>268</v>
      </c>
      <c r="G121" s="111">
        <v>42576</v>
      </c>
      <c r="H121" s="215" t="s">
        <v>269</v>
      </c>
      <c r="I121" s="82" t="s">
        <v>258</v>
      </c>
      <c r="J121" s="139" t="s">
        <v>259</v>
      </c>
      <c r="K121" s="147">
        <v>43790</v>
      </c>
    </row>
    <row r="122" spans="1:11" ht="23.25" x14ac:dyDescent="0.25">
      <c r="A122" s="233" t="s">
        <v>1941</v>
      </c>
      <c r="B122" s="4" t="s">
        <v>13</v>
      </c>
      <c r="C122" s="82" t="s">
        <v>179</v>
      </c>
      <c r="D122" s="82" t="s">
        <v>179</v>
      </c>
      <c r="E122" s="82" t="s">
        <v>236</v>
      </c>
      <c r="F122" s="82" t="s">
        <v>270</v>
      </c>
      <c r="G122" s="111">
        <v>42576</v>
      </c>
      <c r="H122" s="215" t="s">
        <v>271</v>
      </c>
      <c r="I122" s="82" t="s">
        <v>258</v>
      </c>
      <c r="J122" s="139" t="s">
        <v>259</v>
      </c>
      <c r="K122" s="147">
        <v>19700</v>
      </c>
    </row>
    <row r="123" spans="1:11" ht="23.25" x14ac:dyDescent="0.25">
      <c r="A123" s="233" t="s">
        <v>1941</v>
      </c>
      <c r="B123" s="4" t="s">
        <v>13</v>
      </c>
      <c r="C123" s="82" t="s">
        <v>179</v>
      </c>
      <c r="D123" s="82" t="s">
        <v>179</v>
      </c>
      <c r="E123" s="82" t="s">
        <v>236</v>
      </c>
      <c r="F123" s="82" t="s">
        <v>272</v>
      </c>
      <c r="G123" s="111">
        <v>42576</v>
      </c>
      <c r="H123" s="215" t="s">
        <v>273</v>
      </c>
      <c r="I123" s="82" t="s">
        <v>258</v>
      </c>
      <c r="J123" s="139" t="s">
        <v>259</v>
      </c>
      <c r="K123" s="147">
        <v>87920</v>
      </c>
    </row>
    <row r="124" spans="1:11" x14ac:dyDescent="0.25">
      <c r="A124" s="233" t="s">
        <v>1941</v>
      </c>
      <c r="B124" s="204" t="s">
        <v>30</v>
      </c>
      <c r="C124" s="82" t="s">
        <v>179</v>
      </c>
      <c r="D124" s="82" t="s">
        <v>179</v>
      </c>
      <c r="E124" s="82" t="s">
        <v>274</v>
      </c>
      <c r="F124" s="82">
        <v>6160219</v>
      </c>
      <c r="G124" s="111">
        <v>42563</v>
      </c>
      <c r="H124" s="215" t="s">
        <v>275</v>
      </c>
      <c r="I124" s="82" t="s">
        <v>276</v>
      </c>
      <c r="J124" s="139" t="s">
        <v>277</v>
      </c>
      <c r="K124" s="147">
        <v>55000</v>
      </c>
    </row>
    <row r="125" spans="1:11" x14ac:dyDescent="0.25">
      <c r="A125" s="233" t="s">
        <v>1941</v>
      </c>
      <c r="B125" s="204" t="s">
        <v>30</v>
      </c>
      <c r="C125" s="82" t="s">
        <v>179</v>
      </c>
      <c r="D125" s="82" t="s">
        <v>179</v>
      </c>
      <c r="E125" s="82" t="s">
        <v>274</v>
      </c>
      <c r="F125" s="82">
        <v>6160215</v>
      </c>
      <c r="G125" s="111">
        <v>42563</v>
      </c>
      <c r="H125" s="215" t="s">
        <v>278</v>
      </c>
      <c r="I125" s="82" t="s">
        <v>276</v>
      </c>
      <c r="J125" s="139" t="s">
        <v>277</v>
      </c>
      <c r="K125" s="147">
        <v>59500</v>
      </c>
    </row>
    <row r="126" spans="1:11" ht="23.25" x14ac:dyDescent="0.25">
      <c r="A126" s="233" t="s">
        <v>1941</v>
      </c>
      <c r="B126" s="76" t="s">
        <v>55</v>
      </c>
      <c r="C126" s="82" t="s">
        <v>179</v>
      </c>
      <c r="D126" s="82" t="s">
        <v>179</v>
      </c>
      <c r="E126" s="82" t="s">
        <v>279</v>
      </c>
      <c r="F126" s="82">
        <v>6160101</v>
      </c>
      <c r="G126" s="111">
        <v>42563</v>
      </c>
      <c r="H126" s="215" t="s">
        <v>280</v>
      </c>
      <c r="I126" s="82" t="s">
        <v>281</v>
      </c>
      <c r="J126" s="139" t="s">
        <v>282</v>
      </c>
      <c r="K126" s="147">
        <v>65391</v>
      </c>
    </row>
    <row r="127" spans="1:11" x14ac:dyDescent="0.25">
      <c r="A127" s="233" t="s">
        <v>1941</v>
      </c>
      <c r="B127" s="4" t="s">
        <v>66</v>
      </c>
      <c r="C127" s="82" t="s">
        <v>283</v>
      </c>
      <c r="D127" s="82">
        <v>42559</v>
      </c>
      <c r="E127" s="82" t="s">
        <v>274</v>
      </c>
      <c r="F127" s="82">
        <v>6160210</v>
      </c>
      <c r="G127" s="111">
        <v>42563</v>
      </c>
      <c r="H127" s="215" t="s">
        <v>284</v>
      </c>
      <c r="I127" s="82" t="s">
        <v>285</v>
      </c>
      <c r="J127" s="139" t="s">
        <v>286</v>
      </c>
      <c r="K127" s="147">
        <v>90000</v>
      </c>
    </row>
    <row r="128" spans="1:11" x14ac:dyDescent="0.25">
      <c r="A128" s="233" t="s">
        <v>1941</v>
      </c>
      <c r="B128" s="4" t="s">
        <v>66</v>
      </c>
      <c r="C128" s="82" t="s">
        <v>287</v>
      </c>
      <c r="D128" s="82">
        <v>42557</v>
      </c>
      <c r="E128" s="82" t="s">
        <v>274</v>
      </c>
      <c r="F128" s="82">
        <v>6160211</v>
      </c>
      <c r="G128" s="111">
        <v>42563</v>
      </c>
      <c r="H128" s="215" t="s">
        <v>288</v>
      </c>
      <c r="I128" s="82" t="s">
        <v>289</v>
      </c>
      <c r="J128" s="139" t="s">
        <v>290</v>
      </c>
      <c r="K128" s="147">
        <v>90000</v>
      </c>
    </row>
    <row r="129" spans="1:11" x14ac:dyDescent="0.25">
      <c r="A129" s="233" t="s">
        <v>1941</v>
      </c>
      <c r="B129" s="4" t="s">
        <v>66</v>
      </c>
      <c r="C129" s="82" t="s">
        <v>291</v>
      </c>
      <c r="D129" s="82">
        <v>42557</v>
      </c>
      <c r="E129" s="82" t="s">
        <v>274</v>
      </c>
      <c r="F129" s="82">
        <v>6160212</v>
      </c>
      <c r="G129" s="111">
        <v>42563</v>
      </c>
      <c r="H129" s="215" t="s">
        <v>292</v>
      </c>
      <c r="I129" s="82" t="s">
        <v>293</v>
      </c>
      <c r="J129" s="139" t="s">
        <v>294</v>
      </c>
      <c r="K129" s="147">
        <v>90000</v>
      </c>
    </row>
    <row r="130" spans="1:11" x14ac:dyDescent="0.25">
      <c r="A130" s="233" t="s">
        <v>1941</v>
      </c>
      <c r="B130" s="204" t="s">
        <v>30</v>
      </c>
      <c r="C130" s="82" t="s">
        <v>179</v>
      </c>
      <c r="D130" s="82" t="s">
        <v>179</v>
      </c>
      <c r="E130" s="82" t="s">
        <v>279</v>
      </c>
      <c r="F130" s="82">
        <v>6160099</v>
      </c>
      <c r="G130" s="111">
        <v>42563</v>
      </c>
      <c r="H130" s="215" t="s">
        <v>295</v>
      </c>
      <c r="I130" s="82" t="s">
        <v>77</v>
      </c>
      <c r="J130" s="139" t="s">
        <v>296</v>
      </c>
      <c r="K130" s="147">
        <v>109991</v>
      </c>
    </row>
    <row r="131" spans="1:11" x14ac:dyDescent="0.25">
      <c r="A131" s="233" t="s">
        <v>1941</v>
      </c>
      <c r="B131" s="204" t="s">
        <v>30</v>
      </c>
      <c r="C131" s="82" t="s">
        <v>179</v>
      </c>
      <c r="D131" s="82" t="s">
        <v>179</v>
      </c>
      <c r="E131" s="82" t="s">
        <v>274</v>
      </c>
      <c r="F131" s="82">
        <v>6160206</v>
      </c>
      <c r="G131" s="111">
        <v>42563</v>
      </c>
      <c r="H131" s="215" t="s">
        <v>297</v>
      </c>
      <c r="I131" s="82" t="s">
        <v>77</v>
      </c>
      <c r="J131" s="139" t="s">
        <v>296</v>
      </c>
      <c r="K131" s="147">
        <v>6990</v>
      </c>
    </row>
    <row r="132" spans="1:11" ht="23.25" x14ac:dyDescent="0.25">
      <c r="A132" s="233" t="s">
        <v>1941</v>
      </c>
      <c r="B132" s="204" t="s">
        <v>30</v>
      </c>
      <c r="C132" s="82" t="s">
        <v>179</v>
      </c>
      <c r="D132" s="82" t="s">
        <v>179</v>
      </c>
      <c r="E132" s="82" t="s">
        <v>279</v>
      </c>
      <c r="F132" s="82">
        <v>6160104</v>
      </c>
      <c r="G132" s="111">
        <v>42563</v>
      </c>
      <c r="H132" s="215" t="s">
        <v>298</v>
      </c>
      <c r="I132" s="82" t="s">
        <v>299</v>
      </c>
      <c r="J132" s="139" t="s">
        <v>300</v>
      </c>
      <c r="K132" s="147">
        <v>114240</v>
      </c>
    </row>
    <row r="133" spans="1:11" x14ac:dyDescent="0.25">
      <c r="A133" s="233" t="s">
        <v>1941</v>
      </c>
      <c r="B133" s="4" t="s">
        <v>66</v>
      </c>
      <c r="C133" s="82" t="s">
        <v>179</v>
      </c>
      <c r="D133" s="82" t="s">
        <v>179</v>
      </c>
      <c r="E133" s="82" t="s">
        <v>274</v>
      </c>
      <c r="F133" s="82">
        <v>6160213</v>
      </c>
      <c r="G133" s="111">
        <v>42563</v>
      </c>
      <c r="H133" s="215" t="s">
        <v>301</v>
      </c>
      <c r="I133" s="82" t="s">
        <v>302</v>
      </c>
      <c r="J133" s="139" t="s">
        <v>303</v>
      </c>
      <c r="K133" s="147">
        <v>124740</v>
      </c>
    </row>
    <row r="134" spans="1:11" ht="23.25" x14ac:dyDescent="0.25">
      <c r="A134" s="233" t="s">
        <v>1941</v>
      </c>
      <c r="B134" s="204" t="s">
        <v>30</v>
      </c>
      <c r="C134" s="82" t="s">
        <v>179</v>
      </c>
      <c r="D134" s="82" t="s">
        <v>179</v>
      </c>
      <c r="E134" s="82" t="s">
        <v>274</v>
      </c>
      <c r="F134" s="82">
        <v>6160217</v>
      </c>
      <c r="G134" s="111">
        <v>42563</v>
      </c>
      <c r="H134" s="215" t="s">
        <v>304</v>
      </c>
      <c r="I134" s="82" t="s">
        <v>305</v>
      </c>
      <c r="J134" s="139" t="s">
        <v>306</v>
      </c>
      <c r="K134" s="147">
        <v>151814</v>
      </c>
    </row>
    <row r="135" spans="1:11" x14ac:dyDescent="0.25">
      <c r="A135" s="233" t="s">
        <v>1941</v>
      </c>
      <c r="B135" s="204" t="s">
        <v>34</v>
      </c>
      <c r="C135" s="82" t="s">
        <v>307</v>
      </c>
      <c r="D135" s="82">
        <v>42279</v>
      </c>
      <c r="E135" s="82" t="s">
        <v>274</v>
      </c>
      <c r="F135" s="82">
        <v>6160209</v>
      </c>
      <c r="G135" s="111">
        <v>42563</v>
      </c>
      <c r="H135" s="215" t="s">
        <v>308</v>
      </c>
      <c r="I135" s="82" t="s">
        <v>309</v>
      </c>
      <c r="J135" s="139" t="s">
        <v>310</v>
      </c>
      <c r="K135" s="82" t="s">
        <v>311</v>
      </c>
    </row>
    <row r="136" spans="1:11" x14ac:dyDescent="0.25">
      <c r="A136" s="233" t="s">
        <v>1941</v>
      </c>
      <c r="B136" s="76" t="s">
        <v>55</v>
      </c>
      <c r="C136" s="82" t="s">
        <v>179</v>
      </c>
      <c r="D136" s="82" t="s">
        <v>179</v>
      </c>
      <c r="E136" s="82" t="s">
        <v>279</v>
      </c>
      <c r="F136" s="82">
        <v>6160100</v>
      </c>
      <c r="G136" s="111">
        <v>42563</v>
      </c>
      <c r="H136" s="215" t="s">
        <v>312</v>
      </c>
      <c r="I136" s="82" t="s">
        <v>313</v>
      </c>
      <c r="J136" s="139" t="s">
        <v>314</v>
      </c>
      <c r="K136" s="147">
        <v>202732</v>
      </c>
    </row>
    <row r="137" spans="1:11" ht="23.25" x14ac:dyDescent="0.25">
      <c r="A137" s="233" t="s">
        <v>1941</v>
      </c>
      <c r="B137" s="204" t="s">
        <v>30</v>
      </c>
      <c r="C137" s="82" t="s">
        <v>179</v>
      </c>
      <c r="D137" s="82" t="s">
        <v>179</v>
      </c>
      <c r="E137" s="82" t="s">
        <v>274</v>
      </c>
      <c r="F137" s="82">
        <v>6160216</v>
      </c>
      <c r="G137" s="111">
        <v>42563</v>
      </c>
      <c r="H137" s="215" t="s">
        <v>315</v>
      </c>
      <c r="I137" s="82" t="s">
        <v>316</v>
      </c>
      <c r="J137" s="139" t="s">
        <v>317</v>
      </c>
      <c r="K137" s="147">
        <v>204918</v>
      </c>
    </row>
    <row r="138" spans="1:11" ht="23.25" x14ac:dyDescent="0.25">
      <c r="A138" s="233" t="s">
        <v>1941</v>
      </c>
      <c r="B138" s="204" t="s">
        <v>30</v>
      </c>
      <c r="C138" s="82" t="s">
        <v>179</v>
      </c>
      <c r="D138" s="82" t="s">
        <v>179</v>
      </c>
      <c r="E138" s="82" t="s">
        <v>274</v>
      </c>
      <c r="F138" s="82">
        <v>6160218</v>
      </c>
      <c r="G138" s="111">
        <v>42563</v>
      </c>
      <c r="H138" s="215" t="s">
        <v>318</v>
      </c>
      <c r="I138" s="82" t="s">
        <v>319</v>
      </c>
      <c r="J138" s="139" t="s">
        <v>320</v>
      </c>
      <c r="K138" s="147">
        <v>351050</v>
      </c>
    </row>
    <row r="139" spans="1:11" x14ac:dyDescent="0.25">
      <c r="A139" s="233" t="s">
        <v>1941</v>
      </c>
      <c r="B139" s="204" t="s">
        <v>30</v>
      </c>
      <c r="C139" s="82" t="s">
        <v>179</v>
      </c>
      <c r="D139" s="82" t="s">
        <v>179</v>
      </c>
      <c r="E139" s="82" t="s">
        <v>279</v>
      </c>
      <c r="F139" s="82">
        <v>6160103</v>
      </c>
      <c r="G139" s="111">
        <v>42563</v>
      </c>
      <c r="H139" s="215" t="s">
        <v>321</v>
      </c>
      <c r="I139" s="82" t="s">
        <v>322</v>
      </c>
      <c r="J139" s="139" t="s">
        <v>323</v>
      </c>
      <c r="K139" s="147">
        <v>552136</v>
      </c>
    </row>
    <row r="140" spans="1:11" x14ac:dyDescent="0.25">
      <c r="A140" s="233" t="s">
        <v>1941</v>
      </c>
      <c r="B140" s="4" t="s">
        <v>66</v>
      </c>
      <c r="C140" s="82" t="s">
        <v>324</v>
      </c>
      <c r="D140" s="82">
        <v>42559</v>
      </c>
      <c r="E140" s="82" t="s">
        <v>274</v>
      </c>
      <c r="F140" s="82">
        <v>6160208</v>
      </c>
      <c r="G140" s="111">
        <v>42563</v>
      </c>
      <c r="H140" s="215" t="s">
        <v>325</v>
      </c>
      <c r="I140" s="82" t="s">
        <v>326</v>
      </c>
      <c r="J140" s="139" t="s">
        <v>327</v>
      </c>
      <c r="K140" s="147">
        <v>560000</v>
      </c>
    </row>
    <row r="141" spans="1:11" x14ac:dyDescent="0.25">
      <c r="A141" s="233" t="s">
        <v>1941</v>
      </c>
      <c r="B141" s="204" t="s">
        <v>30</v>
      </c>
      <c r="C141" s="82" t="s">
        <v>179</v>
      </c>
      <c r="D141" s="82" t="s">
        <v>179</v>
      </c>
      <c r="E141" s="82" t="s">
        <v>274</v>
      </c>
      <c r="F141" s="82">
        <v>6160220</v>
      </c>
      <c r="G141" s="111">
        <v>42563</v>
      </c>
      <c r="H141" s="215" t="s">
        <v>328</v>
      </c>
      <c r="I141" s="82" t="s">
        <v>329</v>
      </c>
      <c r="J141" s="139" t="s">
        <v>330</v>
      </c>
      <c r="K141" s="147">
        <v>657211</v>
      </c>
    </row>
    <row r="142" spans="1:11" x14ac:dyDescent="0.25">
      <c r="A142" s="233" t="s">
        <v>1941</v>
      </c>
      <c r="B142" s="204" t="s">
        <v>30</v>
      </c>
      <c r="C142" s="82" t="s">
        <v>179</v>
      </c>
      <c r="D142" s="82" t="s">
        <v>179</v>
      </c>
      <c r="E142" s="82" t="s">
        <v>274</v>
      </c>
      <c r="F142" s="82">
        <v>6160207</v>
      </c>
      <c r="G142" s="111">
        <v>42563</v>
      </c>
      <c r="H142" s="215" t="s">
        <v>331</v>
      </c>
      <c r="I142" s="82" t="s">
        <v>276</v>
      </c>
      <c r="J142" s="139" t="s">
        <v>277</v>
      </c>
      <c r="K142" s="147">
        <v>850000</v>
      </c>
    </row>
    <row r="143" spans="1:11" x14ac:dyDescent="0.25">
      <c r="A143" s="233" t="s">
        <v>1941</v>
      </c>
      <c r="B143" s="204" t="s">
        <v>30</v>
      </c>
      <c r="C143" s="82" t="s">
        <v>179</v>
      </c>
      <c r="D143" s="82" t="s">
        <v>179</v>
      </c>
      <c r="E143" s="82" t="s">
        <v>274</v>
      </c>
      <c r="F143" s="82">
        <v>6160214</v>
      </c>
      <c r="G143" s="111">
        <v>42563</v>
      </c>
      <c r="H143" s="215" t="s">
        <v>332</v>
      </c>
      <c r="I143" s="82" t="s">
        <v>329</v>
      </c>
      <c r="J143" s="139" t="s">
        <v>330</v>
      </c>
      <c r="K143" s="147">
        <v>873378</v>
      </c>
    </row>
    <row r="144" spans="1:11" x14ac:dyDescent="0.25">
      <c r="A144" s="233" t="s">
        <v>1941</v>
      </c>
      <c r="B144" s="76" t="s">
        <v>55</v>
      </c>
      <c r="C144" s="82" t="s">
        <v>179</v>
      </c>
      <c r="D144" s="82" t="s">
        <v>179</v>
      </c>
      <c r="E144" s="82" t="s">
        <v>279</v>
      </c>
      <c r="F144" s="82">
        <v>6160102</v>
      </c>
      <c r="G144" s="111">
        <v>42563</v>
      </c>
      <c r="H144" s="215" t="s">
        <v>333</v>
      </c>
      <c r="I144" s="82" t="s">
        <v>334</v>
      </c>
      <c r="J144" s="139" t="s">
        <v>335</v>
      </c>
      <c r="K144" s="147">
        <v>2002794</v>
      </c>
    </row>
    <row r="145" spans="1:11" ht="23.25" x14ac:dyDescent="0.25">
      <c r="A145" s="233" t="s">
        <v>1941</v>
      </c>
      <c r="B145" s="204" t="s">
        <v>30</v>
      </c>
      <c r="C145" s="82" t="s">
        <v>179</v>
      </c>
      <c r="D145" s="82" t="s">
        <v>179</v>
      </c>
      <c r="E145" s="82" t="s">
        <v>274</v>
      </c>
      <c r="F145" s="82">
        <v>6160223</v>
      </c>
      <c r="G145" s="111">
        <v>42564</v>
      </c>
      <c r="H145" s="215" t="s">
        <v>336</v>
      </c>
      <c r="I145" s="82" t="s">
        <v>337</v>
      </c>
      <c r="J145" s="139" t="s">
        <v>338</v>
      </c>
      <c r="K145" s="147">
        <v>197540</v>
      </c>
    </row>
    <row r="146" spans="1:11" x14ac:dyDescent="0.25">
      <c r="A146" s="233" t="s">
        <v>1941</v>
      </c>
      <c r="B146" s="204" t="s">
        <v>30</v>
      </c>
      <c r="C146" s="82" t="s">
        <v>179</v>
      </c>
      <c r="D146" s="82" t="s">
        <v>179</v>
      </c>
      <c r="E146" s="82" t="s">
        <v>274</v>
      </c>
      <c r="F146" s="82">
        <v>6160224</v>
      </c>
      <c r="G146" s="111">
        <v>42565</v>
      </c>
      <c r="H146" s="215" t="s">
        <v>339</v>
      </c>
      <c r="I146" s="82" t="s">
        <v>340</v>
      </c>
      <c r="J146" s="139" t="s">
        <v>341</v>
      </c>
      <c r="K146" s="147">
        <v>225000</v>
      </c>
    </row>
    <row r="147" spans="1:11" ht="23.25" x14ac:dyDescent="0.25">
      <c r="A147" s="233" t="s">
        <v>1941</v>
      </c>
      <c r="B147" s="76" t="s">
        <v>55</v>
      </c>
      <c r="C147" s="82" t="s">
        <v>179</v>
      </c>
      <c r="D147" s="82" t="s">
        <v>179</v>
      </c>
      <c r="E147" s="82" t="s">
        <v>279</v>
      </c>
      <c r="F147" s="82">
        <v>6160106</v>
      </c>
      <c r="G147" s="111">
        <v>42566</v>
      </c>
      <c r="H147" s="215" t="s">
        <v>342</v>
      </c>
      <c r="I147" s="82" t="s">
        <v>343</v>
      </c>
      <c r="J147" s="139" t="s">
        <v>344</v>
      </c>
      <c r="K147" s="147">
        <v>62487</v>
      </c>
    </row>
    <row r="148" spans="1:11" ht="23.25" x14ac:dyDescent="0.25">
      <c r="A148" s="233" t="s">
        <v>1941</v>
      </c>
      <c r="B148" s="76" t="s">
        <v>55</v>
      </c>
      <c r="C148" s="82" t="s">
        <v>179</v>
      </c>
      <c r="D148" s="82" t="s">
        <v>179</v>
      </c>
      <c r="E148" s="82" t="s">
        <v>279</v>
      </c>
      <c r="F148" s="82">
        <v>6160107</v>
      </c>
      <c r="G148" s="111">
        <v>42566</v>
      </c>
      <c r="H148" s="215" t="s">
        <v>345</v>
      </c>
      <c r="I148" s="82" t="s">
        <v>343</v>
      </c>
      <c r="J148" s="139" t="s">
        <v>344</v>
      </c>
      <c r="K148" s="147">
        <v>276863</v>
      </c>
    </row>
    <row r="149" spans="1:11" ht="23.25" x14ac:dyDescent="0.25">
      <c r="A149" s="233" t="s">
        <v>1941</v>
      </c>
      <c r="B149" s="76" t="s">
        <v>55</v>
      </c>
      <c r="C149" s="82" t="s">
        <v>179</v>
      </c>
      <c r="D149" s="82" t="s">
        <v>179</v>
      </c>
      <c r="E149" s="82" t="s">
        <v>279</v>
      </c>
      <c r="F149" s="82">
        <v>6160105</v>
      </c>
      <c r="G149" s="111">
        <v>42566</v>
      </c>
      <c r="H149" s="215" t="s">
        <v>346</v>
      </c>
      <c r="I149" s="82" t="s">
        <v>347</v>
      </c>
      <c r="J149" s="139" t="s">
        <v>23</v>
      </c>
      <c r="K149" s="147">
        <v>328761</v>
      </c>
    </row>
    <row r="150" spans="1:11" x14ac:dyDescent="0.25">
      <c r="A150" s="233" t="s">
        <v>1941</v>
      </c>
      <c r="B150" s="204" t="s">
        <v>30</v>
      </c>
      <c r="C150" s="82" t="s">
        <v>179</v>
      </c>
      <c r="D150" s="82" t="s">
        <v>179</v>
      </c>
      <c r="E150" s="82" t="s">
        <v>274</v>
      </c>
      <c r="F150" s="82">
        <v>6160234</v>
      </c>
      <c r="G150" s="111">
        <v>42569</v>
      </c>
      <c r="H150" s="215" t="s">
        <v>348</v>
      </c>
      <c r="I150" s="82" t="s">
        <v>349</v>
      </c>
      <c r="J150" s="139" t="s">
        <v>350</v>
      </c>
      <c r="K150" s="147">
        <v>126000</v>
      </c>
    </row>
    <row r="151" spans="1:11" ht="23.25" x14ac:dyDescent="0.25">
      <c r="A151" s="233" t="s">
        <v>1941</v>
      </c>
      <c r="B151" s="76" t="s">
        <v>55</v>
      </c>
      <c r="C151" s="82" t="s">
        <v>179</v>
      </c>
      <c r="D151" s="82" t="s">
        <v>179</v>
      </c>
      <c r="E151" s="82" t="s">
        <v>279</v>
      </c>
      <c r="F151" s="82">
        <v>6160108</v>
      </c>
      <c r="G151" s="111">
        <v>42569</v>
      </c>
      <c r="H151" s="215" t="s">
        <v>351</v>
      </c>
      <c r="I151" s="82" t="s">
        <v>352</v>
      </c>
      <c r="J151" s="139" t="s">
        <v>353</v>
      </c>
      <c r="K151" s="147">
        <v>133117</v>
      </c>
    </row>
    <row r="152" spans="1:11" x14ac:dyDescent="0.25">
      <c r="A152" s="233" t="s">
        <v>1941</v>
      </c>
      <c r="B152" s="204" t="s">
        <v>30</v>
      </c>
      <c r="C152" s="82" t="s">
        <v>179</v>
      </c>
      <c r="D152" s="82" t="s">
        <v>179</v>
      </c>
      <c r="E152" s="82" t="s">
        <v>274</v>
      </c>
      <c r="F152" s="82">
        <v>6160233</v>
      </c>
      <c r="G152" s="111">
        <v>42569</v>
      </c>
      <c r="H152" s="215" t="s">
        <v>354</v>
      </c>
      <c r="I152" s="82" t="s">
        <v>349</v>
      </c>
      <c r="J152" s="139" t="s">
        <v>350</v>
      </c>
      <c r="K152" s="147">
        <v>270000</v>
      </c>
    </row>
    <row r="153" spans="1:11" x14ac:dyDescent="0.25">
      <c r="A153" s="233" t="s">
        <v>1941</v>
      </c>
      <c r="B153" s="204" t="s">
        <v>30</v>
      </c>
      <c r="C153" s="82" t="s">
        <v>179</v>
      </c>
      <c r="D153" s="82" t="s">
        <v>179</v>
      </c>
      <c r="E153" s="82" t="s">
        <v>279</v>
      </c>
      <c r="F153" s="82">
        <v>6160110</v>
      </c>
      <c r="G153" s="111">
        <v>42572</v>
      </c>
      <c r="H153" s="215" t="s">
        <v>355</v>
      </c>
      <c r="I153" s="82" t="s">
        <v>356</v>
      </c>
      <c r="J153" s="139" t="s">
        <v>357</v>
      </c>
      <c r="K153" s="147">
        <v>174276</v>
      </c>
    </row>
    <row r="154" spans="1:11" x14ac:dyDescent="0.25">
      <c r="A154" s="233" t="s">
        <v>1941</v>
      </c>
      <c r="B154" s="76" t="s">
        <v>55</v>
      </c>
      <c r="C154" s="82" t="s">
        <v>179</v>
      </c>
      <c r="D154" s="82" t="s">
        <v>179</v>
      </c>
      <c r="E154" s="82" t="s">
        <v>279</v>
      </c>
      <c r="F154" s="82">
        <v>6160109</v>
      </c>
      <c r="G154" s="111">
        <v>42572</v>
      </c>
      <c r="H154" s="215" t="s">
        <v>358</v>
      </c>
      <c r="I154" s="82" t="s">
        <v>359</v>
      </c>
      <c r="J154" s="139" t="s">
        <v>360</v>
      </c>
      <c r="K154" s="147">
        <v>435795</v>
      </c>
    </row>
    <row r="155" spans="1:11" x14ac:dyDescent="0.25">
      <c r="A155" s="233" t="s">
        <v>1941</v>
      </c>
      <c r="B155" s="76" t="s">
        <v>34</v>
      </c>
      <c r="C155" s="82" t="s">
        <v>179</v>
      </c>
      <c r="D155" s="82" t="s">
        <v>179</v>
      </c>
      <c r="E155" s="82" t="s">
        <v>274</v>
      </c>
      <c r="F155" s="82">
        <v>6160236</v>
      </c>
      <c r="G155" s="111">
        <v>42573</v>
      </c>
      <c r="H155" s="215" t="s">
        <v>361</v>
      </c>
      <c r="I155" s="6" t="s">
        <v>37</v>
      </c>
      <c r="J155" s="7" t="s">
        <v>38</v>
      </c>
      <c r="K155" s="147">
        <v>152001</v>
      </c>
    </row>
    <row r="156" spans="1:11" x14ac:dyDescent="0.25">
      <c r="A156" s="233" t="s">
        <v>1941</v>
      </c>
      <c r="B156" s="76" t="s">
        <v>55</v>
      </c>
      <c r="C156" s="82" t="s">
        <v>179</v>
      </c>
      <c r="D156" s="82" t="s">
        <v>179</v>
      </c>
      <c r="E156" s="82" t="s">
        <v>279</v>
      </c>
      <c r="F156" s="82">
        <v>6160111</v>
      </c>
      <c r="G156" s="111">
        <v>42573</v>
      </c>
      <c r="H156" s="215" t="s">
        <v>362</v>
      </c>
      <c r="I156" s="82" t="s">
        <v>363</v>
      </c>
      <c r="J156" s="139" t="s">
        <v>364</v>
      </c>
      <c r="K156" s="147">
        <v>203918</v>
      </c>
    </row>
    <row r="157" spans="1:11" x14ac:dyDescent="0.25">
      <c r="A157" s="233" t="s">
        <v>1941</v>
      </c>
      <c r="B157" s="204" t="s">
        <v>30</v>
      </c>
      <c r="C157" s="82" t="s">
        <v>179</v>
      </c>
      <c r="D157" s="82" t="s">
        <v>179</v>
      </c>
      <c r="E157" s="82" t="s">
        <v>279</v>
      </c>
      <c r="F157" s="82">
        <v>6160113</v>
      </c>
      <c r="G157" s="111">
        <v>42576</v>
      </c>
      <c r="H157" s="215" t="s">
        <v>365</v>
      </c>
      <c r="I157" s="82" t="s">
        <v>77</v>
      </c>
      <c r="J157" s="139" t="s">
        <v>296</v>
      </c>
      <c r="K157" s="147">
        <v>19990</v>
      </c>
    </row>
    <row r="158" spans="1:11" x14ac:dyDescent="0.25">
      <c r="A158" s="233" t="s">
        <v>1941</v>
      </c>
      <c r="B158" s="204" t="s">
        <v>30</v>
      </c>
      <c r="C158" s="82" t="s">
        <v>179</v>
      </c>
      <c r="D158" s="82" t="s">
        <v>179</v>
      </c>
      <c r="E158" s="82" t="s">
        <v>274</v>
      </c>
      <c r="F158" s="82">
        <v>6160238</v>
      </c>
      <c r="G158" s="111">
        <v>42576</v>
      </c>
      <c r="H158" s="215" t="s">
        <v>366</v>
      </c>
      <c r="I158" s="82" t="s">
        <v>77</v>
      </c>
      <c r="J158" s="139" t="s">
        <v>296</v>
      </c>
      <c r="K158" s="147">
        <v>7990</v>
      </c>
    </row>
    <row r="159" spans="1:11" x14ac:dyDescent="0.25">
      <c r="A159" s="233" t="s">
        <v>1941</v>
      </c>
      <c r="B159" s="204" t="s">
        <v>178</v>
      </c>
      <c r="C159" s="82" t="s">
        <v>367</v>
      </c>
      <c r="D159" s="82">
        <v>42576</v>
      </c>
      <c r="E159" s="82" t="s">
        <v>274</v>
      </c>
      <c r="F159" s="82">
        <v>6160240</v>
      </c>
      <c r="G159" s="111">
        <v>42576</v>
      </c>
      <c r="H159" s="215" t="s">
        <v>368</v>
      </c>
      <c r="I159" s="82" t="s">
        <v>349</v>
      </c>
      <c r="J159" s="139" t="s">
        <v>350</v>
      </c>
      <c r="K159" s="147">
        <v>60000</v>
      </c>
    </row>
    <row r="160" spans="1:11" x14ac:dyDescent="0.25">
      <c r="A160" s="233" t="s">
        <v>1941</v>
      </c>
      <c r="B160" s="204" t="s">
        <v>34</v>
      </c>
      <c r="C160" s="82" t="s">
        <v>307</v>
      </c>
      <c r="D160" s="82">
        <v>42279</v>
      </c>
      <c r="E160" s="82" t="s">
        <v>274</v>
      </c>
      <c r="F160" s="82">
        <v>6160241</v>
      </c>
      <c r="G160" s="111">
        <v>42576</v>
      </c>
      <c r="H160" s="215" t="s">
        <v>369</v>
      </c>
      <c r="I160" s="82" t="s">
        <v>309</v>
      </c>
      <c r="J160" s="139" t="s">
        <v>310</v>
      </c>
      <c r="K160" s="82" t="s">
        <v>311</v>
      </c>
    </row>
    <row r="161" spans="1:11" x14ac:dyDescent="0.25">
      <c r="A161" s="233" t="s">
        <v>1941</v>
      </c>
      <c r="B161" s="76" t="s">
        <v>34</v>
      </c>
      <c r="C161" s="82" t="s">
        <v>179</v>
      </c>
      <c r="D161" s="82" t="s">
        <v>179</v>
      </c>
      <c r="E161" s="82" t="s">
        <v>274</v>
      </c>
      <c r="F161" s="82">
        <v>6160239</v>
      </c>
      <c r="G161" s="111">
        <v>42576</v>
      </c>
      <c r="H161" s="215" t="s">
        <v>370</v>
      </c>
      <c r="I161" s="6" t="s">
        <v>37</v>
      </c>
      <c r="J161" s="7" t="s">
        <v>38</v>
      </c>
      <c r="K161" s="147">
        <v>427080</v>
      </c>
    </row>
    <row r="162" spans="1:11" x14ac:dyDescent="0.25">
      <c r="A162" s="233" t="s">
        <v>1941</v>
      </c>
      <c r="B162" s="204" t="s">
        <v>30</v>
      </c>
      <c r="C162" s="82" t="s">
        <v>179</v>
      </c>
      <c r="D162" s="82" t="s">
        <v>179</v>
      </c>
      <c r="E162" s="82" t="s">
        <v>279</v>
      </c>
      <c r="F162" s="82">
        <v>6160112</v>
      </c>
      <c r="G162" s="111">
        <v>42576</v>
      </c>
      <c r="H162" s="215" t="s">
        <v>371</v>
      </c>
      <c r="I162" s="82" t="s">
        <v>372</v>
      </c>
      <c r="J162" s="139" t="s">
        <v>373</v>
      </c>
      <c r="K162" s="147">
        <v>494550</v>
      </c>
    </row>
    <row r="163" spans="1:11" x14ac:dyDescent="0.25">
      <c r="A163" s="233" t="s">
        <v>1941</v>
      </c>
      <c r="B163" s="204" t="s">
        <v>30</v>
      </c>
      <c r="C163" s="82" t="s">
        <v>179</v>
      </c>
      <c r="D163" s="82" t="s">
        <v>179</v>
      </c>
      <c r="E163" s="82" t="s">
        <v>274</v>
      </c>
      <c r="F163" s="82">
        <v>6160237</v>
      </c>
      <c r="G163" s="111">
        <v>42576</v>
      </c>
      <c r="H163" s="215" t="s">
        <v>374</v>
      </c>
      <c r="I163" s="82" t="s">
        <v>375</v>
      </c>
      <c r="J163" s="139" t="s">
        <v>376</v>
      </c>
      <c r="K163" s="147">
        <v>499800</v>
      </c>
    </row>
    <row r="164" spans="1:11" x14ac:dyDescent="0.25">
      <c r="A164" s="233" t="s">
        <v>1941</v>
      </c>
      <c r="B164" s="76" t="s">
        <v>55</v>
      </c>
      <c r="C164" s="82" t="s">
        <v>179</v>
      </c>
      <c r="D164" s="82" t="s">
        <v>179</v>
      </c>
      <c r="E164" s="82" t="s">
        <v>279</v>
      </c>
      <c r="F164" s="82">
        <v>6160116</v>
      </c>
      <c r="G164" s="111">
        <v>42577</v>
      </c>
      <c r="H164" s="215" t="s">
        <v>377</v>
      </c>
      <c r="I164" s="82" t="s">
        <v>378</v>
      </c>
      <c r="J164" s="139" t="s">
        <v>379</v>
      </c>
      <c r="K164" s="147">
        <v>140668</v>
      </c>
    </row>
    <row r="165" spans="1:11" x14ac:dyDescent="0.25">
      <c r="A165" s="233" t="s">
        <v>1941</v>
      </c>
      <c r="B165" s="204" t="s">
        <v>30</v>
      </c>
      <c r="C165" s="82" t="s">
        <v>179</v>
      </c>
      <c r="D165" s="82" t="s">
        <v>179</v>
      </c>
      <c r="E165" s="82" t="s">
        <v>279</v>
      </c>
      <c r="F165" s="82">
        <v>6160114</v>
      </c>
      <c r="G165" s="111">
        <v>42577</v>
      </c>
      <c r="H165" s="215" t="s">
        <v>380</v>
      </c>
      <c r="I165" s="82" t="s">
        <v>381</v>
      </c>
      <c r="J165" s="139" t="s">
        <v>382</v>
      </c>
      <c r="K165" s="147">
        <v>196350</v>
      </c>
    </row>
    <row r="166" spans="1:11" x14ac:dyDescent="0.25">
      <c r="A166" s="233" t="s">
        <v>1941</v>
      </c>
      <c r="B166" s="204" t="s">
        <v>30</v>
      </c>
      <c r="C166" s="82" t="s">
        <v>179</v>
      </c>
      <c r="D166" s="82" t="s">
        <v>179</v>
      </c>
      <c r="E166" s="82" t="s">
        <v>279</v>
      </c>
      <c r="F166" s="82">
        <v>6160115</v>
      </c>
      <c r="G166" s="111">
        <v>42577</v>
      </c>
      <c r="H166" s="215" t="s">
        <v>383</v>
      </c>
      <c r="I166" s="82" t="s">
        <v>384</v>
      </c>
      <c r="J166" s="139" t="s">
        <v>385</v>
      </c>
      <c r="K166" s="147">
        <v>598570</v>
      </c>
    </row>
    <row r="167" spans="1:11" ht="23.25" x14ac:dyDescent="0.25">
      <c r="A167" s="233" t="s">
        <v>1941</v>
      </c>
      <c r="B167" s="204" t="s">
        <v>30</v>
      </c>
      <c r="C167" s="82" t="s">
        <v>179</v>
      </c>
      <c r="D167" s="82" t="s">
        <v>179</v>
      </c>
      <c r="E167" s="82" t="s">
        <v>274</v>
      </c>
      <c r="F167" s="82">
        <v>6160242</v>
      </c>
      <c r="G167" s="111">
        <v>42578</v>
      </c>
      <c r="H167" s="215" t="s">
        <v>386</v>
      </c>
      <c r="I167" s="82" t="s">
        <v>387</v>
      </c>
      <c r="J167" s="139" t="s">
        <v>388</v>
      </c>
      <c r="K167" s="147">
        <v>154700</v>
      </c>
    </row>
    <row r="168" spans="1:11" x14ac:dyDescent="0.25">
      <c r="A168" s="233" t="s">
        <v>1941</v>
      </c>
      <c r="B168" s="204" t="s">
        <v>34</v>
      </c>
      <c r="C168" s="82" t="s">
        <v>307</v>
      </c>
      <c r="D168" s="82">
        <v>42279</v>
      </c>
      <c r="E168" s="82" t="s">
        <v>274</v>
      </c>
      <c r="F168" s="82">
        <v>6160245</v>
      </c>
      <c r="G168" s="111">
        <v>42579</v>
      </c>
      <c r="H168" s="215" t="s">
        <v>389</v>
      </c>
      <c r="I168" s="82" t="s">
        <v>309</v>
      </c>
      <c r="J168" s="139" t="s">
        <v>310</v>
      </c>
      <c r="K168" s="82" t="s">
        <v>311</v>
      </c>
    </row>
    <row r="169" spans="1:11" x14ac:dyDescent="0.25">
      <c r="A169" s="233" t="s">
        <v>1941</v>
      </c>
      <c r="B169" s="204" t="s">
        <v>30</v>
      </c>
      <c r="C169" s="82" t="s">
        <v>179</v>
      </c>
      <c r="D169" s="82" t="s">
        <v>179</v>
      </c>
      <c r="E169" s="82" t="s">
        <v>279</v>
      </c>
      <c r="F169" s="82">
        <v>6160117</v>
      </c>
      <c r="G169" s="111">
        <v>42579</v>
      </c>
      <c r="H169" s="215" t="s">
        <v>390</v>
      </c>
      <c r="I169" s="82" t="s">
        <v>391</v>
      </c>
      <c r="J169" s="139" t="s">
        <v>392</v>
      </c>
      <c r="K169" s="147">
        <v>221020</v>
      </c>
    </row>
    <row r="170" spans="1:11" x14ac:dyDescent="0.25">
      <c r="A170" s="233" t="s">
        <v>1941</v>
      </c>
      <c r="B170" s="204" t="s">
        <v>30</v>
      </c>
      <c r="C170" s="82" t="s">
        <v>179</v>
      </c>
      <c r="D170" s="82" t="s">
        <v>179</v>
      </c>
      <c r="E170" s="82" t="s">
        <v>279</v>
      </c>
      <c r="F170" s="82">
        <v>6160118</v>
      </c>
      <c r="G170" s="111">
        <v>42580</v>
      </c>
      <c r="H170" s="215" t="s">
        <v>393</v>
      </c>
      <c r="I170" s="82" t="s">
        <v>394</v>
      </c>
      <c r="J170" s="139" t="s">
        <v>395</v>
      </c>
      <c r="K170" s="147">
        <v>156057</v>
      </c>
    </row>
    <row r="171" spans="1:11" x14ac:dyDescent="0.25">
      <c r="A171" s="233" t="s">
        <v>1941</v>
      </c>
      <c r="B171" s="204" t="s">
        <v>30</v>
      </c>
      <c r="C171" s="82" t="s">
        <v>179</v>
      </c>
      <c r="D171" s="82" t="s">
        <v>179</v>
      </c>
      <c r="E171" s="82" t="s">
        <v>274</v>
      </c>
      <c r="F171" s="82">
        <v>6160246</v>
      </c>
      <c r="G171" s="111">
        <v>42580</v>
      </c>
      <c r="H171" s="215" t="s">
        <v>396</v>
      </c>
      <c r="I171" s="82" t="s">
        <v>397</v>
      </c>
      <c r="J171" s="139" t="s">
        <v>398</v>
      </c>
      <c r="K171" s="147">
        <v>750000</v>
      </c>
    </row>
    <row r="172" spans="1:11" ht="23.25" x14ac:dyDescent="0.25">
      <c r="A172" s="233" t="s">
        <v>1941</v>
      </c>
      <c r="B172" s="204" t="s">
        <v>178</v>
      </c>
      <c r="C172" s="82" t="s">
        <v>399</v>
      </c>
      <c r="D172" s="82">
        <v>42552</v>
      </c>
      <c r="E172" s="82" t="s">
        <v>400</v>
      </c>
      <c r="F172" s="82" t="s">
        <v>179</v>
      </c>
      <c r="G172" s="111">
        <v>42552</v>
      </c>
      <c r="H172" s="215" t="s">
        <v>401</v>
      </c>
      <c r="I172" s="82" t="s">
        <v>402</v>
      </c>
      <c r="J172" s="139" t="s">
        <v>403</v>
      </c>
      <c r="K172" s="147" t="s">
        <v>404</v>
      </c>
    </row>
    <row r="173" spans="1:11" ht="23.25" x14ac:dyDescent="0.25">
      <c r="A173" s="233" t="s">
        <v>1941</v>
      </c>
      <c r="B173" s="204" t="s">
        <v>178</v>
      </c>
      <c r="C173" s="82" t="s">
        <v>405</v>
      </c>
      <c r="D173" s="82">
        <v>42552</v>
      </c>
      <c r="E173" s="82" t="s">
        <v>400</v>
      </c>
      <c r="F173" s="82" t="s">
        <v>179</v>
      </c>
      <c r="G173" s="111">
        <v>42552</v>
      </c>
      <c r="H173" s="215" t="s">
        <v>406</v>
      </c>
      <c r="I173" s="82" t="s">
        <v>407</v>
      </c>
      <c r="J173" s="139" t="s">
        <v>408</v>
      </c>
      <c r="K173" s="82" t="s">
        <v>409</v>
      </c>
    </row>
    <row r="174" spans="1:11" ht="23.25" x14ac:dyDescent="0.25">
      <c r="A174" s="233" t="s">
        <v>1941</v>
      </c>
      <c r="B174" s="204" t="s">
        <v>178</v>
      </c>
      <c r="C174" s="82" t="s">
        <v>405</v>
      </c>
      <c r="D174" s="82">
        <v>42552</v>
      </c>
      <c r="E174" s="82" t="s">
        <v>400</v>
      </c>
      <c r="F174" s="82" t="s">
        <v>179</v>
      </c>
      <c r="G174" s="111">
        <v>42552</v>
      </c>
      <c r="H174" s="215" t="s">
        <v>406</v>
      </c>
      <c r="I174" s="82" t="s">
        <v>375</v>
      </c>
      <c r="J174" s="139" t="s">
        <v>376</v>
      </c>
      <c r="K174" s="82" t="s">
        <v>410</v>
      </c>
    </row>
    <row r="175" spans="1:11" ht="23.25" x14ac:dyDescent="0.25">
      <c r="A175" s="233" t="s">
        <v>1941</v>
      </c>
      <c r="B175" s="204" t="s">
        <v>178</v>
      </c>
      <c r="C175" s="82" t="s">
        <v>405</v>
      </c>
      <c r="D175" s="82">
        <v>42552</v>
      </c>
      <c r="E175" s="82" t="s">
        <v>400</v>
      </c>
      <c r="F175" s="82" t="s">
        <v>179</v>
      </c>
      <c r="G175" s="111">
        <v>42552</v>
      </c>
      <c r="H175" s="215" t="s">
        <v>406</v>
      </c>
      <c r="I175" s="82" t="s">
        <v>411</v>
      </c>
      <c r="J175" s="139" t="s">
        <v>412</v>
      </c>
      <c r="K175" s="82" t="s">
        <v>410</v>
      </c>
    </row>
    <row r="176" spans="1:11" x14ac:dyDescent="0.25">
      <c r="A176" s="22" t="s">
        <v>413</v>
      </c>
      <c r="B176" s="205" t="s">
        <v>178</v>
      </c>
      <c r="C176" s="12" t="s">
        <v>414</v>
      </c>
      <c r="D176" s="13">
        <v>42550</v>
      </c>
      <c r="E176" s="13" t="s">
        <v>31</v>
      </c>
      <c r="F176" s="234">
        <v>15160148</v>
      </c>
      <c r="G176" s="235">
        <v>42555</v>
      </c>
      <c r="H176" s="216" t="s">
        <v>415</v>
      </c>
      <c r="I176" s="14" t="s">
        <v>416</v>
      </c>
      <c r="J176" s="15" t="s">
        <v>417</v>
      </c>
      <c r="K176" s="81">
        <v>892500</v>
      </c>
    </row>
    <row r="177" spans="1:11" x14ac:dyDescent="0.25">
      <c r="A177" s="22" t="s">
        <v>413</v>
      </c>
      <c r="B177" s="35" t="s">
        <v>178</v>
      </c>
      <c r="C177" s="18" t="s">
        <v>418</v>
      </c>
      <c r="D177" s="19">
        <v>41569</v>
      </c>
      <c r="E177" s="16" t="s">
        <v>57</v>
      </c>
      <c r="F177" s="236">
        <v>15160118</v>
      </c>
      <c r="G177" s="174">
        <v>42564</v>
      </c>
      <c r="H177" s="217" t="s">
        <v>419</v>
      </c>
      <c r="I177" s="14" t="s">
        <v>420</v>
      </c>
      <c r="J177" s="15" t="s">
        <v>421</v>
      </c>
      <c r="K177" s="81">
        <v>315600</v>
      </c>
    </row>
    <row r="178" spans="1:11" ht="22.5" x14ac:dyDescent="0.25">
      <c r="A178" s="22" t="s">
        <v>413</v>
      </c>
      <c r="B178" s="205" t="s">
        <v>178</v>
      </c>
      <c r="C178" s="12" t="s">
        <v>422</v>
      </c>
      <c r="D178" s="17">
        <v>42566</v>
      </c>
      <c r="E178" s="16" t="s">
        <v>31</v>
      </c>
      <c r="F178" s="236">
        <v>15160157</v>
      </c>
      <c r="G178" s="174">
        <v>42570</v>
      </c>
      <c r="H178" s="217" t="s">
        <v>423</v>
      </c>
      <c r="I178" s="14" t="s">
        <v>424</v>
      </c>
      <c r="J178" s="15" t="s">
        <v>425</v>
      </c>
      <c r="K178" s="81">
        <v>252280</v>
      </c>
    </row>
    <row r="179" spans="1:11" ht="22.5" x14ac:dyDescent="0.25">
      <c r="A179" s="22" t="s">
        <v>413</v>
      </c>
      <c r="B179" s="205" t="s">
        <v>178</v>
      </c>
      <c r="C179" s="12" t="s">
        <v>426</v>
      </c>
      <c r="D179" s="17">
        <v>42394</v>
      </c>
      <c r="E179" s="16" t="s">
        <v>57</v>
      </c>
      <c r="F179" s="236">
        <v>15160119</v>
      </c>
      <c r="G179" s="174">
        <v>42570</v>
      </c>
      <c r="H179" s="217" t="s">
        <v>427</v>
      </c>
      <c r="I179" s="14" t="s">
        <v>428</v>
      </c>
      <c r="J179" s="15" t="s">
        <v>429</v>
      </c>
      <c r="K179" s="81">
        <v>15768</v>
      </c>
    </row>
    <row r="180" spans="1:11" x14ac:dyDescent="0.25">
      <c r="A180" s="22" t="s">
        <v>413</v>
      </c>
      <c r="B180" s="35" t="s">
        <v>178</v>
      </c>
      <c r="C180" s="18" t="s">
        <v>418</v>
      </c>
      <c r="D180" s="19">
        <v>41569</v>
      </c>
      <c r="E180" s="16" t="s">
        <v>57</v>
      </c>
      <c r="F180" s="236">
        <v>15160124</v>
      </c>
      <c r="G180" s="174">
        <v>42572</v>
      </c>
      <c r="H180" s="217" t="s">
        <v>430</v>
      </c>
      <c r="I180" s="14" t="s">
        <v>420</v>
      </c>
      <c r="J180" s="15" t="s">
        <v>421</v>
      </c>
      <c r="K180" s="81">
        <v>95400</v>
      </c>
    </row>
    <row r="181" spans="1:11" x14ac:dyDescent="0.25">
      <c r="A181" s="22" t="s">
        <v>413</v>
      </c>
      <c r="B181" s="205" t="s">
        <v>178</v>
      </c>
      <c r="C181" s="12" t="s">
        <v>431</v>
      </c>
      <c r="D181" s="17">
        <v>42571</v>
      </c>
      <c r="E181" s="16" t="s">
        <v>31</v>
      </c>
      <c r="F181" s="236">
        <v>15160176</v>
      </c>
      <c r="G181" s="174">
        <v>42577</v>
      </c>
      <c r="H181" s="217" t="s">
        <v>432</v>
      </c>
      <c r="I181" s="14" t="s">
        <v>433</v>
      </c>
      <c r="J181" s="15" t="s">
        <v>434</v>
      </c>
      <c r="K181" s="81">
        <v>2085750</v>
      </c>
    </row>
    <row r="182" spans="1:11" x14ac:dyDescent="0.25">
      <c r="A182" s="22" t="s">
        <v>413</v>
      </c>
      <c r="B182" s="76" t="s">
        <v>34</v>
      </c>
      <c r="C182" s="12" t="s">
        <v>179</v>
      </c>
      <c r="D182" s="17" t="s">
        <v>179</v>
      </c>
      <c r="E182" s="16" t="s">
        <v>31</v>
      </c>
      <c r="F182" s="236">
        <v>15160159</v>
      </c>
      <c r="G182" s="174">
        <v>42571</v>
      </c>
      <c r="H182" s="216" t="s">
        <v>435</v>
      </c>
      <c r="I182" s="6" t="s">
        <v>37</v>
      </c>
      <c r="J182" s="7" t="s">
        <v>38</v>
      </c>
      <c r="K182" s="81">
        <v>129382</v>
      </c>
    </row>
    <row r="183" spans="1:11" x14ac:dyDescent="0.25">
      <c r="A183" s="22" t="s">
        <v>413</v>
      </c>
      <c r="B183" s="76" t="s">
        <v>34</v>
      </c>
      <c r="C183" s="12" t="s">
        <v>179</v>
      </c>
      <c r="D183" s="17" t="s">
        <v>179</v>
      </c>
      <c r="E183" s="16" t="s">
        <v>31</v>
      </c>
      <c r="F183" s="236">
        <v>15160177</v>
      </c>
      <c r="G183" s="174">
        <v>42577</v>
      </c>
      <c r="H183" s="217" t="s">
        <v>436</v>
      </c>
      <c r="I183" s="6" t="s">
        <v>37</v>
      </c>
      <c r="J183" s="7" t="s">
        <v>38</v>
      </c>
      <c r="K183" s="81">
        <v>447666</v>
      </c>
    </row>
    <row r="184" spans="1:11" x14ac:dyDescent="0.25">
      <c r="A184" s="22" t="s">
        <v>413</v>
      </c>
      <c r="B184" s="76" t="s">
        <v>55</v>
      </c>
      <c r="C184" s="12" t="s">
        <v>437</v>
      </c>
      <c r="D184" s="13">
        <v>41054</v>
      </c>
      <c r="E184" s="13" t="s">
        <v>57</v>
      </c>
      <c r="F184" s="234">
        <v>15160111</v>
      </c>
      <c r="G184" s="235">
        <v>42555</v>
      </c>
      <c r="H184" s="216" t="s">
        <v>438</v>
      </c>
      <c r="I184" s="14" t="s">
        <v>439</v>
      </c>
      <c r="J184" s="15" t="s">
        <v>60</v>
      </c>
      <c r="K184" s="81">
        <v>73160</v>
      </c>
    </row>
    <row r="185" spans="1:11" x14ac:dyDescent="0.25">
      <c r="A185" s="22" t="s">
        <v>413</v>
      </c>
      <c r="B185" s="76" t="s">
        <v>55</v>
      </c>
      <c r="C185" s="12" t="s">
        <v>437</v>
      </c>
      <c r="D185" s="13">
        <v>41054</v>
      </c>
      <c r="E185" s="13" t="s">
        <v>57</v>
      </c>
      <c r="F185" s="234">
        <v>15160112</v>
      </c>
      <c r="G185" s="235">
        <v>42556</v>
      </c>
      <c r="H185" s="216" t="s">
        <v>440</v>
      </c>
      <c r="I185" s="14" t="s">
        <v>441</v>
      </c>
      <c r="J185" s="15" t="s">
        <v>442</v>
      </c>
      <c r="K185" s="81">
        <v>114764</v>
      </c>
    </row>
    <row r="186" spans="1:11" x14ac:dyDescent="0.25">
      <c r="A186" s="22" t="s">
        <v>413</v>
      </c>
      <c r="B186" s="76" t="s">
        <v>55</v>
      </c>
      <c r="C186" s="12" t="s">
        <v>437</v>
      </c>
      <c r="D186" s="13">
        <v>41054</v>
      </c>
      <c r="E186" s="16" t="s">
        <v>31</v>
      </c>
      <c r="F186" s="236">
        <v>15160150</v>
      </c>
      <c r="G186" s="174">
        <v>42559</v>
      </c>
      <c r="H186" s="217" t="s">
        <v>443</v>
      </c>
      <c r="I186" s="14" t="s">
        <v>302</v>
      </c>
      <c r="J186" s="139" t="s">
        <v>303</v>
      </c>
      <c r="K186" s="81">
        <v>778543</v>
      </c>
    </row>
    <row r="187" spans="1:11" x14ac:dyDescent="0.25">
      <c r="A187" s="22" t="s">
        <v>413</v>
      </c>
      <c r="B187" s="76" t="s">
        <v>55</v>
      </c>
      <c r="C187" s="12" t="s">
        <v>437</v>
      </c>
      <c r="D187" s="13">
        <v>41054</v>
      </c>
      <c r="E187" s="13" t="s">
        <v>57</v>
      </c>
      <c r="F187" s="234">
        <v>15160114</v>
      </c>
      <c r="G187" s="235">
        <v>42563</v>
      </c>
      <c r="H187" s="216" t="s">
        <v>444</v>
      </c>
      <c r="I187" s="14" t="s">
        <v>439</v>
      </c>
      <c r="J187" s="15" t="s">
        <v>60</v>
      </c>
      <c r="K187" s="81">
        <v>92217</v>
      </c>
    </row>
    <row r="188" spans="1:11" ht="22.5" x14ac:dyDescent="0.25">
      <c r="A188" s="22" t="s">
        <v>413</v>
      </c>
      <c r="B188" s="76" t="s">
        <v>55</v>
      </c>
      <c r="C188" s="12" t="s">
        <v>437</v>
      </c>
      <c r="D188" s="17">
        <v>41054</v>
      </c>
      <c r="E188" s="16" t="s">
        <v>57</v>
      </c>
      <c r="F188" s="236">
        <v>15160115</v>
      </c>
      <c r="G188" s="174">
        <v>42563</v>
      </c>
      <c r="H188" s="217" t="s">
        <v>445</v>
      </c>
      <c r="I188" s="14" t="s">
        <v>446</v>
      </c>
      <c r="J188" s="15" t="s">
        <v>447</v>
      </c>
      <c r="K188" s="81">
        <v>954526</v>
      </c>
    </row>
    <row r="189" spans="1:11" x14ac:dyDescent="0.25">
      <c r="A189" s="22" t="s">
        <v>413</v>
      </c>
      <c r="B189" s="76" t="s">
        <v>55</v>
      </c>
      <c r="C189" s="12" t="s">
        <v>437</v>
      </c>
      <c r="D189" s="17">
        <v>41054</v>
      </c>
      <c r="E189" s="16" t="s">
        <v>57</v>
      </c>
      <c r="F189" s="236">
        <v>15160116</v>
      </c>
      <c r="G189" s="174">
        <v>42563</v>
      </c>
      <c r="H189" s="216" t="s">
        <v>448</v>
      </c>
      <c r="I189" s="14" t="s">
        <v>449</v>
      </c>
      <c r="J189" s="15" t="s">
        <v>450</v>
      </c>
      <c r="K189" s="81">
        <v>12394</v>
      </c>
    </row>
    <row r="190" spans="1:11" x14ac:dyDescent="0.25">
      <c r="A190" s="22" t="s">
        <v>413</v>
      </c>
      <c r="B190" s="76" t="s">
        <v>55</v>
      </c>
      <c r="C190" s="12" t="s">
        <v>437</v>
      </c>
      <c r="D190" s="17">
        <v>41054</v>
      </c>
      <c r="E190" s="16" t="s">
        <v>57</v>
      </c>
      <c r="F190" s="236">
        <v>15160121</v>
      </c>
      <c r="G190" s="174">
        <v>42572</v>
      </c>
      <c r="H190" s="217" t="s">
        <v>451</v>
      </c>
      <c r="I190" s="14" t="s">
        <v>439</v>
      </c>
      <c r="J190" s="15" t="s">
        <v>60</v>
      </c>
      <c r="K190" s="81">
        <v>224613</v>
      </c>
    </row>
    <row r="191" spans="1:11" ht="22.5" x14ac:dyDescent="0.25">
      <c r="A191" s="22" t="s">
        <v>413</v>
      </c>
      <c r="B191" s="76" t="s">
        <v>55</v>
      </c>
      <c r="C191" s="12" t="s">
        <v>437</v>
      </c>
      <c r="D191" s="17">
        <v>41054</v>
      </c>
      <c r="E191" s="16" t="s">
        <v>57</v>
      </c>
      <c r="F191" s="236">
        <v>15160122</v>
      </c>
      <c r="G191" s="174">
        <v>42572</v>
      </c>
      <c r="H191" s="216" t="s">
        <v>452</v>
      </c>
      <c r="I191" s="14" t="s">
        <v>446</v>
      </c>
      <c r="J191" s="15" t="s">
        <v>447</v>
      </c>
      <c r="K191" s="81">
        <v>343106</v>
      </c>
    </row>
    <row r="192" spans="1:11" ht="22.5" x14ac:dyDescent="0.25">
      <c r="A192" s="22" t="s">
        <v>413</v>
      </c>
      <c r="B192" s="76" t="s">
        <v>55</v>
      </c>
      <c r="C192" s="12" t="s">
        <v>437</v>
      </c>
      <c r="D192" s="17">
        <v>41054</v>
      </c>
      <c r="E192" s="16" t="s">
        <v>57</v>
      </c>
      <c r="F192" s="236">
        <v>15160123</v>
      </c>
      <c r="G192" s="174">
        <v>42572</v>
      </c>
      <c r="H192" s="217" t="s">
        <v>453</v>
      </c>
      <c r="I192" s="14" t="s">
        <v>454</v>
      </c>
      <c r="J192" s="15" t="s">
        <v>455</v>
      </c>
      <c r="K192" s="81">
        <v>82772</v>
      </c>
    </row>
    <row r="193" spans="1:11" x14ac:dyDescent="0.25">
      <c r="A193" s="22" t="s">
        <v>413</v>
      </c>
      <c r="B193" s="76" t="s">
        <v>55</v>
      </c>
      <c r="C193" s="12" t="s">
        <v>437</v>
      </c>
      <c r="D193" s="17">
        <v>41054</v>
      </c>
      <c r="E193" s="16" t="s">
        <v>31</v>
      </c>
      <c r="F193" s="236">
        <v>15160182</v>
      </c>
      <c r="G193" s="174">
        <v>42581</v>
      </c>
      <c r="H193" s="216" t="s">
        <v>456</v>
      </c>
      <c r="I193" s="14" t="s">
        <v>302</v>
      </c>
      <c r="J193" s="139" t="s">
        <v>303</v>
      </c>
      <c r="K193" s="81">
        <v>778543</v>
      </c>
    </row>
    <row r="194" spans="1:11" ht="22.5" x14ac:dyDescent="0.25">
      <c r="A194" s="22" t="s">
        <v>413</v>
      </c>
      <c r="B194" s="76" t="s">
        <v>30</v>
      </c>
      <c r="C194" s="12" t="s">
        <v>179</v>
      </c>
      <c r="D194" s="17" t="s">
        <v>179</v>
      </c>
      <c r="E194" s="16" t="s">
        <v>31</v>
      </c>
      <c r="F194" s="236">
        <v>15160147</v>
      </c>
      <c r="G194" s="174">
        <v>42552</v>
      </c>
      <c r="H194" s="217" t="s">
        <v>457</v>
      </c>
      <c r="I194" s="14" t="s">
        <v>458</v>
      </c>
      <c r="J194" s="15" t="s">
        <v>459</v>
      </c>
      <c r="K194" s="81">
        <v>189448</v>
      </c>
    </row>
    <row r="195" spans="1:11" ht="22.5" x14ac:dyDescent="0.25">
      <c r="A195" s="22" t="s">
        <v>413</v>
      </c>
      <c r="B195" s="76" t="s">
        <v>30</v>
      </c>
      <c r="C195" s="12" t="s">
        <v>179</v>
      </c>
      <c r="D195" s="17" t="s">
        <v>179</v>
      </c>
      <c r="E195" s="13" t="s">
        <v>31</v>
      </c>
      <c r="F195" s="234">
        <v>15160149</v>
      </c>
      <c r="G195" s="235">
        <v>42556</v>
      </c>
      <c r="H195" s="216" t="s">
        <v>460</v>
      </c>
      <c r="I195" s="14" t="s">
        <v>461</v>
      </c>
      <c r="J195" s="15" t="s">
        <v>462</v>
      </c>
      <c r="K195" s="81">
        <v>210000</v>
      </c>
    </row>
    <row r="196" spans="1:11" ht="22.5" x14ac:dyDescent="0.25">
      <c r="A196" s="22" t="s">
        <v>413</v>
      </c>
      <c r="B196" s="76" t="s">
        <v>30</v>
      </c>
      <c r="C196" s="12" t="s">
        <v>179</v>
      </c>
      <c r="D196" s="17" t="s">
        <v>179</v>
      </c>
      <c r="E196" s="16" t="s">
        <v>57</v>
      </c>
      <c r="F196" s="236">
        <v>15160113</v>
      </c>
      <c r="G196" s="174">
        <v>42558</v>
      </c>
      <c r="H196" s="217" t="s">
        <v>463</v>
      </c>
      <c r="I196" s="14" t="s">
        <v>464</v>
      </c>
      <c r="J196" s="15" t="s">
        <v>465</v>
      </c>
      <c r="K196" s="81">
        <v>965000</v>
      </c>
    </row>
    <row r="197" spans="1:11" x14ac:dyDescent="0.25">
      <c r="A197" s="22" t="s">
        <v>413</v>
      </c>
      <c r="B197" s="76" t="s">
        <v>30</v>
      </c>
      <c r="C197" s="12" t="s">
        <v>179</v>
      </c>
      <c r="D197" s="17" t="s">
        <v>179</v>
      </c>
      <c r="E197" s="16" t="s">
        <v>31</v>
      </c>
      <c r="F197" s="236">
        <v>15160151</v>
      </c>
      <c r="G197" s="174">
        <v>42563</v>
      </c>
      <c r="H197" s="217" t="s">
        <v>466</v>
      </c>
      <c r="I197" s="14" t="s">
        <v>467</v>
      </c>
      <c r="J197" s="15" t="s">
        <v>468</v>
      </c>
      <c r="K197" s="81">
        <v>206780</v>
      </c>
    </row>
    <row r="198" spans="1:11" ht="22.5" x14ac:dyDescent="0.25">
      <c r="A198" s="22" t="s">
        <v>413</v>
      </c>
      <c r="B198" s="76" t="s">
        <v>30</v>
      </c>
      <c r="C198" s="12" t="s">
        <v>179</v>
      </c>
      <c r="D198" s="17" t="s">
        <v>179</v>
      </c>
      <c r="E198" s="16" t="s">
        <v>31</v>
      </c>
      <c r="F198" s="236">
        <v>15160152</v>
      </c>
      <c r="G198" s="174">
        <v>42563</v>
      </c>
      <c r="H198" s="217" t="s">
        <v>469</v>
      </c>
      <c r="I198" s="14" t="s">
        <v>470</v>
      </c>
      <c r="J198" s="15" t="s">
        <v>471</v>
      </c>
      <c r="K198" s="81">
        <v>380000</v>
      </c>
    </row>
    <row r="199" spans="1:11" ht="22.5" x14ac:dyDescent="0.25">
      <c r="A199" s="22" t="s">
        <v>413</v>
      </c>
      <c r="B199" s="76" t="s">
        <v>30</v>
      </c>
      <c r="C199" s="12" t="s">
        <v>179</v>
      </c>
      <c r="D199" s="17" t="s">
        <v>179</v>
      </c>
      <c r="E199" s="16" t="s">
        <v>57</v>
      </c>
      <c r="F199" s="236">
        <v>15160117</v>
      </c>
      <c r="G199" s="174">
        <v>42564</v>
      </c>
      <c r="H199" s="217" t="s">
        <v>472</v>
      </c>
      <c r="I199" s="14" t="s">
        <v>446</v>
      </c>
      <c r="J199" s="15" t="s">
        <v>447</v>
      </c>
      <c r="K199" s="81">
        <v>38699</v>
      </c>
    </row>
    <row r="200" spans="1:11" x14ac:dyDescent="0.25">
      <c r="A200" s="22" t="s">
        <v>413</v>
      </c>
      <c r="B200" s="76" t="s">
        <v>30</v>
      </c>
      <c r="C200" s="12" t="s">
        <v>179</v>
      </c>
      <c r="D200" s="17" t="s">
        <v>179</v>
      </c>
      <c r="E200" s="16" t="s">
        <v>31</v>
      </c>
      <c r="F200" s="236">
        <v>15160154</v>
      </c>
      <c r="G200" s="174">
        <v>42565</v>
      </c>
      <c r="H200" s="217" t="s">
        <v>473</v>
      </c>
      <c r="I200" s="14" t="s">
        <v>474</v>
      </c>
      <c r="J200" s="15" t="s">
        <v>475</v>
      </c>
      <c r="K200" s="81">
        <v>27085</v>
      </c>
    </row>
    <row r="201" spans="1:11" x14ac:dyDescent="0.25">
      <c r="A201" s="22" t="s">
        <v>413</v>
      </c>
      <c r="B201" s="76" t="s">
        <v>30</v>
      </c>
      <c r="C201" s="12" t="s">
        <v>179</v>
      </c>
      <c r="D201" s="17" t="s">
        <v>179</v>
      </c>
      <c r="E201" s="16" t="s">
        <v>57</v>
      </c>
      <c r="F201" s="236">
        <v>15160120</v>
      </c>
      <c r="G201" s="174">
        <v>42571</v>
      </c>
      <c r="H201" s="217" t="s">
        <v>476</v>
      </c>
      <c r="I201" s="14" t="s">
        <v>477</v>
      </c>
      <c r="J201" s="15" t="s">
        <v>478</v>
      </c>
      <c r="K201" s="81">
        <v>714000</v>
      </c>
    </row>
    <row r="202" spans="1:11" x14ac:dyDescent="0.25">
      <c r="A202" s="22" t="s">
        <v>413</v>
      </c>
      <c r="B202" s="76" t="s">
        <v>30</v>
      </c>
      <c r="C202" s="12" t="s">
        <v>179</v>
      </c>
      <c r="D202" s="17" t="s">
        <v>179</v>
      </c>
      <c r="E202" s="16" t="s">
        <v>31</v>
      </c>
      <c r="F202" s="236">
        <v>15160160</v>
      </c>
      <c r="G202" s="174">
        <v>42571</v>
      </c>
      <c r="H202" s="216" t="s">
        <v>479</v>
      </c>
      <c r="I202" s="14" t="s">
        <v>477</v>
      </c>
      <c r="J202" s="15" t="s">
        <v>478</v>
      </c>
      <c r="K202" s="81">
        <v>1422050</v>
      </c>
    </row>
    <row r="203" spans="1:11" ht="22.5" x14ac:dyDescent="0.25">
      <c r="A203" s="22" t="s">
        <v>413</v>
      </c>
      <c r="B203" s="76" t="s">
        <v>30</v>
      </c>
      <c r="C203" s="12" t="s">
        <v>179</v>
      </c>
      <c r="D203" s="17" t="s">
        <v>179</v>
      </c>
      <c r="E203" s="16" t="s">
        <v>31</v>
      </c>
      <c r="F203" s="236">
        <v>15160174</v>
      </c>
      <c r="G203" s="174">
        <v>42576</v>
      </c>
      <c r="H203" s="217" t="s">
        <v>480</v>
      </c>
      <c r="I203" s="14" t="s">
        <v>461</v>
      </c>
      <c r="J203" s="15" t="s">
        <v>462</v>
      </c>
      <c r="K203" s="81">
        <v>135001</v>
      </c>
    </row>
    <row r="204" spans="1:11" x14ac:dyDescent="0.25">
      <c r="A204" s="22" t="s">
        <v>413</v>
      </c>
      <c r="B204" s="76" t="s">
        <v>30</v>
      </c>
      <c r="C204" s="12" t="s">
        <v>179</v>
      </c>
      <c r="D204" s="17" t="s">
        <v>179</v>
      </c>
      <c r="E204" s="16" t="s">
        <v>31</v>
      </c>
      <c r="F204" s="236">
        <v>15160175</v>
      </c>
      <c r="G204" s="174">
        <v>42577</v>
      </c>
      <c r="H204" s="217" t="s">
        <v>481</v>
      </c>
      <c r="I204" s="14" t="s">
        <v>482</v>
      </c>
      <c r="J204" s="15" t="s">
        <v>483</v>
      </c>
      <c r="K204" s="81">
        <v>44000</v>
      </c>
    </row>
    <row r="205" spans="1:11" x14ac:dyDescent="0.25">
      <c r="A205" s="22" t="s">
        <v>413</v>
      </c>
      <c r="B205" s="76" t="s">
        <v>30</v>
      </c>
      <c r="C205" s="12" t="s">
        <v>179</v>
      </c>
      <c r="D205" s="17" t="s">
        <v>179</v>
      </c>
      <c r="E205" s="16" t="s">
        <v>31</v>
      </c>
      <c r="F205" s="236">
        <v>15160178</v>
      </c>
      <c r="G205" s="174">
        <v>42578</v>
      </c>
      <c r="H205" s="217" t="s">
        <v>484</v>
      </c>
      <c r="I205" s="14" t="s">
        <v>485</v>
      </c>
      <c r="J205" s="15" t="s">
        <v>486</v>
      </c>
      <c r="K205" s="81">
        <v>178500</v>
      </c>
    </row>
    <row r="206" spans="1:11" ht="22.5" x14ac:dyDescent="0.25">
      <c r="A206" s="22" t="s">
        <v>413</v>
      </c>
      <c r="B206" s="76" t="s">
        <v>30</v>
      </c>
      <c r="C206" s="12" t="s">
        <v>179</v>
      </c>
      <c r="D206" s="17" t="s">
        <v>179</v>
      </c>
      <c r="E206" s="16" t="s">
        <v>31</v>
      </c>
      <c r="F206" s="236">
        <v>15160179</v>
      </c>
      <c r="G206" s="174">
        <v>42578</v>
      </c>
      <c r="H206" s="217" t="s">
        <v>487</v>
      </c>
      <c r="I206" s="14" t="s">
        <v>458</v>
      </c>
      <c r="J206" s="15" t="s">
        <v>459</v>
      </c>
      <c r="K206" s="81">
        <v>116620</v>
      </c>
    </row>
    <row r="207" spans="1:11" ht="22.5" x14ac:dyDescent="0.25">
      <c r="A207" s="22" t="s">
        <v>413</v>
      </c>
      <c r="B207" s="76" t="s">
        <v>30</v>
      </c>
      <c r="C207" s="12" t="s">
        <v>179</v>
      </c>
      <c r="D207" s="17" t="s">
        <v>179</v>
      </c>
      <c r="E207" s="16" t="s">
        <v>31</v>
      </c>
      <c r="F207" s="236">
        <v>15160181</v>
      </c>
      <c r="G207" s="174">
        <v>42580</v>
      </c>
      <c r="H207" s="217" t="s">
        <v>488</v>
      </c>
      <c r="I207" s="14" t="s">
        <v>489</v>
      </c>
      <c r="J207" s="15" t="s">
        <v>490</v>
      </c>
      <c r="K207" s="81">
        <v>950000</v>
      </c>
    </row>
    <row r="208" spans="1:11" x14ac:dyDescent="0.25">
      <c r="A208" s="22" t="s">
        <v>413</v>
      </c>
      <c r="B208" s="76" t="s">
        <v>34</v>
      </c>
      <c r="C208" s="12" t="s">
        <v>491</v>
      </c>
      <c r="D208" s="17">
        <v>42205</v>
      </c>
      <c r="E208" s="16" t="s">
        <v>31</v>
      </c>
      <c r="F208" s="236">
        <v>15160155</v>
      </c>
      <c r="G208" s="174">
        <v>42565</v>
      </c>
      <c r="H208" s="217" t="s">
        <v>492</v>
      </c>
      <c r="I208" s="14" t="s">
        <v>493</v>
      </c>
      <c r="J208" s="20" t="s">
        <v>494</v>
      </c>
      <c r="K208" s="81">
        <v>318000</v>
      </c>
    </row>
    <row r="209" spans="1:12" ht="22.5" x14ac:dyDescent="0.25">
      <c r="A209" s="22" t="s">
        <v>413</v>
      </c>
      <c r="B209" s="76" t="s">
        <v>34</v>
      </c>
      <c r="C209" s="12" t="s">
        <v>491</v>
      </c>
      <c r="D209" s="17">
        <v>42205</v>
      </c>
      <c r="E209" s="16" t="s">
        <v>31</v>
      </c>
      <c r="F209" s="236">
        <v>15160156</v>
      </c>
      <c r="G209" s="174">
        <v>42566</v>
      </c>
      <c r="H209" s="217" t="s">
        <v>495</v>
      </c>
      <c r="I209" s="14" t="s">
        <v>496</v>
      </c>
      <c r="J209" s="15" t="s">
        <v>497</v>
      </c>
      <c r="K209" s="81">
        <v>198750</v>
      </c>
    </row>
    <row r="210" spans="1:12" ht="22.5" x14ac:dyDescent="0.25">
      <c r="A210" s="22" t="s">
        <v>413</v>
      </c>
      <c r="B210" s="76" t="s">
        <v>34</v>
      </c>
      <c r="C210" s="12" t="s">
        <v>491</v>
      </c>
      <c r="D210" s="17">
        <v>42205</v>
      </c>
      <c r="E210" s="16" t="s">
        <v>31</v>
      </c>
      <c r="F210" s="236">
        <v>15160173</v>
      </c>
      <c r="G210" s="174">
        <v>42576</v>
      </c>
      <c r="H210" s="217" t="s">
        <v>498</v>
      </c>
      <c r="I210" s="14" t="s">
        <v>499</v>
      </c>
      <c r="J210" s="15" t="s">
        <v>500</v>
      </c>
      <c r="K210" s="81">
        <v>198750</v>
      </c>
    </row>
    <row r="211" spans="1:12" x14ac:dyDescent="0.25">
      <c r="A211" s="22" t="s">
        <v>413</v>
      </c>
      <c r="B211" s="4" t="s">
        <v>13</v>
      </c>
      <c r="C211" s="18" t="s">
        <v>179</v>
      </c>
      <c r="D211" s="19" t="s">
        <v>179</v>
      </c>
      <c r="E211" s="12" t="s">
        <v>501</v>
      </c>
      <c r="F211" s="236" t="s">
        <v>179</v>
      </c>
      <c r="G211" s="174" t="s">
        <v>179</v>
      </c>
      <c r="H211" s="216" t="s">
        <v>502</v>
      </c>
      <c r="I211" s="14" t="s">
        <v>503</v>
      </c>
      <c r="J211" s="15" t="s">
        <v>504</v>
      </c>
      <c r="K211" s="81">
        <v>3969687</v>
      </c>
    </row>
    <row r="212" spans="1:12" x14ac:dyDescent="0.25">
      <c r="A212" s="22" t="s">
        <v>413</v>
      </c>
      <c r="B212" s="4" t="s">
        <v>13</v>
      </c>
      <c r="C212" s="18" t="s">
        <v>179</v>
      </c>
      <c r="D212" s="19" t="s">
        <v>179</v>
      </c>
      <c r="E212" s="12" t="s">
        <v>501</v>
      </c>
      <c r="F212" s="236" t="s">
        <v>179</v>
      </c>
      <c r="G212" s="174" t="s">
        <v>179</v>
      </c>
      <c r="H212" s="216" t="s">
        <v>505</v>
      </c>
      <c r="I212" s="21" t="s">
        <v>503</v>
      </c>
      <c r="J212" s="15" t="s">
        <v>504</v>
      </c>
      <c r="K212" s="81">
        <v>147810</v>
      </c>
    </row>
    <row r="213" spans="1:12" x14ac:dyDescent="0.25">
      <c r="A213" s="22" t="s">
        <v>413</v>
      </c>
      <c r="B213" s="4" t="s">
        <v>13</v>
      </c>
      <c r="C213" s="18" t="s">
        <v>179</v>
      </c>
      <c r="D213" s="19" t="s">
        <v>179</v>
      </c>
      <c r="E213" s="12" t="s">
        <v>501</v>
      </c>
      <c r="F213" s="236" t="s">
        <v>179</v>
      </c>
      <c r="G213" s="174" t="s">
        <v>179</v>
      </c>
      <c r="H213" s="216" t="s">
        <v>506</v>
      </c>
      <c r="I213" s="21" t="s">
        <v>503</v>
      </c>
      <c r="J213" s="15" t="s">
        <v>504</v>
      </c>
      <c r="K213" s="81">
        <v>1366044</v>
      </c>
    </row>
    <row r="214" spans="1:12" ht="22.5" x14ac:dyDescent="0.25">
      <c r="A214" s="22" t="s">
        <v>413</v>
      </c>
      <c r="B214" s="4" t="s">
        <v>13</v>
      </c>
      <c r="C214" s="18" t="s">
        <v>179</v>
      </c>
      <c r="D214" s="19" t="s">
        <v>179</v>
      </c>
      <c r="E214" s="12" t="s">
        <v>501</v>
      </c>
      <c r="F214" s="236" t="s">
        <v>179</v>
      </c>
      <c r="G214" s="174" t="s">
        <v>179</v>
      </c>
      <c r="H214" s="216" t="s">
        <v>507</v>
      </c>
      <c r="I214" s="21" t="s">
        <v>508</v>
      </c>
      <c r="J214" s="15" t="s">
        <v>509</v>
      </c>
      <c r="K214" s="81">
        <v>2104820</v>
      </c>
    </row>
    <row r="215" spans="1:12" x14ac:dyDescent="0.25">
      <c r="A215" s="22" t="s">
        <v>413</v>
      </c>
      <c r="B215" s="4" t="s">
        <v>13</v>
      </c>
      <c r="C215" s="18" t="s">
        <v>179</v>
      </c>
      <c r="D215" s="19" t="s">
        <v>179</v>
      </c>
      <c r="E215" s="12" t="s">
        <v>501</v>
      </c>
      <c r="F215" s="236" t="s">
        <v>179</v>
      </c>
      <c r="G215" s="174" t="s">
        <v>179</v>
      </c>
      <c r="H215" s="216" t="s">
        <v>510</v>
      </c>
      <c r="I215" s="21" t="s">
        <v>511</v>
      </c>
      <c r="J215" s="15" t="s">
        <v>512</v>
      </c>
      <c r="K215" s="81">
        <v>315100</v>
      </c>
    </row>
    <row r="216" spans="1:12" x14ac:dyDescent="0.25">
      <c r="A216" s="22" t="s">
        <v>413</v>
      </c>
      <c r="B216" s="4" t="s">
        <v>13</v>
      </c>
      <c r="C216" s="18" t="s">
        <v>179</v>
      </c>
      <c r="D216" s="19" t="s">
        <v>179</v>
      </c>
      <c r="E216" s="12" t="s">
        <v>501</v>
      </c>
      <c r="F216" s="236" t="s">
        <v>179</v>
      </c>
      <c r="G216" s="174" t="s">
        <v>179</v>
      </c>
      <c r="H216" s="216" t="s">
        <v>513</v>
      </c>
      <c r="I216" s="21" t="s">
        <v>511</v>
      </c>
      <c r="J216" s="15" t="s">
        <v>512</v>
      </c>
      <c r="K216" s="81">
        <v>8133</v>
      </c>
    </row>
    <row r="217" spans="1:12" x14ac:dyDescent="0.25">
      <c r="A217" s="22" t="s">
        <v>413</v>
      </c>
      <c r="B217" s="4" t="s">
        <v>13</v>
      </c>
      <c r="C217" s="18" t="s">
        <v>179</v>
      </c>
      <c r="D217" s="19" t="s">
        <v>179</v>
      </c>
      <c r="E217" s="12" t="s">
        <v>501</v>
      </c>
      <c r="F217" s="236" t="s">
        <v>179</v>
      </c>
      <c r="G217" s="174" t="s">
        <v>179</v>
      </c>
      <c r="H217" s="216" t="s">
        <v>514</v>
      </c>
      <c r="I217" s="21" t="s">
        <v>511</v>
      </c>
      <c r="J217" s="15" t="s">
        <v>512</v>
      </c>
      <c r="K217" s="81">
        <v>54749</v>
      </c>
    </row>
    <row r="218" spans="1:12" x14ac:dyDescent="0.25">
      <c r="A218" s="22" t="s">
        <v>413</v>
      </c>
      <c r="B218" s="4" t="s">
        <v>13</v>
      </c>
      <c r="C218" s="18" t="s">
        <v>179</v>
      </c>
      <c r="D218" s="19" t="s">
        <v>179</v>
      </c>
      <c r="E218" s="12" t="s">
        <v>501</v>
      </c>
      <c r="F218" s="236" t="s">
        <v>179</v>
      </c>
      <c r="G218" s="174" t="s">
        <v>179</v>
      </c>
      <c r="H218" s="216" t="s">
        <v>515</v>
      </c>
      <c r="I218" s="21" t="s">
        <v>511</v>
      </c>
      <c r="J218" s="15" t="s">
        <v>512</v>
      </c>
      <c r="K218" s="81">
        <v>174300</v>
      </c>
    </row>
    <row r="219" spans="1:12" x14ac:dyDescent="0.25">
      <c r="A219" s="22" t="s">
        <v>1942</v>
      </c>
      <c r="B219" s="76" t="s">
        <v>30</v>
      </c>
      <c r="C219" s="117" t="s">
        <v>179</v>
      </c>
      <c r="D219" s="118" t="s">
        <v>179</v>
      </c>
      <c r="E219" s="117" t="s">
        <v>279</v>
      </c>
      <c r="F219" s="11">
        <v>7160036</v>
      </c>
      <c r="G219" s="237">
        <v>42555</v>
      </c>
      <c r="H219" s="219" t="s">
        <v>516</v>
      </c>
      <c r="I219" s="45" t="s">
        <v>517</v>
      </c>
      <c r="J219" s="140" t="s">
        <v>518</v>
      </c>
      <c r="K219" s="238">
        <v>281521</v>
      </c>
      <c r="L219" t="s">
        <v>1942</v>
      </c>
    </row>
    <row r="220" spans="1:12" x14ac:dyDescent="0.25">
      <c r="A220" s="22" t="s">
        <v>1942</v>
      </c>
      <c r="B220" s="76" t="s">
        <v>30</v>
      </c>
      <c r="C220" s="117" t="s">
        <v>179</v>
      </c>
      <c r="D220" s="118" t="s">
        <v>179</v>
      </c>
      <c r="E220" s="117" t="s">
        <v>274</v>
      </c>
      <c r="F220" s="11">
        <v>7160170</v>
      </c>
      <c r="G220" s="237">
        <v>42555</v>
      </c>
      <c r="H220" s="219" t="s">
        <v>519</v>
      </c>
      <c r="I220" s="45" t="s">
        <v>520</v>
      </c>
      <c r="J220" s="140" t="s">
        <v>521</v>
      </c>
      <c r="K220" s="238">
        <v>720000</v>
      </c>
    </row>
    <row r="221" spans="1:12" x14ac:dyDescent="0.25">
      <c r="A221" s="22" t="s">
        <v>1942</v>
      </c>
      <c r="B221" s="76" t="s">
        <v>30</v>
      </c>
      <c r="C221" s="117" t="s">
        <v>179</v>
      </c>
      <c r="D221" s="118" t="s">
        <v>179</v>
      </c>
      <c r="E221" s="117" t="s">
        <v>279</v>
      </c>
      <c r="F221" s="11">
        <v>7160037</v>
      </c>
      <c r="G221" s="237">
        <v>42555</v>
      </c>
      <c r="H221" s="219" t="s">
        <v>522</v>
      </c>
      <c r="I221" s="45" t="s">
        <v>523</v>
      </c>
      <c r="J221" s="140" t="s">
        <v>524</v>
      </c>
      <c r="K221" s="238">
        <v>139980</v>
      </c>
    </row>
    <row r="222" spans="1:12" x14ac:dyDescent="0.25">
      <c r="A222" s="22" t="s">
        <v>1942</v>
      </c>
      <c r="B222" s="76" t="s">
        <v>30</v>
      </c>
      <c r="C222" s="117" t="s">
        <v>179</v>
      </c>
      <c r="D222" s="118" t="s">
        <v>179</v>
      </c>
      <c r="E222" s="117" t="s">
        <v>279</v>
      </c>
      <c r="F222" s="11">
        <v>7160038</v>
      </c>
      <c r="G222" s="237">
        <v>42562</v>
      </c>
      <c r="H222" s="219" t="s">
        <v>525</v>
      </c>
      <c r="I222" s="45" t="s">
        <v>439</v>
      </c>
      <c r="J222" s="140" t="s">
        <v>526</v>
      </c>
      <c r="K222" s="238">
        <v>714524</v>
      </c>
    </row>
    <row r="223" spans="1:12" x14ac:dyDescent="0.25">
      <c r="A223" s="22" t="s">
        <v>1942</v>
      </c>
      <c r="B223" s="76" t="s">
        <v>30</v>
      </c>
      <c r="C223" s="117" t="s">
        <v>179</v>
      </c>
      <c r="D223" s="118" t="s">
        <v>179</v>
      </c>
      <c r="E223" s="117" t="s">
        <v>279</v>
      </c>
      <c r="F223" s="11">
        <v>7160039</v>
      </c>
      <c r="G223" s="237">
        <v>42562</v>
      </c>
      <c r="H223" s="219" t="s">
        <v>525</v>
      </c>
      <c r="I223" s="45" t="s">
        <v>527</v>
      </c>
      <c r="J223" s="140" t="s">
        <v>528</v>
      </c>
      <c r="K223" s="238">
        <v>496914</v>
      </c>
    </row>
    <row r="224" spans="1:12" x14ac:dyDescent="0.25">
      <c r="A224" s="22" t="s">
        <v>1942</v>
      </c>
      <c r="B224" s="76" t="s">
        <v>30</v>
      </c>
      <c r="C224" s="117" t="s">
        <v>179</v>
      </c>
      <c r="D224" s="118" t="s">
        <v>179</v>
      </c>
      <c r="E224" s="117" t="s">
        <v>274</v>
      </c>
      <c r="F224" s="11">
        <v>7160171</v>
      </c>
      <c r="G224" s="237">
        <v>42564</v>
      </c>
      <c r="H224" s="219" t="s">
        <v>529</v>
      </c>
      <c r="I224" s="45" t="s">
        <v>530</v>
      </c>
      <c r="J224" s="140" t="s">
        <v>531</v>
      </c>
      <c r="K224" s="238">
        <v>128000</v>
      </c>
    </row>
    <row r="225" spans="1:11" x14ac:dyDescent="0.25">
      <c r="A225" s="22" t="s">
        <v>1942</v>
      </c>
      <c r="B225" s="76" t="s">
        <v>30</v>
      </c>
      <c r="C225" s="117" t="s">
        <v>179</v>
      </c>
      <c r="D225" s="118" t="s">
        <v>179</v>
      </c>
      <c r="E225" s="117" t="s">
        <v>274</v>
      </c>
      <c r="F225" s="11">
        <v>7160172</v>
      </c>
      <c r="G225" s="237">
        <v>42564</v>
      </c>
      <c r="H225" s="219" t="s">
        <v>532</v>
      </c>
      <c r="I225" s="45" t="s">
        <v>520</v>
      </c>
      <c r="J225" s="140" t="s">
        <v>521</v>
      </c>
      <c r="K225" s="238">
        <v>300000</v>
      </c>
    </row>
    <row r="226" spans="1:11" x14ac:dyDescent="0.25">
      <c r="A226" s="22" t="s">
        <v>1942</v>
      </c>
      <c r="B226" s="76" t="s">
        <v>30</v>
      </c>
      <c r="C226" s="117" t="s">
        <v>179</v>
      </c>
      <c r="D226" s="118" t="s">
        <v>179</v>
      </c>
      <c r="E226" s="117" t="s">
        <v>274</v>
      </c>
      <c r="F226" s="11">
        <v>7160173</v>
      </c>
      <c r="G226" s="237">
        <v>42564</v>
      </c>
      <c r="H226" s="219" t="s">
        <v>533</v>
      </c>
      <c r="I226" s="45" t="s">
        <v>534</v>
      </c>
      <c r="J226" s="140" t="s">
        <v>535</v>
      </c>
      <c r="K226" s="238">
        <v>77350</v>
      </c>
    </row>
    <row r="227" spans="1:11" x14ac:dyDescent="0.25">
      <c r="A227" s="22" t="s">
        <v>1942</v>
      </c>
      <c r="B227" s="76" t="s">
        <v>30</v>
      </c>
      <c r="C227" s="117" t="s">
        <v>179</v>
      </c>
      <c r="D227" s="118" t="s">
        <v>179</v>
      </c>
      <c r="E227" s="117" t="s">
        <v>279</v>
      </c>
      <c r="F227" s="11">
        <v>7160040</v>
      </c>
      <c r="G227" s="237">
        <v>42564</v>
      </c>
      <c r="H227" s="219" t="s">
        <v>536</v>
      </c>
      <c r="I227" s="45" t="s">
        <v>537</v>
      </c>
      <c r="J227" s="140" t="s">
        <v>538</v>
      </c>
      <c r="K227" s="238">
        <v>51960</v>
      </c>
    </row>
    <row r="228" spans="1:11" x14ac:dyDescent="0.25">
      <c r="A228" s="22" t="s">
        <v>1942</v>
      </c>
      <c r="B228" s="76" t="s">
        <v>66</v>
      </c>
      <c r="C228" s="117" t="s">
        <v>179</v>
      </c>
      <c r="D228" s="117" t="s">
        <v>179</v>
      </c>
      <c r="E228" s="117" t="s">
        <v>274</v>
      </c>
      <c r="F228" s="11">
        <v>7160174</v>
      </c>
      <c r="G228" s="237">
        <v>42564</v>
      </c>
      <c r="H228" s="219" t="s">
        <v>539</v>
      </c>
      <c r="I228" s="45" t="s">
        <v>540</v>
      </c>
      <c r="J228" s="140" t="s">
        <v>541</v>
      </c>
      <c r="K228" s="238">
        <v>218966</v>
      </c>
    </row>
    <row r="229" spans="1:11" x14ac:dyDescent="0.25">
      <c r="A229" s="22" t="s">
        <v>1942</v>
      </c>
      <c r="B229" s="76" t="s">
        <v>34</v>
      </c>
      <c r="C229" s="117" t="s">
        <v>542</v>
      </c>
      <c r="D229" s="118">
        <v>42279</v>
      </c>
      <c r="E229" s="117" t="s">
        <v>274</v>
      </c>
      <c r="F229" s="11">
        <v>7160175</v>
      </c>
      <c r="G229" s="237">
        <v>42565</v>
      </c>
      <c r="H229" s="219" t="s">
        <v>543</v>
      </c>
      <c r="I229" s="45" t="s">
        <v>544</v>
      </c>
      <c r="J229" s="140" t="s">
        <v>545</v>
      </c>
      <c r="K229" s="238">
        <v>157032</v>
      </c>
    </row>
    <row r="230" spans="1:11" x14ac:dyDescent="0.25">
      <c r="A230" s="22" t="s">
        <v>1942</v>
      </c>
      <c r="B230" s="76" t="s">
        <v>34</v>
      </c>
      <c r="C230" s="117" t="s">
        <v>542</v>
      </c>
      <c r="D230" s="118">
        <v>42279</v>
      </c>
      <c r="E230" s="117" t="s">
        <v>274</v>
      </c>
      <c r="F230" s="11">
        <v>7160176</v>
      </c>
      <c r="G230" s="237">
        <v>42565</v>
      </c>
      <c r="H230" s="219" t="s">
        <v>546</v>
      </c>
      <c r="I230" s="45" t="s">
        <v>544</v>
      </c>
      <c r="J230" s="140" t="s">
        <v>545</v>
      </c>
      <c r="K230" s="238">
        <v>471096</v>
      </c>
    </row>
    <row r="231" spans="1:11" x14ac:dyDescent="0.25">
      <c r="A231" s="22" t="s">
        <v>1942</v>
      </c>
      <c r="B231" s="76" t="s">
        <v>34</v>
      </c>
      <c r="C231" s="117" t="s">
        <v>542</v>
      </c>
      <c r="D231" s="118">
        <v>42279</v>
      </c>
      <c r="E231" s="117" t="s">
        <v>274</v>
      </c>
      <c r="F231" s="11">
        <v>7160177</v>
      </c>
      <c r="G231" s="237">
        <v>42565</v>
      </c>
      <c r="H231" s="219" t="s">
        <v>547</v>
      </c>
      <c r="I231" s="45" t="s">
        <v>544</v>
      </c>
      <c r="J231" s="140" t="s">
        <v>545</v>
      </c>
      <c r="K231" s="238">
        <v>157032</v>
      </c>
    </row>
    <row r="232" spans="1:11" x14ac:dyDescent="0.25">
      <c r="A232" s="22" t="s">
        <v>1942</v>
      </c>
      <c r="B232" s="76" t="s">
        <v>34</v>
      </c>
      <c r="C232" s="117" t="s">
        <v>542</v>
      </c>
      <c r="D232" s="118">
        <v>42279</v>
      </c>
      <c r="E232" s="117" t="s">
        <v>274</v>
      </c>
      <c r="F232" s="11">
        <v>7160178</v>
      </c>
      <c r="G232" s="237">
        <v>42565</v>
      </c>
      <c r="H232" s="219" t="s">
        <v>548</v>
      </c>
      <c r="I232" s="45" t="s">
        <v>549</v>
      </c>
      <c r="J232" s="140" t="s">
        <v>550</v>
      </c>
      <c r="K232" s="238">
        <v>157032</v>
      </c>
    </row>
    <row r="233" spans="1:11" x14ac:dyDescent="0.25">
      <c r="A233" s="22" t="s">
        <v>1942</v>
      </c>
      <c r="B233" s="76" t="s">
        <v>34</v>
      </c>
      <c r="C233" s="117" t="s">
        <v>542</v>
      </c>
      <c r="D233" s="118">
        <v>42279</v>
      </c>
      <c r="E233" s="117" t="s">
        <v>274</v>
      </c>
      <c r="F233" s="11">
        <v>7160179</v>
      </c>
      <c r="G233" s="237">
        <v>42565</v>
      </c>
      <c r="H233" s="219" t="s">
        <v>551</v>
      </c>
      <c r="I233" s="45" t="s">
        <v>552</v>
      </c>
      <c r="J233" s="140" t="s">
        <v>553</v>
      </c>
      <c r="K233" s="238">
        <v>110000</v>
      </c>
    </row>
    <row r="234" spans="1:11" x14ac:dyDescent="0.25">
      <c r="A234" s="22" t="s">
        <v>1942</v>
      </c>
      <c r="B234" s="76" t="s">
        <v>34</v>
      </c>
      <c r="C234" s="117" t="s">
        <v>542</v>
      </c>
      <c r="D234" s="118">
        <v>42279</v>
      </c>
      <c r="E234" s="117" t="s">
        <v>274</v>
      </c>
      <c r="F234" s="11">
        <v>7160180</v>
      </c>
      <c r="G234" s="237">
        <v>42565</v>
      </c>
      <c r="H234" s="219" t="s">
        <v>554</v>
      </c>
      <c r="I234" s="45" t="s">
        <v>552</v>
      </c>
      <c r="J234" s="140" t="s">
        <v>553</v>
      </c>
      <c r="K234" s="238">
        <v>90000</v>
      </c>
    </row>
    <row r="235" spans="1:11" x14ac:dyDescent="0.25">
      <c r="A235" s="22" t="s">
        <v>1942</v>
      </c>
      <c r="B235" s="76" t="s">
        <v>30</v>
      </c>
      <c r="C235" s="117" t="s">
        <v>179</v>
      </c>
      <c r="D235" s="118" t="s">
        <v>179</v>
      </c>
      <c r="E235" s="117" t="s">
        <v>274</v>
      </c>
      <c r="F235" s="11">
        <v>7160181</v>
      </c>
      <c r="G235" s="237">
        <v>42569</v>
      </c>
      <c r="H235" s="219" t="s">
        <v>555</v>
      </c>
      <c r="I235" s="45" t="s">
        <v>556</v>
      </c>
      <c r="J235" s="140" t="s">
        <v>557</v>
      </c>
      <c r="K235" s="238">
        <v>138747</v>
      </c>
    </row>
    <row r="236" spans="1:11" x14ac:dyDescent="0.25">
      <c r="A236" s="22" t="s">
        <v>1942</v>
      </c>
      <c r="B236" s="76" t="s">
        <v>30</v>
      </c>
      <c r="C236" s="117" t="s">
        <v>179</v>
      </c>
      <c r="D236" s="118" t="s">
        <v>179</v>
      </c>
      <c r="E236" s="117" t="s">
        <v>279</v>
      </c>
      <c r="F236" s="11">
        <v>7160182</v>
      </c>
      <c r="G236" s="237">
        <v>42571</v>
      </c>
      <c r="H236" s="219" t="s">
        <v>558</v>
      </c>
      <c r="I236" s="45" t="s">
        <v>559</v>
      </c>
      <c r="J236" s="140" t="s">
        <v>560</v>
      </c>
      <c r="K236" s="238">
        <v>190000</v>
      </c>
    </row>
    <row r="237" spans="1:11" x14ac:dyDescent="0.25">
      <c r="A237" s="22" t="s">
        <v>1942</v>
      </c>
      <c r="B237" s="76" t="s">
        <v>30</v>
      </c>
      <c r="C237" s="117" t="s">
        <v>179</v>
      </c>
      <c r="D237" s="118" t="s">
        <v>179</v>
      </c>
      <c r="E237" s="117" t="s">
        <v>279</v>
      </c>
      <c r="F237" s="11">
        <v>7160041</v>
      </c>
      <c r="G237" s="237">
        <v>42571</v>
      </c>
      <c r="H237" s="219" t="s">
        <v>561</v>
      </c>
      <c r="I237" s="45" t="s">
        <v>562</v>
      </c>
      <c r="J237" s="139" t="s">
        <v>323</v>
      </c>
      <c r="K237" s="238">
        <v>472240</v>
      </c>
    </row>
    <row r="238" spans="1:11" x14ac:dyDescent="0.25">
      <c r="A238" s="22" t="s">
        <v>1942</v>
      </c>
      <c r="B238" s="76" t="s">
        <v>30</v>
      </c>
      <c r="C238" s="117" t="s">
        <v>179</v>
      </c>
      <c r="D238" s="118" t="s">
        <v>179</v>
      </c>
      <c r="E238" s="117" t="s">
        <v>279</v>
      </c>
      <c r="F238" s="11">
        <v>7160042</v>
      </c>
      <c r="G238" s="237">
        <v>42571</v>
      </c>
      <c r="H238" s="219" t="s">
        <v>563</v>
      </c>
      <c r="I238" s="45" t="s">
        <v>564</v>
      </c>
      <c r="J238" s="140" t="s">
        <v>531</v>
      </c>
      <c r="K238" s="238">
        <v>299900</v>
      </c>
    </row>
    <row r="239" spans="1:11" x14ac:dyDescent="0.25">
      <c r="A239" s="22" t="s">
        <v>1942</v>
      </c>
      <c r="B239" s="76" t="s">
        <v>34</v>
      </c>
      <c r="C239" s="117" t="s">
        <v>542</v>
      </c>
      <c r="D239" s="118">
        <v>42279</v>
      </c>
      <c r="E239" s="117" t="s">
        <v>274</v>
      </c>
      <c r="F239" s="11">
        <v>7160183</v>
      </c>
      <c r="G239" s="237">
        <v>42571</v>
      </c>
      <c r="H239" s="219" t="s">
        <v>565</v>
      </c>
      <c r="I239" s="45" t="s">
        <v>566</v>
      </c>
      <c r="J239" s="140" t="s">
        <v>567</v>
      </c>
      <c r="K239" s="238">
        <v>133333</v>
      </c>
    </row>
    <row r="240" spans="1:11" x14ac:dyDescent="0.25">
      <c r="A240" s="22" t="s">
        <v>1942</v>
      </c>
      <c r="B240" s="76" t="s">
        <v>34</v>
      </c>
      <c r="C240" s="117" t="s">
        <v>542</v>
      </c>
      <c r="D240" s="118">
        <v>42279</v>
      </c>
      <c r="E240" s="117" t="s">
        <v>274</v>
      </c>
      <c r="F240" s="11">
        <v>7160184</v>
      </c>
      <c r="G240" s="237">
        <v>42571</v>
      </c>
      <c r="H240" s="219" t="s">
        <v>568</v>
      </c>
      <c r="I240" s="45" t="s">
        <v>552</v>
      </c>
      <c r="J240" s="140" t="s">
        <v>553</v>
      </c>
      <c r="K240" s="238">
        <v>110000</v>
      </c>
    </row>
    <row r="241" spans="1:11" x14ac:dyDescent="0.25">
      <c r="A241" s="22" t="s">
        <v>1942</v>
      </c>
      <c r="B241" s="76" t="s">
        <v>34</v>
      </c>
      <c r="C241" s="117" t="s">
        <v>542</v>
      </c>
      <c r="D241" s="118">
        <v>42279</v>
      </c>
      <c r="E241" s="117" t="s">
        <v>274</v>
      </c>
      <c r="F241" s="11">
        <v>7160185</v>
      </c>
      <c r="G241" s="237">
        <v>42571</v>
      </c>
      <c r="H241" s="219" t="s">
        <v>569</v>
      </c>
      <c r="I241" s="45" t="s">
        <v>552</v>
      </c>
      <c r="J241" s="140" t="s">
        <v>553</v>
      </c>
      <c r="K241" s="238">
        <v>90000</v>
      </c>
    </row>
    <row r="242" spans="1:11" x14ac:dyDescent="0.25">
      <c r="A242" s="22" t="s">
        <v>1942</v>
      </c>
      <c r="B242" s="76" t="s">
        <v>30</v>
      </c>
      <c r="C242" s="117" t="s">
        <v>179</v>
      </c>
      <c r="D242" s="118" t="s">
        <v>179</v>
      </c>
      <c r="E242" s="117" t="s">
        <v>279</v>
      </c>
      <c r="F242" s="11">
        <v>7160043</v>
      </c>
      <c r="G242" s="237">
        <v>42572</v>
      </c>
      <c r="H242" s="219" t="s">
        <v>570</v>
      </c>
      <c r="I242" s="45" t="s">
        <v>527</v>
      </c>
      <c r="J242" s="140" t="s">
        <v>528</v>
      </c>
      <c r="K242" s="238">
        <v>701610</v>
      </c>
    </row>
    <row r="243" spans="1:11" x14ac:dyDescent="0.25">
      <c r="A243" s="22" t="s">
        <v>1942</v>
      </c>
      <c r="B243" s="76" t="s">
        <v>34</v>
      </c>
      <c r="C243" s="117" t="s">
        <v>179</v>
      </c>
      <c r="D243" s="117" t="s">
        <v>179</v>
      </c>
      <c r="E243" s="117" t="s">
        <v>274</v>
      </c>
      <c r="F243" s="11">
        <v>7160187</v>
      </c>
      <c r="G243" s="237">
        <v>42572</v>
      </c>
      <c r="H243" s="219" t="s">
        <v>571</v>
      </c>
      <c r="I243" s="6" t="s">
        <v>37</v>
      </c>
      <c r="J243" s="7" t="s">
        <v>38</v>
      </c>
      <c r="K243" s="238">
        <v>245126</v>
      </c>
    </row>
    <row r="244" spans="1:11" x14ac:dyDescent="0.25">
      <c r="A244" s="22" t="s">
        <v>1942</v>
      </c>
      <c r="B244" s="76" t="s">
        <v>30</v>
      </c>
      <c r="C244" s="117" t="s">
        <v>179</v>
      </c>
      <c r="D244" s="118" t="s">
        <v>179</v>
      </c>
      <c r="E244" s="117" t="s">
        <v>274</v>
      </c>
      <c r="F244" s="11">
        <v>7160188</v>
      </c>
      <c r="G244" s="237">
        <v>42573</v>
      </c>
      <c r="H244" s="219" t="s">
        <v>572</v>
      </c>
      <c r="I244" s="45" t="s">
        <v>573</v>
      </c>
      <c r="J244" s="140" t="s">
        <v>574</v>
      </c>
      <c r="K244" s="238">
        <v>367084</v>
      </c>
    </row>
    <row r="245" spans="1:11" x14ac:dyDescent="0.25">
      <c r="A245" s="22" t="s">
        <v>1942</v>
      </c>
      <c r="B245" s="76" t="s">
        <v>30</v>
      </c>
      <c r="C245" s="117" t="s">
        <v>179</v>
      </c>
      <c r="D245" s="118" t="s">
        <v>179</v>
      </c>
      <c r="E245" s="117" t="s">
        <v>274</v>
      </c>
      <c r="F245" s="11">
        <v>7160189</v>
      </c>
      <c r="G245" s="237">
        <v>42573</v>
      </c>
      <c r="H245" s="219" t="s">
        <v>572</v>
      </c>
      <c r="I245" s="45" t="s">
        <v>575</v>
      </c>
      <c r="J245" s="140" t="s">
        <v>576</v>
      </c>
      <c r="K245" s="238">
        <v>317849</v>
      </c>
    </row>
    <row r="246" spans="1:11" x14ac:dyDescent="0.25">
      <c r="A246" s="22" t="s">
        <v>1942</v>
      </c>
      <c r="B246" s="76" t="s">
        <v>30</v>
      </c>
      <c r="C246" s="117" t="s">
        <v>179</v>
      </c>
      <c r="D246" s="118" t="s">
        <v>179</v>
      </c>
      <c r="E246" s="117" t="s">
        <v>274</v>
      </c>
      <c r="F246" s="11">
        <v>7160190</v>
      </c>
      <c r="G246" s="237">
        <v>42573</v>
      </c>
      <c r="H246" s="219" t="s">
        <v>572</v>
      </c>
      <c r="I246" s="45" t="s">
        <v>577</v>
      </c>
      <c r="J246" s="140" t="s">
        <v>578</v>
      </c>
      <c r="K246" s="238">
        <v>404408</v>
      </c>
    </row>
    <row r="247" spans="1:11" x14ac:dyDescent="0.25">
      <c r="A247" s="22" t="s">
        <v>1942</v>
      </c>
      <c r="B247" s="76" t="s">
        <v>30</v>
      </c>
      <c r="C247" s="117" t="s">
        <v>179</v>
      </c>
      <c r="D247" s="118" t="s">
        <v>179</v>
      </c>
      <c r="E247" s="117" t="s">
        <v>274</v>
      </c>
      <c r="F247" s="11">
        <v>7160191</v>
      </c>
      <c r="G247" s="237">
        <v>42573</v>
      </c>
      <c r="H247" s="219" t="s">
        <v>579</v>
      </c>
      <c r="I247" s="45" t="s">
        <v>580</v>
      </c>
      <c r="J247" s="140" t="s">
        <v>581</v>
      </c>
      <c r="K247" s="238">
        <v>1300000</v>
      </c>
    </row>
    <row r="248" spans="1:11" x14ac:dyDescent="0.25">
      <c r="A248" s="22" t="s">
        <v>1942</v>
      </c>
      <c r="B248" s="76" t="s">
        <v>30</v>
      </c>
      <c r="C248" s="117" t="s">
        <v>179</v>
      </c>
      <c r="D248" s="118">
        <v>7</v>
      </c>
      <c r="E248" s="117" t="s">
        <v>274</v>
      </c>
      <c r="F248" s="11">
        <v>7160192</v>
      </c>
      <c r="G248" s="237">
        <v>42573</v>
      </c>
      <c r="H248" s="219" t="s">
        <v>579</v>
      </c>
      <c r="I248" s="45" t="s">
        <v>582</v>
      </c>
      <c r="J248" s="140" t="s">
        <v>583</v>
      </c>
      <c r="K248" s="238">
        <v>814980</v>
      </c>
    </row>
    <row r="249" spans="1:11" x14ac:dyDescent="0.25">
      <c r="A249" s="22" t="s">
        <v>1942</v>
      </c>
      <c r="B249" s="76" t="s">
        <v>30</v>
      </c>
      <c r="C249" s="117" t="s">
        <v>179</v>
      </c>
      <c r="D249" s="118" t="s">
        <v>179</v>
      </c>
      <c r="E249" s="117" t="s">
        <v>279</v>
      </c>
      <c r="F249" s="11">
        <v>7160044</v>
      </c>
      <c r="G249" s="237">
        <v>42577</v>
      </c>
      <c r="H249" s="219" t="s">
        <v>584</v>
      </c>
      <c r="I249" s="45" t="s">
        <v>527</v>
      </c>
      <c r="J249" s="140" t="s">
        <v>528</v>
      </c>
      <c r="K249" s="238">
        <v>354137</v>
      </c>
    </row>
    <row r="250" spans="1:11" x14ac:dyDescent="0.25">
      <c r="A250" s="22" t="s">
        <v>1942</v>
      </c>
      <c r="B250" s="76" t="s">
        <v>30</v>
      </c>
      <c r="C250" s="117" t="s">
        <v>179</v>
      </c>
      <c r="D250" s="118" t="s">
        <v>179</v>
      </c>
      <c r="E250" s="117" t="s">
        <v>274</v>
      </c>
      <c r="F250" s="11">
        <v>7160193</v>
      </c>
      <c r="G250" s="237">
        <v>42578</v>
      </c>
      <c r="H250" s="219" t="s">
        <v>585</v>
      </c>
      <c r="I250" s="45" t="s">
        <v>586</v>
      </c>
      <c r="J250" s="140" t="s">
        <v>587</v>
      </c>
      <c r="K250" s="238">
        <v>585000</v>
      </c>
    </row>
    <row r="251" spans="1:11" x14ac:dyDescent="0.25">
      <c r="A251" s="22" t="s">
        <v>1942</v>
      </c>
      <c r="B251" s="76" t="s">
        <v>30</v>
      </c>
      <c r="C251" s="117" t="s">
        <v>179</v>
      </c>
      <c r="D251" s="118" t="s">
        <v>179</v>
      </c>
      <c r="E251" s="117" t="s">
        <v>274</v>
      </c>
      <c r="F251" s="11">
        <v>7160194</v>
      </c>
      <c r="G251" s="237">
        <v>42578</v>
      </c>
      <c r="H251" s="219" t="s">
        <v>588</v>
      </c>
      <c r="I251" s="45" t="s">
        <v>589</v>
      </c>
      <c r="J251" s="140" t="s">
        <v>590</v>
      </c>
      <c r="K251" s="238">
        <v>109123</v>
      </c>
    </row>
    <row r="252" spans="1:11" x14ac:dyDescent="0.25">
      <c r="A252" s="22" t="s">
        <v>1942</v>
      </c>
      <c r="B252" s="76" t="s">
        <v>34</v>
      </c>
      <c r="C252" s="117" t="s">
        <v>179</v>
      </c>
      <c r="D252" s="117" t="s">
        <v>179</v>
      </c>
      <c r="E252" s="117" t="s">
        <v>274</v>
      </c>
      <c r="F252" s="11">
        <v>7160045</v>
      </c>
      <c r="G252" s="237">
        <v>42580</v>
      </c>
      <c r="H252" s="219" t="s">
        <v>591</v>
      </c>
      <c r="I252" s="6" t="s">
        <v>37</v>
      </c>
      <c r="J252" s="7" t="s">
        <v>38</v>
      </c>
      <c r="K252" s="238">
        <v>223833</v>
      </c>
    </row>
    <row r="253" spans="1:11" x14ac:dyDescent="0.25">
      <c r="A253" s="22" t="s">
        <v>1942</v>
      </c>
      <c r="B253" s="76" t="s">
        <v>34</v>
      </c>
      <c r="C253" s="117" t="s">
        <v>179</v>
      </c>
      <c r="D253" s="117" t="s">
        <v>179</v>
      </c>
      <c r="E253" s="117" t="s">
        <v>274</v>
      </c>
      <c r="F253" s="11">
        <v>7160195</v>
      </c>
      <c r="G253" s="237">
        <v>42580</v>
      </c>
      <c r="H253" s="219" t="s">
        <v>591</v>
      </c>
      <c r="I253" s="6" t="s">
        <v>37</v>
      </c>
      <c r="J253" s="7" t="s">
        <v>38</v>
      </c>
      <c r="K253" s="238">
        <v>110740</v>
      </c>
    </row>
    <row r="254" spans="1:11" x14ac:dyDescent="0.25">
      <c r="A254" s="22" t="s">
        <v>1942</v>
      </c>
      <c r="B254" s="4" t="s">
        <v>13</v>
      </c>
      <c r="C254" s="117" t="s">
        <v>179</v>
      </c>
      <c r="D254" s="117" t="s">
        <v>179</v>
      </c>
      <c r="E254" s="30" t="s">
        <v>236</v>
      </c>
      <c r="F254" s="10" t="s">
        <v>14</v>
      </c>
      <c r="G254" s="237">
        <v>42566</v>
      </c>
      <c r="H254" s="239" t="s">
        <v>592</v>
      </c>
      <c r="I254" s="45" t="s">
        <v>593</v>
      </c>
      <c r="J254" s="140" t="s">
        <v>594</v>
      </c>
      <c r="K254" s="238">
        <v>17238</v>
      </c>
    </row>
    <row r="255" spans="1:11" x14ac:dyDescent="0.25">
      <c r="A255" s="22" t="s">
        <v>1942</v>
      </c>
      <c r="B255" s="4" t="s">
        <v>13</v>
      </c>
      <c r="C255" s="117" t="s">
        <v>179</v>
      </c>
      <c r="D255" s="117" t="s">
        <v>179</v>
      </c>
      <c r="E255" s="30" t="s">
        <v>236</v>
      </c>
      <c r="F255" s="10" t="s">
        <v>14</v>
      </c>
      <c r="G255" s="237">
        <v>42569</v>
      </c>
      <c r="H255" s="133" t="s">
        <v>595</v>
      </c>
      <c r="I255" s="228" t="s">
        <v>596</v>
      </c>
      <c r="J255" s="141" t="s">
        <v>240</v>
      </c>
      <c r="K255" s="84">
        <v>1507300</v>
      </c>
    </row>
    <row r="256" spans="1:11" x14ac:dyDescent="0.25">
      <c r="A256" s="22" t="s">
        <v>1942</v>
      </c>
      <c r="B256" s="4" t="s">
        <v>13</v>
      </c>
      <c r="C256" s="117" t="s">
        <v>179</v>
      </c>
      <c r="D256" s="117" t="s">
        <v>179</v>
      </c>
      <c r="E256" s="30" t="s">
        <v>236</v>
      </c>
      <c r="F256" s="10" t="s">
        <v>14</v>
      </c>
      <c r="G256" s="237">
        <v>42569</v>
      </c>
      <c r="H256" s="133" t="s">
        <v>597</v>
      </c>
      <c r="I256" s="228" t="s">
        <v>598</v>
      </c>
      <c r="J256" s="141" t="s">
        <v>599</v>
      </c>
      <c r="K256" s="84">
        <v>26810</v>
      </c>
    </row>
    <row r="257" spans="1:11" x14ac:dyDescent="0.25">
      <c r="A257" s="22" t="s">
        <v>1942</v>
      </c>
      <c r="B257" s="4" t="s">
        <v>13</v>
      </c>
      <c r="C257" s="117" t="s">
        <v>179</v>
      </c>
      <c r="D257" s="117" t="s">
        <v>179</v>
      </c>
      <c r="E257" s="30" t="s">
        <v>236</v>
      </c>
      <c r="F257" s="10" t="s">
        <v>14</v>
      </c>
      <c r="G257" s="237">
        <v>42569</v>
      </c>
      <c r="H257" s="133" t="s">
        <v>600</v>
      </c>
      <c r="I257" s="228" t="s">
        <v>598</v>
      </c>
      <c r="J257" s="141" t="s">
        <v>599</v>
      </c>
      <c r="K257" s="84">
        <v>7420</v>
      </c>
    </row>
    <row r="258" spans="1:11" x14ac:dyDescent="0.25">
      <c r="A258" s="22" t="s">
        <v>1942</v>
      </c>
      <c r="B258" s="4" t="s">
        <v>13</v>
      </c>
      <c r="C258" s="117" t="s">
        <v>179</v>
      </c>
      <c r="D258" s="117" t="s">
        <v>179</v>
      </c>
      <c r="E258" s="30" t="s">
        <v>236</v>
      </c>
      <c r="F258" s="10" t="s">
        <v>14</v>
      </c>
      <c r="G258" s="237">
        <v>42569</v>
      </c>
      <c r="H258" s="133" t="s">
        <v>601</v>
      </c>
      <c r="I258" s="228" t="s">
        <v>598</v>
      </c>
      <c r="J258" s="141" t="s">
        <v>599</v>
      </c>
      <c r="K258" s="84">
        <v>13320</v>
      </c>
    </row>
    <row r="259" spans="1:11" x14ac:dyDescent="0.25">
      <c r="A259" s="22" t="s">
        <v>1942</v>
      </c>
      <c r="B259" s="4" t="s">
        <v>13</v>
      </c>
      <c r="C259" s="117" t="s">
        <v>179</v>
      </c>
      <c r="D259" s="117" t="s">
        <v>179</v>
      </c>
      <c r="E259" s="30" t="s">
        <v>236</v>
      </c>
      <c r="F259" s="10" t="s">
        <v>14</v>
      </c>
      <c r="G259" s="237">
        <v>42569</v>
      </c>
      <c r="H259" s="133" t="s">
        <v>602</v>
      </c>
      <c r="I259" s="228" t="s">
        <v>596</v>
      </c>
      <c r="J259" s="141" t="s">
        <v>240</v>
      </c>
      <c r="K259" s="84">
        <v>188500</v>
      </c>
    </row>
    <row r="260" spans="1:11" x14ac:dyDescent="0.25">
      <c r="A260" s="22" t="s">
        <v>1942</v>
      </c>
      <c r="B260" s="4" t="s">
        <v>13</v>
      </c>
      <c r="C260" s="117" t="s">
        <v>179</v>
      </c>
      <c r="D260" s="117" t="s">
        <v>179</v>
      </c>
      <c r="E260" s="30" t="s">
        <v>236</v>
      </c>
      <c r="F260" s="10" t="s">
        <v>14</v>
      </c>
      <c r="G260" s="237">
        <v>42573</v>
      </c>
      <c r="H260" s="133" t="s">
        <v>603</v>
      </c>
      <c r="I260" s="228" t="s">
        <v>596</v>
      </c>
      <c r="J260" s="141" t="s">
        <v>240</v>
      </c>
      <c r="K260" s="84">
        <v>172400</v>
      </c>
    </row>
    <row r="261" spans="1:11" x14ac:dyDescent="0.25">
      <c r="A261" s="22" t="s">
        <v>1942</v>
      </c>
      <c r="B261" s="4" t="s">
        <v>13</v>
      </c>
      <c r="C261" s="117" t="s">
        <v>179</v>
      </c>
      <c r="D261" s="117" t="s">
        <v>179</v>
      </c>
      <c r="E261" s="30" t="s">
        <v>236</v>
      </c>
      <c r="F261" s="10" t="s">
        <v>14</v>
      </c>
      <c r="G261" s="237">
        <v>42573</v>
      </c>
      <c r="H261" s="133" t="s">
        <v>604</v>
      </c>
      <c r="I261" s="228" t="s">
        <v>596</v>
      </c>
      <c r="J261" s="141" t="s">
        <v>240</v>
      </c>
      <c r="K261" s="84">
        <v>219700</v>
      </c>
    </row>
    <row r="262" spans="1:11" x14ac:dyDescent="0.25">
      <c r="A262" s="22" t="s">
        <v>1942</v>
      </c>
      <c r="B262" s="4" t="s">
        <v>13</v>
      </c>
      <c r="C262" s="117" t="s">
        <v>179</v>
      </c>
      <c r="D262" s="117" t="s">
        <v>179</v>
      </c>
      <c r="E262" s="30" t="s">
        <v>236</v>
      </c>
      <c r="F262" s="10" t="s">
        <v>14</v>
      </c>
      <c r="G262" s="237">
        <v>42573</v>
      </c>
      <c r="H262" s="133" t="s">
        <v>605</v>
      </c>
      <c r="I262" s="228" t="s">
        <v>596</v>
      </c>
      <c r="J262" s="141" t="s">
        <v>240</v>
      </c>
      <c r="K262" s="84">
        <v>219200</v>
      </c>
    </row>
    <row r="263" spans="1:11" x14ac:dyDescent="0.25">
      <c r="A263" s="22" t="s">
        <v>1942</v>
      </c>
      <c r="B263" s="4" t="s">
        <v>13</v>
      </c>
      <c r="C263" s="117" t="s">
        <v>179</v>
      </c>
      <c r="D263" s="117" t="s">
        <v>179</v>
      </c>
      <c r="E263" s="30" t="s">
        <v>236</v>
      </c>
      <c r="F263" s="10" t="s">
        <v>14</v>
      </c>
      <c r="G263" s="237">
        <v>42573</v>
      </c>
      <c r="H263" s="133" t="s">
        <v>606</v>
      </c>
      <c r="I263" s="228" t="s">
        <v>598</v>
      </c>
      <c r="J263" s="141" t="s">
        <v>599</v>
      </c>
      <c r="K263" s="84">
        <v>11470</v>
      </c>
    </row>
    <row r="264" spans="1:11" x14ac:dyDescent="0.25">
      <c r="A264" s="22" t="s">
        <v>1942</v>
      </c>
      <c r="B264" s="4" t="s">
        <v>13</v>
      </c>
      <c r="C264" s="117" t="s">
        <v>179</v>
      </c>
      <c r="D264" s="117" t="s">
        <v>179</v>
      </c>
      <c r="E264" s="30" t="s">
        <v>236</v>
      </c>
      <c r="F264" s="10" t="s">
        <v>14</v>
      </c>
      <c r="G264" s="237">
        <v>42573</v>
      </c>
      <c r="H264" s="133" t="s">
        <v>607</v>
      </c>
      <c r="I264" s="228" t="s">
        <v>598</v>
      </c>
      <c r="J264" s="141" t="s">
        <v>599</v>
      </c>
      <c r="K264" s="84">
        <v>17360</v>
      </c>
    </row>
    <row r="265" spans="1:11" x14ac:dyDescent="0.25">
      <c r="A265" s="22" t="s">
        <v>1942</v>
      </c>
      <c r="B265" s="4" t="s">
        <v>13</v>
      </c>
      <c r="C265" s="117" t="s">
        <v>179</v>
      </c>
      <c r="D265" s="117" t="s">
        <v>179</v>
      </c>
      <c r="E265" s="30" t="s">
        <v>236</v>
      </c>
      <c r="F265" s="10" t="s">
        <v>14</v>
      </c>
      <c r="G265" s="237">
        <v>42573</v>
      </c>
      <c r="H265" s="133" t="s">
        <v>608</v>
      </c>
      <c r="I265" s="228" t="s">
        <v>596</v>
      </c>
      <c r="J265" s="141" t="s">
        <v>240</v>
      </c>
      <c r="K265" s="84">
        <v>2017300</v>
      </c>
    </row>
    <row r="266" spans="1:11" x14ac:dyDescent="0.25">
      <c r="A266" s="22" t="s">
        <v>1942</v>
      </c>
      <c r="B266" s="4" t="s">
        <v>13</v>
      </c>
      <c r="C266" s="117" t="s">
        <v>179</v>
      </c>
      <c r="D266" s="117" t="s">
        <v>179</v>
      </c>
      <c r="E266" s="30" t="s">
        <v>236</v>
      </c>
      <c r="F266" s="10" t="s">
        <v>14</v>
      </c>
      <c r="G266" s="237">
        <v>42573</v>
      </c>
      <c r="H266" s="133" t="s">
        <v>609</v>
      </c>
      <c r="I266" s="228" t="s">
        <v>596</v>
      </c>
      <c r="J266" s="141" t="s">
        <v>240</v>
      </c>
      <c r="K266" s="84">
        <f>684100+455000+596100</f>
        <v>1735200</v>
      </c>
    </row>
    <row r="267" spans="1:11" x14ac:dyDescent="0.25">
      <c r="A267" s="22" t="s">
        <v>1942</v>
      </c>
      <c r="B267" s="4" t="s">
        <v>13</v>
      </c>
      <c r="C267" s="117" t="s">
        <v>179</v>
      </c>
      <c r="D267" s="117" t="s">
        <v>179</v>
      </c>
      <c r="E267" s="30" t="s">
        <v>236</v>
      </c>
      <c r="F267" s="10" t="s">
        <v>14</v>
      </c>
      <c r="G267" s="237">
        <v>42580</v>
      </c>
      <c r="H267" s="133" t="s">
        <v>610</v>
      </c>
      <c r="I267" s="228" t="s">
        <v>596</v>
      </c>
      <c r="J267" s="141" t="s">
        <v>240</v>
      </c>
      <c r="K267" s="84">
        <v>1188100</v>
      </c>
    </row>
    <row r="268" spans="1:11" x14ac:dyDescent="0.25">
      <c r="A268" s="22" t="s">
        <v>1942</v>
      </c>
      <c r="B268" s="4" t="s">
        <v>13</v>
      </c>
      <c r="C268" s="117" t="s">
        <v>179</v>
      </c>
      <c r="D268" s="117" t="s">
        <v>179</v>
      </c>
      <c r="E268" s="30" t="s">
        <v>236</v>
      </c>
      <c r="F268" s="10" t="s">
        <v>14</v>
      </c>
      <c r="G268" s="237">
        <v>42580</v>
      </c>
      <c r="H268" s="133" t="s">
        <v>611</v>
      </c>
      <c r="I268" s="228" t="s">
        <v>598</v>
      </c>
      <c r="J268" s="141" t="s">
        <v>599</v>
      </c>
      <c r="K268" s="84">
        <f>15200+29520</f>
        <v>44720</v>
      </c>
    </row>
    <row r="269" spans="1:11" x14ac:dyDescent="0.25">
      <c r="A269" s="22" t="s">
        <v>1942</v>
      </c>
      <c r="B269" s="4" t="s">
        <v>13</v>
      </c>
      <c r="C269" s="117" t="s">
        <v>179</v>
      </c>
      <c r="D269" s="117" t="s">
        <v>179</v>
      </c>
      <c r="E269" s="30" t="s">
        <v>236</v>
      </c>
      <c r="F269" s="10" t="s">
        <v>14</v>
      </c>
      <c r="G269" s="237">
        <v>42580</v>
      </c>
      <c r="H269" s="133" t="s">
        <v>612</v>
      </c>
      <c r="I269" s="228" t="s">
        <v>598</v>
      </c>
      <c r="J269" s="141" t="s">
        <v>599</v>
      </c>
      <c r="K269" s="84">
        <v>11610</v>
      </c>
    </row>
    <row r="270" spans="1:11" x14ac:dyDescent="0.25">
      <c r="A270" s="22" t="s">
        <v>1942</v>
      </c>
      <c r="B270" s="4" t="s">
        <v>13</v>
      </c>
      <c r="C270" s="117" t="s">
        <v>179</v>
      </c>
      <c r="D270" s="117" t="s">
        <v>179</v>
      </c>
      <c r="E270" s="30" t="s">
        <v>236</v>
      </c>
      <c r="F270" s="10" t="s">
        <v>14</v>
      </c>
      <c r="G270" s="237">
        <v>42580</v>
      </c>
      <c r="H270" s="133" t="s">
        <v>613</v>
      </c>
      <c r="I270" s="228" t="s">
        <v>598</v>
      </c>
      <c r="J270" s="141" t="s">
        <v>599</v>
      </c>
      <c r="K270" s="84">
        <v>84410</v>
      </c>
    </row>
    <row r="271" spans="1:11" x14ac:dyDescent="0.25">
      <c r="A271" s="22" t="s">
        <v>1942</v>
      </c>
      <c r="B271" s="4" t="s">
        <v>13</v>
      </c>
      <c r="C271" s="117" t="s">
        <v>179</v>
      </c>
      <c r="D271" s="117" t="s">
        <v>179</v>
      </c>
      <c r="E271" s="30" t="s">
        <v>236</v>
      </c>
      <c r="F271" s="10" t="s">
        <v>14</v>
      </c>
      <c r="G271" s="237">
        <v>42580</v>
      </c>
      <c r="H271" s="133" t="s">
        <v>614</v>
      </c>
      <c r="I271" s="228" t="s">
        <v>598</v>
      </c>
      <c r="J271" s="141" t="s">
        <v>599</v>
      </c>
      <c r="K271" s="84">
        <v>36680</v>
      </c>
    </row>
    <row r="272" spans="1:11" x14ac:dyDescent="0.25">
      <c r="A272" s="22" t="s">
        <v>1942</v>
      </c>
      <c r="B272" s="4" t="s">
        <v>13</v>
      </c>
      <c r="C272" s="117" t="s">
        <v>179</v>
      </c>
      <c r="D272" s="117" t="s">
        <v>179</v>
      </c>
      <c r="E272" s="30" t="s">
        <v>236</v>
      </c>
      <c r="F272" s="10" t="s">
        <v>14</v>
      </c>
      <c r="G272" s="237">
        <v>42580</v>
      </c>
      <c r="H272" s="133" t="s">
        <v>615</v>
      </c>
      <c r="I272" s="228" t="s">
        <v>598</v>
      </c>
      <c r="J272" s="141" t="s">
        <v>599</v>
      </c>
      <c r="K272" s="84">
        <v>138350</v>
      </c>
    </row>
    <row r="273" spans="1:11" x14ac:dyDescent="0.25">
      <c r="A273" s="22" t="s">
        <v>1942</v>
      </c>
      <c r="B273" s="4" t="s">
        <v>13</v>
      </c>
      <c r="C273" s="117" t="s">
        <v>179</v>
      </c>
      <c r="D273" s="117" t="s">
        <v>179</v>
      </c>
      <c r="E273" s="30" t="s">
        <v>236</v>
      </c>
      <c r="F273" s="10" t="s">
        <v>14</v>
      </c>
      <c r="G273" s="237">
        <v>42580</v>
      </c>
      <c r="H273" s="133" t="s">
        <v>616</v>
      </c>
      <c r="I273" s="228" t="s">
        <v>596</v>
      </c>
      <c r="J273" s="141" t="s">
        <v>240</v>
      </c>
      <c r="K273" s="84">
        <v>350100</v>
      </c>
    </row>
    <row r="274" spans="1:11" x14ac:dyDescent="0.25">
      <c r="A274" s="22" t="s">
        <v>1942</v>
      </c>
      <c r="B274" s="4" t="s">
        <v>13</v>
      </c>
      <c r="C274" s="117" t="s">
        <v>179</v>
      </c>
      <c r="D274" s="117" t="s">
        <v>179</v>
      </c>
      <c r="E274" s="30" t="s">
        <v>236</v>
      </c>
      <c r="F274" s="10" t="s">
        <v>14</v>
      </c>
      <c r="G274" s="237">
        <v>42580</v>
      </c>
      <c r="H274" s="133" t="s">
        <v>617</v>
      </c>
      <c r="I274" s="228" t="s">
        <v>596</v>
      </c>
      <c r="J274" s="141" t="s">
        <v>240</v>
      </c>
      <c r="K274" s="84">
        <f>53800+36100+138300</f>
        <v>228200</v>
      </c>
    </row>
    <row r="275" spans="1:11" x14ac:dyDescent="0.25">
      <c r="A275" s="128" t="s">
        <v>618</v>
      </c>
      <c r="B275" s="76" t="s">
        <v>55</v>
      </c>
      <c r="C275" s="27" t="s">
        <v>179</v>
      </c>
      <c r="D275" s="28" t="s">
        <v>179</v>
      </c>
      <c r="E275" s="25" t="s">
        <v>57</v>
      </c>
      <c r="F275" s="25">
        <v>14160066</v>
      </c>
      <c r="G275" s="177">
        <v>42552</v>
      </c>
      <c r="H275" s="217" t="s">
        <v>619</v>
      </c>
      <c r="I275" s="23" t="s">
        <v>620</v>
      </c>
      <c r="J275" s="9" t="s">
        <v>621</v>
      </c>
      <c r="K275" s="148">
        <v>104403</v>
      </c>
    </row>
    <row r="276" spans="1:11" x14ac:dyDescent="0.25">
      <c r="A276" s="128" t="s">
        <v>618</v>
      </c>
      <c r="B276" s="76" t="s">
        <v>178</v>
      </c>
      <c r="C276" s="27" t="s">
        <v>622</v>
      </c>
      <c r="D276" s="28">
        <v>42320</v>
      </c>
      <c r="E276" s="25" t="s">
        <v>31</v>
      </c>
      <c r="F276" s="25">
        <v>14160140</v>
      </c>
      <c r="G276" s="177">
        <v>42552</v>
      </c>
      <c r="H276" s="217" t="s">
        <v>623</v>
      </c>
      <c r="I276" s="26" t="s">
        <v>624</v>
      </c>
      <c r="J276" s="119" t="s">
        <v>625</v>
      </c>
      <c r="K276" s="148">
        <v>185590</v>
      </c>
    </row>
    <row r="277" spans="1:11" x14ac:dyDescent="0.25">
      <c r="A277" s="128" t="s">
        <v>618</v>
      </c>
      <c r="B277" s="76" t="s">
        <v>55</v>
      </c>
      <c r="C277" s="27" t="s">
        <v>179</v>
      </c>
      <c r="D277" s="28" t="s">
        <v>179</v>
      </c>
      <c r="E277" s="25" t="s">
        <v>57</v>
      </c>
      <c r="F277" s="25">
        <v>14160068</v>
      </c>
      <c r="G277" s="177">
        <v>42556</v>
      </c>
      <c r="H277" s="217" t="s">
        <v>626</v>
      </c>
      <c r="I277" s="26" t="s">
        <v>627</v>
      </c>
      <c r="J277" s="119" t="s">
        <v>628</v>
      </c>
      <c r="K277" s="148">
        <v>1038896</v>
      </c>
    </row>
    <row r="278" spans="1:11" x14ac:dyDescent="0.25">
      <c r="A278" s="128" t="s">
        <v>618</v>
      </c>
      <c r="B278" s="76" t="s">
        <v>629</v>
      </c>
      <c r="C278" s="27" t="s">
        <v>630</v>
      </c>
      <c r="D278" s="28">
        <v>42110</v>
      </c>
      <c r="E278" s="25" t="s">
        <v>31</v>
      </c>
      <c r="F278" s="25">
        <v>14160141</v>
      </c>
      <c r="G278" s="177">
        <v>42556</v>
      </c>
      <c r="H278" s="217" t="s">
        <v>631</v>
      </c>
      <c r="I278" s="26" t="s">
        <v>632</v>
      </c>
      <c r="J278" s="9" t="s">
        <v>633</v>
      </c>
      <c r="K278" s="148">
        <v>100000</v>
      </c>
    </row>
    <row r="279" spans="1:11" x14ac:dyDescent="0.25">
      <c r="A279" s="128" t="s">
        <v>618</v>
      </c>
      <c r="B279" s="76" t="s">
        <v>55</v>
      </c>
      <c r="C279" s="27" t="s">
        <v>179</v>
      </c>
      <c r="D279" s="28" t="s">
        <v>179</v>
      </c>
      <c r="E279" s="25" t="s">
        <v>57</v>
      </c>
      <c r="F279" s="25">
        <v>14160069</v>
      </c>
      <c r="G279" s="177">
        <v>42556</v>
      </c>
      <c r="H279" s="217" t="s">
        <v>634</v>
      </c>
      <c r="I279" s="26" t="s">
        <v>620</v>
      </c>
      <c r="J279" s="9" t="s">
        <v>621</v>
      </c>
      <c r="K279" s="148">
        <v>801385</v>
      </c>
    </row>
    <row r="280" spans="1:11" x14ac:dyDescent="0.25">
      <c r="A280" s="128" t="s">
        <v>618</v>
      </c>
      <c r="B280" s="76" t="s">
        <v>55</v>
      </c>
      <c r="C280" s="27" t="s">
        <v>179</v>
      </c>
      <c r="D280" s="28" t="s">
        <v>179</v>
      </c>
      <c r="E280" s="25" t="s">
        <v>57</v>
      </c>
      <c r="F280" s="25">
        <v>14160070</v>
      </c>
      <c r="G280" s="177">
        <v>42556</v>
      </c>
      <c r="H280" s="217" t="s">
        <v>635</v>
      </c>
      <c r="I280" s="26" t="s">
        <v>636</v>
      </c>
      <c r="J280" s="9" t="s">
        <v>442</v>
      </c>
      <c r="K280" s="148">
        <v>250904</v>
      </c>
    </row>
    <row r="281" spans="1:11" x14ac:dyDescent="0.25">
      <c r="A281" s="128" t="s">
        <v>618</v>
      </c>
      <c r="B281" s="76" t="s">
        <v>55</v>
      </c>
      <c r="C281" s="27" t="s">
        <v>179</v>
      </c>
      <c r="D281" s="28" t="s">
        <v>179</v>
      </c>
      <c r="E281" s="25" t="s">
        <v>57</v>
      </c>
      <c r="F281" s="25">
        <v>14160071</v>
      </c>
      <c r="G281" s="177">
        <v>42556</v>
      </c>
      <c r="H281" s="128" t="s">
        <v>637</v>
      </c>
      <c r="I281" s="26" t="s">
        <v>638</v>
      </c>
      <c r="J281" s="9" t="s">
        <v>639</v>
      </c>
      <c r="K281" s="148">
        <v>234535</v>
      </c>
    </row>
    <row r="282" spans="1:11" x14ac:dyDescent="0.25">
      <c r="A282" s="128" t="s">
        <v>618</v>
      </c>
      <c r="B282" s="76" t="s">
        <v>55</v>
      </c>
      <c r="C282" s="27" t="s">
        <v>179</v>
      </c>
      <c r="D282" s="28" t="s">
        <v>179</v>
      </c>
      <c r="E282" s="25" t="s">
        <v>57</v>
      </c>
      <c r="F282" s="25">
        <v>14160072</v>
      </c>
      <c r="G282" s="177">
        <v>42556</v>
      </c>
      <c r="H282" s="217" t="s">
        <v>640</v>
      </c>
      <c r="I282" s="26" t="s">
        <v>627</v>
      </c>
      <c r="J282" s="119" t="s">
        <v>628</v>
      </c>
      <c r="K282" s="148">
        <v>842931</v>
      </c>
    </row>
    <row r="283" spans="1:11" x14ac:dyDescent="0.25">
      <c r="A283" s="128" t="s">
        <v>618</v>
      </c>
      <c r="B283" s="76" t="s">
        <v>66</v>
      </c>
      <c r="C283" s="27" t="s">
        <v>179</v>
      </c>
      <c r="D283" s="28" t="s">
        <v>179</v>
      </c>
      <c r="E283" s="25" t="s">
        <v>31</v>
      </c>
      <c r="F283" s="25">
        <v>14160142</v>
      </c>
      <c r="G283" s="177">
        <v>42556</v>
      </c>
      <c r="H283" s="217" t="s">
        <v>641</v>
      </c>
      <c r="I283" s="26" t="s">
        <v>642</v>
      </c>
      <c r="J283" s="119" t="s">
        <v>643</v>
      </c>
      <c r="K283" s="148">
        <v>72222</v>
      </c>
    </row>
    <row r="284" spans="1:11" x14ac:dyDescent="0.25">
      <c r="A284" s="128" t="s">
        <v>618</v>
      </c>
      <c r="B284" s="76" t="s">
        <v>55</v>
      </c>
      <c r="C284" s="27" t="s">
        <v>179</v>
      </c>
      <c r="D284" s="28" t="s">
        <v>179</v>
      </c>
      <c r="E284" s="25" t="s">
        <v>57</v>
      </c>
      <c r="F284" s="25">
        <v>14160073</v>
      </c>
      <c r="G284" s="177">
        <v>42556</v>
      </c>
      <c r="H284" s="217" t="s">
        <v>644</v>
      </c>
      <c r="I284" s="26" t="s">
        <v>636</v>
      </c>
      <c r="J284" s="9" t="s">
        <v>442</v>
      </c>
      <c r="K284" s="148">
        <v>222474</v>
      </c>
    </row>
    <row r="285" spans="1:11" x14ac:dyDescent="0.25">
      <c r="A285" s="128" t="s">
        <v>618</v>
      </c>
      <c r="B285" s="76" t="s">
        <v>55</v>
      </c>
      <c r="C285" s="27" t="s">
        <v>179</v>
      </c>
      <c r="D285" s="28" t="s">
        <v>179</v>
      </c>
      <c r="E285" s="25" t="s">
        <v>57</v>
      </c>
      <c r="F285" s="25">
        <v>14160074</v>
      </c>
      <c r="G285" s="177">
        <v>42556</v>
      </c>
      <c r="H285" s="217" t="s">
        <v>645</v>
      </c>
      <c r="I285" s="23" t="s">
        <v>620</v>
      </c>
      <c r="J285" s="9" t="s">
        <v>621</v>
      </c>
      <c r="K285" s="148">
        <v>838435</v>
      </c>
    </row>
    <row r="286" spans="1:11" x14ac:dyDescent="0.25">
      <c r="A286" s="128" t="s">
        <v>618</v>
      </c>
      <c r="B286" s="76" t="s">
        <v>30</v>
      </c>
      <c r="C286" s="27" t="s">
        <v>179</v>
      </c>
      <c r="D286" s="28" t="s">
        <v>179</v>
      </c>
      <c r="E286" s="25" t="s">
        <v>31</v>
      </c>
      <c r="F286" s="25">
        <v>14160144</v>
      </c>
      <c r="G286" s="177">
        <v>42557</v>
      </c>
      <c r="H286" s="217" t="s">
        <v>646</v>
      </c>
      <c r="I286" s="23" t="s">
        <v>474</v>
      </c>
      <c r="J286" s="9" t="s">
        <v>475</v>
      </c>
      <c r="K286" s="148">
        <v>26525</v>
      </c>
    </row>
    <row r="287" spans="1:11" x14ac:dyDescent="0.25">
      <c r="A287" s="128" t="s">
        <v>618</v>
      </c>
      <c r="B287" s="76" t="s">
        <v>55</v>
      </c>
      <c r="C287" s="27" t="s">
        <v>179</v>
      </c>
      <c r="D287" s="28" t="s">
        <v>179</v>
      </c>
      <c r="E287" s="25" t="s">
        <v>57</v>
      </c>
      <c r="F287" s="25">
        <v>14160075</v>
      </c>
      <c r="G287" s="177">
        <v>42557</v>
      </c>
      <c r="H287" s="217" t="s">
        <v>647</v>
      </c>
      <c r="I287" s="23" t="s">
        <v>648</v>
      </c>
      <c r="J287" s="9" t="s">
        <v>649</v>
      </c>
      <c r="K287" s="148">
        <v>70621</v>
      </c>
    </row>
    <row r="288" spans="1:11" x14ac:dyDescent="0.25">
      <c r="A288" s="128" t="s">
        <v>618</v>
      </c>
      <c r="B288" s="76" t="s">
        <v>66</v>
      </c>
      <c r="C288" s="27" t="s">
        <v>179</v>
      </c>
      <c r="D288" s="28" t="s">
        <v>179</v>
      </c>
      <c r="E288" s="25" t="s">
        <v>31</v>
      </c>
      <c r="F288" s="25">
        <v>14160146</v>
      </c>
      <c r="G288" s="177">
        <v>42558</v>
      </c>
      <c r="H288" s="217" t="s">
        <v>650</v>
      </c>
      <c r="I288" s="23" t="s">
        <v>651</v>
      </c>
      <c r="J288" s="9" t="s">
        <v>652</v>
      </c>
      <c r="K288" s="148">
        <v>55556</v>
      </c>
    </row>
    <row r="289" spans="1:11" x14ac:dyDescent="0.25">
      <c r="A289" s="128" t="s">
        <v>618</v>
      </c>
      <c r="B289" s="76" t="s">
        <v>55</v>
      </c>
      <c r="C289" s="27" t="s">
        <v>179</v>
      </c>
      <c r="D289" s="28" t="s">
        <v>179</v>
      </c>
      <c r="E289" s="25" t="s">
        <v>31</v>
      </c>
      <c r="F289" s="25">
        <v>14160147</v>
      </c>
      <c r="G289" s="177">
        <v>42558</v>
      </c>
      <c r="H289" s="217" t="s">
        <v>653</v>
      </c>
      <c r="I289" s="23" t="s">
        <v>654</v>
      </c>
      <c r="J289" s="9" t="s">
        <v>655</v>
      </c>
      <c r="K289" s="148">
        <v>2687379</v>
      </c>
    </row>
    <row r="290" spans="1:11" x14ac:dyDescent="0.25">
      <c r="A290" s="128" t="s">
        <v>618</v>
      </c>
      <c r="B290" s="76" t="s">
        <v>30</v>
      </c>
      <c r="C290" s="27" t="s">
        <v>179</v>
      </c>
      <c r="D290" s="28" t="s">
        <v>179</v>
      </c>
      <c r="E290" s="25" t="s">
        <v>57</v>
      </c>
      <c r="F290" s="25">
        <v>14160076</v>
      </c>
      <c r="G290" s="177">
        <v>42558</v>
      </c>
      <c r="H290" s="217" t="s">
        <v>656</v>
      </c>
      <c r="I290" s="23" t="s">
        <v>657</v>
      </c>
      <c r="J290" s="9" t="s">
        <v>658</v>
      </c>
      <c r="K290" s="148">
        <v>2280973</v>
      </c>
    </row>
    <row r="291" spans="1:11" x14ac:dyDescent="0.25">
      <c r="A291" s="128" t="s">
        <v>618</v>
      </c>
      <c r="B291" s="76" t="s">
        <v>629</v>
      </c>
      <c r="C291" s="27" t="s">
        <v>659</v>
      </c>
      <c r="D291" s="28">
        <v>42556</v>
      </c>
      <c r="E291" s="25" t="s">
        <v>31</v>
      </c>
      <c r="F291" s="25">
        <v>14160148</v>
      </c>
      <c r="G291" s="177">
        <v>42558</v>
      </c>
      <c r="H291" s="217" t="s">
        <v>660</v>
      </c>
      <c r="I291" s="23" t="s">
        <v>661</v>
      </c>
      <c r="J291" s="9" t="s">
        <v>662</v>
      </c>
      <c r="K291" s="148">
        <v>5180284</v>
      </c>
    </row>
    <row r="292" spans="1:11" x14ac:dyDescent="0.25">
      <c r="A292" s="128" t="s">
        <v>618</v>
      </c>
      <c r="B292" s="76" t="s">
        <v>55</v>
      </c>
      <c r="C292" s="27" t="s">
        <v>179</v>
      </c>
      <c r="D292" s="28" t="s">
        <v>179</v>
      </c>
      <c r="E292" s="25" t="s">
        <v>57</v>
      </c>
      <c r="F292" s="25">
        <v>14160077</v>
      </c>
      <c r="G292" s="177">
        <v>42558</v>
      </c>
      <c r="H292" s="217" t="s">
        <v>663</v>
      </c>
      <c r="I292" s="26" t="s">
        <v>439</v>
      </c>
      <c r="J292" s="9" t="s">
        <v>60</v>
      </c>
      <c r="K292" s="148">
        <v>198486</v>
      </c>
    </row>
    <row r="293" spans="1:11" ht="22.5" x14ac:dyDescent="0.25">
      <c r="A293" s="128" t="s">
        <v>618</v>
      </c>
      <c r="B293" s="76" t="s">
        <v>55</v>
      </c>
      <c r="C293" s="27" t="s">
        <v>179</v>
      </c>
      <c r="D293" s="28" t="s">
        <v>179</v>
      </c>
      <c r="E293" s="25" t="s">
        <v>57</v>
      </c>
      <c r="F293" s="25">
        <v>14160078</v>
      </c>
      <c r="G293" s="177">
        <v>42559</v>
      </c>
      <c r="H293" s="217" t="s">
        <v>664</v>
      </c>
      <c r="I293" s="23" t="s">
        <v>446</v>
      </c>
      <c r="J293" s="9" t="s">
        <v>447</v>
      </c>
      <c r="K293" s="148">
        <v>152305</v>
      </c>
    </row>
    <row r="294" spans="1:11" ht="22.5" x14ac:dyDescent="0.25">
      <c r="A294" s="128" t="s">
        <v>618</v>
      </c>
      <c r="B294" s="76" t="s">
        <v>30</v>
      </c>
      <c r="C294" s="27" t="s">
        <v>179</v>
      </c>
      <c r="D294" s="28" t="s">
        <v>179</v>
      </c>
      <c r="E294" s="25" t="s">
        <v>57</v>
      </c>
      <c r="F294" s="25">
        <v>14160079</v>
      </c>
      <c r="G294" s="177">
        <v>42562</v>
      </c>
      <c r="H294" s="217" t="s">
        <v>665</v>
      </c>
      <c r="I294" s="23" t="s">
        <v>666</v>
      </c>
      <c r="J294" s="9" t="s">
        <v>667</v>
      </c>
      <c r="K294" s="148">
        <v>1759796</v>
      </c>
    </row>
    <row r="295" spans="1:11" ht="22.5" x14ac:dyDescent="0.25">
      <c r="A295" s="128" t="s">
        <v>618</v>
      </c>
      <c r="B295" s="76" t="s">
        <v>55</v>
      </c>
      <c r="C295" s="27" t="s">
        <v>179</v>
      </c>
      <c r="D295" s="28" t="s">
        <v>179</v>
      </c>
      <c r="E295" s="25" t="s">
        <v>57</v>
      </c>
      <c r="F295" s="25">
        <v>14160080</v>
      </c>
      <c r="G295" s="177">
        <v>42563</v>
      </c>
      <c r="H295" s="217" t="s">
        <v>668</v>
      </c>
      <c r="I295" s="23" t="s">
        <v>627</v>
      </c>
      <c r="J295" s="9" t="s">
        <v>628</v>
      </c>
      <c r="K295" s="148">
        <v>1046812</v>
      </c>
    </row>
    <row r="296" spans="1:11" ht="22.5" x14ac:dyDescent="0.25">
      <c r="A296" s="128" t="s">
        <v>618</v>
      </c>
      <c r="B296" s="76" t="s">
        <v>55</v>
      </c>
      <c r="C296" s="27" t="s">
        <v>179</v>
      </c>
      <c r="D296" s="28" t="s">
        <v>179</v>
      </c>
      <c r="E296" s="25" t="s">
        <v>57</v>
      </c>
      <c r="F296" s="25">
        <v>14160081</v>
      </c>
      <c r="G296" s="177">
        <v>42564</v>
      </c>
      <c r="H296" s="217" t="s">
        <v>669</v>
      </c>
      <c r="I296" s="23" t="s">
        <v>670</v>
      </c>
      <c r="J296" s="139" t="s">
        <v>323</v>
      </c>
      <c r="K296" s="148">
        <v>1576092</v>
      </c>
    </row>
    <row r="297" spans="1:11" ht="22.5" x14ac:dyDescent="0.25">
      <c r="A297" s="128" t="s">
        <v>618</v>
      </c>
      <c r="B297" s="76" t="s">
        <v>66</v>
      </c>
      <c r="C297" s="27" t="s">
        <v>179</v>
      </c>
      <c r="D297" s="28" t="s">
        <v>179</v>
      </c>
      <c r="E297" s="25" t="s">
        <v>31</v>
      </c>
      <c r="F297" s="25">
        <v>14160149</v>
      </c>
      <c r="G297" s="177">
        <v>42564</v>
      </c>
      <c r="H297" s="217" t="s">
        <v>671</v>
      </c>
      <c r="I297" s="23" t="s">
        <v>672</v>
      </c>
      <c r="J297" s="9" t="s">
        <v>673</v>
      </c>
      <c r="K297" s="148">
        <v>42222</v>
      </c>
    </row>
    <row r="298" spans="1:11" x14ac:dyDescent="0.25">
      <c r="A298" s="128" t="s">
        <v>618</v>
      </c>
      <c r="B298" s="76" t="s">
        <v>66</v>
      </c>
      <c r="C298" s="27" t="s">
        <v>179</v>
      </c>
      <c r="D298" s="28" t="s">
        <v>179</v>
      </c>
      <c r="E298" s="25" t="s">
        <v>31</v>
      </c>
      <c r="F298" s="25">
        <v>14160151</v>
      </c>
      <c r="G298" s="177">
        <v>42566</v>
      </c>
      <c r="H298" s="217" t="s">
        <v>674</v>
      </c>
      <c r="I298" s="26" t="s">
        <v>675</v>
      </c>
      <c r="J298" s="139" t="s">
        <v>303</v>
      </c>
      <c r="K298" s="148">
        <v>778543</v>
      </c>
    </row>
    <row r="299" spans="1:11" x14ac:dyDescent="0.25">
      <c r="A299" s="128" t="s">
        <v>618</v>
      </c>
      <c r="B299" s="76" t="s">
        <v>30</v>
      </c>
      <c r="C299" s="27" t="s">
        <v>179</v>
      </c>
      <c r="D299" s="28" t="s">
        <v>179</v>
      </c>
      <c r="E299" s="25" t="s">
        <v>57</v>
      </c>
      <c r="F299" s="25">
        <v>14160083</v>
      </c>
      <c r="G299" s="177">
        <v>42566</v>
      </c>
      <c r="H299" s="217" t="s">
        <v>676</v>
      </c>
      <c r="I299" s="26" t="s">
        <v>77</v>
      </c>
      <c r="J299" s="9" t="s">
        <v>677</v>
      </c>
      <c r="K299" s="148">
        <v>2259260</v>
      </c>
    </row>
    <row r="300" spans="1:11" x14ac:dyDescent="0.25">
      <c r="A300" s="128" t="s">
        <v>618</v>
      </c>
      <c r="B300" s="76" t="s">
        <v>55</v>
      </c>
      <c r="C300" s="27" t="s">
        <v>179</v>
      </c>
      <c r="D300" s="28" t="s">
        <v>179</v>
      </c>
      <c r="E300" s="25" t="s">
        <v>57</v>
      </c>
      <c r="F300" s="25">
        <v>14160084</v>
      </c>
      <c r="G300" s="177">
        <v>42569</v>
      </c>
      <c r="H300" s="217" t="s">
        <v>678</v>
      </c>
      <c r="I300" s="26" t="s">
        <v>446</v>
      </c>
      <c r="J300" s="9" t="s">
        <v>447</v>
      </c>
      <c r="K300" s="148">
        <v>63269</v>
      </c>
    </row>
    <row r="301" spans="1:11" x14ac:dyDescent="0.25">
      <c r="A301" s="128" t="s">
        <v>618</v>
      </c>
      <c r="B301" s="76" t="s">
        <v>55</v>
      </c>
      <c r="C301" s="27" t="s">
        <v>179</v>
      </c>
      <c r="D301" s="28" t="s">
        <v>179</v>
      </c>
      <c r="E301" s="25" t="s">
        <v>57</v>
      </c>
      <c r="F301" s="25">
        <v>14160085</v>
      </c>
      <c r="G301" s="177">
        <v>42569</v>
      </c>
      <c r="H301" s="217" t="s">
        <v>678</v>
      </c>
      <c r="I301" s="23" t="s">
        <v>679</v>
      </c>
      <c r="J301" s="9" t="s">
        <v>680</v>
      </c>
      <c r="K301" s="148">
        <v>140989</v>
      </c>
    </row>
    <row r="302" spans="1:11" x14ac:dyDescent="0.25">
      <c r="A302" s="128" t="s">
        <v>618</v>
      </c>
      <c r="B302" s="76" t="s">
        <v>55</v>
      </c>
      <c r="C302" s="27" t="s">
        <v>179</v>
      </c>
      <c r="D302" s="28" t="s">
        <v>179</v>
      </c>
      <c r="E302" s="25" t="s">
        <v>57</v>
      </c>
      <c r="F302" s="25">
        <v>14160086</v>
      </c>
      <c r="G302" s="177">
        <v>42569</v>
      </c>
      <c r="H302" s="217" t="s">
        <v>678</v>
      </c>
      <c r="I302" s="26" t="s">
        <v>439</v>
      </c>
      <c r="J302" s="9" t="s">
        <v>60</v>
      </c>
      <c r="K302" s="148">
        <v>904091</v>
      </c>
    </row>
    <row r="303" spans="1:11" x14ac:dyDescent="0.25">
      <c r="A303" s="128" t="s">
        <v>618</v>
      </c>
      <c r="B303" s="76" t="s">
        <v>629</v>
      </c>
      <c r="C303" s="27" t="s">
        <v>630</v>
      </c>
      <c r="D303" s="28">
        <v>42110</v>
      </c>
      <c r="E303" s="25" t="s">
        <v>31</v>
      </c>
      <c r="F303" s="25">
        <v>14160152</v>
      </c>
      <c r="G303" s="177">
        <v>42569</v>
      </c>
      <c r="H303" s="217" t="s">
        <v>681</v>
      </c>
      <c r="I303" s="26" t="s">
        <v>632</v>
      </c>
      <c r="J303" s="9" t="s">
        <v>633</v>
      </c>
      <c r="K303" s="148">
        <v>215000</v>
      </c>
    </row>
    <row r="304" spans="1:11" x14ac:dyDescent="0.25">
      <c r="A304" s="128" t="s">
        <v>618</v>
      </c>
      <c r="B304" s="76" t="s">
        <v>178</v>
      </c>
      <c r="C304" s="27" t="s">
        <v>622</v>
      </c>
      <c r="D304" s="28">
        <v>42320</v>
      </c>
      <c r="E304" s="25" t="s">
        <v>31</v>
      </c>
      <c r="F304" s="25">
        <v>14160153</v>
      </c>
      <c r="G304" s="177">
        <v>42569</v>
      </c>
      <c r="H304" s="217" t="s">
        <v>682</v>
      </c>
      <c r="I304" s="26" t="s">
        <v>624</v>
      </c>
      <c r="J304" s="9" t="s">
        <v>625</v>
      </c>
      <c r="K304" s="148">
        <v>93006</v>
      </c>
    </row>
    <row r="305" spans="1:11" x14ac:dyDescent="0.25">
      <c r="A305" s="128" t="s">
        <v>618</v>
      </c>
      <c r="B305" s="76" t="s">
        <v>66</v>
      </c>
      <c r="C305" s="27" t="s">
        <v>179</v>
      </c>
      <c r="D305" s="28" t="s">
        <v>179</v>
      </c>
      <c r="E305" s="25" t="s">
        <v>31</v>
      </c>
      <c r="F305" s="25">
        <v>14160154</v>
      </c>
      <c r="G305" s="177">
        <v>42569</v>
      </c>
      <c r="H305" s="217" t="s">
        <v>683</v>
      </c>
      <c r="I305" s="26" t="s">
        <v>642</v>
      </c>
      <c r="J305" s="9" t="s">
        <v>643</v>
      </c>
      <c r="K305" s="148">
        <v>108333</v>
      </c>
    </row>
    <row r="306" spans="1:11" x14ac:dyDescent="0.25">
      <c r="A306" s="128" t="s">
        <v>618</v>
      </c>
      <c r="B306" s="76" t="s">
        <v>66</v>
      </c>
      <c r="C306" s="27" t="s">
        <v>179</v>
      </c>
      <c r="D306" s="28" t="s">
        <v>179</v>
      </c>
      <c r="E306" s="25" t="s">
        <v>31</v>
      </c>
      <c r="F306" s="25">
        <v>14160155</v>
      </c>
      <c r="G306" s="177">
        <v>42570</v>
      </c>
      <c r="H306" s="217" t="s">
        <v>684</v>
      </c>
      <c r="I306" s="26" t="s">
        <v>685</v>
      </c>
      <c r="J306" s="9" t="s">
        <v>686</v>
      </c>
      <c r="K306" s="148">
        <v>173333</v>
      </c>
    </row>
    <row r="307" spans="1:11" x14ac:dyDescent="0.25">
      <c r="A307" s="128" t="s">
        <v>618</v>
      </c>
      <c r="B307" s="76" t="s">
        <v>66</v>
      </c>
      <c r="C307" s="27" t="s">
        <v>179</v>
      </c>
      <c r="D307" s="28" t="s">
        <v>179</v>
      </c>
      <c r="E307" s="25" t="s">
        <v>31</v>
      </c>
      <c r="F307" s="25">
        <v>14160156</v>
      </c>
      <c r="G307" s="177">
        <v>42570</v>
      </c>
      <c r="H307" s="217" t="s">
        <v>687</v>
      </c>
      <c r="I307" s="26" t="s">
        <v>642</v>
      </c>
      <c r="J307" s="9" t="s">
        <v>643</v>
      </c>
      <c r="K307" s="148">
        <v>72222</v>
      </c>
    </row>
    <row r="308" spans="1:11" ht="22.5" x14ac:dyDescent="0.25">
      <c r="A308" s="128" t="s">
        <v>618</v>
      </c>
      <c r="B308" s="76" t="s">
        <v>66</v>
      </c>
      <c r="C308" s="27" t="s">
        <v>179</v>
      </c>
      <c r="D308" s="28" t="s">
        <v>179</v>
      </c>
      <c r="E308" s="25" t="s">
        <v>31</v>
      </c>
      <c r="F308" s="25">
        <v>14160157</v>
      </c>
      <c r="G308" s="177">
        <v>42570</v>
      </c>
      <c r="H308" s="217" t="s">
        <v>688</v>
      </c>
      <c r="I308" s="23" t="s">
        <v>689</v>
      </c>
      <c r="J308" s="9" t="s">
        <v>690</v>
      </c>
      <c r="K308" s="148">
        <v>205000</v>
      </c>
    </row>
    <row r="309" spans="1:11" x14ac:dyDescent="0.25">
      <c r="A309" s="128" t="s">
        <v>618</v>
      </c>
      <c r="B309" s="76" t="s">
        <v>66</v>
      </c>
      <c r="C309" s="27" t="s">
        <v>179</v>
      </c>
      <c r="D309" s="28" t="s">
        <v>179</v>
      </c>
      <c r="E309" s="25" t="s">
        <v>31</v>
      </c>
      <c r="F309" s="25">
        <v>14160158</v>
      </c>
      <c r="G309" s="177">
        <v>42570</v>
      </c>
      <c r="H309" s="217" t="s">
        <v>691</v>
      </c>
      <c r="I309" s="26" t="s">
        <v>651</v>
      </c>
      <c r="J309" s="9" t="s">
        <v>652</v>
      </c>
      <c r="K309" s="148">
        <v>55556</v>
      </c>
    </row>
    <row r="310" spans="1:11" x14ac:dyDescent="0.25">
      <c r="A310" s="128" t="s">
        <v>618</v>
      </c>
      <c r="B310" s="76" t="s">
        <v>629</v>
      </c>
      <c r="C310" s="27" t="s">
        <v>630</v>
      </c>
      <c r="D310" s="28">
        <v>42110</v>
      </c>
      <c r="E310" s="25" t="s">
        <v>31</v>
      </c>
      <c r="F310" s="25">
        <v>14160159</v>
      </c>
      <c r="G310" s="177">
        <v>42570</v>
      </c>
      <c r="H310" s="217" t="s">
        <v>692</v>
      </c>
      <c r="I310" s="26" t="s">
        <v>693</v>
      </c>
      <c r="J310" s="9" t="s">
        <v>694</v>
      </c>
      <c r="K310" s="148">
        <v>123878</v>
      </c>
    </row>
    <row r="311" spans="1:11" x14ac:dyDescent="0.25">
      <c r="A311" s="128" t="s">
        <v>618</v>
      </c>
      <c r="B311" s="76" t="s">
        <v>178</v>
      </c>
      <c r="C311" s="27" t="s">
        <v>695</v>
      </c>
      <c r="D311" s="28">
        <v>39294</v>
      </c>
      <c r="E311" s="25" t="s">
        <v>31</v>
      </c>
      <c r="F311" s="25">
        <v>14160160</v>
      </c>
      <c r="G311" s="177">
        <v>42570</v>
      </c>
      <c r="H311" s="217" t="s">
        <v>696</v>
      </c>
      <c r="I311" s="26" t="s">
        <v>697</v>
      </c>
      <c r="J311" s="9" t="s">
        <v>698</v>
      </c>
      <c r="K311" s="148">
        <v>120547</v>
      </c>
    </row>
    <row r="312" spans="1:11" x14ac:dyDescent="0.25">
      <c r="A312" s="128" t="s">
        <v>618</v>
      </c>
      <c r="B312" s="76" t="s">
        <v>55</v>
      </c>
      <c r="C312" s="27" t="s">
        <v>179</v>
      </c>
      <c r="D312" s="28" t="s">
        <v>179</v>
      </c>
      <c r="E312" s="25" t="s">
        <v>57</v>
      </c>
      <c r="F312" s="25">
        <v>14160087</v>
      </c>
      <c r="G312" s="177">
        <v>42571</v>
      </c>
      <c r="H312" s="217" t="s">
        <v>699</v>
      </c>
      <c r="I312" s="26" t="s">
        <v>620</v>
      </c>
      <c r="J312" s="9" t="s">
        <v>621</v>
      </c>
      <c r="K312" s="148">
        <v>139093</v>
      </c>
    </row>
    <row r="313" spans="1:11" x14ac:dyDescent="0.25">
      <c r="A313" s="128" t="s">
        <v>618</v>
      </c>
      <c r="B313" s="76" t="s">
        <v>55</v>
      </c>
      <c r="C313" s="27" t="s">
        <v>179</v>
      </c>
      <c r="D313" s="28" t="s">
        <v>179</v>
      </c>
      <c r="E313" s="25" t="s">
        <v>57</v>
      </c>
      <c r="F313" s="25">
        <v>14160088</v>
      </c>
      <c r="G313" s="177">
        <v>42571</v>
      </c>
      <c r="H313" s="217" t="s">
        <v>699</v>
      </c>
      <c r="I313" s="26" t="s">
        <v>679</v>
      </c>
      <c r="J313" s="119" t="s">
        <v>680</v>
      </c>
      <c r="K313" s="148">
        <v>114139</v>
      </c>
    </row>
    <row r="314" spans="1:11" x14ac:dyDescent="0.25">
      <c r="A314" s="128" t="s">
        <v>618</v>
      </c>
      <c r="B314" s="76" t="s">
        <v>55</v>
      </c>
      <c r="C314" s="27" t="s">
        <v>179</v>
      </c>
      <c r="D314" s="28" t="s">
        <v>179</v>
      </c>
      <c r="E314" s="25" t="s">
        <v>57</v>
      </c>
      <c r="F314" s="25">
        <v>14160089</v>
      </c>
      <c r="G314" s="177">
        <v>42571</v>
      </c>
      <c r="H314" s="217" t="s">
        <v>699</v>
      </c>
      <c r="I314" s="26" t="s">
        <v>439</v>
      </c>
      <c r="J314" s="9" t="s">
        <v>60</v>
      </c>
      <c r="K314" s="148">
        <v>397948</v>
      </c>
    </row>
    <row r="315" spans="1:11" x14ac:dyDescent="0.25">
      <c r="A315" s="128" t="s">
        <v>618</v>
      </c>
      <c r="B315" s="76" t="s">
        <v>66</v>
      </c>
      <c r="C315" s="27" t="s">
        <v>179</v>
      </c>
      <c r="D315" s="28" t="s">
        <v>179</v>
      </c>
      <c r="E315" s="25" t="s">
        <v>31</v>
      </c>
      <c r="F315" s="25">
        <v>14160161</v>
      </c>
      <c r="G315" s="177">
        <v>42571</v>
      </c>
      <c r="H315" s="217" t="s">
        <v>700</v>
      </c>
      <c r="I315" s="26" t="s">
        <v>701</v>
      </c>
      <c r="J315" s="9" t="s">
        <v>702</v>
      </c>
      <c r="K315" s="148">
        <v>40000</v>
      </c>
    </row>
    <row r="316" spans="1:11" x14ac:dyDescent="0.25">
      <c r="A316" s="128" t="s">
        <v>618</v>
      </c>
      <c r="B316" s="76" t="s">
        <v>55</v>
      </c>
      <c r="C316" s="27" t="s">
        <v>179</v>
      </c>
      <c r="D316" s="28" t="s">
        <v>179</v>
      </c>
      <c r="E316" s="25" t="s">
        <v>57</v>
      </c>
      <c r="F316" s="25">
        <v>14160090</v>
      </c>
      <c r="G316" s="177">
        <v>42571</v>
      </c>
      <c r="H316" s="217" t="s">
        <v>703</v>
      </c>
      <c r="I316" s="26" t="s">
        <v>704</v>
      </c>
      <c r="J316" s="9" t="s">
        <v>705</v>
      </c>
      <c r="K316" s="148">
        <v>445055</v>
      </c>
    </row>
    <row r="317" spans="1:11" x14ac:dyDescent="0.25">
      <c r="A317" s="128" t="s">
        <v>618</v>
      </c>
      <c r="B317" s="76" t="s">
        <v>55</v>
      </c>
      <c r="C317" s="27" t="s">
        <v>179</v>
      </c>
      <c r="D317" s="28" t="s">
        <v>179</v>
      </c>
      <c r="E317" s="25" t="s">
        <v>57</v>
      </c>
      <c r="F317" s="25">
        <v>14160091</v>
      </c>
      <c r="G317" s="177">
        <v>42571</v>
      </c>
      <c r="H317" s="217" t="s">
        <v>699</v>
      </c>
      <c r="I317" s="26" t="s">
        <v>446</v>
      </c>
      <c r="J317" s="9" t="s">
        <v>447</v>
      </c>
      <c r="K317" s="148">
        <v>277969</v>
      </c>
    </row>
    <row r="318" spans="1:11" x14ac:dyDescent="0.25">
      <c r="A318" s="128" t="s">
        <v>618</v>
      </c>
      <c r="B318" s="4" t="s">
        <v>66</v>
      </c>
      <c r="C318" s="27" t="s">
        <v>179</v>
      </c>
      <c r="D318" s="28" t="s">
        <v>179</v>
      </c>
      <c r="E318" s="25" t="s">
        <v>31</v>
      </c>
      <c r="F318" s="25">
        <v>14160162</v>
      </c>
      <c r="G318" s="177">
        <v>42572</v>
      </c>
      <c r="H318" s="217" t="s">
        <v>706</v>
      </c>
      <c r="I318" s="26" t="s">
        <v>707</v>
      </c>
      <c r="J318" s="7" t="s">
        <v>67</v>
      </c>
      <c r="K318" s="148">
        <v>504576</v>
      </c>
    </row>
    <row r="319" spans="1:11" x14ac:dyDescent="0.25">
      <c r="A319" s="128" t="s">
        <v>618</v>
      </c>
      <c r="B319" s="76" t="s">
        <v>66</v>
      </c>
      <c r="C319" s="27" t="s">
        <v>179</v>
      </c>
      <c r="D319" s="28" t="s">
        <v>179</v>
      </c>
      <c r="E319" s="25" t="s">
        <v>31</v>
      </c>
      <c r="F319" s="25">
        <v>14160163</v>
      </c>
      <c r="G319" s="177">
        <v>42573</v>
      </c>
      <c r="H319" s="217" t="s">
        <v>708</v>
      </c>
      <c r="I319" s="26" t="s">
        <v>675</v>
      </c>
      <c r="J319" s="139" t="s">
        <v>303</v>
      </c>
      <c r="K319" s="148">
        <v>342206</v>
      </c>
    </row>
    <row r="320" spans="1:11" x14ac:dyDescent="0.25">
      <c r="A320" s="128" t="s">
        <v>618</v>
      </c>
      <c r="B320" s="76" t="s">
        <v>629</v>
      </c>
      <c r="C320" s="27" t="s">
        <v>630</v>
      </c>
      <c r="D320" s="28">
        <v>42110</v>
      </c>
      <c r="E320" s="25" t="s">
        <v>31</v>
      </c>
      <c r="F320" s="25">
        <v>14160164</v>
      </c>
      <c r="G320" s="177">
        <v>42573</v>
      </c>
      <c r="H320" s="217" t="s">
        <v>709</v>
      </c>
      <c r="I320" s="26" t="s">
        <v>632</v>
      </c>
      <c r="J320" s="9" t="s">
        <v>633</v>
      </c>
      <c r="K320" s="148">
        <v>126000</v>
      </c>
    </row>
    <row r="321" spans="1:11" x14ac:dyDescent="0.25">
      <c r="A321" s="128" t="s">
        <v>618</v>
      </c>
      <c r="B321" s="76" t="s">
        <v>30</v>
      </c>
      <c r="C321" s="27" t="s">
        <v>179</v>
      </c>
      <c r="D321" s="28" t="s">
        <v>179</v>
      </c>
      <c r="E321" s="25" t="s">
        <v>57</v>
      </c>
      <c r="F321" s="25">
        <v>14160092</v>
      </c>
      <c r="G321" s="177">
        <v>42576</v>
      </c>
      <c r="H321" s="217" t="s">
        <v>710</v>
      </c>
      <c r="I321" s="26" t="s">
        <v>711</v>
      </c>
      <c r="J321" s="9" t="s">
        <v>712</v>
      </c>
      <c r="K321" s="148">
        <v>91630</v>
      </c>
    </row>
    <row r="322" spans="1:11" x14ac:dyDescent="0.25">
      <c r="A322" s="128" t="s">
        <v>618</v>
      </c>
      <c r="B322" s="76" t="s">
        <v>30</v>
      </c>
      <c r="C322" s="27" t="s">
        <v>179</v>
      </c>
      <c r="D322" s="28" t="s">
        <v>179</v>
      </c>
      <c r="E322" s="25" t="s">
        <v>57</v>
      </c>
      <c r="F322" s="25">
        <v>14160093</v>
      </c>
      <c r="G322" s="177">
        <v>42576</v>
      </c>
      <c r="H322" s="217" t="s">
        <v>713</v>
      </c>
      <c r="I322" s="26" t="s">
        <v>711</v>
      </c>
      <c r="J322" s="9" t="s">
        <v>712</v>
      </c>
      <c r="K322" s="148">
        <v>1329111</v>
      </c>
    </row>
    <row r="323" spans="1:11" x14ac:dyDescent="0.25">
      <c r="A323" s="128" t="s">
        <v>618</v>
      </c>
      <c r="B323" s="76" t="s">
        <v>30</v>
      </c>
      <c r="C323" s="27" t="s">
        <v>179</v>
      </c>
      <c r="D323" s="28" t="s">
        <v>179</v>
      </c>
      <c r="E323" s="25" t="s">
        <v>31</v>
      </c>
      <c r="F323" s="25">
        <v>14160165</v>
      </c>
      <c r="G323" s="177">
        <v>42576</v>
      </c>
      <c r="H323" s="217" t="s">
        <v>714</v>
      </c>
      <c r="I323" s="26" t="s">
        <v>715</v>
      </c>
      <c r="J323" s="9" t="s">
        <v>716</v>
      </c>
      <c r="K323" s="148">
        <v>477523</v>
      </c>
    </row>
    <row r="324" spans="1:11" x14ac:dyDescent="0.25">
      <c r="A324" s="128" t="s">
        <v>618</v>
      </c>
      <c r="B324" s="76" t="s">
        <v>629</v>
      </c>
      <c r="C324" s="27" t="s">
        <v>630</v>
      </c>
      <c r="D324" s="28">
        <v>42110</v>
      </c>
      <c r="E324" s="25" t="s">
        <v>31</v>
      </c>
      <c r="F324" s="25">
        <v>14160166</v>
      </c>
      <c r="G324" s="177">
        <v>42577</v>
      </c>
      <c r="H324" s="217" t="s">
        <v>717</v>
      </c>
      <c r="I324" s="26" t="s">
        <v>632</v>
      </c>
      <c r="J324" s="9" t="s">
        <v>633</v>
      </c>
      <c r="K324" s="148">
        <v>147000</v>
      </c>
    </row>
    <row r="325" spans="1:11" x14ac:dyDescent="0.25">
      <c r="A325" s="128" t="s">
        <v>618</v>
      </c>
      <c r="B325" s="76" t="s">
        <v>629</v>
      </c>
      <c r="C325" s="27" t="s">
        <v>630</v>
      </c>
      <c r="D325" s="28">
        <v>42110</v>
      </c>
      <c r="E325" s="25" t="s">
        <v>31</v>
      </c>
      <c r="F325" s="25">
        <v>14160167</v>
      </c>
      <c r="G325" s="177">
        <v>42577</v>
      </c>
      <c r="H325" s="217" t="s">
        <v>718</v>
      </c>
      <c r="I325" s="26" t="s">
        <v>693</v>
      </c>
      <c r="J325" s="9" t="s">
        <v>694</v>
      </c>
      <c r="K325" s="148">
        <v>125067</v>
      </c>
    </row>
    <row r="326" spans="1:11" x14ac:dyDescent="0.25">
      <c r="A326" s="128" t="s">
        <v>618</v>
      </c>
      <c r="B326" s="4" t="s">
        <v>66</v>
      </c>
      <c r="C326" s="31" t="s">
        <v>179</v>
      </c>
      <c r="D326" s="32" t="s">
        <v>179</v>
      </c>
      <c r="E326" s="25" t="s">
        <v>31</v>
      </c>
      <c r="F326" s="25">
        <v>14160094</v>
      </c>
      <c r="G326" s="177">
        <v>42577</v>
      </c>
      <c r="H326" s="217" t="s">
        <v>719</v>
      </c>
      <c r="I326" s="26" t="s">
        <v>707</v>
      </c>
      <c r="J326" s="7" t="s">
        <v>67</v>
      </c>
      <c r="K326" s="148">
        <v>59714</v>
      </c>
    </row>
    <row r="327" spans="1:11" x14ac:dyDescent="0.25">
      <c r="A327" s="128" t="s">
        <v>618</v>
      </c>
      <c r="B327" s="76" t="s">
        <v>34</v>
      </c>
      <c r="C327" s="27" t="s">
        <v>720</v>
      </c>
      <c r="D327" s="28">
        <v>40193</v>
      </c>
      <c r="E327" s="25" t="s">
        <v>31</v>
      </c>
      <c r="F327" s="25">
        <v>14160168</v>
      </c>
      <c r="G327" s="177">
        <v>42577</v>
      </c>
      <c r="H327" s="128" t="s">
        <v>721</v>
      </c>
      <c r="I327" s="6" t="s">
        <v>37</v>
      </c>
      <c r="J327" s="7" t="s">
        <v>38</v>
      </c>
      <c r="K327" s="148">
        <v>132202</v>
      </c>
    </row>
    <row r="328" spans="1:11" x14ac:dyDescent="0.25">
      <c r="A328" s="128" t="s">
        <v>618</v>
      </c>
      <c r="B328" s="4" t="s">
        <v>66</v>
      </c>
      <c r="C328" s="31" t="s">
        <v>179</v>
      </c>
      <c r="D328" s="32" t="s">
        <v>179</v>
      </c>
      <c r="E328" s="25" t="s">
        <v>31</v>
      </c>
      <c r="F328" s="25">
        <v>14160169</v>
      </c>
      <c r="G328" s="177">
        <v>42577</v>
      </c>
      <c r="H328" s="217" t="s">
        <v>722</v>
      </c>
      <c r="I328" s="26" t="s">
        <v>707</v>
      </c>
      <c r="J328" s="7" t="s">
        <v>67</v>
      </c>
      <c r="K328" s="148">
        <v>405920</v>
      </c>
    </row>
    <row r="329" spans="1:11" x14ac:dyDescent="0.25">
      <c r="A329" s="128" t="s">
        <v>618</v>
      </c>
      <c r="B329" s="76" t="s">
        <v>629</v>
      </c>
      <c r="C329" s="31" t="s">
        <v>630</v>
      </c>
      <c r="D329" s="32">
        <v>42110</v>
      </c>
      <c r="E329" s="29" t="s">
        <v>31</v>
      </c>
      <c r="F329" s="29">
        <v>14160170</v>
      </c>
      <c r="G329" s="178">
        <v>42578</v>
      </c>
      <c r="H329" s="217" t="s">
        <v>723</v>
      </c>
      <c r="I329" s="26" t="s">
        <v>632</v>
      </c>
      <c r="J329" s="9" t="s">
        <v>633</v>
      </c>
      <c r="K329" s="149">
        <v>500000</v>
      </c>
    </row>
    <row r="330" spans="1:11" x14ac:dyDescent="0.25">
      <c r="A330" s="128" t="s">
        <v>618</v>
      </c>
      <c r="B330" s="76" t="s">
        <v>30</v>
      </c>
      <c r="C330" s="27" t="s">
        <v>179</v>
      </c>
      <c r="D330" s="28" t="s">
        <v>179</v>
      </c>
      <c r="E330" s="25" t="s">
        <v>31</v>
      </c>
      <c r="F330" s="25">
        <v>14160171</v>
      </c>
      <c r="G330" s="177">
        <v>42579</v>
      </c>
      <c r="H330" s="217" t="s">
        <v>724</v>
      </c>
      <c r="I330" s="23" t="s">
        <v>474</v>
      </c>
      <c r="J330" s="9" t="s">
        <v>475</v>
      </c>
      <c r="K330" s="148">
        <v>27085</v>
      </c>
    </row>
    <row r="331" spans="1:11" x14ac:dyDescent="0.25">
      <c r="A331" s="128" t="s">
        <v>618</v>
      </c>
      <c r="B331" s="4" t="s">
        <v>13</v>
      </c>
      <c r="C331" s="27" t="s">
        <v>14</v>
      </c>
      <c r="D331" s="28" t="s">
        <v>14</v>
      </c>
      <c r="E331" s="25" t="s">
        <v>236</v>
      </c>
      <c r="F331" s="25">
        <v>2704944</v>
      </c>
      <c r="G331" s="177">
        <v>42567</v>
      </c>
      <c r="H331" s="128" t="s">
        <v>725</v>
      </c>
      <c r="I331" s="21" t="s">
        <v>511</v>
      </c>
      <c r="J331" s="119" t="s">
        <v>512</v>
      </c>
      <c r="K331" s="148">
        <v>242094</v>
      </c>
    </row>
    <row r="332" spans="1:11" x14ac:dyDescent="0.25">
      <c r="A332" s="128" t="s">
        <v>618</v>
      </c>
      <c r="B332" s="4" t="s">
        <v>13</v>
      </c>
      <c r="C332" s="27" t="s">
        <v>14</v>
      </c>
      <c r="D332" s="28" t="s">
        <v>14</v>
      </c>
      <c r="E332" s="25" t="s">
        <v>236</v>
      </c>
      <c r="F332" s="25">
        <v>86661584</v>
      </c>
      <c r="G332" s="177">
        <v>42558</v>
      </c>
      <c r="H332" s="128" t="s">
        <v>726</v>
      </c>
      <c r="I332" s="21" t="s">
        <v>511</v>
      </c>
      <c r="J332" s="119" t="s">
        <v>512</v>
      </c>
      <c r="K332" s="148">
        <v>128500</v>
      </c>
    </row>
    <row r="333" spans="1:11" x14ac:dyDescent="0.25">
      <c r="A333" s="128" t="s">
        <v>618</v>
      </c>
      <c r="B333" s="4" t="s">
        <v>13</v>
      </c>
      <c r="C333" s="27" t="s">
        <v>14</v>
      </c>
      <c r="D333" s="28" t="s">
        <v>14</v>
      </c>
      <c r="E333" s="25" t="s">
        <v>236</v>
      </c>
      <c r="F333" s="25">
        <v>15657565</v>
      </c>
      <c r="G333" s="177">
        <v>42573</v>
      </c>
      <c r="H333" s="128" t="s">
        <v>727</v>
      </c>
      <c r="I333" s="29" t="s">
        <v>503</v>
      </c>
      <c r="J333" s="119" t="s">
        <v>504</v>
      </c>
      <c r="K333" s="148">
        <v>2353083</v>
      </c>
    </row>
    <row r="334" spans="1:11" x14ac:dyDescent="0.25">
      <c r="A334" s="128" t="s">
        <v>618</v>
      </c>
      <c r="B334" s="4" t="s">
        <v>13</v>
      </c>
      <c r="C334" s="27" t="s">
        <v>14</v>
      </c>
      <c r="D334" s="28" t="s">
        <v>14</v>
      </c>
      <c r="E334" s="25" t="s">
        <v>236</v>
      </c>
      <c r="F334" s="25">
        <v>15632850</v>
      </c>
      <c r="G334" s="177">
        <v>42569</v>
      </c>
      <c r="H334" s="128" t="s">
        <v>728</v>
      </c>
      <c r="I334" s="29" t="s">
        <v>503</v>
      </c>
      <c r="J334" s="119" t="s">
        <v>504</v>
      </c>
      <c r="K334" s="148">
        <v>3049905</v>
      </c>
    </row>
    <row r="335" spans="1:11" x14ac:dyDescent="0.25">
      <c r="A335" s="128" t="s">
        <v>618</v>
      </c>
      <c r="B335" s="4" t="s">
        <v>13</v>
      </c>
      <c r="C335" s="27" t="s">
        <v>14</v>
      </c>
      <c r="D335" s="28" t="s">
        <v>14</v>
      </c>
      <c r="E335" s="25" t="s">
        <v>236</v>
      </c>
      <c r="F335" s="25">
        <v>15630994</v>
      </c>
      <c r="G335" s="177">
        <v>42569</v>
      </c>
      <c r="H335" s="128" t="s">
        <v>729</v>
      </c>
      <c r="I335" s="29" t="s">
        <v>503</v>
      </c>
      <c r="J335" s="119" t="s">
        <v>504</v>
      </c>
      <c r="K335" s="148">
        <v>2316940</v>
      </c>
    </row>
    <row r="336" spans="1:11" x14ac:dyDescent="0.25">
      <c r="A336" s="128" t="s">
        <v>618</v>
      </c>
      <c r="B336" s="76" t="s">
        <v>178</v>
      </c>
      <c r="C336" s="27" t="s">
        <v>730</v>
      </c>
      <c r="D336" s="28">
        <v>42279</v>
      </c>
      <c r="E336" s="25" t="s">
        <v>236</v>
      </c>
      <c r="F336" s="25" t="s">
        <v>179</v>
      </c>
      <c r="G336" s="177" t="s">
        <v>179</v>
      </c>
      <c r="H336" s="128" t="s">
        <v>731</v>
      </c>
      <c r="I336" s="29" t="s">
        <v>732</v>
      </c>
      <c r="J336" s="119" t="s">
        <v>733</v>
      </c>
      <c r="K336" s="148">
        <v>156300</v>
      </c>
    </row>
    <row r="337" spans="1:13" x14ac:dyDescent="0.25">
      <c r="A337" s="128" t="s">
        <v>618</v>
      </c>
      <c r="B337" s="76" t="s">
        <v>178</v>
      </c>
      <c r="C337" s="27" t="s">
        <v>734</v>
      </c>
      <c r="D337" s="28">
        <v>41183</v>
      </c>
      <c r="E337" s="25" t="s">
        <v>236</v>
      </c>
      <c r="F337" s="25" t="s">
        <v>179</v>
      </c>
      <c r="G337" s="177" t="s">
        <v>179</v>
      </c>
      <c r="H337" s="128" t="s">
        <v>731</v>
      </c>
      <c r="I337" s="29" t="s">
        <v>735</v>
      </c>
      <c r="J337" s="119">
        <v>10337536</v>
      </c>
      <c r="K337" s="148">
        <v>156446</v>
      </c>
    </row>
    <row r="338" spans="1:13" x14ac:dyDescent="0.25">
      <c r="A338" s="128" t="s">
        <v>618</v>
      </c>
      <c r="B338" s="76" t="s">
        <v>178</v>
      </c>
      <c r="C338" s="27" t="s">
        <v>736</v>
      </c>
      <c r="D338" s="28">
        <v>42527</v>
      </c>
      <c r="E338" s="25" t="s">
        <v>236</v>
      </c>
      <c r="F338" s="25" t="s">
        <v>179</v>
      </c>
      <c r="G338" s="177" t="s">
        <v>179</v>
      </c>
      <c r="H338" s="128" t="s">
        <v>731</v>
      </c>
      <c r="I338" s="29" t="s">
        <v>737</v>
      </c>
      <c r="J338" s="119" t="s">
        <v>738</v>
      </c>
      <c r="K338" s="148">
        <v>250000</v>
      </c>
    </row>
    <row r="339" spans="1:13" x14ac:dyDescent="0.25">
      <c r="A339" s="128" t="s">
        <v>618</v>
      </c>
      <c r="B339" s="76" t="s">
        <v>178</v>
      </c>
      <c r="C339" s="27" t="s">
        <v>730</v>
      </c>
      <c r="D339" s="28">
        <v>42279</v>
      </c>
      <c r="E339" s="25" t="s">
        <v>236</v>
      </c>
      <c r="F339" s="25" t="s">
        <v>179</v>
      </c>
      <c r="G339" s="177" t="s">
        <v>179</v>
      </c>
      <c r="H339" s="128" t="s">
        <v>739</v>
      </c>
      <c r="I339" s="29" t="s">
        <v>740</v>
      </c>
      <c r="J339" s="119" t="s">
        <v>741</v>
      </c>
      <c r="K339" s="148">
        <v>104324</v>
      </c>
    </row>
    <row r="340" spans="1:13" x14ac:dyDescent="0.25">
      <c r="A340" s="128" t="s">
        <v>1943</v>
      </c>
      <c r="B340" s="76" t="s">
        <v>55</v>
      </c>
      <c r="C340" s="30" t="s">
        <v>742</v>
      </c>
      <c r="D340" s="34" t="s">
        <v>743</v>
      </c>
      <c r="E340" s="35" t="s">
        <v>57</v>
      </c>
      <c r="F340" s="25">
        <v>16160193</v>
      </c>
      <c r="G340" s="177">
        <v>42579</v>
      </c>
      <c r="H340" s="91" t="s">
        <v>744</v>
      </c>
      <c r="I340" s="37" t="s">
        <v>745</v>
      </c>
      <c r="J340" s="9" t="s">
        <v>746</v>
      </c>
      <c r="K340" s="38">
        <v>547817</v>
      </c>
      <c r="M340" t="s">
        <v>1943</v>
      </c>
    </row>
    <row r="341" spans="1:13" x14ac:dyDescent="0.25">
      <c r="A341" s="128" t="s">
        <v>1943</v>
      </c>
      <c r="B341" s="76" t="s">
        <v>55</v>
      </c>
      <c r="C341" s="30" t="s">
        <v>742</v>
      </c>
      <c r="D341" s="34" t="s">
        <v>743</v>
      </c>
      <c r="E341" s="35" t="s">
        <v>57</v>
      </c>
      <c r="F341" s="25">
        <v>16160180</v>
      </c>
      <c r="G341" s="177">
        <v>42564</v>
      </c>
      <c r="H341" s="91" t="s">
        <v>747</v>
      </c>
      <c r="I341" s="37" t="s">
        <v>748</v>
      </c>
      <c r="J341" s="9" t="s">
        <v>649</v>
      </c>
      <c r="K341" s="38">
        <v>38475</v>
      </c>
    </row>
    <row r="342" spans="1:13" ht="22.5" x14ac:dyDescent="0.25">
      <c r="A342" s="128" t="s">
        <v>1943</v>
      </c>
      <c r="B342" s="76" t="s">
        <v>30</v>
      </c>
      <c r="C342" s="30" t="s">
        <v>179</v>
      </c>
      <c r="D342" s="34" t="s">
        <v>179</v>
      </c>
      <c r="E342" s="35" t="s">
        <v>57</v>
      </c>
      <c r="F342" s="25">
        <v>16160172</v>
      </c>
      <c r="G342" s="177">
        <v>42564</v>
      </c>
      <c r="H342" s="91" t="s">
        <v>749</v>
      </c>
      <c r="I342" s="37" t="s">
        <v>750</v>
      </c>
      <c r="J342" s="9" t="s">
        <v>751</v>
      </c>
      <c r="K342" s="38">
        <v>49980</v>
      </c>
    </row>
    <row r="343" spans="1:13" x14ac:dyDescent="0.25">
      <c r="A343" s="128" t="s">
        <v>1943</v>
      </c>
      <c r="B343" s="76" t="s">
        <v>30</v>
      </c>
      <c r="C343" s="39" t="s">
        <v>179</v>
      </c>
      <c r="D343" s="40" t="s">
        <v>179</v>
      </c>
      <c r="E343" s="35" t="s">
        <v>57</v>
      </c>
      <c r="F343" s="25">
        <v>16160189</v>
      </c>
      <c r="G343" s="177">
        <v>42572</v>
      </c>
      <c r="H343" s="91" t="s">
        <v>752</v>
      </c>
      <c r="I343" s="37" t="s">
        <v>753</v>
      </c>
      <c r="J343" s="9" t="s">
        <v>754</v>
      </c>
      <c r="K343" s="38">
        <v>239970</v>
      </c>
    </row>
    <row r="344" spans="1:13" x14ac:dyDescent="0.25">
      <c r="A344" s="128" t="s">
        <v>1943</v>
      </c>
      <c r="B344" s="76" t="s">
        <v>30</v>
      </c>
      <c r="C344" s="39" t="s">
        <v>179</v>
      </c>
      <c r="D344" s="40" t="s">
        <v>179</v>
      </c>
      <c r="E344" s="35" t="s">
        <v>57</v>
      </c>
      <c r="F344" s="25">
        <v>16160190</v>
      </c>
      <c r="G344" s="177">
        <v>42572</v>
      </c>
      <c r="H344" s="91" t="s">
        <v>755</v>
      </c>
      <c r="I344" s="37" t="s">
        <v>753</v>
      </c>
      <c r="J344" s="9" t="s">
        <v>754</v>
      </c>
      <c r="K344" s="38">
        <v>79990</v>
      </c>
    </row>
    <row r="345" spans="1:13" x14ac:dyDescent="0.25">
      <c r="A345" s="128" t="s">
        <v>1943</v>
      </c>
      <c r="B345" s="76" t="s">
        <v>55</v>
      </c>
      <c r="C345" s="30" t="s">
        <v>742</v>
      </c>
      <c r="D345" s="34" t="s">
        <v>743</v>
      </c>
      <c r="E345" s="35" t="s">
        <v>57</v>
      </c>
      <c r="F345" s="25">
        <v>16160191</v>
      </c>
      <c r="G345" s="177">
        <v>42579</v>
      </c>
      <c r="H345" s="91" t="s">
        <v>756</v>
      </c>
      <c r="I345" s="37" t="s">
        <v>757</v>
      </c>
      <c r="J345" s="9" t="s">
        <v>758</v>
      </c>
      <c r="K345" s="38">
        <v>555622</v>
      </c>
    </row>
    <row r="346" spans="1:13" x14ac:dyDescent="0.25">
      <c r="A346" s="128" t="s">
        <v>1943</v>
      </c>
      <c r="B346" s="76" t="s">
        <v>55</v>
      </c>
      <c r="C346" s="30" t="s">
        <v>742</v>
      </c>
      <c r="D346" s="34" t="s">
        <v>743</v>
      </c>
      <c r="E346" s="35" t="s">
        <v>57</v>
      </c>
      <c r="F346" s="25">
        <v>16160192</v>
      </c>
      <c r="G346" s="177">
        <v>42579</v>
      </c>
      <c r="H346" s="91" t="s">
        <v>759</v>
      </c>
      <c r="I346" s="37" t="s">
        <v>757</v>
      </c>
      <c r="J346" s="9" t="s">
        <v>758</v>
      </c>
      <c r="K346" s="38">
        <v>879591</v>
      </c>
    </row>
    <row r="347" spans="1:13" x14ac:dyDescent="0.25">
      <c r="A347" s="128" t="s">
        <v>1943</v>
      </c>
      <c r="B347" s="76" t="s">
        <v>55</v>
      </c>
      <c r="C347" s="30" t="s">
        <v>742</v>
      </c>
      <c r="D347" s="34" t="s">
        <v>743</v>
      </c>
      <c r="E347" s="35" t="s">
        <v>57</v>
      </c>
      <c r="F347" s="25">
        <v>16160198</v>
      </c>
      <c r="G347" s="177">
        <v>42582</v>
      </c>
      <c r="H347" s="91" t="s">
        <v>760</v>
      </c>
      <c r="I347" s="37" t="s">
        <v>757</v>
      </c>
      <c r="J347" s="9" t="s">
        <v>758</v>
      </c>
      <c r="K347" s="38">
        <v>241869</v>
      </c>
    </row>
    <row r="348" spans="1:13" x14ac:dyDescent="0.25">
      <c r="A348" s="128" t="s">
        <v>1943</v>
      </c>
      <c r="B348" s="76" t="s">
        <v>55</v>
      </c>
      <c r="C348" s="30" t="s">
        <v>742</v>
      </c>
      <c r="D348" s="34" t="s">
        <v>743</v>
      </c>
      <c r="E348" s="35" t="s">
        <v>57</v>
      </c>
      <c r="F348" s="25">
        <v>16160181</v>
      </c>
      <c r="G348" s="177">
        <v>42564</v>
      </c>
      <c r="H348" s="91" t="s">
        <v>761</v>
      </c>
      <c r="I348" s="37" t="s">
        <v>441</v>
      </c>
      <c r="J348" s="9" t="s">
        <v>442</v>
      </c>
      <c r="K348" s="38">
        <v>116985</v>
      </c>
    </row>
    <row r="349" spans="1:13" x14ac:dyDescent="0.25">
      <c r="A349" s="128" t="s">
        <v>1943</v>
      </c>
      <c r="B349" s="76" t="s">
        <v>55</v>
      </c>
      <c r="C349" s="30" t="s">
        <v>742</v>
      </c>
      <c r="D349" s="34" t="s">
        <v>743</v>
      </c>
      <c r="E349" s="35" t="s">
        <v>57</v>
      </c>
      <c r="F349" s="25">
        <v>16160195</v>
      </c>
      <c r="G349" s="177">
        <v>42580</v>
      </c>
      <c r="H349" s="91" t="s">
        <v>762</v>
      </c>
      <c r="I349" s="37" t="s">
        <v>441</v>
      </c>
      <c r="J349" s="9" t="s">
        <v>442</v>
      </c>
      <c r="K349" s="38">
        <v>34713</v>
      </c>
    </row>
    <row r="350" spans="1:13" x14ac:dyDescent="0.25">
      <c r="A350" s="128" t="s">
        <v>1943</v>
      </c>
      <c r="B350" s="76" t="s">
        <v>55</v>
      </c>
      <c r="C350" s="30" t="s">
        <v>742</v>
      </c>
      <c r="D350" s="34" t="s">
        <v>743</v>
      </c>
      <c r="E350" s="35" t="s">
        <v>57</v>
      </c>
      <c r="F350" s="25">
        <v>16160197</v>
      </c>
      <c r="G350" s="177">
        <v>42580</v>
      </c>
      <c r="H350" s="91" t="s">
        <v>763</v>
      </c>
      <c r="I350" s="37" t="s">
        <v>441</v>
      </c>
      <c r="J350" s="9" t="s">
        <v>442</v>
      </c>
      <c r="K350" s="38">
        <v>163141</v>
      </c>
    </row>
    <row r="351" spans="1:13" x14ac:dyDescent="0.25">
      <c r="A351" s="128" t="s">
        <v>1943</v>
      </c>
      <c r="B351" s="76" t="s">
        <v>30</v>
      </c>
      <c r="C351" s="39" t="s">
        <v>179</v>
      </c>
      <c r="D351" s="40" t="s">
        <v>179</v>
      </c>
      <c r="E351" s="35" t="s">
        <v>57</v>
      </c>
      <c r="F351" s="25">
        <v>16160171</v>
      </c>
      <c r="G351" s="177">
        <v>42564</v>
      </c>
      <c r="H351" s="91" t="s">
        <v>764</v>
      </c>
      <c r="I351" s="37" t="s">
        <v>765</v>
      </c>
      <c r="J351" s="9" t="s">
        <v>766</v>
      </c>
      <c r="K351" s="38">
        <v>2262500</v>
      </c>
    </row>
    <row r="352" spans="1:13" x14ac:dyDescent="0.25">
      <c r="A352" s="128" t="s">
        <v>1943</v>
      </c>
      <c r="B352" s="76" t="s">
        <v>55</v>
      </c>
      <c r="C352" s="30" t="s">
        <v>742</v>
      </c>
      <c r="D352" s="34" t="s">
        <v>743</v>
      </c>
      <c r="E352" s="35" t="s">
        <v>57</v>
      </c>
      <c r="F352" s="25">
        <v>16160182</v>
      </c>
      <c r="G352" s="177">
        <v>42564</v>
      </c>
      <c r="H352" s="91" t="s">
        <v>767</v>
      </c>
      <c r="I352" s="37" t="s">
        <v>768</v>
      </c>
      <c r="J352" s="9" t="s">
        <v>769</v>
      </c>
      <c r="K352" s="38">
        <v>29044</v>
      </c>
    </row>
    <row r="353" spans="1:11" x14ac:dyDescent="0.25">
      <c r="A353" s="128" t="s">
        <v>1943</v>
      </c>
      <c r="B353" s="76" t="s">
        <v>55</v>
      </c>
      <c r="C353" s="30" t="s">
        <v>742</v>
      </c>
      <c r="D353" s="34" t="s">
        <v>743</v>
      </c>
      <c r="E353" s="35" t="s">
        <v>57</v>
      </c>
      <c r="F353" s="25">
        <v>16160185</v>
      </c>
      <c r="G353" s="177">
        <v>42564</v>
      </c>
      <c r="H353" s="91" t="s">
        <v>770</v>
      </c>
      <c r="I353" s="37" t="s">
        <v>768</v>
      </c>
      <c r="J353" s="9" t="s">
        <v>769</v>
      </c>
      <c r="K353" s="38">
        <v>29044</v>
      </c>
    </row>
    <row r="354" spans="1:11" x14ac:dyDescent="0.25">
      <c r="A354" s="128" t="s">
        <v>1943</v>
      </c>
      <c r="B354" s="76" t="s">
        <v>30</v>
      </c>
      <c r="C354" s="39" t="s">
        <v>179</v>
      </c>
      <c r="D354" s="40" t="s">
        <v>179</v>
      </c>
      <c r="E354" s="35" t="s">
        <v>57</v>
      </c>
      <c r="F354" s="25">
        <v>16160177</v>
      </c>
      <c r="G354" s="177">
        <v>42564</v>
      </c>
      <c r="H354" s="91" t="s">
        <v>771</v>
      </c>
      <c r="I354" s="37" t="s">
        <v>372</v>
      </c>
      <c r="J354" s="9" t="s">
        <v>373</v>
      </c>
      <c r="K354" s="38">
        <v>199800</v>
      </c>
    </row>
    <row r="355" spans="1:11" ht="22.5" x14ac:dyDescent="0.25">
      <c r="A355" s="128" t="s">
        <v>1943</v>
      </c>
      <c r="B355" s="76" t="s">
        <v>55</v>
      </c>
      <c r="C355" s="30" t="s">
        <v>742</v>
      </c>
      <c r="D355" s="34" t="s">
        <v>743</v>
      </c>
      <c r="E355" s="35" t="s">
        <v>57</v>
      </c>
      <c r="F355" s="25">
        <v>16160188</v>
      </c>
      <c r="G355" s="177">
        <v>42564</v>
      </c>
      <c r="H355" s="91" t="s">
        <v>763</v>
      </c>
      <c r="I355" s="37" t="s">
        <v>772</v>
      </c>
      <c r="J355" s="139" t="s">
        <v>323</v>
      </c>
      <c r="K355" s="38">
        <v>145075</v>
      </c>
    </row>
    <row r="356" spans="1:11" ht="22.5" x14ac:dyDescent="0.25">
      <c r="A356" s="128" t="s">
        <v>1943</v>
      </c>
      <c r="B356" s="76" t="s">
        <v>55</v>
      </c>
      <c r="C356" s="30" t="s">
        <v>742</v>
      </c>
      <c r="D356" s="34" t="s">
        <v>743</v>
      </c>
      <c r="E356" s="35" t="s">
        <v>57</v>
      </c>
      <c r="F356" s="25">
        <v>16160175</v>
      </c>
      <c r="G356" s="177">
        <v>42563</v>
      </c>
      <c r="H356" s="91" t="s">
        <v>773</v>
      </c>
      <c r="I356" s="37" t="s">
        <v>446</v>
      </c>
      <c r="J356" s="9" t="s">
        <v>447</v>
      </c>
      <c r="K356" s="38">
        <v>373292</v>
      </c>
    </row>
    <row r="357" spans="1:11" ht="22.5" x14ac:dyDescent="0.25">
      <c r="A357" s="128" t="s">
        <v>1943</v>
      </c>
      <c r="B357" s="76" t="s">
        <v>55</v>
      </c>
      <c r="C357" s="30" t="s">
        <v>742</v>
      </c>
      <c r="D357" s="34" t="s">
        <v>743</v>
      </c>
      <c r="E357" s="35" t="s">
        <v>57</v>
      </c>
      <c r="F357" s="25">
        <v>16160179</v>
      </c>
      <c r="G357" s="177">
        <v>42564</v>
      </c>
      <c r="H357" s="91" t="s">
        <v>747</v>
      </c>
      <c r="I357" s="37" t="s">
        <v>446</v>
      </c>
      <c r="J357" s="9" t="s">
        <v>447</v>
      </c>
      <c r="K357" s="38">
        <v>292459</v>
      </c>
    </row>
    <row r="358" spans="1:11" ht="22.5" x14ac:dyDescent="0.25">
      <c r="A358" s="128" t="s">
        <v>1943</v>
      </c>
      <c r="B358" s="76" t="s">
        <v>55</v>
      </c>
      <c r="C358" s="30" t="s">
        <v>742</v>
      </c>
      <c r="D358" s="34" t="s">
        <v>743</v>
      </c>
      <c r="E358" s="35" t="s">
        <v>57</v>
      </c>
      <c r="F358" s="25">
        <v>16160183</v>
      </c>
      <c r="G358" s="177">
        <v>42564</v>
      </c>
      <c r="H358" s="91" t="s">
        <v>774</v>
      </c>
      <c r="I358" s="37" t="s">
        <v>446</v>
      </c>
      <c r="J358" s="9" t="s">
        <v>447</v>
      </c>
      <c r="K358" s="38">
        <v>209154</v>
      </c>
    </row>
    <row r="359" spans="1:11" ht="22.5" x14ac:dyDescent="0.25">
      <c r="A359" s="128" t="s">
        <v>1943</v>
      </c>
      <c r="B359" s="76" t="s">
        <v>55</v>
      </c>
      <c r="C359" s="30" t="s">
        <v>742</v>
      </c>
      <c r="D359" s="34" t="s">
        <v>743</v>
      </c>
      <c r="E359" s="35" t="s">
        <v>57</v>
      </c>
      <c r="F359" s="25">
        <v>16160187</v>
      </c>
      <c r="G359" s="177">
        <v>42564</v>
      </c>
      <c r="H359" s="91" t="s">
        <v>775</v>
      </c>
      <c r="I359" s="37" t="s">
        <v>446</v>
      </c>
      <c r="J359" s="9" t="s">
        <v>447</v>
      </c>
      <c r="K359" s="38">
        <v>1027062</v>
      </c>
    </row>
    <row r="360" spans="1:11" x14ac:dyDescent="0.25">
      <c r="A360" s="128" t="s">
        <v>1943</v>
      </c>
      <c r="B360" s="76" t="s">
        <v>55</v>
      </c>
      <c r="C360" s="30" t="s">
        <v>742</v>
      </c>
      <c r="D360" s="34" t="s">
        <v>743</v>
      </c>
      <c r="E360" s="35" t="s">
        <v>57</v>
      </c>
      <c r="F360" s="25">
        <v>16160174</v>
      </c>
      <c r="G360" s="177">
        <v>42563</v>
      </c>
      <c r="H360" s="91" t="s">
        <v>773</v>
      </c>
      <c r="I360" s="37" t="s">
        <v>439</v>
      </c>
      <c r="J360" s="9" t="s">
        <v>60</v>
      </c>
      <c r="K360" s="38">
        <v>19546</v>
      </c>
    </row>
    <row r="361" spans="1:11" x14ac:dyDescent="0.25">
      <c r="A361" s="128" t="s">
        <v>1943</v>
      </c>
      <c r="B361" s="76" t="s">
        <v>55</v>
      </c>
      <c r="C361" s="30" t="s">
        <v>742</v>
      </c>
      <c r="D361" s="34" t="s">
        <v>743</v>
      </c>
      <c r="E361" s="35" t="s">
        <v>57</v>
      </c>
      <c r="F361" s="25">
        <v>16160176</v>
      </c>
      <c r="G361" s="177">
        <v>42563</v>
      </c>
      <c r="H361" s="91" t="s">
        <v>776</v>
      </c>
      <c r="I361" s="37" t="s">
        <v>439</v>
      </c>
      <c r="J361" s="9" t="s">
        <v>60</v>
      </c>
      <c r="K361" s="38">
        <v>13086</v>
      </c>
    </row>
    <row r="362" spans="1:11" x14ac:dyDescent="0.25">
      <c r="A362" s="128" t="s">
        <v>1943</v>
      </c>
      <c r="B362" s="76" t="s">
        <v>55</v>
      </c>
      <c r="C362" s="30" t="s">
        <v>742</v>
      </c>
      <c r="D362" s="34" t="s">
        <v>743</v>
      </c>
      <c r="E362" s="35" t="s">
        <v>57</v>
      </c>
      <c r="F362" s="25">
        <v>16160178</v>
      </c>
      <c r="G362" s="177">
        <v>42564</v>
      </c>
      <c r="H362" s="91" t="s">
        <v>777</v>
      </c>
      <c r="I362" s="37" t="s">
        <v>439</v>
      </c>
      <c r="J362" s="9" t="s">
        <v>60</v>
      </c>
      <c r="K362" s="38">
        <v>472229</v>
      </c>
    </row>
    <row r="363" spans="1:11" x14ac:dyDescent="0.25">
      <c r="A363" s="128" t="s">
        <v>1943</v>
      </c>
      <c r="B363" s="76" t="s">
        <v>55</v>
      </c>
      <c r="C363" s="30" t="s">
        <v>742</v>
      </c>
      <c r="D363" s="34" t="s">
        <v>743</v>
      </c>
      <c r="E363" s="35" t="s">
        <v>57</v>
      </c>
      <c r="F363" s="25">
        <v>16160184</v>
      </c>
      <c r="G363" s="177">
        <v>42564</v>
      </c>
      <c r="H363" s="91" t="s">
        <v>774</v>
      </c>
      <c r="I363" s="37" t="s">
        <v>439</v>
      </c>
      <c r="J363" s="9" t="s">
        <v>60</v>
      </c>
      <c r="K363" s="38">
        <v>159879</v>
      </c>
    </row>
    <row r="364" spans="1:11" x14ac:dyDescent="0.25">
      <c r="A364" s="128" t="s">
        <v>1943</v>
      </c>
      <c r="B364" s="76" t="s">
        <v>55</v>
      </c>
      <c r="C364" s="30" t="s">
        <v>742</v>
      </c>
      <c r="D364" s="34" t="s">
        <v>743</v>
      </c>
      <c r="E364" s="35" t="s">
        <v>57</v>
      </c>
      <c r="F364" s="25">
        <v>16160186</v>
      </c>
      <c r="G364" s="177">
        <v>42564</v>
      </c>
      <c r="H364" s="91" t="s">
        <v>778</v>
      </c>
      <c r="I364" s="37" t="s">
        <v>439</v>
      </c>
      <c r="J364" s="9" t="s">
        <v>60</v>
      </c>
      <c r="K364" s="38">
        <v>1154771</v>
      </c>
    </row>
    <row r="365" spans="1:11" x14ac:dyDescent="0.25">
      <c r="A365" s="128" t="s">
        <v>1943</v>
      </c>
      <c r="B365" s="76" t="s">
        <v>55</v>
      </c>
      <c r="C365" s="30" t="s">
        <v>742</v>
      </c>
      <c r="D365" s="34" t="s">
        <v>743</v>
      </c>
      <c r="E365" s="35" t="s">
        <v>57</v>
      </c>
      <c r="F365" s="25">
        <v>16160194</v>
      </c>
      <c r="G365" s="177">
        <v>42580</v>
      </c>
      <c r="H365" s="91" t="s">
        <v>762</v>
      </c>
      <c r="I365" s="37" t="s">
        <v>439</v>
      </c>
      <c r="J365" s="9" t="s">
        <v>60</v>
      </c>
      <c r="K365" s="38">
        <v>187425</v>
      </c>
    </row>
    <row r="366" spans="1:11" ht="22.5" x14ac:dyDescent="0.25">
      <c r="A366" s="128" t="s">
        <v>1943</v>
      </c>
      <c r="B366" s="76" t="s">
        <v>55</v>
      </c>
      <c r="C366" s="30" t="s">
        <v>742</v>
      </c>
      <c r="D366" s="34" t="s">
        <v>743</v>
      </c>
      <c r="E366" s="35" t="s">
        <v>57</v>
      </c>
      <c r="F366" s="25">
        <v>16160196</v>
      </c>
      <c r="G366" s="177">
        <v>42580</v>
      </c>
      <c r="H366" s="91" t="s">
        <v>762</v>
      </c>
      <c r="I366" s="37" t="s">
        <v>779</v>
      </c>
      <c r="J366" s="9" t="s">
        <v>621</v>
      </c>
      <c r="K366" s="38">
        <v>55674</v>
      </c>
    </row>
    <row r="367" spans="1:11" x14ac:dyDescent="0.25">
      <c r="A367" s="128" t="s">
        <v>1943</v>
      </c>
      <c r="B367" s="76" t="s">
        <v>55</v>
      </c>
      <c r="C367" s="30" t="s">
        <v>742</v>
      </c>
      <c r="D367" s="34" t="s">
        <v>743</v>
      </c>
      <c r="E367" s="35" t="s">
        <v>57</v>
      </c>
      <c r="F367" s="25">
        <v>16160199</v>
      </c>
      <c r="G367" s="177">
        <v>42582</v>
      </c>
      <c r="H367" s="91" t="s">
        <v>780</v>
      </c>
      <c r="I367" s="37" t="s">
        <v>781</v>
      </c>
      <c r="J367" s="9" t="s">
        <v>782</v>
      </c>
      <c r="K367" s="38">
        <v>629748</v>
      </c>
    </row>
    <row r="368" spans="1:11" x14ac:dyDescent="0.25">
      <c r="A368" s="128" t="s">
        <v>1943</v>
      </c>
      <c r="B368" s="76" t="s">
        <v>30</v>
      </c>
      <c r="C368" s="39" t="s">
        <v>179</v>
      </c>
      <c r="D368" s="40" t="s">
        <v>179</v>
      </c>
      <c r="E368" s="35" t="s">
        <v>31</v>
      </c>
      <c r="F368" s="25">
        <v>16160082</v>
      </c>
      <c r="G368" s="177">
        <v>42582</v>
      </c>
      <c r="H368" s="91" t="s">
        <v>783</v>
      </c>
      <c r="I368" s="37" t="s">
        <v>784</v>
      </c>
      <c r="J368" s="9" t="s">
        <v>785</v>
      </c>
      <c r="K368" s="38">
        <v>226100</v>
      </c>
    </row>
    <row r="369" spans="1:11" x14ac:dyDescent="0.25">
      <c r="A369" s="128" t="s">
        <v>1943</v>
      </c>
      <c r="B369" s="76" t="s">
        <v>34</v>
      </c>
      <c r="C369" s="30" t="s">
        <v>786</v>
      </c>
      <c r="D369" s="34" t="s">
        <v>787</v>
      </c>
      <c r="E369" s="35" t="s">
        <v>31</v>
      </c>
      <c r="F369" s="25">
        <v>16160079</v>
      </c>
      <c r="G369" s="177">
        <v>42573</v>
      </c>
      <c r="H369" s="91" t="s">
        <v>788</v>
      </c>
      <c r="I369" s="37" t="s">
        <v>740</v>
      </c>
      <c r="J369" s="9" t="s">
        <v>741</v>
      </c>
      <c r="K369" s="38">
        <v>104236</v>
      </c>
    </row>
    <row r="370" spans="1:11" x14ac:dyDescent="0.25">
      <c r="A370" s="128" t="s">
        <v>1943</v>
      </c>
      <c r="B370" s="76" t="s">
        <v>30</v>
      </c>
      <c r="C370" s="39" t="s">
        <v>179</v>
      </c>
      <c r="D370" s="40" t="s">
        <v>179</v>
      </c>
      <c r="E370" s="35" t="s">
        <v>31</v>
      </c>
      <c r="F370" s="25">
        <v>16160083</v>
      </c>
      <c r="G370" s="177">
        <v>42582</v>
      </c>
      <c r="H370" s="91" t="s">
        <v>789</v>
      </c>
      <c r="I370" s="37" t="s">
        <v>790</v>
      </c>
      <c r="J370" s="9" t="s">
        <v>791</v>
      </c>
      <c r="K370" s="38">
        <v>928200</v>
      </c>
    </row>
    <row r="371" spans="1:11" ht="22.5" x14ac:dyDescent="0.25">
      <c r="A371" s="128" t="s">
        <v>1943</v>
      </c>
      <c r="B371" s="76" t="s">
        <v>178</v>
      </c>
      <c r="C371" s="39" t="s">
        <v>792</v>
      </c>
      <c r="D371" s="40" t="s">
        <v>793</v>
      </c>
      <c r="E371" s="35" t="s">
        <v>31</v>
      </c>
      <c r="F371" s="25">
        <v>16160081</v>
      </c>
      <c r="G371" s="177">
        <v>42578</v>
      </c>
      <c r="H371" s="91" t="s">
        <v>794</v>
      </c>
      <c r="I371" s="37" t="s">
        <v>795</v>
      </c>
      <c r="J371" s="9" t="s">
        <v>796</v>
      </c>
      <c r="K371" s="38">
        <v>265948</v>
      </c>
    </row>
    <row r="372" spans="1:11" x14ac:dyDescent="0.25">
      <c r="A372" s="128" t="s">
        <v>1943</v>
      </c>
      <c r="B372" s="76" t="s">
        <v>30</v>
      </c>
      <c r="C372" s="39" t="s">
        <v>179</v>
      </c>
      <c r="D372" s="40" t="s">
        <v>179</v>
      </c>
      <c r="E372" s="35" t="s">
        <v>31</v>
      </c>
      <c r="F372" s="25">
        <v>16160173</v>
      </c>
      <c r="G372" s="177">
        <v>42564</v>
      </c>
      <c r="H372" s="91" t="s">
        <v>797</v>
      </c>
      <c r="I372" s="37" t="s">
        <v>798</v>
      </c>
      <c r="J372" s="9" t="s">
        <v>625</v>
      </c>
      <c r="K372" s="38">
        <v>558369</v>
      </c>
    </row>
    <row r="373" spans="1:11" x14ac:dyDescent="0.25">
      <c r="A373" s="128" t="s">
        <v>1943</v>
      </c>
      <c r="B373" s="76" t="s">
        <v>30</v>
      </c>
      <c r="C373" s="39" t="s">
        <v>179</v>
      </c>
      <c r="D373" s="40" t="s">
        <v>179</v>
      </c>
      <c r="E373" s="35" t="s">
        <v>31</v>
      </c>
      <c r="F373" s="25">
        <v>16160075</v>
      </c>
      <c r="G373" s="177">
        <v>42570</v>
      </c>
      <c r="H373" s="91" t="s">
        <v>799</v>
      </c>
      <c r="I373" s="37" t="s">
        <v>800</v>
      </c>
      <c r="J373" s="9" t="s">
        <v>801</v>
      </c>
      <c r="K373" s="38">
        <v>100000</v>
      </c>
    </row>
    <row r="374" spans="1:11" ht="22.5" x14ac:dyDescent="0.25">
      <c r="A374" s="128" t="s">
        <v>1943</v>
      </c>
      <c r="B374" s="76" t="s">
        <v>30</v>
      </c>
      <c r="C374" s="39" t="s">
        <v>179</v>
      </c>
      <c r="D374" s="40" t="s">
        <v>179</v>
      </c>
      <c r="E374" s="35" t="s">
        <v>31</v>
      </c>
      <c r="F374" s="25">
        <v>16160074</v>
      </c>
      <c r="G374" s="177">
        <v>42570</v>
      </c>
      <c r="H374" s="91" t="s">
        <v>802</v>
      </c>
      <c r="I374" s="37" t="s">
        <v>803</v>
      </c>
      <c r="J374" s="9" t="s">
        <v>804</v>
      </c>
      <c r="K374" s="38">
        <v>120000</v>
      </c>
    </row>
    <row r="375" spans="1:11" x14ac:dyDescent="0.25">
      <c r="A375" s="128" t="s">
        <v>1943</v>
      </c>
      <c r="B375" s="76" t="s">
        <v>30</v>
      </c>
      <c r="C375" s="39" t="s">
        <v>179</v>
      </c>
      <c r="D375" s="40" t="s">
        <v>179</v>
      </c>
      <c r="E375" s="35" t="s">
        <v>31</v>
      </c>
      <c r="F375" s="25">
        <v>16160073</v>
      </c>
      <c r="G375" s="177">
        <v>42564</v>
      </c>
      <c r="H375" s="91" t="s">
        <v>805</v>
      </c>
      <c r="I375" s="37" t="s">
        <v>806</v>
      </c>
      <c r="J375" s="9" t="s">
        <v>807</v>
      </c>
      <c r="K375" s="38">
        <v>456127</v>
      </c>
    </row>
    <row r="376" spans="1:11" ht="22.5" x14ac:dyDescent="0.25">
      <c r="A376" s="128" t="s">
        <v>1943</v>
      </c>
      <c r="B376" s="76" t="s">
        <v>30</v>
      </c>
      <c r="C376" s="39" t="s">
        <v>179</v>
      </c>
      <c r="D376" s="40" t="s">
        <v>179</v>
      </c>
      <c r="E376" s="35" t="s">
        <v>31</v>
      </c>
      <c r="F376" s="25">
        <v>16160072</v>
      </c>
      <c r="G376" s="177">
        <v>42562</v>
      </c>
      <c r="H376" s="91" t="s">
        <v>808</v>
      </c>
      <c r="I376" s="37" t="s">
        <v>809</v>
      </c>
      <c r="J376" s="9" t="s">
        <v>810</v>
      </c>
      <c r="K376" s="38">
        <v>1170365</v>
      </c>
    </row>
    <row r="377" spans="1:11" x14ac:dyDescent="0.25">
      <c r="A377" s="128" t="s">
        <v>1943</v>
      </c>
      <c r="B377" s="76" t="s">
        <v>178</v>
      </c>
      <c r="C377" s="39" t="s">
        <v>811</v>
      </c>
      <c r="D377" s="40" t="s">
        <v>812</v>
      </c>
      <c r="E377" s="35" t="s">
        <v>813</v>
      </c>
      <c r="F377" s="25">
        <v>216</v>
      </c>
      <c r="G377" s="177">
        <v>42562</v>
      </c>
      <c r="H377" s="91" t="s">
        <v>814</v>
      </c>
      <c r="I377" s="37" t="s">
        <v>798</v>
      </c>
      <c r="J377" s="9" t="s">
        <v>625</v>
      </c>
      <c r="K377" s="38">
        <v>310020</v>
      </c>
    </row>
    <row r="378" spans="1:11" ht="22.5" x14ac:dyDescent="0.25">
      <c r="A378" s="128" t="s">
        <v>1943</v>
      </c>
      <c r="B378" s="76" t="s">
        <v>34</v>
      </c>
      <c r="C378" s="39" t="s">
        <v>815</v>
      </c>
      <c r="D378" s="40" t="s">
        <v>816</v>
      </c>
      <c r="E378" s="35" t="s">
        <v>813</v>
      </c>
      <c r="F378" s="25">
        <v>231</v>
      </c>
      <c r="G378" s="177">
        <v>42552</v>
      </c>
      <c r="H378" s="91" t="s">
        <v>817</v>
      </c>
      <c r="I378" s="37" t="s">
        <v>499</v>
      </c>
      <c r="J378" s="9" t="s">
        <v>818</v>
      </c>
      <c r="K378" s="38">
        <v>208430</v>
      </c>
    </row>
    <row r="379" spans="1:11" x14ac:dyDescent="0.25">
      <c r="A379" s="128" t="s">
        <v>1943</v>
      </c>
      <c r="B379" s="76" t="s">
        <v>66</v>
      </c>
      <c r="C379" s="39" t="s">
        <v>179</v>
      </c>
      <c r="D379" s="40" t="s">
        <v>179</v>
      </c>
      <c r="E379" s="35" t="s">
        <v>813</v>
      </c>
      <c r="F379" s="25">
        <v>1167925</v>
      </c>
      <c r="G379" s="177">
        <v>42562</v>
      </c>
      <c r="H379" s="91" t="s">
        <v>819</v>
      </c>
      <c r="I379" s="37" t="s">
        <v>820</v>
      </c>
      <c r="J379" s="9" t="s">
        <v>821</v>
      </c>
      <c r="K379" s="38">
        <v>55980</v>
      </c>
    </row>
    <row r="380" spans="1:11" x14ac:dyDescent="0.25">
      <c r="A380" s="128" t="s">
        <v>1943</v>
      </c>
      <c r="B380" s="4" t="s">
        <v>13</v>
      </c>
      <c r="C380" s="39" t="s">
        <v>179</v>
      </c>
      <c r="D380" s="40" t="s">
        <v>179</v>
      </c>
      <c r="E380" s="35" t="s">
        <v>813</v>
      </c>
      <c r="F380" s="25">
        <v>15553002</v>
      </c>
      <c r="G380" s="177">
        <v>42552</v>
      </c>
      <c r="H380" s="91" t="s">
        <v>822</v>
      </c>
      <c r="I380" s="37" t="s">
        <v>503</v>
      </c>
      <c r="J380" s="9" t="s">
        <v>504</v>
      </c>
      <c r="K380" s="38">
        <v>3965300</v>
      </c>
    </row>
    <row r="381" spans="1:11" x14ac:dyDescent="0.25">
      <c r="A381" s="128" t="s">
        <v>1943</v>
      </c>
      <c r="B381" s="4" t="s">
        <v>13</v>
      </c>
      <c r="C381" s="39" t="s">
        <v>179</v>
      </c>
      <c r="D381" s="40" t="s">
        <v>179</v>
      </c>
      <c r="E381" s="35" t="s">
        <v>813</v>
      </c>
      <c r="F381" s="25">
        <v>15678353</v>
      </c>
      <c r="G381" s="177">
        <v>42579</v>
      </c>
      <c r="H381" s="91" t="s">
        <v>823</v>
      </c>
      <c r="I381" s="37" t="s">
        <v>503</v>
      </c>
      <c r="J381" s="9" t="s">
        <v>504</v>
      </c>
      <c r="K381" s="38">
        <v>1251</v>
      </c>
    </row>
    <row r="382" spans="1:11" x14ac:dyDescent="0.25">
      <c r="A382" s="128" t="s">
        <v>1943</v>
      </c>
      <c r="B382" s="4" t="s">
        <v>13</v>
      </c>
      <c r="C382" s="39" t="s">
        <v>179</v>
      </c>
      <c r="D382" s="40" t="s">
        <v>179</v>
      </c>
      <c r="E382" s="35" t="s">
        <v>813</v>
      </c>
      <c r="F382" s="25">
        <v>8043109</v>
      </c>
      <c r="G382" s="177">
        <v>42555</v>
      </c>
      <c r="H382" s="91" t="s">
        <v>824</v>
      </c>
      <c r="I382" s="37" t="s">
        <v>239</v>
      </c>
      <c r="J382" s="9" t="s">
        <v>240</v>
      </c>
      <c r="K382" s="38">
        <v>611000</v>
      </c>
    </row>
    <row r="383" spans="1:11" x14ac:dyDescent="0.25">
      <c r="A383" s="128" t="s">
        <v>1943</v>
      </c>
      <c r="B383" s="4" t="s">
        <v>13</v>
      </c>
      <c r="C383" s="39" t="s">
        <v>179</v>
      </c>
      <c r="D383" s="40" t="s">
        <v>179</v>
      </c>
      <c r="E383" s="35" t="s">
        <v>813</v>
      </c>
      <c r="F383" s="25">
        <v>8047950</v>
      </c>
      <c r="G383" s="177">
        <v>42558</v>
      </c>
      <c r="H383" s="91" t="s">
        <v>825</v>
      </c>
      <c r="I383" s="37" t="s">
        <v>239</v>
      </c>
      <c r="J383" s="9" t="s">
        <v>240</v>
      </c>
      <c r="K383" s="38">
        <v>2889200</v>
      </c>
    </row>
    <row r="384" spans="1:11" x14ac:dyDescent="0.25">
      <c r="A384" s="128" t="s">
        <v>1943</v>
      </c>
      <c r="B384" s="4" t="s">
        <v>13</v>
      </c>
      <c r="C384" s="39" t="s">
        <v>179</v>
      </c>
      <c r="D384" s="40" t="s">
        <v>179</v>
      </c>
      <c r="E384" s="35" t="s">
        <v>813</v>
      </c>
      <c r="F384" s="25">
        <v>146011404</v>
      </c>
      <c r="G384" s="177">
        <v>42556</v>
      </c>
      <c r="H384" s="91" t="s">
        <v>826</v>
      </c>
      <c r="I384" s="37" t="s">
        <v>239</v>
      </c>
      <c r="J384" s="9" t="s">
        <v>240</v>
      </c>
      <c r="K384" s="38">
        <v>3900</v>
      </c>
    </row>
    <row r="385" spans="1:11" x14ac:dyDescent="0.25">
      <c r="A385" s="76" t="s">
        <v>827</v>
      </c>
      <c r="B385" s="4" t="s">
        <v>13</v>
      </c>
      <c r="C385" s="41" t="s">
        <v>14</v>
      </c>
      <c r="D385" s="47" t="s">
        <v>14</v>
      </c>
      <c r="E385" s="47" t="s">
        <v>14</v>
      </c>
      <c r="F385" s="176" t="s">
        <v>14</v>
      </c>
      <c r="G385" s="176">
        <v>42579</v>
      </c>
      <c r="H385" s="133" t="s">
        <v>828</v>
      </c>
      <c r="I385" s="42" t="s">
        <v>829</v>
      </c>
      <c r="J385" s="43" t="s">
        <v>830</v>
      </c>
      <c r="K385" s="85">
        <v>132400</v>
      </c>
    </row>
    <row r="386" spans="1:11" x14ac:dyDescent="0.25">
      <c r="A386" s="76" t="s">
        <v>827</v>
      </c>
      <c r="B386" s="4" t="s">
        <v>13</v>
      </c>
      <c r="C386" s="41" t="s">
        <v>14</v>
      </c>
      <c r="D386" s="47" t="s">
        <v>14</v>
      </c>
      <c r="E386" s="47" t="s">
        <v>14</v>
      </c>
      <c r="F386" s="176" t="s">
        <v>14</v>
      </c>
      <c r="G386" s="176">
        <v>42579</v>
      </c>
      <c r="H386" s="133" t="s">
        <v>831</v>
      </c>
      <c r="I386" s="42" t="s">
        <v>829</v>
      </c>
      <c r="J386" s="43" t="s">
        <v>830</v>
      </c>
      <c r="K386" s="85">
        <v>278700</v>
      </c>
    </row>
    <row r="387" spans="1:11" x14ac:dyDescent="0.25">
      <c r="A387" s="76" t="s">
        <v>827</v>
      </c>
      <c r="B387" s="4" t="s">
        <v>13</v>
      </c>
      <c r="C387" s="41" t="s">
        <v>14</v>
      </c>
      <c r="D387" s="47" t="s">
        <v>14</v>
      </c>
      <c r="E387" s="47" t="s">
        <v>14</v>
      </c>
      <c r="F387" s="176" t="s">
        <v>14</v>
      </c>
      <c r="G387" s="176">
        <v>42563</v>
      </c>
      <c r="H387" s="133" t="s">
        <v>832</v>
      </c>
      <c r="I387" s="42" t="s">
        <v>829</v>
      </c>
      <c r="J387" s="43" t="s">
        <v>830</v>
      </c>
      <c r="K387" s="85">
        <v>240200</v>
      </c>
    </row>
    <row r="388" spans="1:11" x14ac:dyDescent="0.25">
      <c r="A388" s="76" t="s">
        <v>827</v>
      </c>
      <c r="B388" s="4" t="s">
        <v>13</v>
      </c>
      <c r="C388" s="41" t="s">
        <v>14</v>
      </c>
      <c r="D388" s="47" t="s">
        <v>14</v>
      </c>
      <c r="E388" s="47" t="s">
        <v>14</v>
      </c>
      <c r="F388" s="176" t="s">
        <v>14</v>
      </c>
      <c r="G388" s="176">
        <v>42563</v>
      </c>
      <c r="H388" s="133" t="s">
        <v>833</v>
      </c>
      <c r="I388" s="42" t="s">
        <v>829</v>
      </c>
      <c r="J388" s="43" t="s">
        <v>830</v>
      </c>
      <c r="K388" s="85">
        <v>602400</v>
      </c>
    </row>
    <row r="389" spans="1:11" x14ac:dyDescent="0.25">
      <c r="A389" s="76" t="s">
        <v>827</v>
      </c>
      <c r="B389" s="4" t="s">
        <v>13</v>
      </c>
      <c r="C389" s="41" t="s">
        <v>14</v>
      </c>
      <c r="D389" s="47" t="s">
        <v>14</v>
      </c>
      <c r="E389" s="47" t="s">
        <v>14</v>
      </c>
      <c r="F389" s="176" t="s">
        <v>14</v>
      </c>
      <c r="G389" s="176">
        <v>42580</v>
      </c>
      <c r="H389" s="133" t="s">
        <v>834</v>
      </c>
      <c r="I389" s="42" t="s">
        <v>829</v>
      </c>
      <c r="J389" s="43" t="s">
        <v>830</v>
      </c>
      <c r="K389" s="85">
        <v>555500</v>
      </c>
    </row>
    <row r="390" spans="1:11" x14ac:dyDescent="0.25">
      <c r="A390" s="76" t="s">
        <v>827</v>
      </c>
      <c r="B390" s="4" t="s">
        <v>13</v>
      </c>
      <c r="C390" s="41" t="s">
        <v>14</v>
      </c>
      <c r="D390" s="47" t="s">
        <v>14</v>
      </c>
      <c r="E390" s="47" t="s">
        <v>14</v>
      </c>
      <c r="F390" s="176" t="s">
        <v>14</v>
      </c>
      <c r="G390" s="176">
        <v>42563</v>
      </c>
      <c r="H390" s="133" t="s">
        <v>835</v>
      </c>
      <c r="I390" s="42" t="s">
        <v>829</v>
      </c>
      <c r="J390" s="43" t="s">
        <v>830</v>
      </c>
      <c r="K390" s="85">
        <v>794000</v>
      </c>
    </row>
    <row r="391" spans="1:11" x14ac:dyDescent="0.25">
      <c r="A391" s="76" t="s">
        <v>827</v>
      </c>
      <c r="B391" s="4" t="s">
        <v>13</v>
      </c>
      <c r="C391" s="41" t="s">
        <v>14</v>
      </c>
      <c r="D391" s="47" t="s">
        <v>14</v>
      </c>
      <c r="E391" s="47" t="s">
        <v>14</v>
      </c>
      <c r="F391" s="176" t="s">
        <v>14</v>
      </c>
      <c r="G391" s="176">
        <v>42580</v>
      </c>
      <c r="H391" s="133" t="s">
        <v>836</v>
      </c>
      <c r="I391" s="42" t="s">
        <v>829</v>
      </c>
      <c r="J391" s="43" t="s">
        <v>830</v>
      </c>
      <c r="K391" s="85">
        <v>740900</v>
      </c>
    </row>
    <row r="392" spans="1:11" x14ac:dyDescent="0.25">
      <c r="A392" s="76" t="s">
        <v>827</v>
      </c>
      <c r="B392" s="4" t="s">
        <v>13</v>
      </c>
      <c r="C392" s="41" t="s">
        <v>14</v>
      </c>
      <c r="D392" s="47" t="s">
        <v>14</v>
      </c>
      <c r="E392" s="47" t="s">
        <v>14</v>
      </c>
      <c r="F392" s="176" t="s">
        <v>14</v>
      </c>
      <c r="G392" s="176">
        <v>42580</v>
      </c>
      <c r="H392" s="133" t="s">
        <v>837</v>
      </c>
      <c r="I392" s="42" t="s">
        <v>829</v>
      </c>
      <c r="J392" s="43" t="s">
        <v>830</v>
      </c>
      <c r="K392" s="85">
        <v>184900</v>
      </c>
    </row>
    <row r="393" spans="1:11" x14ac:dyDescent="0.25">
      <c r="A393" s="76" t="s">
        <v>827</v>
      </c>
      <c r="B393" s="4" t="s">
        <v>13</v>
      </c>
      <c r="C393" s="41" t="s">
        <v>14</v>
      </c>
      <c r="D393" s="47" t="s">
        <v>14</v>
      </c>
      <c r="E393" s="47" t="s">
        <v>14</v>
      </c>
      <c r="F393" s="176" t="s">
        <v>14</v>
      </c>
      <c r="G393" s="176">
        <v>42579</v>
      </c>
      <c r="H393" s="218" t="s">
        <v>838</v>
      </c>
      <c r="I393" s="42" t="s">
        <v>829</v>
      </c>
      <c r="J393" s="43" t="s">
        <v>830</v>
      </c>
      <c r="K393" s="85">
        <v>99000</v>
      </c>
    </row>
    <row r="394" spans="1:11" x14ac:dyDescent="0.25">
      <c r="A394" s="76" t="s">
        <v>827</v>
      </c>
      <c r="B394" s="4" t="s">
        <v>13</v>
      </c>
      <c r="C394" s="41" t="s">
        <v>14</v>
      </c>
      <c r="D394" s="47" t="s">
        <v>14</v>
      </c>
      <c r="E394" s="47" t="s">
        <v>14</v>
      </c>
      <c r="F394" s="176" t="s">
        <v>14</v>
      </c>
      <c r="G394" s="176">
        <v>42563</v>
      </c>
      <c r="H394" s="133" t="s">
        <v>839</v>
      </c>
      <c r="I394" s="42" t="s">
        <v>840</v>
      </c>
      <c r="J394" s="43" t="s">
        <v>170</v>
      </c>
      <c r="K394" s="85">
        <v>31973</v>
      </c>
    </row>
    <row r="395" spans="1:11" x14ac:dyDescent="0.25">
      <c r="A395" s="76" t="s">
        <v>827</v>
      </c>
      <c r="B395" s="4" t="s">
        <v>13</v>
      </c>
      <c r="C395" s="41" t="s">
        <v>14</v>
      </c>
      <c r="D395" s="47" t="s">
        <v>14</v>
      </c>
      <c r="E395" s="47" t="s">
        <v>14</v>
      </c>
      <c r="F395" s="176" t="s">
        <v>14</v>
      </c>
      <c r="G395" s="176">
        <v>42569</v>
      </c>
      <c r="H395" s="133" t="s">
        <v>841</v>
      </c>
      <c r="I395" s="42" t="s">
        <v>842</v>
      </c>
      <c r="J395" s="43" t="s">
        <v>843</v>
      </c>
      <c r="K395" s="85">
        <v>21440</v>
      </c>
    </row>
    <row r="396" spans="1:11" x14ac:dyDescent="0.25">
      <c r="A396" s="229" t="s">
        <v>827</v>
      </c>
      <c r="B396" s="4" t="s">
        <v>13</v>
      </c>
      <c r="C396" s="44" t="s">
        <v>14</v>
      </c>
      <c r="D396" s="240" t="s">
        <v>14</v>
      </c>
      <c r="E396" s="240" t="s">
        <v>14</v>
      </c>
      <c r="F396" s="237" t="s">
        <v>14</v>
      </c>
      <c r="G396" s="237">
        <v>42563</v>
      </c>
      <c r="H396" s="219" t="s">
        <v>844</v>
      </c>
      <c r="I396" s="45" t="s">
        <v>433</v>
      </c>
      <c r="J396" s="46" t="s">
        <v>434</v>
      </c>
      <c r="K396" s="86">
        <v>3910250</v>
      </c>
    </row>
    <row r="397" spans="1:11" x14ac:dyDescent="0.25">
      <c r="A397" s="76" t="s">
        <v>827</v>
      </c>
      <c r="B397" s="4" t="s">
        <v>13</v>
      </c>
      <c r="C397" s="41" t="s">
        <v>14</v>
      </c>
      <c r="D397" s="47" t="s">
        <v>14</v>
      </c>
      <c r="E397" s="47" t="s">
        <v>14</v>
      </c>
      <c r="F397" s="176" t="s">
        <v>14</v>
      </c>
      <c r="G397" s="176">
        <v>42579</v>
      </c>
      <c r="H397" s="133" t="s">
        <v>845</v>
      </c>
      <c r="I397" s="42" t="s">
        <v>842</v>
      </c>
      <c r="J397" s="43" t="s">
        <v>843</v>
      </c>
      <c r="K397" s="85">
        <v>15060</v>
      </c>
    </row>
    <row r="398" spans="1:11" x14ac:dyDescent="0.25">
      <c r="A398" s="76" t="s">
        <v>827</v>
      </c>
      <c r="B398" s="4" t="s">
        <v>13</v>
      </c>
      <c r="C398" s="41" t="s">
        <v>14</v>
      </c>
      <c r="D398" s="47" t="s">
        <v>14</v>
      </c>
      <c r="E398" s="47" t="s">
        <v>14</v>
      </c>
      <c r="F398" s="176" t="s">
        <v>14</v>
      </c>
      <c r="G398" s="176">
        <v>42579</v>
      </c>
      <c r="H398" s="133" t="s">
        <v>846</v>
      </c>
      <c r="I398" s="42" t="s">
        <v>842</v>
      </c>
      <c r="J398" s="43" t="s">
        <v>843</v>
      </c>
      <c r="K398" s="85">
        <v>11100</v>
      </c>
    </row>
    <row r="399" spans="1:11" x14ac:dyDescent="0.25">
      <c r="A399" s="76" t="s">
        <v>827</v>
      </c>
      <c r="B399" s="4" t="s">
        <v>13</v>
      </c>
      <c r="C399" s="41" t="s">
        <v>14</v>
      </c>
      <c r="D399" s="47" t="s">
        <v>14</v>
      </c>
      <c r="E399" s="47" t="s">
        <v>14</v>
      </c>
      <c r="F399" s="176" t="s">
        <v>14</v>
      </c>
      <c r="G399" s="176">
        <v>42569</v>
      </c>
      <c r="H399" s="133" t="s">
        <v>847</v>
      </c>
      <c r="I399" s="42" t="s">
        <v>842</v>
      </c>
      <c r="J399" s="43" t="s">
        <v>843</v>
      </c>
      <c r="K399" s="85">
        <v>32154</v>
      </c>
    </row>
    <row r="400" spans="1:11" x14ac:dyDescent="0.25">
      <c r="A400" s="76" t="s">
        <v>827</v>
      </c>
      <c r="B400" s="4" t="s">
        <v>13</v>
      </c>
      <c r="C400" s="41" t="s">
        <v>14</v>
      </c>
      <c r="D400" s="47" t="s">
        <v>14</v>
      </c>
      <c r="E400" s="47" t="s">
        <v>14</v>
      </c>
      <c r="F400" s="176" t="s">
        <v>14</v>
      </c>
      <c r="G400" s="176">
        <v>42569</v>
      </c>
      <c r="H400" s="133" t="s">
        <v>848</v>
      </c>
      <c r="I400" s="42" t="s">
        <v>842</v>
      </c>
      <c r="J400" s="43" t="s">
        <v>843</v>
      </c>
      <c r="K400" s="85">
        <v>23636</v>
      </c>
    </row>
    <row r="401" spans="1:11" x14ac:dyDescent="0.25">
      <c r="A401" s="76" t="s">
        <v>827</v>
      </c>
      <c r="B401" s="4" t="s">
        <v>13</v>
      </c>
      <c r="C401" s="41" t="s">
        <v>14</v>
      </c>
      <c r="D401" s="47" t="s">
        <v>14</v>
      </c>
      <c r="E401" s="47" t="s">
        <v>14</v>
      </c>
      <c r="F401" s="176" t="s">
        <v>14</v>
      </c>
      <c r="G401" s="176">
        <v>42569</v>
      </c>
      <c r="H401" s="133" t="s">
        <v>849</v>
      </c>
      <c r="I401" s="42" t="s">
        <v>842</v>
      </c>
      <c r="J401" s="43" t="s">
        <v>843</v>
      </c>
      <c r="K401" s="85">
        <v>65350</v>
      </c>
    </row>
    <row r="402" spans="1:11" x14ac:dyDescent="0.25">
      <c r="A402" s="76" t="s">
        <v>827</v>
      </c>
      <c r="B402" s="4" t="s">
        <v>13</v>
      </c>
      <c r="C402" s="41" t="s">
        <v>14</v>
      </c>
      <c r="D402" s="47" t="s">
        <v>14</v>
      </c>
      <c r="E402" s="47" t="s">
        <v>14</v>
      </c>
      <c r="F402" s="176" t="s">
        <v>14</v>
      </c>
      <c r="G402" s="176">
        <v>42569</v>
      </c>
      <c r="H402" s="133" t="s">
        <v>850</v>
      </c>
      <c r="I402" s="42" t="s">
        <v>842</v>
      </c>
      <c r="J402" s="43" t="s">
        <v>843</v>
      </c>
      <c r="K402" s="85">
        <v>16200</v>
      </c>
    </row>
    <row r="403" spans="1:11" x14ac:dyDescent="0.25">
      <c r="A403" s="76" t="s">
        <v>827</v>
      </c>
      <c r="B403" s="4" t="s">
        <v>13</v>
      </c>
      <c r="C403" s="41" t="s">
        <v>14</v>
      </c>
      <c r="D403" s="47" t="s">
        <v>14</v>
      </c>
      <c r="E403" s="47" t="s">
        <v>14</v>
      </c>
      <c r="F403" s="176" t="s">
        <v>14</v>
      </c>
      <c r="G403" s="176">
        <v>42573</v>
      </c>
      <c r="H403" s="133" t="s">
        <v>851</v>
      </c>
      <c r="I403" s="42" t="s">
        <v>19</v>
      </c>
      <c r="J403" s="43" t="s">
        <v>20</v>
      </c>
      <c r="K403" s="85">
        <v>1149528</v>
      </c>
    </row>
    <row r="404" spans="1:11" x14ac:dyDescent="0.25">
      <c r="A404" s="76" t="s">
        <v>827</v>
      </c>
      <c r="B404" s="76" t="s">
        <v>30</v>
      </c>
      <c r="C404" s="41" t="s">
        <v>14</v>
      </c>
      <c r="D404" s="41" t="s">
        <v>14</v>
      </c>
      <c r="E404" s="41" t="s">
        <v>852</v>
      </c>
      <c r="F404" s="168">
        <v>31600045</v>
      </c>
      <c r="G404" s="176">
        <v>42564</v>
      </c>
      <c r="H404" s="218" t="s">
        <v>853</v>
      </c>
      <c r="I404" s="42" t="s">
        <v>854</v>
      </c>
      <c r="J404" s="43" t="s">
        <v>855</v>
      </c>
      <c r="K404" s="48">
        <v>234256</v>
      </c>
    </row>
    <row r="405" spans="1:11" x14ac:dyDescent="0.25">
      <c r="A405" s="76" t="s">
        <v>827</v>
      </c>
      <c r="B405" s="76" t="s">
        <v>30</v>
      </c>
      <c r="C405" s="41" t="s">
        <v>14</v>
      </c>
      <c r="D405" s="41" t="s">
        <v>14</v>
      </c>
      <c r="E405" s="41" t="s">
        <v>852</v>
      </c>
      <c r="F405" s="168">
        <v>31600046</v>
      </c>
      <c r="G405" s="176">
        <v>42564</v>
      </c>
      <c r="H405" s="218" t="s">
        <v>856</v>
      </c>
      <c r="I405" s="42" t="s">
        <v>446</v>
      </c>
      <c r="J405" s="43" t="s">
        <v>447</v>
      </c>
      <c r="K405" s="48">
        <v>871663</v>
      </c>
    </row>
    <row r="406" spans="1:11" x14ac:dyDescent="0.25">
      <c r="A406" s="76" t="s">
        <v>827</v>
      </c>
      <c r="B406" s="76" t="s">
        <v>30</v>
      </c>
      <c r="C406" s="41" t="s">
        <v>14</v>
      </c>
      <c r="D406" s="41" t="s">
        <v>14</v>
      </c>
      <c r="E406" s="41" t="s">
        <v>852</v>
      </c>
      <c r="F406" s="168">
        <v>31600049</v>
      </c>
      <c r="G406" s="176">
        <v>42581</v>
      </c>
      <c r="H406" s="218" t="s">
        <v>857</v>
      </c>
      <c r="I406" s="42" t="s">
        <v>858</v>
      </c>
      <c r="J406" s="43" t="s">
        <v>859</v>
      </c>
      <c r="K406" s="48">
        <v>251985</v>
      </c>
    </row>
    <row r="407" spans="1:11" x14ac:dyDescent="0.25">
      <c r="A407" s="76" t="s">
        <v>827</v>
      </c>
      <c r="B407" s="76" t="s">
        <v>34</v>
      </c>
      <c r="C407" s="41" t="s">
        <v>14</v>
      </c>
      <c r="D407" s="41" t="s">
        <v>14</v>
      </c>
      <c r="E407" s="41" t="s">
        <v>14</v>
      </c>
      <c r="F407" s="168">
        <v>31600064</v>
      </c>
      <c r="G407" s="176">
        <v>42552</v>
      </c>
      <c r="H407" s="218" t="s">
        <v>860</v>
      </c>
      <c r="I407" s="6" t="s">
        <v>37</v>
      </c>
      <c r="J407" s="7" t="s">
        <v>38</v>
      </c>
      <c r="K407" s="48">
        <v>206848</v>
      </c>
    </row>
    <row r="408" spans="1:11" x14ac:dyDescent="0.25">
      <c r="A408" s="76" t="s">
        <v>827</v>
      </c>
      <c r="B408" s="76" t="s">
        <v>34</v>
      </c>
      <c r="C408" s="41" t="s">
        <v>14</v>
      </c>
      <c r="D408" s="41" t="s">
        <v>14</v>
      </c>
      <c r="E408" s="41" t="s">
        <v>14</v>
      </c>
      <c r="F408" s="168">
        <v>31600065</v>
      </c>
      <c r="G408" s="176">
        <v>42552</v>
      </c>
      <c r="H408" s="218" t="s">
        <v>861</v>
      </c>
      <c r="I408" s="6" t="s">
        <v>37</v>
      </c>
      <c r="J408" s="7" t="s">
        <v>38</v>
      </c>
      <c r="K408" s="48">
        <v>129419</v>
      </c>
    </row>
    <row r="409" spans="1:11" x14ac:dyDescent="0.25">
      <c r="A409" s="76" t="s">
        <v>827</v>
      </c>
      <c r="B409" s="76" t="s">
        <v>34</v>
      </c>
      <c r="C409" s="41" t="s">
        <v>14</v>
      </c>
      <c r="D409" s="41" t="s">
        <v>14</v>
      </c>
      <c r="E409" s="41" t="s">
        <v>14</v>
      </c>
      <c r="F409" s="168">
        <v>31600067</v>
      </c>
      <c r="G409" s="176">
        <v>42552</v>
      </c>
      <c r="H409" s="218" t="s">
        <v>862</v>
      </c>
      <c r="I409" s="6" t="s">
        <v>37</v>
      </c>
      <c r="J409" s="7" t="s">
        <v>38</v>
      </c>
      <c r="K409" s="48">
        <v>213975</v>
      </c>
    </row>
    <row r="410" spans="1:11" x14ac:dyDescent="0.25">
      <c r="A410" s="76" t="s">
        <v>827</v>
      </c>
      <c r="B410" s="76" t="s">
        <v>34</v>
      </c>
      <c r="C410" s="41" t="s">
        <v>14</v>
      </c>
      <c r="D410" s="41" t="s">
        <v>14</v>
      </c>
      <c r="E410" s="41" t="s">
        <v>14</v>
      </c>
      <c r="F410" s="168">
        <v>31600068</v>
      </c>
      <c r="G410" s="176">
        <v>42552</v>
      </c>
      <c r="H410" s="218" t="s">
        <v>2149</v>
      </c>
      <c r="I410" s="6" t="s">
        <v>37</v>
      </c>
      <c r="J410" s="7" t="s">
        <v>38</v>
      </c>
      <c r="K410" s="48">
        <v>426292</v>
      </c>
    </row>
    <row r="411" spans="1:11" x14ac:dyDescent="0.25">
      <c r="A411" s="76" t="s">
        <v>827</v>
      </c>
      <c r="B411" s="76" t="s">
        <v>34</v>
      </c>
      <c r="C411" s="41" t="s">
        <v>14</v>
      </c>
      <c r="D411" s="41" t="s">
        <v>14</v>
      </c>
      <c r="E411" s="41" t="s">
        <v>14</v>
      </c>
      <c r="F411" s="168">
        <v>31600069</v>
      </c>
      <c r="G411" s="176">
        <v>42552</v>
      </c>
      <c r="H411" s="218" t="s">
        <v>863</v>
      </c>
      <c r="I411" s="6" t="s">
        <v>37</v>
      </c>
      <c r="J411" s="7" t="s">
        <v>38</v>
      </c>
      <c r="K411" s="48">
        <v>198218</v>
      </c>
    </row>
    <row r="412" spans="1:11" x14ac:dyDescent="0.25">
      <c r="A412" s="76" t="s">
        <v>827</v>
      </c>
      <c r="B412" s="76" t="s">
        <v>34</v>
      </c>
      <c r="C412" s="41" t="s">
        <v>14</v>
      </c>
      <c r="D412" s="41" t="s">
        <v>14</v>
      </c>
      <c r="E412" s="41" t="s">
        <v>14</v>
      </c>
      <c r="F412" s="168">
        <v>31600070</v>
      </c>
      <c r="G412" s="176">
        <v>42562</v>
      </c>
      <c r="H412" s="218" t="s">
        <v>864</v>
      </c>
      <c r="I412" s="6" t="s">
        <v>37</v>
      </c>
      <c r="J412" s="7" t="s">
        <v>38</v>
      </c>
      <c r="K412" s="48">
        <v>103568</v>
      </c>
    </row>
    <row r="413" spans="1:11" x14ac:dyDescent="0.25">
      <c r="A413" s="76" t="s">
        <v>827</v>
      </c>
      <c r="B413" s="76" t="s">
        <v>34</v>
      </c>
      <c r="C413" s="41" t="s">
        <v>14</v>
      </c>
      <c r="D413" s="41" t="s">
        <v>14</v>
      </c>
      <c r="E413" s="41" t="s">
        <v>14</v>
      </c>
      <c r="F413" s="168">
        <v>31600071</v>
      </c>
      <c r="G413" s="176">
        <v>42571</v>
      </c>
      <c r="H413" s="218" t="s">
        <v>865</v>
      </c>
      <c r="I413" s="6" t="s">
        <v>37</v>
      </c>
      <c r="J413" s="7" t="s">
        <v>38</v>
      </c>
      <c r="K413" s="48">
        <v>199603</v>
      </c>
    </row>
    <row r="414" spans="1:11" x14ac:dyDescent="0.25">
      <c r="A414" s="76" t="s">
        <v>827</v>
      </c>
      <c r="B414" s="76" t="s">
        <v>34</v>
      </c>
      <c r="C414" s="41" t="s">
        <v>14</v>
      </c>
      <c r="D414" s="41" t="s">
        <v>14</v>
      </c>
      <c r="E414" s="41" t="s">
        <v>14</v>
      </c>
      <c r="F414" s="168">
        <v>31600073</v>
      </c>
      <c r="G414" s="176">
        <v>42572</v>
      </c>
      <c r="H414" s="218" t="s">
        <v>866</v>
      </c>
      <c r="I414" s="6" t="s">
        <v>37</v>
      </c>
      <c r="J414" s="7" t="s">
        <v>38</v>
      </c>
      <c r="K414" s="48">
        <v>317192</v>
      </c>
    </row>
    <row r="415" spans="1:11" x14ac:dyDescent="0.25">
      <c r="A415" s="76" t="s">
        <v>827</v>
      </c>
      <c r="B415" s="76" t="s">
        <v>34</v>
      </c>
      <c r="C415" s="41" t="s">
        <v>14</v>
      </c>
      <c r="D415" s="41" t="s">
        <v>14</v>
      </c>
      <c r="E415" s="41" t="s">
        <v>14</v>
      </c>
      <c r="F415" s="168">
        <v>31600075</v>
      </c>
      <c r="G415" s="176">
        <v>42577</v>
      </c>
      <c r="H415" s="218" t="s">
        <v>867</v>
      </c>
      <c r="I415" s="6" t="s">
        <v>37</v>
      </c>
      <c r="J415" s="7" t="s">
        <v>38</v>
      </c>
      <c r="K415" s="48">
        <v>204850</v>
      </c>
    </row>
    <row r="416" spans="1:11" x14ac:dyDescent="0.25">
      <c r="A416" s="76" t="s">
        <v>827</v>
      </c>
      <c r="B416" s="76" t="s">
        <v>34</v>
      </c>
      <c r="C416" s="41" t="s">
        <v>14</v>
      </c>
      <c r="D416" s="41" t="s">
        <v>14</v>
      </c>
      <c r="E416" s="41" t="s">
        <v>14</v>
      </c>
      <c r="F416" s="168">
        <v>31600076</v>
      </c>
      <c r="G416" s="176">
        <v>42577</v>
      </c>
      <c r="H416" s="218" t="s">
        <v>868</v>
      </c>
      <c r="I416" s="6" t="s">
        <v>37</v>
      </c>
      <c r="J416" s="7" t="s">
        <v>38</v>
      </c>
      <c r="K416" s="48">
        <v>140475</v>
      </c>
    </row>
    <row r="417" spans="1:13" x14ac:dyDescent="0.25">
      <c r="A417" s="76" t="s">
        <v>827</v>
      </c>
      <c r="B417" s="76" t="s">
        <v>34</v>
      </c>
      <c r="C417" s="41" t="s">
        <v>14</v>
      </c>
      <c r="D417" s="41" t="s">
        <v>14</v>
      </c>
      <c r="E417" s="41" t="s">
        <v>14</v>
      </c>
      <c r="F417" s="168">
        <v>31600078</v>
      </c>
      <c r="G417" s="176">
        <v>42579</v>
      </c>
      <c r="H417" s="218" t="s">
        <v>869</v>
      </c>
      <c r="I417" s="6" t="s">
        <v>37</v>
      </c>
      <c r="J417" s="7" t="s">
        <v>38</v>
      </c>
      <c r="K417" s="48">
        <v>130433</v>
      </c>
    </row>
    <row r="418" spans="1:13" x14ac:dyDescent="0.25">
      <c r="A418" s="76" t="s">
        <v>827</v>
      </c>
      <c r="B418" s="76" t="s">
        <v>66</v>
      </c>
      <c r="C418" s="41" t="s">
        <v>14</v>
      </c>
      <c r="D418" s="41" t="s">
        <v>14</v>
      </c>
      <c r="E418" s="41" t="s">
        <v>14</v>
      </c>
      <c r="F418" s="176" t="s">
        <v>14</v>
      </c>
      <c r="G418" s="176">
        <v>42579</v>
      </c>
      <c r="H418" s="218" t="s">
        <v>870</v>
      </c>
      <c r="I418" s="42" t="s">
        <v>871</v>
      </c>
      <c r="J418" s="43" t="s">
        <v>872</v>
      </c>
      <c r="K418" s="48">
        <v>156786</v>
      </c>
    </row>
    <row r="419" spans="1:13" x14ac:dyDescent="0.25">
      <c r="A419" s="76" t="s">
        <v>827</v>
      </c>
      <c r="B419" s="76" t="s">
        <v>30</v>
      </c>
      <c r="C419" s="41" t="s">
        <v>14</v>
      </c>
      <c r="D419" s="41" t="s">
        <v>14</v>
      </c>
      <c r="E419" s="41" t="s">
        <v>873</v>
      </c>
      <c r="F419" s="168">
        <v>31600048</v>
      </c>
      <c r="G419" s="176">
        <v>42580</v>
      </c>
      <c r="H419" s="218" t="s">
        <v>874</v>
      </c>
      <c r="I419" s="42" t="s">
        <v>875</v>
      </c>
      <c r="J419" s="43" t="s">
        <v>876</v>
      </c>
      <c r="K419" s="48">
        <v>2249100</v>
      </c>
    </row>
    <row r="420" spans="1:13" x14ac:dyDescent="0.25">
      <c r="A420" s="76" t="s">
        <v>827</v>
      </c>
      <c r="B420" s="76" t="s">
        <v>30</v>
      </c>
      <c r="C420" s="41" t="s">
        <v>14</v>
      </c>
      <c r="D420" s="41" t="s">
        <v>14</v>
      </c>
      <c r="E420" s="41" t="s">
        <v>873</v>
      </c>
      <c r="F420" s="168">
        <v>31600066</v>
      </c>
      <c r="G420" s="176">
        <v>42552</v>
      </c>
      <c r="H420" s="218" t="s">
        <v>877</v>
      </c>
      <c r="I420" s="42" t="s">
        <v>878</v>
      </c>
      <c r="J420" s="43" t="s">
        <v>879</v>
      </c>
      <c r="K420" s="48">
        <v>178500</v>
      </c>
    </row>
    <row r="421" spans="1:13" x14ac:dyDescent="0.25">
      <c r="A421" s="76" t="s">
        <v>827</v>
      </c>
      <c r="B421" s="76" t="s">
        <v>30</v>
      </c>
      <c r="C421" s="41" t="s">
        <v>14</v>
      </c>
      <c r="D421" s="41" t="s">
        <v>14</v>
      </c>
      <c r="E421" s="41" t="s">
        <v>873</v>
      </c>
      <c r="F421" s="168">
        <v>31600072</v>
      </c>
      <c r="G421" s="176">
        <v>42572</v>
      </c>
      <c r="H421" s="218" t="s">
        <v>880</v>
      </c>
      <c r="I421" s="42" t="s">
        <v>881</v>
      </c>
      <c r="J421" s="43" t="s">
        <v>882</v>
      </c>
      <c r="K421" s="48">
        <v>186074</v>
      </c>
    </row>
    <row r="422" spans="1:13" x14ac:dyDescent="0.25">
      <c r="A422" s="76" t="s">
        <v>827</v>
      </c>
      <c r="B422" s="76" t="s">
        <v>30</v>
      </c>
      <c r="C422" s="41" t="s">
        <v>14</v>
      </c>
      <c r="D422" s="41" t="s">
        <v>14</v>
      </c>
      <c r="E422" s="41" t="s">
        <v>873</v>
      </c>
      <c r="F422" s="168">
        <v>31600074</v>
      </c>
      <c r="G422" s="176">
        <v>42580</v>
      </c>
      <c r="H422" s="218" t="s">
        <v>883</v>
      </c>
      <c r="I422" s="42" t="s">
        <v>884</v>
      </c>
      <c r="J422" s="43" t="s">
        <v>885</v>
      </c>
      <c r="K422" s="48">
        <v>90000</v>
      </c>
    </row>
    <row r="423" spans="1:13" x14ac:dyDescent="0.25">
      <c r="A423" s="76" t="s">
        <v>827</v>
      </c>
      <c r="B423" s="76" t="s">
        <v>30</v>
      </c>
      <c r="C423" s="41" t="s">
        <v>14</v>
      </c>
      <c r="D423" s="41" t="s">
        <v>14</v>
      </c>
      <c r="E423" s="41" t="s">
        <v>873</v>
      </c>
      <c r="F423" s="168">
        <v>31600077</v>
      </c>
      <c r="G423" s="176">
        <v>42580</v>
      </c>
      <c r="H423" s="218" t="s">
        <v>886</v>
      </c>
      <c r="I423" s="42" t="s">
        <v>887</v>
      </c>
      <c r="J423" s="43" t="s">
        <v>888</v>
      </c>
      <c r="K423" s="48">
        <v>315000</v>
      </c>
    </row>
    <row r="424" spans="1:13" x14ac:dyDescent="0.25">
      <c r="A424" s="76" t="s">
        <v>827</v>
      </c>
      <c r="B424" s="76" t="s">
        <v>66</v>
      </c>
      <c r="C424" s="41" t="s">
        <v>14</v>
      </c>
      <c r="D424" s="41" t="s">
        <v>14</v>
      </c>
      <c r="E424" s="41" t="s">
        <v>873</v>
      </c>
      <c r="F424" s="168">
        <v>31600082</v>
      </c>
      <c r="G424" s="176">
        <v>42571</v>
      </c>
      <c r="H424" s="218" t="s">
        <v>889</v>
      </c>
      <c r="I424" s="42" t="s">
        <v>890</v>
      </c>
      <c r="J424" s="43" t="s">
        <v>891</v>
      </c>
      <c r="K424" s="48">
        <v>1200000</v>
      </c>
    </row>
    <row r="425" spans="1:13" x14ac:dyDescent="0.25">
      <c r="A425" s="76" t="s">
        <v>827</v>
      </c>
      <c r="B425" s="76" t="s">
        <v>178</v>
      </c>
      <c r="C425" s="41" t="s">
        <v>14</v>
      </c>
      <c r="D425" s="41" t="s">
        <v>14</v>
      </c>
      <c r="E425" s="41" t="s">
        <v>14</v>
      </c>
      <c r="F425" s="168" t="s">
        <v>14</v>
      </c>
      <c r="G425" s="176">
        <v>42564</v>
      </c>
      <c r="H425" s="218" t="s">
        <v>892</v>
      </c>
      <c r="I425" s="42" t="s">
        <v>893</v>
      </c>
      <c r="J425" s="43" t="s">
        <v>894</v>
      </c>
      <c r="K425" s="48">
        <v>44995</v>
      </c>
    </row>
    <row r="426" spans="1:13" x14ac:dyDescent="0.25">
      <c r="A426" s="76" t="s">
        <v>827</v>
      </c>
      <c r="B426" s="76" t="s">
        <v>66</v>
      </c>
      <c r="C426" s="41" t="s">
        <v>14</v>
      </c>
      <c r="D426" s="41" t="s">
        <v>14</v>
      </c>
      <c r="E426" s="41" t="s">
        <v>14</v>
      </c>
      <c r="F426" s="176" t="s">
        <v>14</v>
      </c>
      <c r="G426" s="176">
        <v>42579</v>
      </c>
      <c r="H426" s="218" t="s">
        <v>895</v>
      </c>
      <c r="I426" s="42" t="s">
        <v>896</v>
      </c>
      <c r="J426" s="43" t="s">
        <v>897</v>
      </c>
      <c r="K426" s="48">
        <v>222223</v>
      </c>
    </row>
    <row r="427" spans="1:13" x14ac:dyDescent="0.25">
      <c r="A427" s="76" t="s">
        <v>827</v>
      </c>
      <c r="B427" s="76" t="s">
        <v>66</v>
      </c>
      <c r="C427" s="41" t="s">
        <v>14</v>
      </c>
      <c r="D427" s="41" t="s">
        <v>14</v>
      </c>
      <c r="E427" s="41" t="s">
        <v>14</v>
      </c>
      <c r="F427" s="176" t="s">
        <v>14</v>
      </c>
      <c r="G427" s="176">
        <v>42562</v>
      </c>
      <c r="H427" s="218" t="s">
        <v>898</v>
      </c>
      <c r="I427" s="42" t="s">
        <v>899</v>
      </c>
      <c r="J427" s="43" t="s">
        <v>900</v>
      </c>
      <c r="K427" s="48">
        <v>10000</v>
      </c>
    </row>
    <row r="428" spans="1:13" x14ac:dyDescent="0.25">
      <c r="A428" s="76" t="s">
        <v>827</v>
      </c>
      <c r="B428" s="76" t="s">
        <v>66</v>
      </c>
      <c r="C428" s="41" t="s">
        <v>14</v>
      </c>
      <c r="D428" s="41" t="s">
        <v>14</v>
      </c>
      <c r="E428" s="41" t="s">
        <v>14</v>
      </c>
      <c r="F428" s="176" t="s">
        <v>14</v>
      </c>
      <c r="G428" s="176">
        <v>42562</v>
      </c>
      <c r="H428" s="218" t="s">
        <v>898</v>
      </c>
      <c r="I428" s="42" t="s">
        <v>901</v>
      </c>
      <c r="J428" s="43" t="s">
        <v>902</v>
      </c>
      <c r="K428" s="48">
        <v>13040</v>
      </c>
    </row>
    <row r="429" spans="1:13" x14ac:dyDescent="0.25">
      <c r="A429" s="76" t="s">
        <v>1944</v>
      </c>
      <c r="B429" s="4" t="s">
        <v>13</v>
      </c>
      <c r="C429" s="87" t="s">
        <v>179</v>
      </c>
      <c r="D429" s="88" t="str">
        <f>+IF(C429="","",IF(C429="No Aplica","No Aplica","Ingrese Fecha"))</f>
        <v>No Aplica</v>
      </c>
      <c r="E429" s="78" t="s">
        <v>18</v>
      </c>
      <c r="F429" s="79">
        <v>5376269</v>
      </c>
      <c r="G429" s="179">
        <v>42552</v>
      </c>
      <c r="H429" s="207" t="s">
        <v>903</v>
      </c>
      <c r="I429" s="78" t="s">
        <v>904</v>
      </c>
      <c r="J429" s="141" t="s">
        <v>905</v>
      </c>
      <c r="K429" s="153">
        <v>80932</v>
      </c>
      <c r="M429" t="s">
        <v>1944</v>
      </c>
    </row>
    <row r="430" spans="1:13" x14ac:dyDescent="0.25">
      <c r="A430" s="76" t="s">
        <v>1944</v>
      </c>
      <c r="B430" s="76" t="s">
        <v>30</v>
      </c>
      <c r="C430" s="89" t="s">
        <v>179</v>
      </c>
      <c r="D430" s="90" t="str">
        <f>+IF(C430="","",IF(C430="No Aplica","No Aplica","Ingrese Fecha"))</f>
        <v>No Aplica</v>
      </c>
      <c r="E430" s="91" t="s">
        <v>906</v>
      </c>
      <c r="F430" s="92">
        <v>5160287</v>
      </c>
      <c r="G430" s="175">
        <v>42552</v>
      </c>
      <c r="H430" s="91" t="s">
        <v>907</v>
      </c>
      <c r="I430" s="33" t="s">
        <v>908</v>
      </c>
      <c r="J430" s="65" t="s">
        <v>909</v>
      </c>
      <c r="K430" s="165">
        <v>540000</v>
      </c>
    </row>
    <row r="431" spans="1:13" x14ac:dyDescent="0.25">
      <c r="A431" s="76" t="s">
        <v>1944</v>
      </c>
      <c r="B431" s="76" t="s">
        <v>30</v>
      </c>
      <c r="C431" s="89" t="s">
        <v>179</v>
      </c>
      <c r="D431" s="90" t="str">
        <f>+IF(C431="","",IF(C431="No Aplica","No Aplica","Ingrese Fecha"))</f>
        <v>No Aplica</v>
      </c>
      <c r="E431" s="91" t="s">
        <v>906</v>
      </c>
      <c r="F431" s="92">
        <v>5160289</v>
      </c>
      <c r="G431" s="175">
        <v>42557</v>
      </c>
      <c r="H431" s="91" t="s">
        <v>907</v>
      </c>
      <c r="I431" s="33" t="s">
        <v>910</v>
      </c>
      <c r="J431" s="65" t="s">
        <v>911</v>
      </c>
      <c r="K431" s="165">
        <v>300000</v>
      </c>
    </row>
    <row r="432" spans="1:13" x14ac:dyDescent="0.25">
      <c r="A432" s="76" t="s">
        <v>1944</v>
      </c>
      <c r="B432" s="76" t="s">
        <v>55</v>
      </c>
      <c r="C432" s="77" t="s">
        <v>912</v>
      </c>
      <c r="D432" s="93">
        <v>40625</v>
      </c>
      <c r="E432" s="91" t="s">
        <v>906</v>
      </c>
      <c r="F432" s="92">
        <v>5160288</v>
      </c>
      <c r="G432" s="175">
        <v>42559</v>
      </c>
      <c r="H432" s="91" t="s">
        <v>913</v>
      </c>
      <c r="I432" s="33" t="s">
        <v>914</v>
      </c>
      <c r="J432" s="65" t="s">
        <v>915</v>
      </c>
      <c r="K432" s="151">
        <v>464321</v>
      </c>
    </row>
    <row r="433" spans="1:11" x14ac:dyDescent="0.25">
      <c r="A433" s="76" t="s">
        <v>1944</v>
      </c>
      <c r="B433" s="76" t="s">
        <v>30</v>
      </c>
      <c r="C433" s="89" t="s">
        <v>179</v>
      </c>
      <c r="D433" s="90" t="str">
        <f>+IF(C433="","",IF(C433="No Aplica","No Aplica","Ingrese Fecha"))</f>
        <v>No Aplica</v>
      </c>
      <c r="E433" s="91" t="s">
        <v>906</v>
      </c>
      <c r="F433" s="92">
        <v>5160290</v>
      </c>
      <c r="G433" s="175">
        <v>42559</v>
      </c>
      <c r="H433" s="91" t="s">
        <v>916</v>
      </c>
      <c r="I433" s="33" t="s">
        <v>917</v>
      </c>
      <c r="J433" s="65" t="s">
        <v>918</v>
      </c>
      <c r="K433" s="165">
        <v>168001</v>
      </c>
    </row>
    <row r="434" spans="1:11" x14ac:dyDescent="0.25">
      <c r="A434" s="76" t="s">
        <v>1944</v>
      </c>
      <c r="B434" s="76" t="s">
        <v>55</v>
      </c>
      <c r="C434" s="77" t="s">
        <v>912</v>
      </c>
      <c r="D434" s="93">
        <v>40625</v>
      </c>
      <c r="E434" s="91" t="s">
        <v>906</v>
      </c>
      <c r="F434" s="92">
        <v>5160291</v>
      </c>
      <c r="G434" s="175">
        <v>42559</v>
      </c>
      <c r="H434" s="91" t="s">
        <v>919</v>
      </c>
      <c r="I434" s="33" t="s">
        <v>914</v>
      </c>
      <c r="J434" s="65" t="s">
        <v>915</v>
      </c>
      <c r="K434" s="151">
        <v>366783</v>
      </c>
    </row>
    <row r="435" spans="1:11" x14ac:dyDescent="0.25">
      <c r="A435" s="76" t="s">
        <v>1944</v>
      </c>
      <c r="B435" s="76" t="s">
        <v>30</v>
      </c>
      <c r="C435" s="89" t="s">
        <v>179</v>
      </c>
      <c r="D435" s="90" t="str">
        <f t="shared" ref="D435:D444" si="0">+IF(C435="","",IF(C435="No Aplica","No Aplica","Ingrese Fecha"))</f>
        <v>No Aplica</v>
      </c>
      <c r="E435" s="91" t="s">
        <v>906</v>
      </c>
      <c r="F435" s="92">
        <v>5160292</v>
      </c>
      <c r="G435" s="175">
        <v>42559</v>
      </c>
      <c r="H435" s="91" t="s">
        <v>907</v>
      </c>
      <c r="I435" s="33" t="s">
        <v>920</v>
      </c>
      <c r="J435" s="65" t="s">
        <v>921</v>
      </c>
      <c r="K435" s="165">
        <v>297000</v>
      </c>
    </row>
    <row r="436" spans="1:11" x14ac:dyDescent="0.25">
      <c r="A436" s="76" t="s">
        <v>1944</v>
      </c>
      <c r="B436" s="76" t="s">
        <v>30</v>
      </c>
      <c r="C436" s="89" t="s">
        <v>179</v>
      </c>
      <c r="D436" s="90" t="str">
        <f t="shared" si="0"/>
        <v>No Aplica</v>
      </c>
      <c r="E436" s="91" t="s">
        <v>906</v>
      </c>
      <c r="F436" s="92">
        <v>5160293</v>
      </c>
      <c r="G436" s="175">
        <v>42559</v>
      </c>
      <c r="H436" s="91" t="s">
        <v>922</v>
      </c>
      <c r="I436" s="33" t="s">
        <v>923</v>
      </c>
      <c r="J436" s="65" t="s">
        <v>924</v>
      </c>
      <c r="K436" s="165">
        <v>1399440</v>
      </c>
    </row>
    <row r="437" spans="1:11" x14ac:dyDescent="0.25">
      <c r="A437" s="76" t="s">
        <v>1944</v>
      </c>
      <c r="B437" s="76" t="s">
        <v>30</v>
      </c>
      <c r="C437" s="89" t="s">
        <v>179</v>
      </c>
      <c r="D437" s="90" t="str">
        <f t="shared" si="0"/>
        <v>No Aplica</v>
      </c>
      <c r="E437" s="91" t="s">
        <v>906</v>
      </c>
      <c r="F437" s="92">
        <v>5160294</v>
      </c>
      <c r="G437" s="175">
        <v>42559</v>
      </c>
      <c r="H437" s="91" t="s">
        <v>925</v>
      </c>
      <c r="I437" s="33" t="s">
        <v>926</v>
      </c>
      <c r="J437" s="65" t="s">
        <v>927</v>
      </c>
      <c r="K437" s="165">
        <v>2133075</v>
      </c>
    </row>
    <row r="438" spans="1:11" x14ac:dyDescent="0.25">
      <c r="A438" s="76" t="s">
        <v>1944</v>
      </c>
      <c r="B438" s="76" t="s">
        <v>30</v>
      </c>
      <c r="C438" s="89" t="s">
        <v>179</v>
      </c>
      <c r="D438" s="90" t="str">
        <f t="shared" si="0"/>
        <v>No Aplica</v>
      </c>
      <c r="E438" s="91" t="s">
        <v>906</v>
      </c>
      <c r="F438" s="92">
        <v>5160295</v>
      </c>
      <c r="G438" s="175">
        <v>42559</v>
      </c>
      <c r="H438" s="91" t="s">
        <v>928</v>
      </c>
      <c r="I438" s="33" t="s">
        <v>929</v>
      </c>
      <c r="J438" s="65" t="s">
        <v>930</v>
      </c>
      <c r="K438" s="165">
        <v>1892219</v>
      </c>
    </row>
    <row r="439" spans="1:11" x14ac:dyDescent="0.25">
      <c r="A439" s="76" t="s">
        <v>1944</v>
      </c>
      <c r="B439" s="76" t="s">
        <v>30</v>
      </c>
      <c r="C439" s="89" t="s">
        <v>179</v>
      </c>
      <c r="D439" s="90" t="str">
        <f t="shared" si="0"/>
        <v>No Aplica</v>
      </c>
      <c r="E439" s="91" t="s">
        <v>906</v>
      </c>
      <c r="F439" s="92">
        <v>5160297</v>
      </c>
      <c r="G439" s="175">
        <v>42559</v>
      </c>
      <c r="H439" s="91" t="s">
        <v>931</v>
      </c>
      <c r="I439" s="33" t="s">
        <v>932</v>
      </c>
      <c r="J439" s="65" t="s">
        <v>933</v>
      </c>
      <c r="K439" s="165">
        <v>2178652</v>
      </c>
    </row>
    <row r="440" spans="1:11" x14ac:dyDescent="0.25">
      <c r="A440" s="76" t="s">
        <v>1944</v>
      </c>
      <c r="B440" s="76" t="s">
        <v>30</v>
      </c>
      <c r="C440" s="89" t="s">
        <v>179</v>
      </c>
      <c r="D440" s="90" t="str">
        <f t="shared" si="0"/>
        <v>No Aplica</v>
      </c>
      <c r="E440" s="91" t="s">
        <v>906</v>
      </c>
      <c r="F440" s="92">
        <v>5160298</v>
      </c>
      <c r="G440" s="175">
        <v>42559</v>
      </c>
      <c r="H440" s="91" t="s">
        <v>934</v>
      </c>
      <c r="I440" s="33" t="s">
        <v>932</v>
      </c>
      <c r="J440" s="65" t="s">
        <v>933</v>
      </c>
      <c r="K440" s="165">
        <v>1745730</v>
      </c>
    </row>
    <row r="441" spans="1:11" x14ac:dyDescent="0.25">
      <c r="A441" s="76" t="s">
        <v>1944</v>
      </c>
      <c r="B441" s="76" t="s">
        <v>30</v>
      </c>
      <c r="C441" s="89" t="s">
        <v>179</v>
      </c>
      <c r="D441" s="90" t="str">
        <f t="shared" si="0"/>
        <v>No Aplica</v>
      </c>
      <c r="E441" s="91" t="s">
        <v>906</v>
      </c>
      <c r="F441" s="92">
        <v>5160307</v>
      </c>
      <c r="G441" s="175">
        <v>42559</v>
      </c>
      <c r="H441" s="91" t="s">
        <v>935</v>
      </c>
      <c r="I441" s="33" t="s">
        <v>936</v>
      </c>
      <c r="J441" s="65" t="s">
        <v>937</v>
      </c>
      <c r="K441" s="165">
        <v>131879</v>
      </c>
    </row>
    <row r="442" spans="1:11" x14ac:dyDescent="0.25">
      <c r="A442" s="76" t="s">
        <v>1944</v>
      </c>
      <c r="B442" s="4" t="s">
        <v>13</v>
      </c>
      <c r="C442" s="87" t="s">
        <v>179</v>
      </c>
      <c r="D442" s="88" t="str">
        <f t="shared" si="0"/>
        <v>No Aplica</v>
      </c>
      <c r="E442" s="78" t="s">
        <v>15</v>
      </c>
      <c r="F442" s="180">
        <v>392528</v>
      </c>
      <c r="G442" s="179">
        <v>42562</v>
      </c>
      <c r="H442" s="207" t="s">
        <v>938</v>
      </c>
      <c r="I442" s="78" t="s">
        <v>939</v>
      </c>
      <c r="J442" s="142" t="s">
        <v>940</v>
      </c>
      <c r="K442" s="150">
        <v>171178</v>
      </c>
    </row>
    <row r="443" spans="1:11" x14ac:dyDescent="0.25">
      <c r="A443" s="76" t="s">
        <v>1944</v>
      </c>
      <c r="B443" s="4" t="s">
        <v>13</v>
      </c>
      <c r="C443" s="87" t="s">
        <v>179</v>
      </c>
      <c r="D443" s="88" t="str">
        <f t="shared" si="0"/>
        <v>No Aplica</v>
      </c>
      <c r="E443" s="78" t="s">
        <v>15</v>
      </c>
      <c r="F443" s="10">
        <v>14563980</v>
      </c>
      <c r="G443" s="179">
        <v>42562</v>
      </c>
      <c r="H443" s="207" t="s">
        <v>941</v>
      </c>
      <c r="I443" s="78" t="s">
        <v>942</v>
      </c>
      <c r="J443" s="142" t="s">
        <v>943</v>
      </c>
      <c r="K443" s="150">
        <v>241822</v>
      </c>
    </row>
    <row r="444" spans="1:11" x14ac:dyDescent="0.25">
      <c r="A444" s="76" t="s">
        <v>1944</v>
      </c>
      <c r="B444" s="4" t="s">
        <v>13</v>
      </c>
      <c r="C444" s="87" t="s">
        <v>179</v>
      </c>
      <c r="D444" s="88" t="str">
        <f t="shared" si="0"/>
        <v>No Aplica</v>
      </c>
      <c r="E444" s="78" t="s">
        <v>18</v>
      </c>
      <c r="F444" s="10">
        <v>4620052</v>
      </c>
      <c r="G444" s="179">
        <v>42562</v>
      </c>
      <c r="H444" s="207" t="s">
        <v>944</v>
      </c>
      <c r="I444" s="78" t="s">
        <v>945</v>
      </c>
      <c r="J444" s="142" t="s">
        <v>946</v>
      </c>
      <c r="K444" s="150">
        <v>824268</v>
      </c>
    </row>
    <row r="445" spans="1:11" x14ac:dyDescent="0.25">
      <c r="A445" s="76" t="s">
        <v>1944</v>
      </c>
      <c r="B445" s="4" t="s">
        <v>13</v>
      </c>
      <c r="C445" s="87" t="s">
        <v>179</v>
      </c>
      <c r="D445" s="88" t="str">
        <f>+IF(C444="","",IF(C444="No Aplica","No Aplica","Ingrese Fecha"))</f>
        <v>No Aplica</v>
      </c>
      <c r="E445" s="78" t="s">
        <v>18</v>
      </c>
      <c r="F445" s="10">
        <v>363804</v>
      </c>
      <c r="G445" s="179">
        <v>42562</v>
      </c>
      <c r="H445" s="207" t="s">
        <v>947</v>
      </c>
      <c r="I445" s="78" t="s">
        <v>942</v>
      </c>
      <c r="J445" s="142" t="s">
        <v>943</v>
      </c>
      <c r="K445" s="150">
        <v>317612</v>
      </c>
    </row>
    <row r="446" spans="1:11" x14ac:dyDescent="0.25">
      <c r="A446" s="76" t="s">
        <v>1944</v>
      </c>
      <c r="B446" s="4" t="s">
        <v>13</v>
      </c>
      <c r="C446" s="87" t="s">
        <v>179</v>
      </c>
      <c r="D446" s="88" t="str">
        <f t="shared" ref="D446:D458" si="1">+IF(C446="","",IF(C446="No Aplica","No Aplica","Ingrese Fecha"))</f>
        <v>No Aplica</v>
      </c>
      <c r="E446" s="78" t="s">
        <v>15</v>
      </c>
      <c r="F446" s="10">
        <v>4629405</v>
      </c>
      <c r="G446" s="179">
        <v>42563</v>
      </c>
      <c r="H446" s="207" t="s">
        <v>948</v>
      </c>
      <c r="I446" s="78" t="s">
        <v>945</v>
      </c>
      <c r="J446" s="142" t="s">
        <v>946</v>
      </c>
      <c r="K446" s="150">
        <v>302327</v>
      </c>
    </row>
    <row r="447" spans="1:11" x14ac:dyDescent="0.25">
      <c r="A447" s="76" t="s">
        <v>1944</v>
      </c>
      <c r="B447" s="4" t="s">
        <v>13</v>
      </c>
      <c r="C447" s="87" t="s">
        <v>179</v>
      </c>
      <c r="D447" s="88" t="str">
        <f t="shared" si="1"/>
        <v>No Aplica</v>
      </c>
      <c r="E447" s="78" t="s">
        <v>18</v>
      </c>
      <c r="F447" s="180">
        <v>4626489</v>
      </c>
      <c r="G447" s="179">
        <v>42563</v>
      </c>
      <c r="H447" s="207" t="s">
        <v>949</v>
      </c>
      <c r="I447" s="78" t="s">
        <v>945</v>
      </c>
      <c r="J447" s="142" t="s">
        <v>946</v>
      </c>
      <c r="K447" s="150">
        <v>623444</v>
      </c>
    </row>
    <row r="448" spans="1:11" x14ac:dyDescent="0.25">
      <c r="A448" s="76" t="s">
        <v>1944</v>
      </c>
      <c r="B448" s="4" t="s">
        <v>13</v>
      </c>
      <c r="C448" s="87" t="s">
        <v>179</v>
      </c>
      <c r="D448" s="88" t="str">
        <f t="shared" si="1"/>
        <v>No Aplica</v>
      </c>
      <c r="E448" s="78" t="s">
        <v>18</v>
      </c>
      <c r="F448" s="10">
        <v>4630247</v>
      </c>
      <c r="G448" s="179">
        <v>42563</v>
      </c>
      <c r="H448" s="207" t="s">
        <v>950</v>
      </c>
      <c r="I448" s="78" t="s">
        <v>945</v>
      </c>
      <c r="J448" s="142" t="s">
        <v>946</v>
      </c>
      <c r="K448" s="150">
        <v>610674</v>
      </c>
    </row>
    <row r="449" spans="1:11" x14ac:dyDescent="0.25">
      <c r="A449" s="76" t="s">
        <v>1944</v>
      </c>
      <c r="B449" s="4" t="s">
        <v>13</v>
      </c>
      <c r="C449" s="87" t="s">
        <v>179</v>
      </c>
      <c r="D449" s="88" t="str">
        <f t="shared" si="1"/>
        <v>No Aplica</v>
      </c>
      <c r="E449" s="78" t="s">
        <v>15</v>
      </c>
      <c r="F449" s="35">
        <v>14659728</v>
      </c>
      <c r="G449" s="179">
        <v>42563</v>
      </c>
      <c r="H449" s="207" t="s">
        <v>951</v>
      </c>
      <c r="I449" s="78" t="s">
        <v>942</v>
      </c>
      <c r="J449" s="142" t="s">
        <v>943</v>
      </c>
      <c r="K449" s="150">
        <v>86660</v>
      </c>
    </row>
    <row r="450" spans="1:11" x14ac:dyDescent="0.25">
      <c r="A450" s="76" t="s">
        <v>1944</v>
      </c>
      <c r="B450" s="4" t="s">
        <v>13</v>
      </c>
      <c r="C450" s="87" t="s">
        <v>179</v>
      </c>
      <c r="D450" s="88" t="str">
        <f t="shared" si="1"/>
        <v>No Aplica</v>
      </c>
      <c r="E450" s="78" t="s">
        <v>15</v>
      </c>
      <c r="F450" s="10">
        <v>14711277</v>
      </c>
      <c r="G450" s="179">
        <v>42563</v>
      </c>
      <c r="H450" s="207" t="s">
        <v>952</v>
      </c>
      <c r="I450" s="78" t="s">
        <v>942</v>
      </c>
      <c r="J450" s="142" t="s">
        <v>943</v>
      </c>
      <c r="K450" s="150">
        <v>18474</v>
      </c>
    </row>
    <row r="451" spans="1:11" ht="22.5" x14ac:dyDescent="0.25">
      <c r="A451" s="76" t="s">
        <v>1944</v>
      </c>
      <c r="B451" s="4" t="s">
        <v>13</v>
      </c>
      <c r="C451" s="87" t="s">
        <v>179</v>
      </c>
      <c r="D451" s="88" t="str">
        <f t="shared" si="1"/>
        <v>No Aplica</v>
      </c>
      <c r="E451" s="78" t="s">
        <v>15</v>
      </c>
      <c r="F451" s="180">
        <v>29301631</v>
      </c>
      <c r="G451" s="179">
        <v>42563</v>
      </c>
      <c r="H451" s="207" t="s">
        <v>953</v>
      </c>
      <c r="I451" s="78" t="s">
        <v>954</v>
      </c>
      <c r="J451" s="142" t="s">
        <v>955</v>
      </c>
      <c r="K451" s="150">
        <v>53300</v>
      </c>
    </row>
    <row r="452" spans="1:11" x14ac:dyDescent="0.25">
      <c r="A452" s="76" t="s">
        <v>1944</v>
      </c>
      <c r="B452" s="4" t="s">
        <v>13</v>
      </c>
      <c r="C452" s="87" t="s">
        <v>179</v>
      </c>
      <c r="D452" s="88" t="str">
        <f t="shared" si="1"/>
        <v>No Aplica</v>
      </c>
      <c r="E452" s="78" t="s">
        <v>18</v>
      </c>
      <c r="F452" s="180">
        <v>4634368</v>
      </c>
      <c r="G452" s="179">
        <v>42563</v>
      </c>
      <c r="H452" s="207" t="s">
        <v>956</v>
      </c>
      <c r="I452" s="78" t="s">
        <v>945</v>
      </c>
      <c r="J452" s="142" t="s">
        <v>946</v>
      </c>
      <c r="K452" s="150">
        <v>705784</v>
      </c>
    </row>
    <row r="453" spans="1:11" x14ac:dyDescent="0.25">
      <c r="A453" s="76" t="s">
        <v>1944</v>
      </c>
      <c r="B453" s="4" t="s">
        <v>13</v>
      </c>
      <c r="C453" s="87" t="s">
        <v>179</v>
      </c>
      <c r="D453" s="88" t="str">
        <f t="shared" si="1"/>
        <v>No Aplica</v>
      </c>
      <c r="E453" s="78" t="s">
        <v>18</v>
      </c>
      <c r="F453" s="10">
        <v>4627448</v>
      </c>
      <c r="G453" s="179">
        <v>42563</v>
      </c>
      <c r="H453" s="207" t="s">
        <v>957</v>
      </c>
      <c r="I453" s="78" t="s">
        <v>945</v>
      </c>
      <c r="J453" s="142" t="s">
        <v>946</v>
      </c>
      <c r="K453" s="150">
        <v>617554</v>
      </c>
    </row>
    <row r="454" spans="1:11" x14ac:dyDescent="0.25">
      <c r="A454" s="76" t="s">
        <v>1944</v>
      </c>
      <c r="B454" s="76" t="s">
        <v>30</v>
      </c>
      <c r="C454" s="89" t="s">
        <v>179</v>
      </c>
      <c r="D454" s="90" t="str">
        <f t="shared" si="1"/>
        <v>No Aplica</v>
      </c>
      <c r="E454" s="91" t="s">
        <v>906</v>
      </c>
      <c r="F454" s="92">
        <v>5160308</v>
      </c>
      <c r="G454" s="175">
        <v>42564</v>
      </c>
      <c r="H454" s="91" t="s">
        <v>958</v>
      </c>
      <c r="I454" s="33" t="s">
        <v>302</v>
      </c>
      <c r="J454" s="139" t="s">
        <v>303</v>
      </c>
      <c r="K454" s="165">
        <v>90000</v>
      </c>
    </row>
    <row r="455" spans="1:11" x14ac:dyDescent="0.25">
      <c r="A455" s="76" t="s">
        <v>1944</v>
      </c>
      <c r="B455" s="4" t="s">
        <v>13</v>
      </c>
      <c r="C455" s="87" t="s">
        <v>179</v>
      </c>
      <c r="D455" s="88" t="str">
        <f t="shared" si="1"/>
        <v>No Aplica</v>
      </c>
      <c r="E455" s="78" t="s">
        <v>15</v>
      </c>
      <c r="F455" s="10">
        <v>53979499</v>
      </c>
      <c r="G455" s="179">
        <v>42565</v>
      </c>
      <c r="H455" s="207" t="s">
        <v>959</v>
      </c>
      <c r="I455" s="78" t="s">
        <v>945</v>
      </c>
      <c r="J455" s="142" t="s">
        <v>946</v>
      </c>
      <c r="K455" s="150">
        <v>196651</v>
      </c>
    </row>
    <row r="456" spans="1:11" x14ac:dyDescent="0.25">
      <c r="A456" s="76" t="s">
        <v>1944</v>
      </c>
      <c r="B456" s="4" t="s">
        <v>13</v>
      </c>
      <c r="C456" s="87" t="s">
        <v>179</v>
      </c>
      <c r="D456" s="88" t="str">
        <f t="shared" si="1"/>
        <v>No Aplica</v>
      </c>
      <c r="E456" s="78" t="s">
        <v>15</v>
      </c>
      <c r="F456" s="10">
        <v>54014087</v>
      </c>
      <c r="G456" s="179">
        <v>42565</v>
      </c>
      <c r="H456" s="207" t="s">
        <v>960</v>
      </c>
      <c r="I456" s="78" t="s">
        <v>945</v>
      </c>
      <c r="J456" s="142" t="s">
        <v>946</v>
      </c>
      <c r="K456" s="150">
        <v>301173</v>
      </c>
    </row>
    <row r="457" spans="1:11" ht="22.5" x14ac:dyDescent="0.25">
      <c r="A457" s="76" t="s">
        <v>1944</v>
      </c>
      <c r="B457" s="4" t="s">
        <v>13</v>
      </c>
      <c r="C457" s="87" t="s">
        <v>179</v>
      </c>
      <c r="D457" s="88" t="str">
        <f t="shared" si="1"/>
        <v>No Aplica</v>
      </c>
      <c r="E457" s="78" t="s">
        <v>15</v>
      </c>
      <c r="F457" s="10">
        <v>404942</v>
      </c>
      <c r="G457" s="179">
        <v>42565</v>
      </c>
      <c r="H457" s="207" t="s">
        <v>961</v>
      </c>
      <c r="I457" s="78" t="s">
        <v>962</v>
      </c>
      <c r="J457" s="142" t="s">
        <v>963</v>
      </c>
      <c r="K457" s="150">
        <v>144500</v>
      </c>
    </row>
    <row r="458" spans="1:11" x14ac:dyDescent="0.25">
      <c r="A458" s="76" t="s">
        <v>1944</v>
      </c>
      <c r="B458" s="4" t="s">
        <v>13</v>
      </c>
      <c r="C458" s="87" t="s">
        <v>179</v>
      </c>
      <c r="D458" s="88" t="str">
        <f t="shared" si="1"/>
        <v>No Aplica</v>
      </c>
      <c r="E458" s="78" t="s">
        <v>18</v>
      </c>
      <c r="F458" s="180">
        <v>58143</v>
      </c>
      <c r="G458" s="179">
        <v>42565</v>
      </c>
      <c r="H458" s="207" t="s">
        <v>964</v>
      </c>
      <c r="I458" s="78" t="s">
        <v>965</v>
      </c>
      <c r="J458" s="142" t="s">
        <v>966</v>
      </c>
      <c r="K458" s="150">
        <v>1099300</v>
      </c>
    </row>
    <row r="459" spans="1:11" x14ac:dyDescent="0.25">
      <c r="A459" s="76" t="s">
        <v>1944</v>
      </c>
      <c r="B459" s="76" t="s">
        <v>55</v>
      </c>
      <c r="C459" s="77" t="s">
        <v>912</v>
      </c>
      <c r="D459" s="93">
        <v>40625</v>
      </c>
      <c r="E459" s="91" t="s">
        <v>967</v>
      </c>
      <c r="F459" s="92">
        <v>5160089</v>
      </c>
      <c r="G459" s="175">
        <v>42565</v>
      </c>
      <c r="H459" s="91" t="s">
        <v>968</v>
      </c>
      <c r="I459" s="33" t="s">
        <v>969</v>
      </c>
      <c r="J459" s="65" t="s">
        <v>970</v>
      </c>
      <c r="K459" s="151">
        <v>1083852</v>
      </c>
    </row>
    <row r="460" spans="1:11" x14ac:dyDescent="0.25">
      <c r="A460" s="76" t="s">
        <v>1944</v>
      </c>
      <c r="B460" s="76" t="s">
        <v>55</v>
      </c>
      <c r="C460" s="77" t="s">
        <v>912</v>
      </c>
      <c r="D460" s="93">
        <v>40625</v>
      </c>
      <c r="E460" s="91" t="s">
        <v>967</v>
      </c>
      <c r="F460" s="92">
        <v>5160090</v>
      </c>
      <c r="G460" s="175">
        <v>42565</v>
      </c>
      <c r="H460" s="91" t="s">
        <v>971</v>
      </c>
      <c r="I460" s="33" t="s">
        <v>972</v>
      </c>
      <c r="J460" s="65" t="s">
        <v>973</v>
      </c>
      <c r="K460" s="151">
        <v>699295</v>
      </c>
    </row>
    <row r="461" spans="1:11" x14ac:dyDescent="0.25">
      <c r="A461" s="76" t="s">
        <v>1944</v>
      </c>
      <c r="B461" s="76" t="s">
        <v>55</v>
      </c>
      <c r="C461" s="77" t="s">
        <v>912</v>
      </c>
      <c r="D461" s="93">
        <v>40625</v>
      </c>
      <c r="E461" s="91" t="s">
        <v>967</v>
      </c>
      <c r="F461" s="92">
        <v>5160097</v>
      </c>
      <c r="G461" s="175">
        <v>42565</v>
      </c>
      <c r="H461" s="91" t="s">
        <v>974</v>
      </c>
      <c r="I461" s="33" t="s">
        <v>975</v>
      </c>
      <c r="J461" s="65" t="s">
        <v>976</v>
      </c>
      <c r="K461" s="151">
        <v>289504</v>
      </c>
    </row>
    <row r="462" spans="1:11" x14ac:dyDescent="0.25">
      <c r="A462" s="76" t="s">
        <v>1944</v>
      </c>
      <c r="B462" s="4" t="s">
        <v>13</v>
      </c>
      <c r="C462" s="87" t="s">
        <v>179</v>
      </c>
      <c r="D462" s="88" t="str">
        <f>+IF(C462="","",IF(C462="No Aplica","No Aplica","Ingrese Fecha"))</f>
        <v>No Aplica</v>
      </c>
      <c r="E462" s="78" t="s">
        <v>15</v>
      </c>
      <c r="F462" s="180">
        <v>14713026</v>
      </c>
      <c r="G462" s="179">
        <v>42566</v>
      </c>
      <c r="H462" s="207" t="s">
        <v>977</v>
      </c>
      <c r="I462" s="78" t="s">
        <v>942</v>
      </c>
      <c r="J462" s="142" t="s">
        <v>943</v>
      </c>
      <c r="K462" s="150">
        <v>23299</v>
      </c>
    </row>
    <row r="463" spans="1:11" x14ac:dyDescent="0.25">
      <c r="A463" s="76" t="s">
        <v>1944</v>
      </c>
      <c r="B463" s="4" t="s">
        <v>13</v>
      </c>
      <c r="C463" s="87" t="s">
        <v>179</v>
      </c>
      <c r="D463" s="88" t="str">
        <f>+IF(C463="","",IF(C463="No Aplica","No Aplica","Ingrese Fecha"))</f>
        <v>No Aplica</v>
      </c>
      <c r="E463" s="78" t="s">
        <v>15</v>
      </c>
      <c r="F463" s="180">
        <v>14713620</v>
      </c>
      <c r="G463" s="179">
        <v>42566</v>
      </c>
      <c r="H463" s="207" t="s">
        <v>978</v>
      </c>
      <c r="I463" s="78" t="s">
        <v>942</v>
      </c>
      <c r="J463" s="142" t="s">
        <v>943</v>
      </c>
      <c r="K463" s="150">
        <v>19772</v>
      </c>
    </row>
    <row r="464" spans="1:11" x14ac:dyDescent="0.25">
      <c r="A464" s="76" t="s">
        <v>1944</v>
      </c>
      <c r="B464" s="76" t="s">
        <v>55</v>
      </c>
      <c r="C464" s="18" t="s">
        <v>912</v>
      </c>
      <c r="D464" s="93">
        <v>40625</v>
      </c>
      <c r="E464" s="91" t="s">
        <v>967</v>
      </c>
      <c r="F464" s="92">
        <v>5160091</v>
      </c>
      <c r="G464" s="175">
        <v>42566</v>
      </c>
      <c r="H464" s="91" t="s">
        <v>979</v>
      </c>
      <c r="I464" s="91" t="s">
        <v>980</v>
      </c>
      <c r="J464" s="65" t="s">
        <v>628</v>
      </c>
      <c r="K464" s="151">
        <v>6327743</v>
      </c>
    </row>
    <row r="465" spans="1:11" x14ac:dyDescent="0.25">
      <c r="A465" s="76" t="s">
        <v>1944</v>
      </c>
      <c r="B465" s="76" t="s">
        <v>55</v>
      </c>
      <c r="C465" s="77" t="s">
        <v>912</v>
      </c>
      <c r="D465" s="93">
        <v>40625</v>
      </c>
      <c r="E465" s="91" t="s">
        <v>967</v>
      </c>
      <c r="F465" s="92">
        <v>5160092</v>
      </c>
      <c r="G465" s="175">
        <v>42570</v>
      </c>
      <c r="H465" s="91" t="s">
        <v>981</v>
      </c>
      <c r="I465" s="33" t="s">
        <v>982</v>
      </c>
      <c r="J465" s="65" t="s">
        <v>983</v>
      </c>
      <c r="K465" s="151">
        <v>2222116</v>
      </c>
    </row>
    <row r="466" spans="1:11" x14ac:dyDescent="0.25">
      <c r="A466" s="76" t="s">
        <v>1944</v>
      </c>
      <c r="B466" s="76" t="s">
        <v>55</v>
      </c>
      <c r="C466" s="77" t="s">
        <v>912</v>
      </c>
      <c r="D466" s="93">
        <v>40625</v>
      </c>
      <c r="E466" s="91" t="s">
        <v>967</v>
      </c>
      <c r="F466" s="92">
        <v>5160093</v>
      </c>
      <c r="G466" s="175">
        <v>42570</v>
      </c>
      <c r="H466" s="91" t="s">
        <v>981</v>
      </c>
      <c r="I466" s="33" t="s">
        <v>446</v>
      </c>
      <c r="J466" s="65" t="s">
        <v>447</v>
      </c>
      <c r="K466" s="151">
        <v>628810</v>
      </c>
    </row>
    <row r="467" spans="1:11" x14ac:dyDescent="0.25">
      <c r="A467" s="76" t="s">
        <v>1944</v>
      </c>
      <c r="B467" s="76" t="s">
        <v>30</v>
      </c>
      <c r="C467" s="89" t="s">
        <v>179</v>
      </c>
      <c r="D467" s="90" t="str">
        <f>+IF(C467="","",IF(C467="No Aplica","No Aplica","Ingrese Fecha"))</f>
        <v>No Aplica</v>
      </c>
      <c r="E467" s="91" t="s">
        <v>967</v>
      </c>
      <c r="F467" s="92">
        <v>5160094</v>
      </c>
      <c r="G467" s="175">
        <v>42570</v>
      </c>
      <c r="H467" s="91" t="s">
        <v>984</v>
      </c>
      <c r="I467" s="33" t="s">
        <v>985</v>
      </c>
      <c r="J467" s="65" t="s">
        <v>986</v>
      </c>
      <c r="K467" s="165">
        <v>40305</v>
      </c>
    </row>
    <row r="468" spans="1:11" x14ac:dyDescent="0.25">
      <c r="A468" s="76" t="s">
        <v>1944</v>
      </c>
      <c r="B468" s="76" t="s">
        <v>30</v>
      </c>
      <c r="C468" s="89" t="s">
        <v>179</v>
      </c>
      <c r="D468" s="90" t="str">
        <f>+IF(C468="","",IF(C468="No Aplica","No Aplica","Ingrese Fecha"))</f>
        <v>No Aplica</v>
      </c>
      <c r="E468" s="91" t="s">
        <v>967</v>
      </c>
      <c r="F468" s="92">
        <v>5160095</v>
      </c>
      <c r="G468" s="175">
        <v>42570</v>
      </c>
      <c r="H468" s="91" t="s">
        <v>987</v>
      </c>
      <c r="I468" s="33" t="s">
        <v>988</v>
      </c>
      <c r="J468" s="65" t="s">
        <v>989</v>
      </c>
      <c r="K468" s="165">
        <v>505875</v>
      </c>
    </row>
    <row r="469" spans="1:11" x14ac:dyDescent="0.25">
      <c r="A469" s="76" t="s">
        <v>1944</v>
      </c>
      <c r="B469" s="76" t="s">
        <v>30</v>
      </c>
      <c r="C469" s="89" t="s">
        <v>179</v>
      </c>
      <c r="D469" s="90" t="str">
        <f>+IF(C469="","",IF(C469="No Aplica","No Aplica","Ingrese Fecha"))</f>
        <v>No Aplica</v>
      </c>
      <c r="E469" s="91" t="s">
        <v>967</v>
      </c>
      <c r="F469" s="92">
        <v>5160096</v>
      </c>
      <c r="G469" s="175">
        <v>42571</v>
      </c>
      <c r="H469" s="91" t="s">
        <v>990</v>
      </c>
      <c r="I469" s="33" t="s">
        <v>991</v>
      </c>
      <c r="J469" s="65" t="s">
        <v>992</v>
      </c>
      <c r="K469" s="165">
        <v>159960</v>
      </c>
    </row>
    <row r="470" spans="1:11" x14ac:dyDescent="0.25">
      <c r="A470" s="76" t="s">
        <v>1944</v>
      </c>
      <c r="B470" s="76" t="s">
        <v>30</v>
      </c>
      <c r="C470" s="89" t="s">
        <v>179</v>
      </c>
      <c r="D470" s="90" t="str">
        <f>+IF(C470="","",IF(C470="No Aplica","No Aplica","Ingrese Fecha"))</f>
        <v>No Aplica</v>
      </c>
      <c r="E470" s="91" t="s">
        <v>906</v>
      </c>
      <c r="F470" s="92">
        <v>5160310</v>
      </c>
      <c r="G470" s="175">
        <v>42571</v>
      </c>
      <c r="H470" s="91" t="s">
        <v>993</v>
      </c>
      <c r="I470" s="33" t="s">
        <v>917</v>
      </c>
      <c r="J470" s="65" t="s">
        <v>918</v>
      </c>
      <c r="K470" s="165">
        <v>112000</v>
      </c>
    </row>
    <row r="471" spans="1:11" x14ac:dyDescent="0.25">
      <c r="A471" s="76" t="s">
        <v>1944</v>
      </c>
      <c r="B471" s="76" t="s">
        <v>30</v>
      </c>
      <c r="C471" s="89" t="s">
        <v>179</v>
      </c>
      <c r="D471" s="90" t="str">
        <f>+IF(C471="","",IF(C471="No Aplica","No Aplica","Ingrese Fecha"))</f>
        <v>No Aplica</v>
      </c>
      <c r="E471" s="91" t="s">
        <v>906</v>
      </c>
      <c r="F471" s="92">
        <v>5160316</v>
      </c>
      <c r="G471" s="175">
        <v>42571</v>
      </c>
      <c r="H471" s="91" t="s">
        <v>993</v>
      </c>
      <c r="I471" s="33" t="s">
        <v>917</v>
      </c>
      <c r="J471" s="65" t="s">
        <v>918</v>
      </c>
      <c r="K471" s="165">
        <v>140000</v>
      </c>
    </row>
    <row r="472" spans="1:11" x14ac:dyDescent="0.25">
      <c r="A472" s="76" t="s">
        <v>1944</v>
      </c>
      <c r="B472" s="76" t="s">
        <v>55</v>
      </c>
      <c r="C472" s="77" t="s">
        <v>912</v>
      </c>
      <c r="D472" s="93">
        <v>40625</v>
      </c>
      <c r="E472" s="91" t="s">
        <v>906</v>
      </c>
      <c r="F472" s="92">
        <v>5160317</v>
      </c>
      <c r="G472" s="175">
        <v>42571</v>
      </c>
      <c r="H472" s="91" t="s">
        <v>994</v>
      </c>
      <c r="I472" s="33" t="s">
        <v>995</v>
      </c>
      <c r="J472" s="65" t="s">
        <v>996</v>
      </c>
      <c r="K472" s="151">
        <v>1566389</v>
      </c>
    </row>
    <row r="473" spans="1:11" x14ac:dyDescent="0.25">
      <c r="A473" s="76" t="s">
        <v>1944</v>
      </c>
      <c r="B473" s="76" t="s">
        <v>30</v>
      </c>
      <c r="C473" s="89" t="s">
        <v>179</v>
      </c>
      <c r="D473" s="90" t="str">
        <f>+IF(C473="","",IF(C473="No Aplica","No Aplica","Ingrese Fecha"))</f>
        <v>No Aplica</v>
      </c>
      <c r="E473" s="91" t="s">
        <v>906</v>
      </c>
      <c r="F473" s="92">
        <v>5160318</v>
      </c>
      <c r="G473" s="175">
        <v>42571</v>
      </c>
      <c r="H473" s="91" t="s">
        <v>997</v>
      </c>
      <c r="I473" s="33" t="s">
        <v>998</v>
      </c>
      <c r="J473" s="65" t="s">
        <v>999</v>
      </c>
      <c r="K473" s="165">
        <v>1892100</v>
      </c>
    </row>
    <row r="474" spans="1:11" x14ac:dyDescent="0.25">
      <c r="A474" s="76" t="s">
        <v>1944</v>
      </c>
      <c r="B474" s="76" t="s">
        <v>55</v>
      </c>
      <c r="C474" s="77" t="s">
        <v>912</v>
      </c>
      <c r="D474" s="93">
        <v>40625</v>
      </c>
      <c r="E474" s="91" t="s">
        <v>906</v>
      </c>
      <c r="F474" s="92">
        <v>5160319</v>
      </c>
      <c r="G474" s="175">
        <v>42571</v>
      </c>
      <c r="H474" s="91" t="s">
        <v>997</v>
      </c>
      <c r="I474" s="33" t="s">
        <v>1000</v>
      </c>
      <c r="J474" s="65" t="s">
        <v>1001</v>
      </c>
      <c r="K474" s="151">
        <v>416833</v>
      </c>
    </row>
    <row r="475" spans="1:11" x14ac:dyDescent="0.25">
      <c r="A475" s="76" t="s">
        <v>1944</v>
      </c>
      <c r="B475" s="4" t="s">
        <v>13</v>
      </c>
      <c r="C475" s="94" t="s">
        <v>179</v>
      </c>
      <c r="D475" s="95" t="str">
        <f t="shared" ref="D475:D495" si="2">+IF(C475="","",IF(C475="No Aplica","No Aplica","Ingrese Fecha"))</f>
        <v>No Aplica</v>
      </c>
      <c r="E475" s="24" t="s">
        <v>18</v>
      </c>
      <c r="F475" s="181">
        <v>370482</v>
      </c>
      <c r="G475" s="182">
        <v>42572</v>
      </c>
      <c r="H475" s="208" t="s">
        <v>1002</v>
      </c>
      <c r="I475" s="24" t="s">
        <v>942</v>
      </c>
      <c r="J475" s="143" t="s">
        <v>943</v>
      </c>
      <c r="K475" s="152">
        <v>24498</v>
      </c>
    </row>
    <row r="476" spans="1:11" ht="22.5" x14ac:dyDescent="0.25">
      <c r="A476" s="76" t="s">
        <v>1944</v>
      </c>
      <c r="B476" s="4" t="s">
        <v>13</v>
      </c>
      <c r="C476" s="87" t="s">
        <v>179</v>
      </c>
      <c r="D476" s="88" t="str">
        <f t="shared" si="2"/>
        <v>No Aplica</v>
      </c>
      <c r="E476" s="78" t="s">
        <v>18</v>
      </c>
      <c r="F476" s="180">
        <v>2004717</v>
      </c>
      <c r="G476" s="179">
        <v>42572</v>
      </c>
      <c r="H476" s="207" t="s">
        <v>1003</v>
      </c>
      <c r="I476" s="78" t="s">
        <v>954</v>
      </c>
      <c r="J476" s="142" t="s">
        <v>955</v>
      </c>
      <c r="K476" s="150">
        <v>1029500</v>
      </c>
    </row>
    <row r="477" spans="1:11" ht="22.5" x14ac:dyDescent="0.25">
      <c r="A477" s="76" t="s">
        <v>1944</v>
      </c>
      <c r="B477" s="4" t="s">
        <v>13</v>
      </c>
      <c r="C477" s="87" t="s">
        <v>179</v>
      </c>
      <c r="D477" s="88" t="str">
        <f t="shared" si="2"/>
        <v>No Aplica</v>
      </c>
      <c r="E477" s="78" t="s">
        <v>18</v>
      </c>
      <c r="F477" s="10">
        <v>2004092</v>
      </c>
      <c r="G477" s="179">
        <v>42572</v>
      </c>
      <c r="H477" s="207" t="s">
        <v>1004</v>
      </c>
      <c r="I477" s="78" t="s">
        <v>954</v>
      </c>
      <c r="J477" s="142" t="s">
        <v>955</v>
      </c>
      <c r="K477" s="150">
        <v>294600</v>
      </c>
    </row>
    <row r="478" spans="1:11" x14ac:dyDescent="0.25">
      <c r="A478" s="76" t="s">
        <v>1944</v>
      </c>
      <c r="B478" s="4" t="s">
        <v>13</v>
      </c>
      <c r="C478" s="87" t="s">
        <v>179</v>
      </c>
      <c r="D478" s="88" t="str">
        <f t="shared" si="2"/>
        <v>No Aplica</v>
      </c>
      <c r="E478" s="78" t="s">
        <v>15</v>
      </c>
      <c r="F478" s="10">
        <v>14836288</v>
      </c>
      <c r="G478" s="179">
        <v>42572</v>
      </c>
      <c r="H478" s="207" t="s">
        <v>1005</v>
      </c>
      <c r="I478" s="78" t="s">
        <v>942</v>
      </c>
      <c r="J478" s="142" t="s">
        <v>943</v>
      </c>
      <c r="K478" s="150">
        <v>86241</v>
      </c>
    </row>
    <row r="479" spans="1:11" x14ac:dyDescent="0.25">
      <c r="A479" s="76" t="s">
        <v>1944</v>
      </c>
      <c r="B479" s="4" t="s">
        <v>13</v>
      </c>
      <c r="C479" s="87" t="s">
        <v>179</v>
      </c>
      <c r="D479" s="88" t="str">
        <f t="shared" si="2"/>
        <v>No Aplica</v>
      </c>
      <c r="E479" s="78" t="s">
        <v>18</v>
      </c>
      <c r="F479" s="79">
        <v>231586</v>
      </c>
      <c r="G479" s="179">
        <v>42572</v>
      </c>
      <c r="H479" s="207" t="s">
        <v>1006</v>
      </c>
      <c r="I479" s="78" t="s">
        <v>19</v>
      </c>
      <c r="J479" s="142" t="s">
        <v>20</v>
      </c>
      <c r="K479" s="153">
        <v>2158082</v>
      </c>
    </row>
    <row r="480" spans="1:11" x14ac:dyDescent="0.25">
      <c r="A480" s="76" t="s">
        <v>1944</v>
      </c>
      <c r="B480" s="4" t="s">
        <v>13</v>
      </c>
      <c r="C480" s="87" t="s">
        <v>179</v>
      </c>
      <c r="D480" s="88" t="str">
        <f t="shared" si="2"/>
        <v>No Aplica</v>
      </c>
      <c r="E480" s="78" t="s">
        <v>15</v>
      </c>
      <c r="F480" s="10">
        <v>15044382</v>
      </c>
      <c r="G480" s="179">
        <v>42572</v>
      </c>
      <c r="H480" s="207" t="s">
        <v>1007</v>
      </c>
      <c r="I480" s="78" t="s">
        <v>942</v>
      </c>
      <c r="J480" s="142" t="s">
        <v>943</v>
      </c>
      <c r="K480" s="150">
        <v>49224</v>
      </c>
    </row>
    <row r="481" spans="1:11" x14ac:dyDescent="0.25">
      <c r="A481" s="76" t="s">
        <v>1944</v>
      </c>
      <c r="B481" s="4" t="s">
        <v>13</v>
      </c>
      <c r="C481" s="87" t="s">
        <v>179</v>
      </c>
      <c r="D481" s="88" t="str">
        <f t="shared" si="2"/>
        <v>No Aplica</v>
      </c>
      <c r="E481" s="78" t="s">
        <v>18</v>
      </c>
      <c r="F481" s="10">
        <v>375640</v>
      </c>
      <c r="G481" s="179">
        <v>42572</v>
      </c>
      <c r="H481" s="207" t="s">
        <v>1008</v>
      </c>
      <c r="I481" s="78" t="s">
        <v>942</v>
      </c>
      <c r="J481" s="142" t="s">
        <v>943</v>
      </c>
      <c r="K481" s="150">
        <v>58965</v>
      </c>
    </row>
    <row r="482" spans="1:11" x14ac:dyDescent="0.25">
      <c r="A482" s="76" t="s">
        <v>1944</v>
      </c>
      <c r="B482" s="76" t="s">
        <v>30</v>
      </c>
      <c r="C482" s="89" t="s">
        <v>179</v>
      </c>
      <c r="D482" s="90" t="str">
        <f t="shared" si="2"/>
        <v>No Aplica</v>
      </c>
      <c r="E482" s="91" t="s">
        <v>967</v>
      </c>
      <c r="F482" s="92">
        <v>5160098</v>
      </c>
      <c r="G482" s="175">
        <v>42573</v>
      </c>
      <c r="H482" s="91" t="s">
        <v>1009</v>
      </c>
      <c r="I482" s="33" t="s">
        <v>1010</v>
      </c>
      <c r="J482" s="65" t="s">
        <v>1011</v>
      </c>
      <c r="K482" s="165">
        <v>59070</v>
      </c>
    </row>
    <row r="483" spans="1:11" x14ac:dyDescent="0.25">
      <c r="A483" s="76" t="s">
        <v>1944</v>
      </c>
      <c r="B483" s="76" t="s">
        <v>30</v>
      </c>
      <c r="C483" s="89" t="s">
        <v>179</v>
      </c>
      <c r="D483" s="90" t="str">
        <f t="shared" si="2"/>
        <v>No Aplica</v>
      </c>
      <c r="E483" s="91" t="s">
        <v>967</v>
      </c>
      <c r="F483" s="92">
        <v>5160099</v>
      </c>
      <c r="G483" s="175">
        <v>42573</v>
      </c>
      <c r="H483" s="91" t="s">
        <v>1012</v>
      </c>
      <c r="I483" s="33" t="s">
        <v>1013</v>
      </c>
      <c r="J483" s="65" t="s">
        <v>1014</v>
      </c>
      <c r="K483" s="165">
        <v>39451</v>
      </c>
    </row>
    <row r="484" spans="1:11" x14ac:dyDescent="0.25">
      <c r="A484" s="76" t="s">
        <v>1944</v>
      </c>
      <c r="B484" s="76" t="s">
        <v>30</v>
      </c>
      <c r="C484" s="89" t="s">
        <v>179</v>
      </c>
      <c r="D484" s="90" t="str">
        <f t="shared" si="2"/>
        <v>No Aplica</v>
      </c>
      <c r="E484" s="91" t="s">
        <v>967</v>
      </c>
      <c r="F484" s="92">
        <v>5160100</v>
      </c>
      <c r="G484" s="175">
        <v>42573</v>
      </c>
      <c r="H484" s="91" t="s">
        <v>1015</v>
      </c>
      <c r="I484" s="33" t="s">
        <v>1016</v>
      </c>
      <c r="J484" s="65" t="s">
        <v>1017</v>
      </c>
      <c r="K484" s="165">
        <v>312537</v>
      </c>
    </row>
    <row r="485" spans="1:11" x14ac:dyDescent="0.25">
      <c r="A485" s="76" t="s">
        <v>1944</v>
      </c>
      <c r="B485" s="4" t="s">
        <v>13</v>
      </c>
      <c r="C485" s="87" t="s">
        <v>179</v>
      </c>
      <c r="D485" s="88" t="str">
        <f t="shared" si="2"/>
        <v>No Aplica</v>
      </c>
      <c r="E485" s="78" t="s">
        <v>18</v>
      </c>
      <c r="F485" s="180">
        <v>4650257</v>
      </c>
      <c r="G485" s="179">
        <v>42576</v>
      </c>
      <c r="H485" s="207" t="s">
        <v>1018</v>
      </c>
      <c r="I485" s="78" t="s">
        <v>945</v>
      </c>
      <c r="J485" s="142" t="s">
        <v>946</v>
      </c>
      <c r="K485" s="150">
        <v>1823306</v>
      </c>
    </row>
    <row r="486" spans="1:11" x14ac:dyDescent="0.25">
      <c r="A486" s="76" t="s">
        <v>1944</v>
      </c>
      <c r="B486" s="4" t="s">
        <v>13</v>
      </c>
      <c r="C486" s="87" t="s">
        <v>179</v>
      </c>
      <c r="D486" s="88" t="str">
        <f t="shared" si="2"/>
        <v>No Aplica</v>
      </c>
      <c r="E486" s="78" t="s">
        <v>15</v>
      </c>
      <c r="F486" s="180">
        <v>15096081</v>
      </c>
      <c r="G486" s="179">
        <v>42577</v>
      </c>
      <c r="H486" s="207" t="s">
        <v>1019</v>
      </c>
      <c r="I486" s="78" t="s">
        <v>942</v>
      </c>
      <c r="J486" s="142" t="s">
        <v>943</v>
      </c>
      <c r="K486" s="150">
        <v>11210</v>
      </c>
    </row>
    <row r="487" spans="1:11" x14ac:dyDescent="0.25">
      <c r="A487" s="76" t="s">
        <v>1944</v>
      </c>
      <c r="B487" s="4" t="s">
        <v>13</v>
      </c>
      <c r="C487" s="87" t="s">
        <v>179</v>
      </c>
      <c r="D487" s="88" t="str">
        <f t="shared" si="2"/>
        <v>No Aplica</v>
      </c>
      <c r="E487" s="78" t="s">
        <v>15</v>
      </c>
      <c r="F487" s="10">
        <v>15049427</v>
      </c>
      <c r="G487" s="179">
        <v>42577</v>
      </c>
      <c r="H487" s="207" t="s">
        <v>1020</v>
      </c>
      <c r="I487" s="78" t="s">
        <v>942</v>
      </c>
      <c r="J487" s="142" t="s">
        <v>943</v>
      </c>
      <c r="K487" s="150">
        <v>31229</v>
      </c>
    </row>
    <row r="488" spans="1:11" x14ac:dyDescent="0.25">
      <c r="A488" s="76" t="s">
        <v>1944</v>
      </c>
      <c r="B488" s="4" t="s">
        <v>13</v>
      </c>
      <c r="C488" s="87" t="s">
        <v>179</v>
      </c>
      <c r="D488" s="88" t="str">
        <f t="shared" si="2"/>
        <v>No Aplica</v>
      </c>
      <c r="E488" s="78" t="s">
        <v>18</v>
      </c>
      <c r="F488" s="180">
        <v>4650262</v>
      </c>
      <c r="G488" s="179">
        <v>42577</v>
      </c>
      <c r="H488" s="207" t="s">
        <v>1021</v>
      </c>
      <c r="I488" s="78" t="s">
        <v>945</v>
      </c>
      <c r="J488" s="142" t="s">
        <v>946</v>
      </c>
      <c r="K488" s="150">
        <v>337648</v>
      </c>
    </row>
    <row r="489" spans="1:11" x14ac:dyDescent="0.25">
      <c r="A489" s="76" t="s">
        <v>1944</v>
      </c>
      <c r="B489" s="4" t="s">
        <v>13</v>
      </c>
      <c r="C489" s="87" t="s">
        <v>179</v>
      </c>
      <c r="D489" s="88" t="str">
        <f t="shared" si="2"/>
        <v>No Aplica</v>
      </c>
      <c r="E489" s="78" t="s">
        <v>18</v>
      </c>
      <c r="F489" s="10">
        <v>376411</v>
      </c>
      <c r="G489" s="179">
        <v>42577</v>
      </c>
      <c r="H489" s="207" t="s">
        <v>1022</v>
      </c>
      <c r="I489" s="78" t="s">
        <v>942</v>
      </c>
      <c r="J489" s="142" t="s">
        <v>943</v>
      </c>
      <c r="K489" s="150">
        <v>46448</v>
      </c>
    </row>
    <row r="490" spans="1:11" x14ac:dyDescent="0.25">
      <c r="A490" s="76" t="s">
        <v>1944</v>
      </c>
      <c r="B490" s="4" t="s">
        <v>13</v>
      </c>
      <c r="C490" s="87" t="s">
        <v>179</v>
      </c>
      <c r="D490" s="88" t="str">
        <f t="shared" si="2"/>
        <v>No Aplica</v>
      </c>
      <c r="E490" s="78" t="s">
        <v>18</v>
      </c>
      <c r="F490" s="10">
        <v>376497</v>
      </c>
      <c r="G490" s="179">
        <v>42577</v>
      </c>
      <c r="H490" s="207" t="s">
        <v>1023</v>
      </c>
      <c r="I490" s="78" t="s">
        <v>942</v>
      </c>
      <c r="J490" s="142" t="s">
        <v>943</v>
      </c>
      <c r="K490" s="150">
        <v>182711</v>
      </c>
    </row>
    <row r="491" spans="1:11" x14ac:dyDescent="0.25">
      <c r="A491" s="76" t="s">
        <v>1944</v>
      </c>
      <c r="B491" s="4" t="s">
        <v>13</v>
      </c>
      <c r="C491" s="87" t="s">
        <v>179</v>
      </c>
      <c r="D491" s="88" t="str">
        <f t="shared" si="2"/>
        <v>No Aplica</v>
      </c>
      <c r="E491" s="78" t="s">
        <v>18</v>
      </c>
      <c r="F491" s="10">
        <v>15093797</v>
      </c>
      <c r="G491" s="179">
        <v>42577</v>
      </c>
      <c r="H491" s="207" t="s">
        <v>1024</v>
      </c>
      <c r="I491" s="78" t="s">
        <v>942</v>
      </c>
      <c r="J491" s="142" t="s">
        <v>943</v>
      </c>
      <c r="K491" s="150">
        <v>22615</v>
      </c>
    </row>
    <row r="492" spans="1:11" x14ac:dyDescent="0.25">
      <c r="A492" s="76" t="s">
        <v>1944</v>
      </c>
      <c r="B492" s="4" t="s">
        <v>13</v>
      </c>
      <c r="C492" s="87" t="s">
        <v>179</v>
      </c>
      <c r="D492" s="88" t="str">
        <f t="shared" si="2"/>
        <v>No Aplica</v>
      </c>
      <c r="E492" s="78" t="s">
        <v>15</v>
      </c>
      <c r="F492" s="10">
        <v>54074186</v>
      </c>
      <c r="G492" s="179">
        <v>42577</v>
      </c>
      <c r="H492" s="207" t="s">
        <v>1025</v>
      </c>
      <c r="I492" s="78" t="s">
        <v>945</v>
      </c>
      <c r="J492" s="142" t="s">
        <v>946</v>
      </c>
      <c r="K492" s="150">
        <v>252114</v>
      </c>
    </row>
    <row r="493" spans="1:11" x14ac:dyDescent="0.25">
      <c r="A493" s="76" t="s">
        <v>1944</v>
      </c>
      <c r="B493" s="76" t="s">
        <v>30</v>
      </c>
      <c r="C493" s="89" t="s">
        <v>179</v>
      </c>
      <c r="D493" s="90" t="str">
        <f t="shared" si="2"/>
        <v>No Aplica</v>
      </c>
      <c r="E493" s="91" t="s">
        <v>967</v>
      </c>
      <c r="F493" s="92">
        <v>5160101</v>
      </c>
      <c r="G493" s="175">
        <v>42577</v>
      </c>
      <c r="H493" s="91" t="s">
        <v>1012</v>
      </c>
      <c r="I493" s="33" t="s">
        <v>1013</v>
      </c>
      <c r="J493" s="65" t="s">
        <v>1014</v>
      </c>
      <c r="K493" s="165">
        <v>41967</v>
      </c>
    </row>
    <row r="494" spans="1:11" x14ac:dyDescent="0.25">
      <c r="A494" s="76" t="s">
        <v>1944</v>
      </c>
      <c r="B494" s="76" t="s">
        <v>30</v>
      </c>
      <c r="C494" s="89" t="s">
        <v>179</v>
      </c>
      <c r="D494" s="90" t="str">
        <f t="shared" si="2"/>
        <v>No Aplica</v>
      </c>
      <c r="E494" s="91" t="s">
        <v>906</v>
      </c>
      <c r="F494" s="92">
        <v>5160325</v>
      </c>
      <c r="G494" s="175">
        <v>42577</v>
      </c>
      <c r="H494" s="91" t="s">
        <v>1026</v>
      </c>
      <c r="I494" s="33" t="s">
        <v>923</v>
      </c>
      <c r="J494" s="65" t="s">
        <v>924</v>
      </c>
      <c r="K494" s="165">
        <v>2086665</v>
      </c>
    </row>
    <row r="495" spans="1:11" x14ac:dyDescent="0.25">
      <c r="A495" s="76" t="s">
        <v>1944</v>
      </c>
      <c r="B495" s="76" t="s">
        <v>30</v>
      </c>
      <c r="C495" s="89" t="s">
        <v>179</v>
      </c>
      <c r="D495" s="90" t="str">
        <f t="shared" si="2"/>
        <v>No Aplica</v>
      </c>
      <c r="E495" s="91" t="s">
        <v>906</v>
      </c>
      <c r="F495" s="92">
        <v>5160329</v>
      </c>
      <c r="G495" s="175">
        <v>42577</v>
      </c>
      <c r="H495" s="91" t="s">
        <v>907</v>
      </c>
      <c r="I495" s="33" t="s">
        <v>1027</v>
      </c>
      <c r="J495" s="65" t="s">
        <v>1028</v>
      </c>
      <c r="K495" s="165">
        <v>250000</v>
      </c>
    </row>
    <row r="496" spans="1:11" x14ac:dyDescent="0.25">
      <c r="A496" s="76" t="s">
        <v>1944</v>
      </c>
      <c r="B496" s="76" t="s">
        <v>55</v>
      </c>
      <c r="C496" s="77" t="s">
        <v>912</v>
      </c>
      <c r="D496" s="93">
        <v>40625</v>
      </c>
      <c r="E496" s="91" t="s">
        <v>967</v>
      </c>
      <c r="F496" s="92">
        <v>5160102</v>
      </c>
      <c r="G496" s="175">
        <v>42578</v>
      </c>
      <c r="H496" s="91" t="s">
        <v>1029</v>
      </c>
      <c r="I496" s="33" t="s">
        <v>1030</v>
      </c>
      <c r="J496" s="65" t="s">
        <v>1031</v>
      </c>
      <c r="K496" s="151">
        <v>2984925</v>
      </c>
    </row>
    <row r="497" spans="1:11" x14ac:dyDescent="0.25">
      <c r="A497" s="76" t="s">
        <v>1944</v>
      </c>
      <c r="B497" s="76" t="s">
        <v>55</v>
      </c>
      <c r="C497" s="77" t="s">
        <v>912</v>
      </c>
      <c r="D497" s="93">
        <v>40625</v>
      </c>
      <c r="E497" s="91" t="s">
        <v>967</v>
      </c>
      <c r="F497" s="92">
        <v>5160103</v>
      </c>
      <c r="G497" s="175">
        <v>42578</v>
      </c>
      <c r="H497" s="91" t="s">
        <v>1032</v>
      </c>
      <c r="I497" s="33" t="s">
        <v>446</v>
      </c>
      <c r="J497" s="65" t="s">
        <v>447</v>
      </c>
      <c r="K497" s="151">
        <v>458187</v>
      </c>
    </row>
    <row r="498" spans="1:11" x14ac:dyDescent="0.25">
      <c r="A498" s="76" t="s">
        <v>1944</v>
      </c>
      <c r="B498" s="76" t="s">
        <v>55</v>
      </c>
      <c r="C498" s="77" t="s">
        <v>912</v>
      </c>
      <c r="D498" s="93">
        <v>40625</v>
      </c>
      <c r="E498" s="91" t="s">
        <v>967</v>
      </c>
      <c r="F498" s="92">
        <v>5160104</v>
      </c>
      <c r="G498" s="175">
        <v>42578</v>
      </c>
      <c r="H498" s="91" t="s">
        <v>1032</v>
      </c>
      <c r="I498" s="33" t="s">
        <v>1033</v>
      </c>
      <c r="J498" s="65" t="s">
        <v>1034</v>
      </c>
      <c r="K498" s="151">
        <v>194208</v>
      </c>
    </row>
    <row r="499" spans="1:11" x14ac:dyDescent="0.25">
      <c r="A499" s="76" t="s">
        <v>1944</v>
      </c>
      <c r="B499" s="76" t="s">
        <v>30</v>
      </c>
      <c r="C499" s="89" t="s">
        <v>179</v>
      </c>
      <c r="D499" s="90" t="str">
        <f t="shared" ref="D499:D504" si="3">+IF(C499="","",IF(C499="No Aplica","No Aplica","Ingrese Fecha"))</f>
        <v>No Aplica</v>
      </c>
      <c r="E499" s="91" t="s">
        <v>967</v>
      </c>
      <c r="F499" s="92">
        <v>5160105</v>
      </c>
      <c r="G499" s="175">
        <v>42578</v>
      </c>
      <c r="H499" s="91" t="s">
        <v>1035</v>
      </c>
      <c r="I499" s="33" t="s">
        <v>446</v>
      </c>
      <c r="J499" s="65" t="s">
        <v>447</v>
      </c>
      <c r="K499" s="165">
        <v>29404</v>
      </c>
    </row>
    <row r="500" spans="1:11" x14ac:dyDescent="0.25">
      <c r="A500" s="76" t="s">
        <v>1944</v>
      </c>
      <c r="B500" s="4" t="s">
        <v>66</v>
      </c>
      <c r="C500" s="89" t="s">
        <v>179</v>
      </c>
      <c r="D500" s="90" t="str">
        <f t="shared" si="3"/>
        <v>No Aplica</v>
      </c>
      <c r="E500" s="91" t="s">
        <v>906</v>
      </c>
      <c r="F500" s="92">
        <v>5160331</v>
      </c>
      <c r="G500" s="175">
        <v>42578</v>
      </c>
      <c r="H500" s="91" t="s">
        <v>1036</v>
      </c>
      <c r="I500" s="33" t="s">
        <v>707</v>
      </c>
      <c r="J500" s="7" t="s">
        <v>67</v>
      </c>
      <c r="K500" s="151">
        <v>881801</v>
      </c>
    </row>
    <row r="501" spans="1:11" x14ac:dyDescent="0.25">
      <c r="A501" s="76" t="s">
        <v>1944</v>
      </c>
      <c r="B501" s="76" t="s">
        <v>30</v>
      </c>
      <c r="C501" s="89" t="s">
        <v>179</v>
      </c>
      <c r="D501" s="90" t="str">
        <f t="shared" si="3"/>
        <v>No Aplica</v>
      </c>
      <c r="E501" s="91" t="s">
        <v>906</v>
      </c>
      <c r="F501" s="92">
        <v>5160332</v>
      </c>
      <c r="G501" s="175">
        <v>42578</v>
      </c>
      <c r="H501" s="91" t="s">
        <v>1037</v>
      </c>
      <c r="I501" s="33" t="s">
        <v>929</v>
      </c>
      <c r="J501" s="65" t="s">
        <v>930</v>
      </c>
      <c r="K501" s="165">
        <v>313208</v>
      </c>
    </row>
    <row r="502" spans="1:11" x14ac:dyDescent="0.25">
      <c r="A502" s="76" t="s">
        <v>1944</v>
      </c>
      <c r="B502" s="76" t="s">
        <v>30</v>
      </c>
      <c r="C502" s="89" t="s">
        <v>179</v>
      </c>
      <c r="D502" s="90" t="str">
        <f t="shared" si="3"/>
        <v>No Aplica</v>
      </c>
      <c r="E502" s="91" t="s">
        <v>906</v>
      </c>
      <c r="F502" s="92">
        <v>5160106</v>
      </c>
      <c r="G502" s="175">
        <v>42580</v>
      </c>
      <c r="H502" s="91" t="s">
        <v>1038</v>
      </c>
      <c r="I502" s="33" t="s">
        <v>1039</v>
      </c>
      <c r="J502" s="65" t="s">
        <v>1040</v>
      </c>
      <c r="K502" s="165">
        <v>277800</v>
      </c>
    </row>
    <row r="503" spans="1:11" x14ac:dyDescent="0.25">
      <c r="A503" s="76" t="s">
        <v>1944</v>
      </c>
      <c r="B503" s="76" t="s">
        <v>30</v>
      </c>
      <c r="C503" s="89" t="s">
        <v>179</v>
      </c>
      <c r="D503" s="90" t="str">
        <f t="shared" si="3"/>
        <v>No Aplica</v>
      </c>
      <c r="E503" s="91" t="s">
        <v>906</v>
      </c>
      <c r="F503" s="92">
        <v>5160333</v>
      </c>
      <c r="G503" s="175">
        <v>42580</v>
      </c>
      <c r="H503" s="91" t="s">
        <v>1041</v>
      </c>
      <c r="I503" s="33" t="s">
        <v>1042</v>
      </c>
      <c r="J503" s="65" t="s">
        <v>1043</v>
      </c>
      <c r="K503" s="165">
        <v>44625</v>
      </c>
    </row>
    <row r="504" spans="1:11" x14ac:dyDescent="0.25">
      <c r="A504" s="76" t="s">
        <v>1944</v>
      </c>
      <c r="B504" s="76" t="s">
        <v>30</v>
      </c>
      <c r="C504" s="89" t="s">
        <v>179</v>
      </c>
      <c r="D504" s="90" t="str">
        <f t="shared" si="3"/>
        <v>No Aplica</v>
      </c>
      <c r="E504" s="91" t="s">
        <v>906</v>
      </c>
      <c r="F504" s="92">
        <v>5160334</v>
      </c>
      <c r="G504" s="175">
        <v>42580</v>
      </c>
      <c r="H504" s="91" t="s">
        <v>1044</v>
      </c>
      <c r="I504" s="33" t="s">
        <v>926</v>
      </c>
      <c r="J504" s="65" t="s">
        <v>927</v>
      </c>
      <c r="K504" s="165">
        <v>298690</v>
      </c>
    </row>
    <row r="505" spans="1:11" x14ac:dyDescent="0.25">
      <c r="A505" s="209" t="s">
        <v>1045</v>
      </c>
      <c r="B505" s="4" t="s">
        <v>13</v>
      </c>
      <c r="C505" s="96" t="s">
        <v>14</v>
      </c>
      <c r="D505" s="97" t="s">
        <v>14</v>
      </c>
      <c r="E505" s="96" t="s">
        <v>1046</v>
      </c>
      <c r="F505" s="183">
        <v>171</v>
      </c>
      <c r="G505" s="184">
        <v>42557</v>
      </c>
      <c r="H505" s="209" t="s">
        <v>1047</v>
      </c>
      <c r="I505" s="96" t="s">
        <v>1048</v>
      </c>
      <c r="J505" s="144" t="s">
        <v>1049</v>
      </c>
      <c r="K505" s="164">
        <v>5137</v>
      </c>
    </row>
    <row r="506" spans="1:11" x14ac:dyDescent="0.25">
      <c r="A506" s="209" t="s">
        <v>1045</v>
      </c>
      <c r="B506" s="4" t="s">
        <v>13</v>
      </c>
      <c r="C506" s="96" t="s">
        <v>14</v>
      </c>
      <c r="D506" s="97" t="s">
        <v>14</v>
      </c>
      <c r="E506" s="96" t="s">
        <v>1046</v>
      </c>
      <c r="F506" s="183">
        <v>172</v>
      </c>
      <c r="G506" s="184">
        <v>42557</v>
      </c>
      <c r="H506" s="209" t="s">
        <v>1050</v>
      </c>
      <c r="I506" s="96" t="s">
        <v>1048</v>
      </c>
      <c r="J506" s="144" t="s">
        <v>1049</v>
      </c>
      <c r="K506" s="164">
        <v>45290</v>
      </c>
    </row>
    <row r="507" spans="1:11" ht="22.5" x14ac:dyDescent="0.25">
      <c r="A507" s="209" t="s">
        <v>1045</v>
      </c>
      <c r="B507" s="4" t="s">
        <v>13</v>
      </c>
      <c r="C507" s="96" t="s">
        <v>14</v>
      </c>
      <c r="D507" s="97" t="s">
        <v>14</v>
      </c>
      <c r="E507" s="96" t="s">
        <v>1046</v>
      </c>
      <c r="F507" s="183">
        <v>173</v>
      </c>
      <c r="G507" s="184">
        <v>42557</v>
      </c>
      <c r="H507" s="209" t="s">
        <v>1051</v>
      </c>
      <c r="I507" s="96" t="s">
        <v>1052</v>
      </c>
      <c r="J507" s="144" t="s">
        <v>955</v>
      </c>
      <c r="K507" s="164">
        <v>214200</v>
      </c>
    </row>
    <row r="508" spans="1:11" ht="22.5" x14ac:dyDescent="0.25">
      <c r="A508" s="209" t="s">
        <v>1045</v>
      </c>
      <c r="B508" s="4" t="s">
        <v>13</v>
      </c>
      <c r="C508" s="96" t="s">
        <v>14</v>
      </c>
      <c r="D508" s="97" t="s">
        <v>14</v>
      </c>
      <c r="E508" s="96" t="s">
        <v>1046</v>
      </c>
      <c r="F508" s="183">
        <v>174</v>
      </c>
      <c r="G508" s="184">
        <v>42557</v>
      </c>
      <c r="H508" s="209" t="s">
        <v>1053</v>
      </c>
      <c r="I508" s="96" t="s">
        <v>1052</v>
      </c>
      <c r="J508" s="144" t="s">
        <v>955</v>
      </c>
      <c r="K508" s="164">
        <v>984900</v>
      </c>
    </row>
    <row r="509" spans="1:11" ht="22.5" x14ac:dyDescent="0.25">
      <c r="A509" s="209" t="s">
        <v>1045</v>
      </c>
      <c r="B509" s="4" t="s">
        <v>13</v>
      </c>
      <c r="C509" s="96" t="s">
        <v>14</v>
      </c>
      <c r="D509" s="97" t="s">
        <v>14</v>
      </c>
      <c r="E509" s="96" t="s">
        <v>1046</v>
      </c>
      <c r="F509" s="183">
        <v>175</v>
      </c>
      <c r="G509" s="184">
        <v>42557</v>
      </c>
      <c r="H509" s="209" t="s">
        <v>1054</v>
      </c>
      <c r="I509" s="96" t="s">
        <v>1052</v>
      </c>
      <c r="J509" s="144" t="s">
        <v>955</v>
      </c>
      <c r="K509" s="164">
        <v>573600</v>
      </c>
    </row>
    <row r="510" spans="1:11" ht="22.5" x14ac:dyDescent="0.25">
      <c r="A510" s="209" t="s">
        <v>1045</v>
      </c>
      <c r="B510" s="4" t="s">
        <v>13</v>
      </c>
      <c r="C510" s="96" t="s">
        <v>14</v>
      </c>
      <c r="D510" s="97" t="s">
        <v>14</v>
      </c>
      <c r="E510" s="96" t="s">
        <v>1046</v>
      </c>
      <c r="F510" s="183">
        <v>176</v>
      </c>
      <c r="G510" s="184">
        <v>42557</v>
      </c>
      <c r="H510" s="209" t="s">
        <v>1055</v>
      </c>
      <c r="I510" s="96" t="s">
        <v>1052</v>
      </c>
      <c r="J510" s="144" t="s">
        <v>955</v>
      </c>
      <c r="K510" s="164">
        <v>221400</v>
      </c>
    </row>
    <row r="511" spans="1:11" ht="22.5" x14ac:dyDescent="0.25">
      <c r="A511" s="209" t="s">
        <v>1045</v>
      </c>
      <c r="B511" s="4" t="s">
        <v>13</v>
      </c>
      <c r="C511" s="96" t="s">
        <v>14</v>
      </c>
      <c r="D511" s="97" t="s">
        <v>14</v>
      </c>
      <c r="E511" s="96" t="s">
        <v>1046</v>
      </c>
      <c r="F511" s="183">
        <v>177</v>
      </c>
      <c r="G511" s="184">
        <v>42557</v>
      </c>
      <c r="H511" s="209" t="s">
        <v>1056</v>
      </c>
      <c r="I511" s="96" t="s">
        <v>1052</v>
      </c>
      <c r="J511" s="144" t="s">
        <v>955</v>
      </c>
      <c r="K511" s="164">
        <v>541700</v>
      </c>
    </row>
    <row r="512" spans="1:11" ht="22.5" x14ac:dyDescent="0.25">
      <c r="A512" s="209" t="s">
        <v>1045</v>
      </c>
      <c r="B512" s="4" t="s">
        <v>13</v>
      </c>
      <c r="C512" s="96" t="s">
        <v>14</v>
      </c>
      <c r="D512" s="97" t="s">
        <v>14</v>
      </c>
      <c r="E512" s="96" t="s">
        <v>1046</v>
      </c>
      <c r="F512" s="183">
        <v>178</v>
      </c>
      <c r="G512" s="184">
        <v>42557</v>
      </c>
      <c r="H512" s="209" t="s">
        <v>1057</v>
      </c>
      <c r="I512" s="96" t="s">
        <v>1052</v>
      </c>
      <c r="J512" s="144" t="s">
        <v>955</v>
      </c>
      <c r="K512" s="164">
        <v>1127700</v>
      </c>
    </row>
    <row r="513" spans="1:11" ht="22.5" x14ac:dyDescent="0.25">
      <c r="A513" s="209" t="s">
        <v>1045</v>
      </c>
      <c r="B513" s="4" t="s">
        <v>13</v>
      </c>
      <c r="C513" s="96" t="s">
        <v>14</v>
      </c>
      <c r="D513" s="97" t="s">
        <v>14</v>
      </c>
      <c r="E513" s="96" t="s">
        <v>1046</v>
      </c>
      <c r="F513" s="183">
        <v>179</v>
      </c>
      <c r="G513" s="184">
        <v>42557</v>
      </c>
      <c r="H513" s="209" t="s">
        <v>1058</v>
      </c>
      <c r="I513" s="96" t="s">
        <v>1052</v>
      </c>
      <c r="J513" s="144" t="s">
        <v>955</v>
      </c>
      <c r="K513" s="164">
        <v>141400</v>
      </c>
    </row>
    <row r="514" spans="1:11" ht="22.5" x14ac:dyDescent="0.25">
      <c r="A514" s="209" t="s">
        <v>1045</v>
      </c>
      <c r="B514" s="4" t="s">
        <v>13</v>
      </c>
      <c r="C514" s="96" t="s">
        <v>14</v>
      </c>
      <c r="D514" s="97" t="s">
        <v>14</v>
      </c>
      <c r="E514" s="96" t="s">
        <v>1046</v>
      </c>
      <c r="F514" s="183">
        <v>180</v>
      </c>
      <c r="G514" s="184">
        <v>42557</v>
      </c>
      <c r="H514" s="209" t="s">
        <v>1059</v>
      </c>
      <c r="I514" s="96" t="s">
        <v>1052</v>
      </c>
      <c r="J514" s="144" t="s">
        <v>955</v>
      </c>
      <c r="K514" s="164">
        <f>97200+26900+41300</f>
        <v>165400</v>
      </c>
    </row>
    <row r="515" spans="1:11" x14ac:dyDescent="0.25">
      <c r="A515" s="209" t="s">
        <v>1045</v>
      </c>
      <c r="B515" s="4" t="s">
        <v>13</v>
      </c>
      <c r="C515" s="96" t="s">
        <v>14</v>
      </c>
      <c r="D515" s="97" t="s">
        <v>14</v>
      </c>
      <c r="E515" s="96" t="s">
        <v>1046</v>
      </c>
      <c r="F515" s="183">
        <v>181</v>
      </c>
      <c r="G515" s="184">
        <v>42557</v>
      </c>
      <c r="H515" s="209" t="s">
        <v>1060</v>
      </c>
      <c r="I515" s="96" t="s">
        <v>1048</v>
      </c>
      <c r="J515" s="144" t="s">
        <v>1049</v>
      </c>
      <c r="K515" s="164">
        <v>35287</v>
      </c>
    </row>
    <row r="516" spans="1:11" x14ac:dyDescent="0.25">
      <c r="A516" s="209" t="s">
        <v>1045</v>
      </c>
      <c r="B516" s="4" t="s">
        <v>13</v>
      </c>
      <c r="C516" s="96" t="s">
        <v>14</v>
      </c>
      <c r="D516" s="97" t="s">
        <v>14</v>
      </c>
      <c r="E516" s="96" t="s">
        <v>1046</v>
      </c>
      <c r="F516" s="183">
        <v>183</v>
      </c>
      <c r="G516" s="184">
        <v>42558</v>
      </c>
      <c r="H516" s="209" t="s">
        <v>1061</v>
      </c>
      <c r="I516" s="96" t="s">
        <v>1062</v>
      </c>
      <c r="J516" s="144" t="s">
        <v>170</v>
      </c>
      <c r="K516" s="164">
        <v>16169</v>
      </c>
    </row>
    <row r="517" spans="1:11" x14ac:dyDescent="0.25">
      <c r="A517" s="209" t="s">
        <v>1045</v>
      </c>
      <c r="B517" s="4" t="s">
        <v>13</v>
      </c>
      <c r="C517" s="96" t="s">
        <v>14</v>
      </c>
      <c r="D517" s="97" t="s">
        <v>14</v>
      </c>
      <c r="E517" s="96" t="s">
        <v>1046</v>
      </c>
      <c r="F517" s="183">
        <v>184</v>
      </c>
      <c r="G517" s="184">
        <v>42558</v>
      </c>
      <c r="H517" s="209" t="s">
        <v>1063</v>
      </c>
      <c r="I517" s="96" t="s">
        <v>1062</v>
      </c>
      <c r="J517" s="144" t="s">
        <v>170</v>
      </c>
      <c r="K517" s="164">
        <v>16651</v>
      </c>
    </row>
    <row r="518" spans="1:11" x14ac:dyDescent="0.25">
      <c r="A518" s="209" t="s">
        <v>1045</v>
      </c>
      <c r="B518" s="4" t="s">
        <v>13</v>
      </c>
      <c r="C518" s="96" t="s">
        <v>14</v>
      </c>
      <c r="D518" s="97" t="s">
        <v>14</v>
      </c>
      <c r="E518" s="96" t="s">
        <v>1046</v>
      </c>
      <c r="F518" s="183">
        <v>185</v>
      </c>
      <c r="G518" s="184">
        <v>42558</v>
      </c>
      <c r="H518" s="209" t="s">
        <v>1064</v>
      </c>
      <c r="I518" s="96" t="s">
        <v>1062</v>
      </c>
      <c r="J518" s="144" t="s">
        <v>170</v>
      </c>
      <c r="K518" s="164">
        <v>16123</v>
      </c>
    </row>
    <row r="519" spans="1:11" x14ac:dyDescent="0.25">
      <c r="A519" s="209" t="s">
        <v>1045</v>
      </c>
      <c r="B519" s="4" t="s">
        <v>13</v>
      </c>
      <c r="C519" s="96" t="s">
        <v>14</v>
      </c>
      <c r="D519" s="97" t="s">
        <v>14</v>
      </c>
      <c r="E519" s="96" t="s">
        <v>1046</v>
      </c>
      <c r="F519" s="183">
        <v>186</v>
      </c>
      <c r="G519" s="184">
        <v>42558</v>
      </c>
      <c r="H519" s="209" t="s">
        <v>1065</v>
      </c>
      <c r="I519" s="96" t="s">
        <v>1062</v>
      </c>
      <c r="J519" s="144" t="s">
        <v>170</v>
      </c>
      <c r="K519" s="164">
        <v>16474</v>
      </c>
    </row>
    <row r="520" spans="1:11" x14ac:dyDescent="0.25">
      <c r="A520" s="209" t="s">
        <v>1045</v>
      </c>
      <c r="B520" s="4" t="s">
        <v>13</v>
      </c>
      <c r="C520" s="96" t="s">
        <v>14</v>
      </c>
      <c r="D520" s="97" t="s">
        <v>14</v>
      </c>
      <c r="E520" s="96" t="s">
        <v>1046</v>
      </c>
      <c r="F520" s="183">
        <v>187</v>
      </c>
      <c r="G520" s="184">
        <v>42558</v>
      </c>
      <c r="H520" s="209" t="s">
        <v>1066</v>
      </c>
      <c r="I520" s="96" t="s">
        <v>1062</v>
      </c>
      <c r="J520" s="144" t="s">
        <v>170</v>
      </c>
      <c r="K520" s="164">
        <v>17259</v>
      </c>
    </row>
    <row r="521" spans="1:11" x14ac:dyDescent="0.25">
      <c r="A521" s="209" t="s">
        <v>1045</v>
      </c>
      <c r="B521" s="4" t="s">
        <v>13</v>
      </c>
      <c r="C521" s="96" t="s">
        <v>14</v>
      </c>
      <c r="D521" s="97" t="s">
        <v>14</v>
      </c>
      <c r="E521" s="96" t="s">
        <v>1046</v>
      </c>
      <c r="F521" s="183">
        <v>188</v>
      </c>
      <c r="G521" s="184">
        <v>42558</v>
      </c>
      <c r="H521" s="209" t="s">
        <v>1067</v>
      </c>
      <c r="I521" s="96" t="s">
        <v>1062</v>
      </c>
      <c r="J521" s="144" t="s">
        <v>170</v>
      </c>
      <c r="K521" s="164">
        <v>15950</v>
      </c>
    </row>
    <row r="522" spans="1:11" x14ac:dyDescent="0.25">
      <c r="A522" s="209" t="s">
        <v>1045</v>
      </c>
      <c r="B522" s="4" t="s">
        <v>13</v>
      </c>
      <c r="C522" s="96" t="s">
        <v>14</v>
      </c>
      <c r="D522" s="97" t="s">
        <v>14</v>
      </c>
      <c r="E522" s="96" t="s">
        <v>1046</v>
      </c>
      <c r="F522" s="183">
        <v>189</v>
      </c>
      <c r="G522" s="184">
        <v>42558</v>
      </c>
      <c r="H522" s="209" t="s">
        <v>1068</v>
      </c>
      <c r="I522" s="96" t="s">
        <v>1062</v>
      </c>
      <c r="J522" s="144" t="s">
        <v>170</v>
      </c>
      <c r="K522" s="164">
        <v>16495</v>
      </c>
    </row>
    <row r="523" spans="1:11" x14ac:dyDescent="0.25">
      <c r="A523" s="209" t="s">
        <v>1045</v>
      </c>
      <c r="B523" s="4" t="s">
        <v>13</v>
      </c>
      <c r="C523" s="96" t="s">
        <v>14</v>
      </c>
      <c r="D523" s="97" t="s">
        <v>14</v>
      </c>
      <c r="E523" s="96" t="s">
        <v>1046</v>
      </c>
      <c r="F523" s="183">
        <v>190</v>
      </c>
      <c r="G523" s="184">
        <v>42558</v>
      </c>
      <c r="H523" s="209" t="s">
        <v>1069</v>
      </c>
      <c r="I523" s="96" t="s">
        <v>1062</v>
      </c>
      <c r="J523" s="144" t="s">
        <v>170</v>
      </c>
      <c r="K523" s="164">
        <v>16887</v>
      </c>
    </row>
    <row r="524" spans="1:11" x14ac:dyDescent="0.25">
      <c r="A524" s="209" t="s">
        <v>1045</v>
      </c>
      <c r="B524" s="4" t="s">
        <v>13</v>
      </c>
      <c r="C524" s="96" t="s">
        <v>14</v>
      </c>
      <c r="D524" s="97" t="s">
        <v>14</v>
      </c>
      <c r="E524" s="96" t="s">
        <v>1046</v>
      </c>
      <c r="F524" s="183">
        <v>191</v>
      </c>
      <c r="G524" s="184">
        <v>42559</v>
      </c>
      <c r="H524" s="209" t="s">
        <v>1070</v>
      </c>
      <c r="I524" s="96" t="s">
        <v>1048</v>
      </c>
      <c r="J524" s="144" t="s">
        <v>1049</v>
      </c>
      <c r="K524" s="164">
        <v>11761</v>
      </c>
    </row>
    <row r="525" spans="1:11" ht="22.5" x14ac:dyDescent="0.25">
      <c r="A525" s="209" t="s">
        <v>1045</v>
      </c>
      <c r="B525" s="4" t="s">
        <v>13</v>
      </c>
      <c r="C525" s="96" t="s">
        <v>14</v>
      </c>
      <c r="D525" s="97" t="s">
        <v>14</v>
      </c>
      <c r="E525" s="96" t="s">
        <v>1046</v>
      </c>
      <c r="F525" s="183">
        <v>192</v>
      </c>
      <c r="G525" s="184">
        <v>42559</v>
      </c>
      <c r="H525" s="209" t="s">
        <v>1071</v>
      </c>
      <c r="I525" s="96" t="s">
        <v>1052</v>
      </c>
      <c r="J525" s="144" t="s">
        <v>955</v>
      </c>
      <c r="K525" s="164">
        <v>86300</v>
      </c>
    </row>
    <row r="526" spans="1:11" x14ac:dyDescent="0.25">
      <c r="A526" s="209" t="s">
        <v>1045</v>
      </c>
      <c r="B526" s="4" t="s">
        <v>13</v>
      </c>
      <c r="C526" s="96" t="s">
        <v>14</v>
      </c>
      <c r="D526" s="97" t="s">
        <v>14</v>
      </c>
      <c r="E526" s="96" t="s">
        <v>1046</v>
      </c>
      <c r="F526" s="183">
        <v>193</v>
      </c>
      <c r="G526" s="184">
        <v>42562</v>
      </c>
      <c r="H526" s="209" t="s">
        <v>1072</v>
      </c>
      <c r="I526" s="96" t="s">
        <v>1048</v>
      </c>
      <c r="J526" s="144" t="s">
        <v>1049</v>
      </c>
      <c r="K526" s="164">
        <v>21969</v>
      </c>
    </row>
    <row r="527" spans="1:11" x14ac:dyDescent="0.25">
      <c r="A527" s="209" t="s">
        <v>1045</v>
      </c>
      <c r="B527" s="4" t="s">
        <v>13</v>
      </c>
      <c r="C527" s="96" t="s">
        <v>14</v>
      </c>
      <c r="D527" s="97" t="s">
        <v>14</v>
      </c>
      <c r="E527" s="96" t="s">
        <v>1046</v>
      </c>
      <c r="F527" s="183">
        <v>194</v>
      </c>
      <c r="G527" s="184">
        <v>42564</v>
      </c>
      <c r="H527" s="209" t="s">
        <v>1073</v>
      </c>
      <c r="I527" s="96" t="s">
        <v>1048</v>
      </c>
      <c r="J527" s="144" t="s">
        <v>1049</v>
      </c>
      <c r="K527" s="164">
        <v>9446</v>
      </c>
    </row>
    <row r="528" spans="1:11" x14ac:dyDescent="0.25">
      <c r="A528" s="209" t="s">
        <v>1045</v>
      </c>
      <c r="B528" s="4" t="s">
        <v>13</v>
      </c>
      <c r="C528" s="96" t="s">
        <v>14</v>
      </c>
      <c r="D528" s="97" t="s">
        <v>14</v>
      </c>
      <c r="E528" s="96" t="s">
        <v>1046</v>
      </c>
      <c r="F528" s="183">
        <v>195</v>
      </c>
      <c r="G528" s="184">
        <v>42570</v>
      </c>
      <c r="H528" s="209" t="s">
        <v>1074</v>
      </c>
      <c r="I528" s="96" t="s">
        <v>1048</v>
      </c>
      <c r="J528" s="144" t="s">
        <v>1049</v>
      </c>
      <c r="K528" s="164">
        <v>9213</v>
      </c>
    </row>
    <row r="529" spans="1:11" ht="22.5" x14ac:dyDescent="0.25">
      <c r="A529" s="209" t="s">
        <v>1045</v>
      </c>
      <c r="B529" s="76" t="s">
        <v>30</v>
      </c>
      <c r="C529" s="96" t="s">
        <v>14</v>
      </c>
      <c r="D529" s="97" t="s">
        <v>14</v>
      </c>
      <c r="E529" s="98" t="s">
        <v>274</v>
      </c>
      <c r="F529" s="183">
        <v>4160269</v>
      </c>
      <c r="G529" s="184">
        <v>42552</v>
      </c>
      <c r="H529" s="209" t="s">
        <v>1075</v>
      </c>
      <c r="I529" s="96" t="s">
        <v>1076</v>
      </c>
      <c r="J529" s="144" t="s">
        <v>1077</v>
      </c>
      <c r="K529" s="164">
        <v>649740</v>
      </c>
    </row>
    <row r="530" spans="1:11" x14ac:dyDescent="0.25">
      <c r="A530" s="209" t="s">
        <v>1045</v>
      </c>
      <c r="B530" s="76" t="s">
        <v>30</v>
      </c>
      <c r="C530" s="96" t="s">
        <v>14</v>
      </c>
      <c r="D530" s="97" t="s">
        <v>14</v>
      </c>
      <c r="E530" s="98" t="s">
        <v>274</v>
      </c>
      <c r="F530" s="183">
        <v>4160270</v>
      </c>
      <c r="G530" s="184">
        <v>42552</v>
      </c>
      <c r="H530" s="209" t="s">
        <v>1078</v>
      </c>
      <c r="I530" s="96" t="s">
        <v>1079</v>
      </c>
      <c r="J530" s="144" t="s">
        <v>1080</v>
      </c>
      <c r="K530" s="164">
        <v>309281</v>
      </c>
    </row>
    <row r="531" spans="1:11" x14ac:dyDescent="0.25">
      <c r="A531" s="209" t="s">
        <v>1045</v>
      </c>
      <c r="B531" s="76" t="s">
        <v>30</v>
      </c>
      <c r="C531" s="96" t="s">
        <v>14</v>
      </c>
      <c r="D531" s="97" t="s">
        <v>14</v>
      </c>
      <c r="E531" s="98" t="s">
        <v>279</v>
      </c>
      <c r="F531" s="183">
        <v>4160035</v>
      </c>
      <c r="G531" s="184">
        <v>42555</v>
      </c>
      <c r="H531" s="209" t="s">
        <v>1081</v>
      </c>
      <c r="I531" s="96" t="s">
        <v>1082</v>
      </c>
      <c r="J531" s="144" t="s">
        <v>1083</v>
      </c>
      <c r="K531" s="164">
        <v>77350</v>
      </c>
    </row>
    <row r="532" spans="1:11" x14ac:dyDescent="0.25">
      <c r="A532" s="209" t="s">
        <v>1045</v>
      </c>
      <c r="B532" s="76" t="s">
        <v>30</v>
      </c>
      <c r="C532" s="96" t="s">
        <v>14</v>
      </c>
      <c r="D532" s="97" t="s">
        <v>14</v>
      </c>
      <c r="E532" s="98" t="s">
        <v>274</v>
      </c>
      <c r="F532" s="183">
        <v>4160271</v>
      </c>
      <c r="G532" s="184">
        <v>42556</v>
      </c>
      <c r="H532" s="209" t="s">
        <v>1084</v>
      </c>
      <c r="I532" s="96" t="s">
        <v>1085</v>
      </c>
      <c r="J532" s="144" t="s">
        <v>1086</v>
      </c>
      <c r="K532" s="164">
        <v>89250</v>
      </c>
    </row>
    <row r="533" spans="1:11" x14ac:dyDescent="0.25">
      <c r="A533" s="209" t="s">
        <v>1045</v>
      </c>
      <c r="B533" s="76" t="s">
        <v>55</v>
      </c>
      <c r="C533" s="96" t="s">
        <v>14</v>
      </c>
      <c r="D533" s="97" t="s">
        <v>14</v>
      </c>
      <c r="E533" s="98" t="s">
        <v>279</v>
      </c>
      <c r="F533" s="183">
        <v>4160036</v>
      </c>
      <c r="G533" s="184">
        <v>42556</v>
      </c>
      <c r="H533" s="209" t="s">
        <v>1087</v>
      </c>
      <c r="I533" s="96" t="s">
        <v>441</v>
      </c>
      <c r="J533" s="144" t="s">
        <v>442</v>
      </c>
      <c r="K533" s="164">
        <v>998267</v>
      </c>
    </row>
    <row r="534" spans="1:11" x14ac:dyDescent="0.25">
      <c r="A534" s="209" t="s">
        <v>1045</v>
      </c>
      <c r="B534" s="4" t="s">
        <v>66</v>
      </c>
      <c r="C534" s="96" t="s">
        <v>14</v>
      </c>
      <c r="D534" s="97" t="s">
        <v>14</v>
      </c>
      <c r="E534" s="98" t="s">
        <v>274</v>
      </c>
      <c r="F534" s="183">
        <v>4160272</v>
      </c>
      <c r="G534" s="184">
        <v>42556</v>
      </c>
      <c r="H534" s="209" t="s">
        <v>1088</v>
      </c>
      <c r="I534" s="96" t="s">
        <v>33</v>
      </c>
      <c r="J534" s="7" t="s">
        <v>67</v>
      </c>
      <c r="K534" s="164">
        <v>92077</v>
      </c>
    </row>
    <row r="535" spans="1:11" x14ac:dyDescent="0.25">
      <c r="A535" s="209" t="s">
        <v>1045</v>
      </c>
      <c r="B535" s="4" t="s">
        <v>66</v>
      </c>
      <c r="C535" s="96" t="s">
        <v>14</v>
      </c>
      <c r="D535" s="97" t="s">
        <v>14</v>
      </c>
      <c r="E535" s="98" t="s">
        <v>274</v>
      </c>
      <c r="F535" s="183">
        <v>4160273</v>
      </c>
      <c r="G535" s="184">
        <v>42556</v>
      </c>
      <c r="H535" s="209" t="s">
        <v>1089</v>
      </c>
      <c r="I535" s="96" t="s">
        <v>33</v>
      </c>
      <c r="J535" s="7" t="s">
        <v>67</v>
      </c>
      <c r="K535" s="164">
        <v>121606</v>
      </c>
    </row>
    <row r="536" spans="1:11" x14ac:dyDescent="0.25">
      <c r="A536" s="209" t="s">
        <v>1045</v>
      </c>
      <c r="B536" s="4" t="s">
        <v>66</v>
      </c>
      <c r="C536" s="96" t="s">
        <v>14</v>
      </c>
      <c r="D536" s="97" t="s">
        <v>14</v>
      </c>
      <c r="E536" s="98" t="s">
        <v>274</v>
      </c>
      <c r="F536" s="183">
        <v>4160274</v>
      </c>
      <c r="G536" s="184">
        <v>42556</v>
      </c>
      <c r="H536" s="209" t="s">
        <v>1090</v>
      </c>
      <c r="I536" s="96" t="s">
        <v>33</v>
      </c>
      <c r="J536" s="7" t="s">
        <v>67</v>
      </c>
      <c r="K536" s="164">
        <v>121606</v>
      </c>
    </row>
    <row r="537" spans="1:11" x14ac:dyDescent="0.25">
      <c r="A537" s="209" t="s">
        <v>1045</v>
      </c>
      <c r="B537" s="76" t="s">
        <v>55</v>
      </c>
      <c r="C537" s="96" t="s">
        <v>14</v>
      </c>
      <c r="D537" s="97" t="s">
        <v>14</v>
      </c>
      <c r="E537" s="98" t="s">
        <v>279</v>
      </c>
      <c r="F537" s="183">
        <v>4160037</v>
      </c>
      <c r="G537" s="184">
        <v>42558</v>
      </c>
      <c r="H537" s="209" t="s">
        <v>1091</v>
      </c>
      <c r="I537" s="96" t="s">
        <v>441</v>
      </c>
      <c r="J537" s="144" t="s">
        <v>442</v>
      </c>
      <c r="K537" s="164">
        <v>275978</v>
      </c>
    </row>
    <row r="538" spans="1:11" x14ac:dyDescent="0.25">
      <c r="A538" s="209" t="s">
        <v>1045</v>
      </c>
      <c r="B538" s="76" t="s">
        <v>55</v>
      </c>
      <c r="C538" s="96" t="s">
        <v>14</v>
      </c>
      <c r="D538" s="96" t="s">
        <v>14</v>
      </c>
      <c r="E538" s="96" t="s">
        <v>274</v>
      </c>
      <c r="F538" s="183">
        <v>4160275</v>
      </c>
      <c r="G538" s="184">
        <v>42559</v>
      </c>
      <c r="H538" s="209" t="s">
        <v>1092</v>
      </c>
      <c r="I538" s="96" t="s">
        <v>1093</v>
      </c>
      <c r="J538" s="144" t="s">
        <v>1094</v>
      </c>
      <c r="K538" s="164">
        <v>173353</v>
      </c>
    </row>
    <row r="539" spans="1:11" x14ac:dyDescent="0.25">
      <c r="A539" s="209" t="s">
        <v>1045</v>
      </c>
      <c r="B539" s="76" t="s">
        <v>629</v>
      </c>
      <c r="C539" s="96" t="s">
        <v>1095</v>
      </c>
      <c r="D539" s="97">
        <v>41782</v>
      </c>
      <c r="E539" s="98" t="s">
        <v>274</v>
      </c>
      <c r="F539" s="183">
        <v>4160276</v>
      </c>
      <c r="G539" s="184">
        <v>42563</v>
      </c>
      <c r="H539" s="209" t="s">
        <v>1096</v>
      </c>
      <c r="I539" s="96" t="s">
        <v>1097</v>
      </c>
      <c r="J539" s="144" t="s">
        <v>1098</v>
      </c>
      <c r="K539" s="164">
        <v>226226</v>
      </c>
    </row>
    <row r="540" spans="1:11" ht="22.5" x14ac:dyDescent="0.25">
      <c r="A540" s="209" t="s">
        <v>1045</v>
      </c>
      <c r="B540" s="4" t="s">
        <v>13</v>
      </c>
      <c r="C540" s="96" t="s">
        <v>14</v>
      </c>
      <c r="D540" s="97" t="s">
        <v>14</v>
      </c>
      <c r="E540" s="98" t="s">
        <v>274</v>
      </c>
      <c r="F540" s="183">
        <v>4160278</v>
      </c>
      <c r="G540" s="184">
        <v>42564</v>
      </c>
      <c r="H540" s="209" t="s">
        <v>1099</v>
      </c>
      <c r="I540" s="96" t="s">
        <v>1100</v>
      </c>
      <c r="J540" s="144" t="s">
        <v>1101</v>
      </c>
      <c r="K540" s="164">
        <v>51609</v>
      </c>
    </row>
    <row r="541" spans="1:11" x14ac:dyDescent="0.25">
      <c r="A541" s="209" t="s">
        <v>1045</v>
      </c>
      <c r="B541" s="4" t="s">
        <v>13</v>
      </c>
      <c r="C541" s="96" t="s">
        <v>14</v>
      </c>
      <c r="D541" s="97" t="s">
        <v>14</v>
      </c>
      <c r="E541" s="96" t="s">
        <v>274</v>
      </c>
      <c r="F541" s="183">
        <v>4160279</v>
      </c>
      <c r="G541" s="184">
        <v>42564</v>
      </c>
      <c r="H541" s="209" t="s">
        <v>1102</v>
      </c>
      <c r="I541" s="96" t="s">
        <v>19</v>
      </c>
      <c r="J541" s="144" t="s">
        <v>20</v>
      </c>
      <c r="K541" s="164">
        <v>1727185</v>
      </c>
    </row>
    <row r="542" spans="1:11" x14ac:dyDescent="0.25">
      <c r="A542" s="209" t="s">
        <v>1045</v>
      </c>
      <c r="B542" s="4" t="s">
        <v>66</v>
      </c>
      <c r="C542" s="96" t="s">
        <v>14</v>
      </c>
      <c r="D542" s="97" t="s">
        <v>14</v>
      </c>
      <c r="E542" s="98" t="s">
        <v>274</v>
      </c>
      <c r="F542" s="183">
        <v>4160280</v>
      </c>
      <c r="G542" s="184">
        <v>42564</v>
      </c>
      <c r="H542" s="209" t="s">
        <v>1103</v>
      </c>
      <c r="I542" s="96" t="s">
        <v>33</v>
      </c>
      <c r="J542" s="7" t="s">
        <v>67</v>
      </c>
      <c r="K542" s="164">
        <v>121750</v>
      </c>
    </row>
    <row r="543" spans="1:11" x14ac:dyDescent="0.25">
      <c r="A543" s="209" t="s">
        <v>1045</v>
      </c>
      <c r="B543" s="4" t="s">
        <v>66</v>
      </c>
      <c r="C543" s="96" t="s">
        <v>14</v>
      </c>
      <c r="D543" s="97" t="s">
        <v>14</v>
      </c>
      <c r="E543" s="98" t="s">
        <v>274</v>
      </c>
      <c r="F543" s="183">
        <v>4160281</v>
      </c>
      <c r="G543" s="184">
        <v>42564</v>
      </c>
      <c r="H543" s="209" t="s">
        <v>1104</v>
      </c>
      <c r="I543" s="96" t="s">
        <v>33</v>
      </c>
      <c r="J543" s="7" t="s">
        <v>67</v>
      </c>
      <c r="K543" s="164">
        <v>121750</v>
      </c>
    </row>
    <row r="544" spans="1:11" x14ac:dyDescent="0.25">
      <c r="A544" s="209" t="s">
        <v>1045</v>
      </c>
      <c r="B544" s="4" t="s">
        <v>66</v>
      </c>
      <c r="C544" s="96" t="s">
        <v>14</v>
      </c>
      <c r="D544" s="97" t="s">
        <v>14</v>
      </c>
      <c r="E544" s="98" t="s">
        <v>274</v>
      </c>
      <c r="F544" s="183">
        <v>4160282</v>
      </c>
      <c r="G544" s="184">
        <v>42564</v>
      </c>
      <c r="H544" s="209" t="s">
        <v>1103</v>
      </c>
      <c r="I544" s="96" t="s">
        <v>33</v>
      </c>
      <c r="J544" s="7" t="s">
        <v>67</v>
      </c>
      <c r="K544" s="164">
        <v>121750</v>
      </c>
    </row>
    <row r="545" spans="1:11" x14ac:dyDescent="0.25">
      <c r="A545" s="209" t="s">
        <v>1045</v>
      </c>
      <c r="B545" s="4" t="s">
        <v>66</v>
      </c>
      <c r="C545" s="96" t="s">
        <v>14</v>
      </c>
      <c r="D545" s="97" t="s">
        <v>14</v>
      </c>
      <c r="E545" s="98" t="s">
        <v>274</v>
      </c>
      <c r="F545" s="183">
        <v>4160283</v>
      </c>
      <c r="G545" s="184">
        <v>42564</v>
      </c>
      <c r="H545" s="209" t="s">
        <v>1105</v>
      </c>
      <c r="I545" s="96" t="s">
        <v>33</v>
      </c>
      <c r="J545" s="7" t="s">
        <v>67</v>
      </c>
      <c r="K545" s="164">
        <v>121750</v>
      </c>
    </row>
    <row r="546" spans="1:11" x14ac:dyDescent="0.25">
      <c r="A546" s="209" t="s">
        <v>1045</v>
      </c>
      <c r="B546" s="76" t="s">
        <v>30</v>
      </c>
      <c r="C546" s="96" t="s">
        <v>14</v>
      </c>
      <c r="D546" s="97" t="s">
        <v>14</v>
      </c>
      <c r="E546" s="98" t="s">
        <v>279</v>
      </c>
      <c r="F546" s="183">
        <v>4160038</v>
      </c>
      <c r="G546" s="184">
        <v>42565</v>
      </c>
      <c r="H546" s="209" t="s">
        <v>1106</v>
      </c>
      <c r="I546" s="96" t="s">
        <v>1107</v>
      </c>
      <c r="J546" s="144" t="s">
        <v>1108</v>
      </c>
      <c r="K546" s="164">
        <v>541166</v>
      </c>
    </row>
    <row r="547" spans="1:11" x14ac:dyDescent="0.25">
      <c r="A547" s="209" t="s">
        <v>1045</v>
      </c>
      <c r="B547" s="76" t="s">
        <v>30</v>
      </c>
      <c r="C547" s="96" t="s">
        <v>14</v>
      </c>
      <c r="D547" s="97" t="s">
        <v>14</v>
      </c>
      <c r="E547" s="98" t="s">
        <v>274</v>
      </c>
      <c r="F547" s="183">
        <v>4160286</v>
      </c>
      <c r="G547" s="184">
        <v>42565</v>
      </c>
      <c r="H547" s="209" t="s">
        <v>1109</v>
      </c>
      <c r="I547" s="96" t="s">
        <v>1110</v>
      </c>
      <c r="J547" s="144" t="s">
        <v>1111</v>
      </c>
      <c r="K547" s="164">
        <v>116620</v>
      </c>
    </row>
    <row r="548" spans="1:11" x14ac:dyDescent="0.25">
      <c r="A548" s="209" t="s">
        <v>1045</v>
      </c>
      <c r="B548" s="4" t="s">
        <v>66</v>
      </c>
      <c r="C548" s="96" t="s">
        <v>14</v>
      </c>
      <c r="D548" s="97" t="s">
        <v>14</v>
      </c>
      <c r="E548" s="98" t="s">
        <v>274</v>
      </c>
      <c r="F548" s="183">
        <v>4160287</v>
      </c>
      <c r="G548" s="184">
        <v>42565</v>
      </c>
      <c r="H548" s="209" t="s">
        <v>1112</v>
      </c>
      <c r="I548" s="96" t="s">
        <v>33</v>
      </c>
      <c r="J548" s="7" t="s">
        <v>67</v>
      </c>
      <c r="K548" s="164">
        <v>90597</v>
      </c>
    </row>
    <row r="549" spans="1:11" x14ac:dyDescent="0.25">
      <c r="A549" s="209" t="s">
        <v>1045</v>
      </c>
      <c r="B549" s="76" t="s">
        <v>1113</v>
      </c>
      <c r="C549" s="99" t="s">
        <v>1114</v>
      </c>
      <c r="D549" s="97">
        <v>42293</v>
      </c>
      <c r="E549" s="98" t="s">
        <v>274</v>
      </c>
      <c r="F549" s="183">
        <v>4160288</v>
      </c>
      <c r="G549" s="184">
        <v>42565</v>
      </c>
      <c r="H549" s="210" t="s">
        <v>1115</v>
      </c>
      <c r="I549" s="96" t="s">
        <v>1116</v>
      </c>
      <c r="J549" s="144" t="s">
        <v>1117</v>
      </c>
      <c r="K549" s="164">
        <v>156302</v>
      </c>
    </row>
    <row r="550" spans="1:11" x14ac:dyDescent="0.25">
      <c r="A550" s="209" t="s">
        <v>1045</v>
      </c>
      <c r="B550" s="76" t="s">
        <v>1113</v>
      </c>
      <c r="C550" s="99" t="s">
        <v>1114</v>
      </c>
      <c r="D550" s="97">
        <v>42293</v>
      </c>
      <c r="E550" s="98" t="s">
        <v>274</v>
      </c>
      <c r="F550" s="183">
        <v>4160289</v>
      </c>
      <c r="G550" s="184">
        <v>42565</v>
      </c>
      <c r="H550" s="210" t="s">
        <v>1118</v>
      </c>
      <c r="I550" s="96" t="s">
        <v>1116</v>
      </c>
      <c r="J550" s="144" t="s">
        <v>1117</v>
      </c>
      <c r="K550" s="164">
        <v>156250</v>
      </c>
    </row>
    <row r="551" spans="1:11" x14ac:dyDescent="0.25">
      <c r="A551" s="209" t="s">
        <v>1045</v>
      </c>
      <c r="B551" s="76" t="s">
        <v>1113</v>
      </c>
      <c r="C551" s="99" t="s">
        <v>1119</v>
      </c>
      <c r="D551" s="100">
        <v>42293</v>
      </c>
      <c r="E551" s="98" t="s">
        <v>274</v>
      </c>
      <c r="F551" s="183">
        <v>4160290</v>
      </c>
      <c r="G551" s="184">
        <v>42565</v>
      </c>
      <c r="H551" s="210" t="s">
        <v>1120</v>
      </c>
      <c r="I551" s="96" t="s">
        <v>1121</v>
      </c>
      <c r="J551" s="144" t="s">
        <v>1122</v>
      </c>
      <c r="K551" s="164">
        <v>273499</v>
      </c>
    </row>
    <row r="552" spans="1:11" ht="22.5" x14ac:dyDescent="0.25">
      <c r="A552" s="209" t="s">
        <v>1045</v>
      </c>
      <c r="B552" s="76" t="s">
        <v>30</v>
      </c>
      <c r="C552" s="96" t="s">
        <v>14</v>
      </c>
      <c r="D552" s="97" t="s">
        <v>14</v>
      </c>
      <c r="E552" s="98" t="s">
        <v>274</v>
      </c>
      <c r="F552" s="183">
        <v>4160291</v>
      </c>
      <c r="G552" s="184">
        <v>42566</v>
      </c>
      <c r="H552" s="209" t="s">
        <v>1123</v>
      </c>
      <c r="I552" s="96" t="s">
        <v>1076</v>
      </c>
      <c r="J552" s="144" t="s">
        <v>1077</v>
      </c>
      <c r="K552" s="164">
        <v>249900</v>
      </c>
    </row>
    <row r="553" spans="1:11" x14ac:dyDescent="0.25">
      <c r="A553" s="209" t="s">
        <v>1045</v>
      </c>
      <c r="B553" s="4" t="s">
        <v>13</v>
      </c>
      <c r="C553" s="96" t="s">
        <v>14</v>
      </c>
      <c r="D553" s="97" t="s">
        <v>14</v>
      </c>
      <c r="E553" s="98" t="s">
        <v>274</v>
      </c>
      <c r="F553" s="183">
        <v>4160292</v>
      </c>
      <c r="G553" s="184">
        <v>42566</v>
      </c>
      <c r="H553" s="210" t="s">
        <v>1124</v>
      </c>
      <c r="I553" s="96" t="s">
        <v>1125</v>
      </c>
      <c r="J553" s="144" t="s">
        <v>1126</v>
      </c>
      <c r="K553" s="164">
        <v>25596</v>
      </c>
    </row>
    <row r="554" spans="1:11" x14ac:dyDescent="0.25">
      <c r="A554" s="209" t="s">
        <v>1045</v>
      </c>
      <c r="B554" s="76" t="s">
        <v>30</v>
      </c>
      <c r="C554" s="96" t="s">
        <v>14</v>
      </c>
      <c r="D554" s="97" t="s">
        <v>14</v>
      </c>
      <c r="E554" s="98" t="s">
        <v>274</v>
      </c>
      <c r="F554" s="183">
        <v>4160293</v>
      </c>
      <c r="G554" s="184">
        <v>42569</v>
      </c>
      <c r="H554" s="209" t="s">
        <v>1127</v>
      </c>
      <c r="I554" s="96" t="s">
        <v>1128</v>
      </c>
      <c r="J554" s="144" t="s">
        <v>1129</v>
      </c>
      <c r="K554" s="164">
        <v>148889</v>
      </c>
    </row>
    <row r="555" spans="1:11" x14ac:dyDescent="0.25">
      <c r="A555" s="209" t="s">
        <v>1045</v>
      </c>
      <c r="B555" s="76" t="s">
        <v>629</v>
      </c>
      <c r="C555" s="99" t="s">
        <v>1130</v>
      </c>
      <c r="D555" s="97">
        <v>42557</v>
      </c>
      <c r="E555" s="98" t="s">
        <v>279</v>
      </c>
      <c r="F555" s="183">
        <v>4160039</v>
      </c>
      <c r="G555" s="184">
        <v>42569</v>
      </c>
      <c r="H555" s="209" t="s">
        <v>1131</v>
      </c>
      <c r="I555" s="96" t="s">
        <v>1132</v>
      </c>
      <c r="J555" s="144" t="s">
        <v>1133</v>
      </c>
      <c r="K555" s="164">
        <v>21732999</v>
      </c>
    </row>
    <row r="556" spans="1:11" x14ac:dyDescent="0.25">
      <c r="A556" s="209" t="s">
        <v>1045</v>
      </c>
      <c r="B556" s="76" t="s">
        <v>30</v>
      </c>
      <c r="C556" s="96" t="s">
        <v>14</v>
      </c>
      <c r="D556" s="97" t="s">
        <v>14</v>
      </c>
      <c r="E556" s="98" t="s">
        <v>279</v>
      </c>
      <c r="F556" s="183">
        <v>4160040</v>
      </c>
      <c r="G556" s="184">
        <v>42569</v>
      </c>
      <c r="H556" s="209" t="s">
        <v>1134</v>
      </c>
      <c r="I556" s="96" t="s">
        <v>1135</v>
      </c>
      <c r="J556" s="144" t="s">
        <v>1136</v>
      </c>
      <c r="K556" s="164">
        <v>73590</v>
      </c>
    </row>
    <row r="557" spans="1:11" x14ac:dyDescent="0.25">
      <c r="A557" s="209" t="s">
        <v>1045</v>
      </c>
      <c r="B557" s="76" t="s">
        <v>30</v>
      </c>
      <c r="C557" s="96" t="s">
        <v>14</v>
      </c>
      <c r="D557" s="97" t="s">
        <v>14</v>
      </c>
      <c r="E557" s="98" t="s">
        <v>279</v>
      </c>
      <c r="F557" s="183">
        <v>4160294</v>
      </c>
      <c r="G557" s="184">
        <v>42570</v>
      </c>
      <c r="H557" s="209" t="s">
        <v>1137</v>
      </c>
      <c r="I557" s="96" t="s">
        <v>1138</v>
      </c>
      <c r="J557" s="144" t="s">
        <v>1139</v>
      </c>
      <c r="K557" s="164">
        <v>999600</v>
      </c>
    </row>
    <row r="558" spans="1:11" x14ac:dyDescent="0.25">
      <c r="A558" s="209" t="s">
        <v>1045</v>
      </c>
      <c r="B558" s="4" t="s">
        <v>66</v>
      </c>
      <c r="C558" s="96" t="s">
        <v>14</v>
      </c>
      <c r="D558" s="97" t="s">
        <v>14</v>
      </c>
      <c r="E558" s="98" t="s">
        <v>274</v>
      </c>
      <c r="F558" s="183">
        <v>4160296</v>
      </c>
      <c r="G558" s="184">
        <v>42573</v>
      </c>
      <c r="H558" s="209" t="s">
        <v>1140</v>
      </c>
      <c r="I558" s="96" t="s">
        <v>33</v>
      </c>
      <c r="J558" s="7" t="s">
        <v>67</v>
      </c>
      <c r="K558" s="164">
        <v>62692</v>
      </c>
    </row>
    <row r="559" spans="1:11" x14ac:dyDescent="0.25">
      <c r="A559" s="209" t="s">
        <v>1045</v>
      </c>
      <c r="B559" s="4" t="s">
        <v>66</v>
      </c>
      <c r="C559" s="96" t="s">
        <v>14</v>
      </c>
      <c r="D559" s="97" t="s">
        <v>14</v>
      </c>
      <c r="E559" s="98" t="s">
        <v>274</v>
      </c>
      <c r="F559" s="183">
        <v>4160297</v>
      </c>
      <c r="G559" s="184">
        <v>42573</v>
      </c>
      <c r="H559" s="209" t="s">
        <v>1141</v>
      </c>
      <c r="I559" s="96" t="s">
        <v>33</v>
      </c>
      <c r="J559" s="7" t="s">
        <v>67</v>
      </c>
      <c r="K559" s="164">
        <v>234818</v>
      </c>
    </row>
    <row r="560" spans="1:11" x14ac:dyDescent="0.25">
      <c r="A560" s="209" t="s">
        <v>1045</v>
      </c>
      <c r="B560" s="76" t="s">
        <v>30</v>
      </c>
      <c r="C560" s="96" t="s">
        <v>14</v>
      </c>
      <c r="D560" s="97" t="s">
        <v>14</v>
      </c>
      <c r="E560" s="98" t="s">
        <v>274</v>
      </c>
      <c r="F560" s="183">
        <v>4160298</v>
      </c>
      <c r="G560" s="184">
        <v>42576</v>
      </c>
      <c r="H560" s="209" t="s">
        <v>1142</v>
      </c>
      <c r="I560" s="96" t="s">
        <v>1143</v>
      </c>
      <c r="J560" s="144" t="s">
        <v>1144</v>
      </c>
      <c r="K560" s="164">
        <v>450251</v>
      </c>
    </row>
    <row r="561" spans="1:11" ht="22.5" x14ac:dyDescent="0.25">
      <c r="A561" s="209" t="s">
        <v>1045</v>
      </c>
      <c r="B561" s="4" t="s">
        <v>13</v>
      </c>
      <c r="C561" s="96" t="s">
        <v>14</v>
      </c>
      <c r="D561" s="97" t="s">
        <v>14</v>
      </c>
      <c r="E561" s="98" t="s">
        <v>274</v>
      </c>
      <c r="F561" s="183">
        <v>4160299</v>
      </c>
      <c r="G561" s="184">
        <v>42576</v>
      </c>
      <c r="H561" s="209" t="s">
        <v>1145</v>
      </c>
      <c r="I561" s="96" t="s">
        <v>1100</v>
      </c>
      <c r="J561" s="144" t="s">
        <v>1101</v>
      </c>
      <c r="K561" s="164">
        <v>52486</v>
      </c>
    </row>
    <row r="562" spans="1:11" x14ac:dyDescent="0.25">
      <c r="A562" s="209" t="s">
        <v>1045</v>
      </c>
      <c r="B562" s="76" t="s">
        <v>30</v>
      </c>
      <c r="C562" s="99" t="s">
        <v>1146</v>
      </c>
      <c r="D562" s="97">
        <v>42573</v>
      </c>
      <c r="E562" s="98" t="s">
        <v>279</v>
      </c>
      <c r="F562" s="183">
        <v>4160042</v>
      </c>
      <c r="G562" s="184">
        <v>42577</v>
      </c>
      <c r="H562" s="209" t="s">
        <v>1147</v>
      </c>
      <c r="I562" s="96" t="s">
        <v>1148</v>
      </c>
      <c r="J562" s="144" t="s">
        <v>1149</v>
      </c>
      <c r="K562" s="164">
        <v>138278</v>
      </c>
    </row>
    <row r="563" spans="1:11" x14ac:dyDescent="0.25">
      <c r="A563" s="209" t="s">
        <v>1045</v>
      </c>
      <c r="B563" s="76" t="s">
        <v>30</v>
      </c>
      <c r="C563" s="96" t="s">
        <v>14</v>
      </c>
      <c r="D563" s="97" t="s">
        <v>14</v>
      </c>
      <c r="E563" s="98" t="s">
        <v>274</v>
      </c>
      <c r="F563" s="183">
        <v>4160300</v>
      </c>
      <c r="G563" s="184">
        <v>42577</v>
      </c>
      <c r="H563" s="209" t="s">
        <v>1150</v>
      </c>
      <c r="I563" s="96" t="s">
        <v>1128</v>
      </c>
      <c r="J563" s="144" t="s">
        <v>1129</v>
      </c>
      <c r="K563" s="164">
        <v>135556</v>
      </c>
    </row>
    <row r="564" spans="1:11" ht="22.5" x14ac:dyDescent="0.25">
      <c r="A564" s="209" t="s">
        <v>1045</v>
      </c>
      <c r="B564" s="76" t="s">
        <v>30</v>
      </c>
      <c r="C564" s="96" t="s">
        <v>14</v>
      </c>
      <c r="D564" s="97" t="s">
        <v>14</v>
      </c>
      <c r="E564" s="98" t="s">
        <v>274</v>
      </c>
      <c r="F564" s="183">
        <v>4160301</v>
      </c>
      <c r="G564" s="184">
        <v>42577</v>
      </c>
      <c r="H564" s="209" t="s">
        <v>1151</v>
      </c>
      <c r="I564" s="96" t="s">
        <v>1152</v>
      </c>
      <c r="J564" s="144" t="s">
        <v>1153</v>
      </c>
      <c r="K564" s="164">
        <v>654500</v>
      </c>
    </row>
    <row r="565" spans="1:11" x14ac:dyDescent="0.25">
      <c r="A565" s="209" t="s">
        <v>1045</v>
      </c>
      <c r="B565" s="4" t="s">
        <v>66</v>
      </c>
      <c r="C565" s="96" t="s">
        <v>14</v>
      </c>
      <c r="D565" s="97" t="s">
        <v>14</v>
      </c>
      <c r="E565" s="98" t="s">
        <v>274</v>
      </c>
      <c r="F565" s="183">
        <v>4160302</v>
      </c>
      <c r="G565" s="184">
        <v>42577</v>
      </c>
      <c r="H565" s="209" t="s">
        <v>1154</v>
      </c>
      <c r="I565" s="96" t="s">
        <v>33</v>
      </c>
      <c r="J565" s="7" t="s">
        <v>67</v>
      </c>
      <c r="K565" s="164">
        <v>184442</v>
      </c>
    </row>
    <row r="566" spans="1:11" x14ac:dyDescent="0.25">
      <c r="A566" s="209" t="s">
        <v>1045</v>
      </c>
      <c r="B566" s="4" t="s">
        <v>66</v>
      </c>
      <c r="C566" s="96" t="s">
        <v>14</v>
      </c>
      <c r="D566" s="97" t="s">
        <v>14</v>
      </c>
      <c r="E566" s="98" t="s">
        <v>274</v>
      </c>
      <c r="F566" s="183">
        <v>4160303</v>
      </c>
      <c r="G566" s="184">
        <v>42577</v>
      </c>
      <c r="H566" s="209" t="s">
        <v>1155</v>
      </c>
      <c r="I566" s="96" t="s">
        <v>33</v>
      </c>
      <c r="J566" s="7" t="s">
        <v>67</v>
      </c>
      <c r="K566" s="164">
        <v>264347</v>
      </c>
    </row>
    <row r="567" spans="1:11" x14ac:dyDescent="0.25">
      <c r="A567" s="209" t="s">
        <v>1045</v>
      </c>
      <c r="B567" s="76" t="s">
        <v>30</v>
      </c>
      <c r="C567" s="96" t="s">
        <v>14</v>
      </c>
      <c r="D567" s="97" t="s">
        <v>14</v>
      </c>
      <c r="E567" s="98" t="s">
        <v>274</v>
      </c>
      <c r="F567" s="183">
        <v>4160305</v>
      </c>
      <c r="G567" s="184">
        <v>42578</v>
      </c>
      <c r="H567" s="209" t="s">
        <v>1156</v>
      </c>
      <c r="I567" s="96" t="s">
        <v>1110</v>
      </c>
      <c r="J567" s="144" t="s">
        <v>1111</v>
      </c>
      <c r="K567" s="164">
        <v>1255450</v>
      </c>
    </row>
    <row r="568" spans="1:11" x14ac:dyDescent="0.25">
      <c r="A568" s="209" t="s">
        <v>1045</v>
      </c>
      <c r="B568" s="76" t="s">
        <v>30</v>
      </c>
      <c r="C568" s="96" t="s">
        <v>14</v>
      </c>
      <c r="D568" s="97" t="s">
        <v>14</v>
      </c>
      <c r="E568" s="98" t="s">
        <v>274</v>
      </c>
      <c r="F568" s="183">
        <v>4160304</v>
      </c>
      <c r="G568" s="184">
        <v>42578</v>
      </c>
      <c r="H568" s="209" t="s">
        <v>1157</v>
      </c>
      <c r="I568" s="96" t="s">
        <v>1158</v>
      </c>
      <c r="J568" s="144" t="s">
        <v>1159</v>
      </c>
      <c r="K568" s="164">
        <v>1380000</v>
      </c>
    </row>
    <row r="569" spans="1:11" x14ac:dyDescent="0.25">
      <c r="A569" s="209" t="s">
        <v>1045</v>
      </c>
      <c r="B569" s="76" t="s">
        <v>1113</v>
      </c>
      <c r="C569" s="99" t="s">
        <v>1114</v>
      </c>
      <c r="D569" s="97">
        <v>42293</v>
      </c>
      <c r="E569" s="98" t="s">
        <v>274</v>
      </c>
      <c r="F569" s="183">
        <v>4160306</v>
      </c>
      <c r="G569" s="184">
        <v>42579</v>
      </c>
      <c r="H569" s="210" t="s">
        <v>1160</v>
      </c>
      <c r="I569" s="96" t="s">
        <v>1116</v>
      </c>
      <c r="J569" s="144" t="s">
        <v>1117</v>
      </c>
      <c r="K569" s="164">
        <v>104243</v>
      </c>
    </row>
    <row r="570" spans="1:11" x14ac:dyDescent="0.25">
      <c r="A570" s="209" t="s">
        <v>1045</v>
      </c>
      <c r="B570" s="76" t="s">
        <v>1113</v>
      </c>
      <c r="C570" s="99" t="s">
        <v>1114</v>
      </c>
      <c r="D570" s="97">
        <v>42293</v>
      </c>
      <c r="E570" s="98" t="s">
        <v>274</v>
      </c>
      <c r="F570" s="183">
        <v>4160307</v>
      </c>
      <c r="G570" s="184">
        <v>42579</v>
      </c>
      <c r="H570" s="210" t="s">
        <v>1161</v>
      </c>
      <c r="I570" s="96" t="s">
        <v>1116</v>
      </c>
      <c r="J570" s="144" t="s">
        <v>1117</v>
      </c>
      <c r="K570" s="164">
        <v>156527</v>
      </c>
    </row>
    <row r="571" spans="1:11" x14ac:dyDescent="0.25">
      <c r="A571" s="209" t="s">
        <v>1045</v>
      </c>
      <c r="B571" s="76" t="s">
        <v>1113</v>
      </c>
      <c r="C571" s="99" t="s">
        <v>1114</v>
      </c>
      <c r="D571" s="97">
        <v>42293</v>
      </c>
      <c r="E571" s="98" t="s">
        <v>274</v>
      </c>
      <c r="F571" s="183">
        <v>4160308</v>
      </c>
      <c r="G571" s="184">
        <v>42579</v>
      </c>
      <c r="H571" s="210" t="s">
        <v>1162</v>
      </c>
      <c r="I571" s="96" t="s">
        <v>1116</v>
      </c>
      <c r="J571" s="144" t="s">
        <v>1117</v>
      </c>
      <c r="K571" s="164">
        <v>156467</v>
      </c>
    </row>
    <row r="572" spans="1:11" x14ac:dyDescent="0.25">
      <c r="A572" s="209" t="s">
        <v>1045</v>
      </c>
      <c r="B572" s="76" t="s">
        <v>1113</v>
      </c>
      <c r="C572" s="99" t="s">
        <v>1114</v>
      </c>
      <c r="D572" s="97">
        <v>42293</v>
      </c>
      <c r="E572" s="98" t="s">
        <v>274</v>
      </c>
      <c r="F572" s="183">
        <v>4160309</v>
      </c>
      <c r="G572" s="184">
        <v>42579</v>
      </c>
      <c r="H572" s="210" t="s">
        <v>1163</v>
      </c>
      <c r="I572" s="96" t="s">
        <v>1116</v>
      </c>
      <c r="J572" s="144" t="s">
        <v>1117</v>
      </c>
      <c r="K572" s="164">
        <v>26098</v>
      </c>
    </row>
    <row r="573" spans="1:11" x14ac:dyDescent="0.25">
      <c r="A573" s="209" t="s">
        <v>1045</v>
      </c>
      <c r="B573" s="76" t="s">
        <v>1113</v>
      </c>
      <c r="C573" s="99" t="s">
        <v>1119</v>
      </c>
      <c r="D573" s="100">
        <v>42293</v>
      </c>
      <c r="E573" s="98" t="s">
        <v>274</v>
      </c>
      <c r="F573" s="183">
        <v>4160310</v>
      </c>
      <c r="G573" s="184">
        <v>42579</v>
      </c>
      <c r="H573" s="210" t="s">
        <v>1118</v>
      </c>
      <c r="I573" s="96" t="s">
        <v>1121</v>
      </c>
      <c r="J573" s="144" t="s">
        <v>1122</v>
      </c>
      <c r="K573" s="164">
        <v>156789</v>
      </c>
    </row>
    <row r="574" spans="1:11" x14ac:dyDescent="0.25">
      <c r="A574" s="209" t="s">
        <v>1045</v>
      </c>
      <c r="B574" s="76" t="s">
        <v>1113</v>
      </c>
      <c r="C574" s="99" t="s">
        <v>1119</v>
      </c>
      <c r="D574" s="100">
        <v>42293</v>
      </c>
      <c r="E574" s="98" t="s">
        <v>274</v>
      </c>
      <c r="F574" s="183">
        <v>4160311</v>
      </c>
      <c r="G574" s="184">
        <v>42579</v>
      </c>
      <c r="H574" s="210" t="s">
        <v>1162</v>
      </c>
      <c r="I574" s="96" t="s">
        <v>1121</v>
      </c>
      <c r="J574" s="144" t="s">
        <v>1122</v>
      </c>
      <c r="K574" s="164">
        <v>156789</v>
      </c>
    </row>
    <row r="575" spans="1:11" x14ac:dyDescent="0.25">
      <c r="A575" s="209" t="s">
        <v>1045</v>
      </c>
      <c r="B575" s="76" t="s">
        <v>1113</v>
      </c>
      <c r="C575" s="99" t="s">
        <v>1119</v>
      </c>
      <c r="D575" s="100">
        <v>42293</v>
      </c>
      <c r="E575" s="98" t="s">
        <v>274</v>
      </c>
      <c r="F575" s="183">
        <v>4160312</v>
      </c>
      <c r="G575" s="184">
        <v>42579</v>
      </c>
      <c r="H575" s="210" t="s">
        <v>1162</v>
      </c>
      <c r="I575" s="96" t="s">
        <v>1121</v>
      </c>
      <c r="J575" s="144" t="s">
        <v>1122</v>
      </c>
      <c r="K575" s="164">
        <v>156789</v>
      </c>
    </row>
    <row r="576" spans="1:11" x14ac:dyDescent="0.25">
      <c r="A576" s="209" t="s">
        <v>1045</v>
      </c>
      <c r="B576" s="76" t="s">
        <v>1113</v>
      </c>
      <c r="C576" s="99" t="s">
        <v>1119</v>
      </c>
      <c r="D576" s="100">
        <v>42293</v>
      </c>
      <c r="E576" s="98" t="s">
        <v>274</v>
      </c>
      <c r="F576" s="183">
        <v>4160313</v>
      </c>
      <c r="G576" s="184">
        <v>42579</v>
      </c>
      <c r="H576" s="210" t="s">
        <v>1162</v>
      </c>
      <c r="I576" s="96" t="s">
        <v>1121</v>
      </c>
      <c r="J576" s="144" t="s">
        <v>1122</v>
      </c>
      <c r="K576" s="164">
        <v>156789</v>
      </c>
    </row>
    <row r="577" spans="1:11" x14ac:dyDescent="0.25">
      <c r="A577" s="209" t="s">
        <v>1045</v>
      </c>
      <c r="B577" s="76" t="s">
        <v>1113</v>
      </c>
      <c r="C577" s="99" t="s">
        <v>1119</v>
      </c>
      <c r="D577" s="100">
        <v>42293</v>
      </c>
      <c r="E577" s="98" t="s">
        <v>274</v>
      </c>
      <c r="F577" s="183">
        <v>4160314</v>
      </c>
      <c r="G577" s="184">
        <v>42579</v>
      </c>
      <c r="H577" s="210" t="s">
        <v>1118</v>
      </c>
      <c r="I577" s="96" t="s">
        <v>1121</v>
      </c>
      <c r="J577" s="144" t="s">
        <v>1122</v>
      </c>
      <c r="K577" s="164">
        <v>156789</v>
      </c>
    </row>
    <row r="578" spans="1:11" x14ac:dyDescent="0.25">
      <c r="A578" s="209" t="s">
        <v>1045</v>
      </c>
      <c r="B578" s="76" t="s">
        <v>30</v>
      </c>
      <c r="C578" s="96" t="s">
        <v>14</v>
      </c>
      <c r="D578" s="97" t="s">
        <v>14</v>
      </c>
      <c r="E578" s="98" t="s">
        <v>274</v>
      </c>
      <c r="F578" s="183">
        <v>4160315</v>
      </c>
      <c r="G578" s="184">
        <v>42579</v>
      </c>
      <c r="H578" s="209" t="s">
        <v>1164</v>
      </c>
      <c r="I578" s="96" t="s">
        <v>1165</v>
      </c>
      <c r="J578" s="144" t="s">
        <v>1166</v>
      </c>
      <c r="K578" s="164">
        <v>1032682</v>
      </c>
    </row>
    <row r="579" spans="1:11" ht="22.5" x14ac:dyDescent="0.25">
      <c r="A579" s="209" t="s">
        <v>1045</v>
      </c>
      <c r="B579" s="76" t="s">
        <v>30</v>
      </c>
      <c r="C579" s="96" t="s">
        <v>14</v>
      </c>
      <c r="D579" s="97" t="s">
        <v>14</v>
      </c>
      <c r="E579" s="98" t="s">
        <v>274</v>
      </c>
      <c r="F579" s="183">
        <v>4160316</v>
      </c>
      <c r="G579" s="184">
        <v>42579</v>
      </c>
      <c r="H579" s="209" t="s">
        <v>1167</v>
      </c>
      <c r="I579" s="96" t="s">
        <v>1168</v>
      </c>
      <c r="J579" s="144" t="s">
        <v>1169</v>
      </c>
      <c r="K579" s="164">
        <v>72000</v>
      </c>
    </row>
    <row r="580" spans="1:11" ht="22.5" x14ac:dyDescent="0.25">
      <c r="A580" s="209" t="s">
        <v>1045</v>
      </c>
      <c r="B580" s="76" t="s">
        <v>30</v>
      </c>
      <c r="C580" s="96" t="s">
        <v>14</v>
      </c>
      <c r="D580" s="97" t="s">
        <v>14</v>
      </c>
      <c r="E580" s="98" t="s">
        <v>274</v>
      </c>
      <c r="F580" s="183">
        <v>4160317</v>
      </c>
      <c r="G580" s="184">
        <v>42579</v>
      </c>
      <c r="H580" s="209" t="s">
        <v>1170</v>
      </c>
      <c r="I580" s="96" t="s">
        <v>1171</v>
      </c>
      <c r="J580" s="144" t="s">
        <v>1172</v>
      </c>
      <c r="K580" s="164">
        <v>40000</v>
      </c>
    </row>
    <row r="581" spans="1:11" x14ac:dyDescent="0.25">
      <c r="A581" s="209" t="s">
        <v>1045</v>
      </c>
      <c r="B581" s="76" t="s">
        <v>30</v>
      </c>
      <c r="C581" s="96" t="s">
        <v>14</v>
      </c>
      <c r="D581" s="97" t="s">
        <v>14</v>
      </c>
      <c r="E581" s="98" t="s">
        <v>274</v>
      </c>
      <c r="F581" s="183">
        <v>4160318</v>
      </c>
      <c r="G581" s="184">
        <v>42579</v>
      </c>
      <c r="H581" s="209" t="s">
        <v>1173</v>
      </c>
      <c r="I581" s="96" t="s">
        <v>1085</v>
      </c>
      <c r="J581" s="144" t="s">
        <v>1086</v>
      </c>
      <c r="K581" s="164">
        <v>124950</v>
      </c>
    </row>
    <row r="582" spans="1:11" x14ac:dyDescent="0.25">
      <c r="A582" s="209" t="s">
        <v>1045</v>
      </c>
      <c r="B582" s="76" t="s">
        <v>30</v>
      </c>
      <c r="C582" s="96" t="s">
        <v>14</v>
      </c>
      <c r="D582" s="97" t="s">
        <v>14</v>
      </c>
      <c r="E582" s="98" t="s">
        <v>274</v>
      </c>
      <c r="F582" s="183">
        <v>4160319</v>
      </c>
      <c r="G582" s="184">
        <v>42579</v>
      </c>
      <c r="H582" s="209" t="s">
        <v>1174</v>
      </c>
      <c r="I582" s="96" t="s">
        <v>1085</v>
      </c>
      <c r="J582" s="144" t="s">
        <v>1086</v>
      </c>
      <c r="K582" s="164">
        <v>77350</v>
      </c>
    </row>
    <row r="583" spans="1:11" x14ac:dyDescent="0.25">
      <c r="A583" s="209" t="s">
        <v>1045</v>
      </c>
      <c r="B583" s="76" t="s">
        <v>30</v>
      </c>
      <c r="C583" s="96" t="s">
        <v>14</v>
      </c>
      <c r="D583" s="97" t="s">
        <v>14</v>
      </c>
      <c r="E583" s="98" t="s">
        <v>274</v>
      </c>
      <c r="F583" s="183">
        <v>4160320</v>
      </c>
      <c r="G583" s="184">
        <v>42580</v>
      </c>
      <c r="H583" s="209" t="s">
        <v>1175</v>
      </c>
      <c r="I583" s="96" t="s">
        <v>1135</v>
      </c>
      <c r="J583" s="144" t="s">
        <v>1136</v>
      </c>
      <c r="K583" s="164">
        <v>264775</v>
      </c>
    </row>
    <row r="584" spans="1:11" x14ac:dyDescent="0.25">
      <c r="A584" s="123" t="s">
        <v>1176</v>
      </c>
      <c r="B584" s="76" t="s">
        <v>55</v>
      </c>
      <c r="C584" s="121" t="s">
        <v>14</v>
      </c>
      <c r="D584" s="122" t="s">
        <v>14</v>
      </c>
      <c r="E584" s="123" t="s">
        <v>1177</v>
      </c>
      <c r="F584" s="185">
        <v>8160116</v>
      </c>
      <c r="G584" s="186">
        <v>42565</v>
      </c>
      <c r="H584" s="124" t="s">
        <v>1178</v>
      </c>
      <c r="I584" s="125" t="s">
        <v>1179</v>
      </c>
      <c r="J584" s="119" t="s">
        <v>1180</v>
      </c>
      <c r="K584" s="154">
        <v>722568</v>
      </c>
    </row>
    <row r="585" spans="1:11" x14ac:dyDescent="0.25">
      <c r="A585" s="128" t="s">
        <v>1176</v>
      </c>
      <c r="B585" s="76" t="s">
        <v>30</v>
      </c>
      <c r="C585" s="126" t="s">
        <v>14</v>
      </c>
      <c r="D585" s="127" t="s">
        <v>14</v>
      </c>
      <c r="E585" s="128" t="s">
        <v>1181</v>
      </c>
      <c r="F585" s="185">
        <v>8160121</v>
      </c>
      <c r="G585" s="186">
        <v>42576</v>
      </c>
      <c r="H585" s="124" t="s">
        <v>1182</v>
      </c>
      <c r="I585" s="125" t="s">
        <v>1183</v>
      </c>
      <c r="J585" s="119" t="s">
        <v>1184</v>
      </c>
      <c r="K585" s="154">
        <v>72222</v>
      </c>
    </row>
    <row r="586" spans="1:11" x14ac:dyDescent="0.25">
      <c r="A586" s="128" t="s">
        <v>1176</v>
      </c>
      <c r="B586" s="76" t="s">
        <v>30</v>
      </c>
      <c r="C586" s="126" t="s">
        <v>14</v>
      </c>
      <c r="D586" s="127" t="s">
        <v>14</v>
      </c>
      <c r="E586" s="128" t="s">
        <v>1181</v>
      </c>
      <c r="F586" s="185">
        <v>8160109</v>
      </c>
      <c r="G586" s="186">
        <v>42562</v>
      </c>
      <c r="H586" s="124" t="s">
        <v>1185</v>
      </c>
      <c r="I586" s="125" t="s">
        <v>1186</v>
      </c>
      <c r="J586" s="119" t="s">
        <v>1187</v>
      </c>
      <c r="K586" s="154">
        <v>72000</v>
      </c>
    </row>
    <row r="587" spans="1:11" x14ac:dyDescent="0.25">
      <c r="A587" s="128" t="s">
        <v>1176</v>
      </c>
      <c r="B587" s="76" t="s">
        <v>30</v>
      </c>
      <c r="C587" s="126" t="s">
        <v>14</v>
      </c>
      <c r="D587" s="127" t="s">
        <v>14</v>
      </c>
      <c r="E587" s="128" t="s">
        <v>1181</v>
      </c>
      <c r="F587" s="185">
        <v>8160108</v>
      </c>
      <c r="G587" s="186">
        <v>42562</v>
      </c>
      <c r="H587" s="124" t="s">
        <v>1188</v>
      </c>
      <c r="I587" s="125" t="s">
        <v>1189</v>
      </c>
      <c r="J587" s="119" t="s">
        <v>1190</v>
      </c>
      <c r="K587" s="154">
        <v>90000</v>
      </c>
    </row>
    <row r="588" spans="1:11" x14ac:dyDescent="0.25">
      <c r="A588" s="128" t="s">
        <v>1176</v>
      </c>
      <c r="B588" s="76" t="s">
        <v>30</v>
      </c>
      <c r="C588" s="126" t="s">
        <v>14</v>
      </c>
      <c r="D588" s="127" t="s">
        <v>14</v>
      </c>
      <c r="E588" s="128" t="s">
        <v>1181</v>
      </c>
      <c r="F588" s="185">
        <v>8160112</v>
      </c>
      <c r="G588" s="186">
        <v>42564</v>
      </c>
      <c r="H588" s="124" t="s">
        <v>1191</v>
      </c>
      <c r="I588" s="125" t="s">
        <v>1189</v>
      </c>
      <c r="J588" s="119" t="s">
        <v>1190</v>
      </c>
      <c r="K588" s="154">
        <v>138000</v>
      </c>
    </row>
    <row r="589" spans="1:11" x14ac:dyDescent="0.25">
      <c r="A589" s="128" t="s">
        <v>1176</v>
      </c>
      <c r="B589" s="76" t="s">
        <v>30</v>
      </c>
      <c r="C589" s="126" t="s">
        <v>14</v>
      </c>
      <c r="D589" s="127" t="s">
        <v>14</v>
      </c>
      <c r="E589" s="128" t="s">
        <v>1181</v>
      </c>
      <c r="F589" s="185">
        <v>8160119</v>
      </c>
      <c r="G589" s="186">
        <v>42576</v>
      </c>
      <c r="H589" s="124" t="s">
        <v>1192</v>
      </c>
      <c r="I589" s="125" t="s">
        <v>1189</v>
      </c>
      <c r="J589" s="119" t="s">
        <v>1190</v>
      </c>
      <c r="K589" s="154">
        <v>105000</v>
      </c>
    </row>
    <row r="590" spans="1:11" x14ac:dyDescent="0.25">
      <c r="A590" s="128" t="s">
        <v>1176</v>
      </c>
      <c r="B590" s="76" t="s">
        <v>30</v>
      </c>
      <c r="C590" s="126" t="s">
        <v>14</v>
      </c>
      <c r="D590" s="127" t="s">
        <v>14</v>
      </c>
      <c r="E590" s="128" t="s">
        <v>1181</v>
      </c>
      <c r="F590" s="185">
        <v>8160120</v>
      </c>
      <c r="G590" s="186">
        <v>42576</v>
      </c>
      <c r="H590" s="124" t="s">
        <v>1193</v>
      </c>
      <c r="I590" s="125" t="s">
        <v>1189</v>
      </c>
      <c r="J590" s="119" t="s">
        <v>1190</v>
      </c>
      <c r="K590" s="154">
        <v>402500</v>
      </c>
    </row>
    <row r="591" spans="1:11" x14ac:dyDescent="0.25">
      <c r="A591" s="128" t="s">
        <v>1176</v>
      </c>
      <c r="B591" s="76" t="s">
        <v>30</v>
      </c>
      <c r="C591" s="126" t="s">
        <v>14</v>
      </c>
      <c r="D591" s="127" t="s">
        <v>14</v>
      </c>
      <c r="E591" s="128" t="s">
        <v>1181</v>
      </c>
      <c r="F591" s="185">
        <v>8160122</v>
      </c>
      <c r="G591" s="186">
        <v>42578</v>
      </c>
      <c r="H591" s="124" t="s">
        <v>1194</v>
      </c>
      <c r="I591" s="125" t="s">
        <v>1189</v>
      </c>
      <c r="J591" s="119" t="s">
        <v>1190</v>
      </c>
      <c r="K591" s="154">
        <v>90000</v>
      </c>
    </row>
    <row r="592" spans="1:11" x14ac:dyDescent="0.25">
      <c r="A592" s="128" t="s">
        <v>1176</v>
      </c>
      <c r="B592" s="76" t="s">
        <v>30</v>
      </c>
      <c r="C592" s="126" t="s">
        <v>14</v>
      </c>
      <c r="D592" s="127" t="s">
        <v>14</v>
      </c>
      <c r="E592" s="128" t="s">
        <v>1181</v>
      </c>
      <c r="F592" s="185">
        <v>8160111</v>
      </c>
      <c r="G592" s="186">
        <v>42562</v>
      </c>
      <c r="H592" s="124" t="s">
        <v>1195</v>
      </c>
      <c r="I592" s="125" t="s">
        <v>1196</v>
      </c>
      <c r="J592" s="119" t="s">
        <v>1197</v>
      </c>
      <c r="K592" s="154">
        <v>240000</v>
      </c>
    </row>
    <row r="593" spans="1:11" x14ac:dyDescent="0.25">
      <c r="A593" s="128" t="s">
        <v>1176</v>
      </c>
      <c r="B593" s="76" t="s">
        <v>30</v>
      </c>
      <c r="C593" s="126" t="s">
        <v>14</v>
      </c>
      <c r="D593" s="127" t="s">
        <v>14</v>
      </c>
      <c r="E593" s="128" t="s">
        <v>1181</v>
      </c>
      <c r="F593" s="185">
        <v>8160107</v>
      </c>
      <c r="G593" s="186">
        <v>42562</v>
      </c>
      <c r="H593" s="124" t="s">
        <v>1198</v>
      </c>
      <c r="I593" s="125" t="s">
        <v>1199</v>
      </c>
      <c r="J593" s="119" t="s">
        <v>1200</v>
      </c>
      <c r="K593" s="154">
        <v>115804</v>
      </c>
    </row>
    <row r="594" spans="1:11" x14ac:dyDescent="0.25">
      <c r="A594" s="128" t="s">
        <v>1176</v>
      </c>
      <c r="B594" s="76" t="s">
        <v>34</v>
      </c>
      <c r="C594" s="29" t="s">
        <v>1201</v>
      </c>
      <c r="D594" s="28">
        <v>42555</v>
      </c>
      <c r="E594" s="29" t="s">
        <v>501</v>
      </c>
      <c r="F594" s="185">
        <v>565</v>
      </c>
      <c r="G594" s="186">
        <v>42562</v>
      </c>
      <c r="H594" s="124" t="s">
        <v>1202</v>
      </c>
      <c r="I594" s="125" t="s">
        <v>1203</v>
      </c>
      <c r="J594" s="119" t="s">
        <v>1204</v>
      </c>
      <c r="K594" s="154">
        <v>26214138</v>
      </c>
    </row>
    <row r="595" spans="1:11" x14ac:dyDescent="0.25">
      <c r="A595" s="123" t="s">
        <v>1176</v>
      </c>
      <c r="B595" s="4" t="s">
        <v>13</v>
      </c>
      <c r="C595" s="121" t="s">
        <v>14</v>
      </c>
      <c r="D595" s="122" t="s">
        <v>14</v>
      </c>
      <c r="E595" s="120" t="s">
        <v>18</v>
      </c>
      <c r="F595" s="185">
        <v>26919889</v>
      </c>
      <c r="G595" s="186">
        <v>42557</v>
      </c>
      <c r="H595" s="211" t="s">
        <v>1205</v>
      </c>
      <c r="I595" s="125" t="s">
        <v>1206</v>
      </c>
      <c r="J595" s="119" t="s">
        <v>1207</v>
      </c>
      <c r="K595" s="154">
        <v>1428658</v>
      </c>
    </row>
    <row r="596" spans="1:11" x14ac:dyDescent="0.25">
      <c r="A596" s="128" t="s">
        <v>1176</v>
      </c>
      <c r="B596" s="76" t="s">
        <v>30</v>
      </c>
      <c r="C596" s="126" t="s">
        <v>14</v>
      </c>
      <c r="D596" s="127" t="s">
        <v>14</v>
      </c>
      <c r="E596" s="128" t="s">
        <v>1181</v>
      </c>
      <c r="F596" s="185">
        <v>8160110</v>
      </c>
      <c r="G596" s="186">
        <v>42562</v>
      </c>
      <c r="H596" s="124" t="s">
        <v>1208</v>
      </c>
      <c r="I596" s="125" t="s">
        <v>1209</v>
      </c>
      <c r="J596" s="119" t="s">
        <v>1210</v>
      </c>
      <c r="K596" s="154">
        <v>226100</v>
      </c>
    </row>
    <row r="597" spans="1:11" x14ac:dyDescent="0.25">
      <c r="A597" s="128" t="s">
        <v>1176</v>
      </c>
      <c r="B597" s="76" t="s">
        <v>66</v>
      </c>
      <c r="C597" s="126" t="s">
        <v>14</v>
      </c>
      <c r="D597" s="127" t="s">
        <v>14</v>
      </c>
      <c r="E597" s="128" t="s">
        <v>1181</v>
      </c>
      <c r="F597" s="185">
        <v>8160123</v>
      </c>
      <c r="G597" s="186">
        <v>42582</v>
      </c>
      <c r="H597" s="124" t="s">
        <v>1211</v>
      </c>
      <c r="I597" s="125" t="s">
        <v>1212</v>
      </c>
      <c r="J597" s="119" t="s">
        <v>1213</v>
      </c>
      <c r="K597" s="154">
        <v>214318</v>
      </c>
    </row>
    <row r="598" spans="1:11" x14ac:dyDescent="0.25">
      <c r="A598" s="128" t="s">
        <v>1176</v>
      </c>
      <c r="B598" s="76" t="s">
        <v>66</v>
      </c>
      <c r="C598" s="126" t="s">
        <v>14</v>
      </c>
      <c r="D598" s="127" t="s">
        <v>14</v>
      </c>
      <c r="E598" s="128" t="s">
        <v>1181</v>
      </c>
      <c r="F598" s="185">
        <v>8160132</v>
      </c>
      <c r="G598" s="186">
        <v>42582</v>
      </c>
      <c r="H598" s="124" t="s">
        <v>1214</v>
      </c>
      <c r="I598" s="125" t="s">
        <v>1212</v>
      </c>
      <c r="J598" s="119" t="s">
        <v>1213</v>
      </c>
      <c r="K598" s="154">
        <v>214318</v>
      </c>
    </row>
    <row r="599" spans="1:11" x14ac:dyDescent="0.25">
      <c r="A599" s="128" t="s">
        <v>1176</v>
      </c>
      <c r="B599" s="76" t="s">
        <v>30</v>
      </c>
      <c r="C599" s="126" t="s">
        <v>14</v>
      </c>
      <c r="D599" s="127" t="s">
        <v>14</v>
      </c>
      <c r="E599" s="128" t="s">
        <v>1177</v>
      </c>
      <c r="F599" s="185">
        <v>8160073</v>
      </c>
      <c r="G599" s="186">
        <v>42565</v>
      </c>
      <c r="H599" s="124" t="s">
        <v>1215</v>
      </c>
      <c r="I599" s="125" t="s">
        <v>1216</v>
      </c>
      <c r="J599" s="119" t="s">
        <v>1217</v>
      </c>
      <c r="K599" s="154">
        <v>181657</v>
      </c>
    </row>
    <row r="600" spans="1:11" x14ac:dyDescent="0.25">
      <c r="A600" s="123" t="s">
        <v>1176</v>
      </c>
      <c r="B600" s="4" t="s">
        <v>13</v>
      </c>
      <c r="C600" s="121" t="s">
        <v>14</v>
      </c>
      <c r="D600" s="122" t="s">
        <v>14</v>
      </c>
      <c r="E600" s="120" t="s">
        <v>18</v>
      </c>
      <c r="F600" s="185" t="s">
        <v>1218</v>
      </c>
      <c r="G600" s="186">
        <v>42556</v>
      </c>
      <c r="H600" s="212" t="s">
        <v>1219</v>
      </c>
      <c r="I600" s="125" t="s">
        <v>258</v>
      </c>
      <c r="J600" s="119" t="s">
        <v>259</v>
      </c>
      <c r="K600" s="154">
        <v>755950</v>
      </c>
    </row>
    <row r="601" spans="1:11" x14ac:dyDescent="0.25">
      <c r="A601" s="123" t="s">
        <v>1176</v>
      </c>
      <c r="B601" s="76" t="s">
        <v>629</v>
      </c>
      <c r="C601" s="29" t="s">
        <v>1220</v>
      </c>
      <c r="D601" s="28">
        <v>42556</v>
      </c>
      <c r="E601" s="29" t="s">
        <v>501</v>
      </c>
      <c r="F601" s="185">
        <v>17</v>
      </c>
      <c r="G601" s="186">
        <v>42563</v>
      </c>
      <c r="H601" s="124" t="s">
        <v>1221</v>
      </c>
      <c r="I601" s="125" t="s">
        <v>1222</v>
      </c>
      <c r="J601" s="119" t="s">
        <v>1223</v>
      </c>
      <c r="K601" s="154">
        <v>8855033</v>
      </c>
    </row>
    <row r="602" spans="1:11" x14ac:dyDescent="0.25">
      <c r="A602" s="123" t="s">
        <v>1176</v>
      </c>
      <c r="B602" s="76" t="s">
        <v>66</v>
      </c>
      <c r="C602" s="121" t="s">
        <v>14</v>
      </c>
      <c r="D602" s="122" t="s">
        <v>14</v>
      </c>
      <c r="E602" s="120" t="s">
        <v>18</v>
      </c>
      <c r="F602" s="185" t="s">
        <v>1224</v>
      </c>
      <c r="G602" s="186">
        <v>42582</v>
      </c>
      <c r="H602" s="124" t="s">
        <v>1225</v>
      </c>
      <c r="I602" s="125" t="s">
        <v>1226</v>
      </c>
      <c r="J602" s="119" t="s">
        <v>1227</v>
      </c>
      <c r="K602" s="154">
        <v>3308847</v>
      </c>
    </row>
    <row r="603" spans="1:11" x14ac:dyDescent="0.25">
      <c r="A603" s="128" t="s">
        <v>1176</v>
      </c>
      <c r="B603" s="76" t="s">
        <v>30</v>
      </c>
      <c r="C603" s="126" t="s">
        <v>14</v>
      </c>
      <c r="D603" s="127" t="s">
        <v>14</v>
      </c>
      <c r="E603" s="128" t="s">
        <v>1177</v>
      </c>
      <c r="F603" s="185">
        <v>8160071</v>
      </c>
      <c r="G603" s="186">
        <v>42562</v>
      </c>
      <c r="H603" s="124" t="s">
        <v>1228</v>
      </c>
      <c r="I603" s="125" t="s">
        <v>1229</v>
      </c>
      <c r="J603" s="119" t="s">
        <v>1230</v>
      </c>
      <c r="K603" s="154">
        <v>45355</v>
      </c>
    </row>
    <row r="604" spans="1:11" x14ac:dyDescent="0.25">
      <c r="A604" s="123" t="s">
        <v>1176</v>
      </c>
      <c r="B604" s="76" t="s">
        <v>55</v>
      </c>
      <c r="C604" s="121" t="s">
        <v>14</v>
      </c>
      <c r="D604" s="122" t="s">
        <v>14</v>
      </c>
      <c r="E604" s="123" t="s">
        <v>1177</v>
      </c>
      <c r="F604" s="185">
        <v>8160076</v>
      </c>
      <c r="G604" s="186">
        <v>42570</v>
      </c>
      <c r="H604" s="124" t="s">
        <v>1231</v>
      </c>
      <c r="I604" s="125" t="s">
        <v>446</v>
      </c>
      <c r="J604" s="119" t="s">
        <v>447</v>
      </c>
      <c r="K604" s="154">
        <v>6856189</v>
      </c>
    </row>
    <row r="605" spans="1:11" x14ac:dyDescent="0.25">
      <c r="A605" s="123" t="s">
        <v>1176</v>
      </c>
      <c r="B605" s="76" t="s">
        <v>55</v>
      </c>
      <c r="C605" s="121" t="s">
        <v>14</v>
      </c>
      <c r="D605" s="122" t="s">
        <v>14</v>
      </c>
      <c r="E605" s="123" t="s">
        <v>1177</v>
      </c>
      <c r="F605" s="185">
        <v>8160078</v>
      </c>
      <c r="G605" s="186">
        <v>42578</v>
      </c>
      <c r="H605" s="124" t="s">
        <v>1232</v>
      </c>
      <c r="I605" s="125" t="s">
        <v>446</v>
      </c>
      <c r="J605" s="119" t="s">
        <v>447</v>
      </c>
      <c r="K605" s="154">
        <v>206133</v>
      </c>
    </row>
    <row r="606" spans="1:11" x14ac:dyDescent="0.25">
      <c r="A606" s="128" t="s">
        <v>1176</v>
      </c>
      <c r="B606" s="76" t="s">
        <v>30</v>
      </c>
      <c r="C606" s="126" t="s">
        <v>14</v>
      </c>
      <c r="D606" s="127" t="s">
        <v>14</v>
      </c>
      <c r="E606" s="128" t="s">
        <v>1181</v>
      </c>
      <c r="F606" s="185">
        <v>8160114</v>
      </c>
      <c r="G606" s="186">
        <v>42565</v>
      </c>
      <c r="H606" s="124" t="s">
        <v>1233</v>
      </c>
      <c r="I606" s="125" t="s">
        <v>1234</v>
      </c>
      <c r="J606" s="119" t="s">
        <v>1235</v>
      </c>
      <c r="K606" s="154">
        <v>542640</v>
      </c>
    </row>
    <row r="607" spans="1:11" x14ac:dyDescent="0.25">
      <c r="A607" s="128" t="s">
        <v>1176</v>
      </c>
      <c r="B607" s="76" t="s">
        <v>30</v>
      </c>
      <c r="C607" s="126" t="s">
        <v>14</v>
      </c>
      <c r="D607" s="127" t="s">
        <v>14</v>
      </c>
      <c r="E607" s="128" t="s">
        <v>1177</v>
      </c>
      <c r="F607" s="185">
        <v>8160074</v>
      </c>
      <c r="G607" s="186">
        <v>42565</v>
      </c>
      <c r="H607" s="124" t="s">
        <v>1236</v>
      </c>
      <c r="I607" s="125" t="s">
        <v>1237</v>
      </c>
      <c r="J607" s="119" t="s">
        <v>639</v>
      </c>
      <c r="K607" s="154">
        <v>73790</v>
      </c>
    </row>
    <row r="608" spans="1:11" x14ac:dyDescent="0.25">
      <c r="A608" s="123" t="s">
        <v>1176</v>
      </c>
      <c r="B608" s="4" t="s">
        <v>13</v>
      </c>
      <c r="C608" s="121" t="s">
        <v>14</v>
      </c>
      <c r="D608" s="122" t="s">
        <v>14</v>
      </c>
      <c r="E608" s="120" t="s">
        <v>18</v>
      </c>
      <c r="F608" s="185">
        <v>23505</v>
      </c>
      <c r="G608" s="186">
        <v>42558</v>
      </c>
      <c r="H608" s="124" t="s">
        <v>1238</v>
      </c>
      <c r="I608" s="125" t="s">
        <v>1239</v>
      </c>
      <c r="J608" s="119" t="s">
        <v>1240</v>
      </c>
      <c r="K608" s="154">
        <v>1530989</v>
      </c>
    </row>
    <row r="609" spans="1:11" x14ac:dyDescent="0.25">
      <c r="A609" s="123" t="s">
        <v>1176</v>
      </c>
      <c r="B609" s="4" t="s">
        <v>13</v>
      </c>
      <c r="C609" s="121" t="s">
        <v>14</v>
      </c>
      <c r="D609" s="122" t="s">
        <v>14</v>
      </c>
      <c r="E609" s="120" t="s">
        <v>18</v>
      </c>
      <c r="F609" s="185" t="s">
        <v>1241</v>
      </c>
      <c r="G609" s="186">
        <v>42557</v>
      </c>
      <c r="H609" s="212" t="s">
        <v>1242</v>
      </c>
      <c r="I609" s="125" t="s">
        <v>239</v>
      </c>
      <c r="J609" s="119" t="s">
        <v>240</v>
      </c>
      <c r="K609" s="154">
        <v>5720900</v>
      </c>
    </row>
    <row r="610" spans="1:11" x14ac:dyDescent="0.25">
      <c r="A610" s="123" t="s">
        <v>1176</v>
      </c>
      <c r="B610" s="76" t="s">
        <v>66</v>
      </c>
      <c r="C610" s="121" t="s">
        <v>14</v>
      </c>
      <c r="D610" s="122" t="s">
        <v>14</v>
      </c>
      <c r="E610" s="120" t="s">
        <v>18</v>
      </c>
      <c r="F610" s="187" t="s">
        <v>1243</v>
      </c>
      <c r="G610" s="178">
        <v>42582</v>
      </c>
      <c r="H610" s="212" t="s">
        <v>1244</v>
      </c>
      <c r="I610" s="29" t="s">
        <v>19</v>
      </c>
      <c r="J610" s="119" t="s">
        <v>20</v>
      </c>
      <c r="K610" s="155">
        <v>878486</v>
      </c>
    </row>
    <row r="611" spans="1:11" x14ac:dyDescent="0.25">
      <c r="A611" s="123" t="s">
        <v>1176</v>
      </c>
      <c r="B611" s="76" t="s">
        <v>66</v>
      </c>
      <c r="C611" s="121" t="s">
        <v>14</v>
      </c>
      <c r="D611" s="122" t="s">
        <v>14</v>
      </c>
      <c r="E611" s="120" t="s">
        <v>18</v>
      </c>
      <c r="F611" s="29">
        <v>5514232</v>
      </c>
      <c r="G611" s="178">
        <v>42582</v>
      </c>
      <c r="H611" s="128" t="s">
        <v>1245</v>
      </c>
      <c r="I611" s="29" t="s">
        <v>1125</v>
      </c>
      <c r="J611" s="119" t="s">
        <v>1126</v>
      </c>
      <c r="K611" s="156">
        <v>212823</v>
      </c>
    </row>
    <row r="612" spans="1:11" x14ac:dyDescent="0.25">
      <c r="A612" s="123" t="s">
        <v>1176</v>
      </c>
      <c r="B612" s="76" t="s">
        <v>178</v>
      </c>
      <c r="C612" s="121" t="s">
        <v>1246</v>
      </c>
      <c r="D612" s="129">
        <v>42573</v>
      </c>
      <c r="E612" s="120" t="s">
        <v>501</v>
      </c>
      <c r="F612" s="29">
        <v>626</v>
      </c>
      <c r="G612" s="178">
        <v>42573</v>
      </c>
      <c r="H612" s="128" t="s">
        <v>1247</v>
      </c>
      <c r="I612" s="29" t="s">
        <v>1248</v>
      </c>
      <c r="J612" s="119" t="s">
        <v>1249</v>
      </c>
      <c r="K612" s="130" t="s">
        <v>1250</v>
      </c>
    </row>
    <row r="613" spans="1:11" x14ac:dyDescent="0.25">
      <c r="A613" s="76" t="s">
        <v>1251</v>
      </c>
      <c r="B613" s="76" t="s">
        <v>30</v>
      </c>
      <c r="C613" s="101" t="s">
        <v>14</v>
      </c>
      <c r="D613" s="102" t="s">
        <v>14</v>
      </c>
      <c r="E613" s="101" t="s">
        <v>57</v>
      </c>
      <c r="F613" s="101">
        <v>9160076</v>
      </c>
      <c r="G613" s="112">
        <v>42559</v>
      </c>
      <c r="H613" s="213" t="s">
        <v>1252</v>
      </c>
      <c r="I613" s="104" t="s">
        <v>1253</v>
      </c>
      <c r="J613" s="105" t="s">
        <v>1254</v>
      </c>
      <c r="K613" s="85">
        <v>357000</v>
      </c>
    </row>
    <row r="614" spans="1:11" x14ac:dyDescent="0.25">
      <c r="A614" s="76" t="s">
        <v>1251</v>
      </c>
      <c r="B614" s="76" t="s">
        <v>55</v>
      </c>
      <c r="C614" s="106" t="s">
        <v>1255</v>
      </c>
      <c r="D614" s="107">
        <v>42460</v>
      </c>
      <c r="E614" s="101" t="s">
        <v>57</v>
      </c>
      <c r="F614" s="101">
        <v>9160077</v>
      </c>
      <c r="G614" s="112">
        <v>42563</v>
      </c>
      <c r="H614" s="213" t="s">
        <v>1256</v>
      </c>
      <c r="I614" s="104" t="s">
        <v>1257</v>
      </c>
      <c r="J614" s="5" t="s">
        <v>60</v>
      </c>
      <c r="K614" s="85">
        <v>195167</v>
      </c>
    </row>
    <row r="615" spans="1:11" x14ac:dyDescent="0.25">
      <c r="A615" s="76" t="s">
        <v>1251</v>
      </c>
      <c r="B615" s="76" t="s">
        <v>30</v>
      </c>
      <c r="C615" s="101" t="s">
        <v>14</v>
      </c>
      <c r="D615" s="102" t="s">
        <v>14</v>
      </c>
      <c r="E615" s="101" t="s">
        <v>57</v>
      </c>
      <c r="F615" s="101">
        <v>9160078</v>
      </c>
      <c r="G615" s="112">
        <v>42563</v>
      </c>
      <c r="H615" s="213" t="s">
        <v>1258</v>
      </c>
      <c r="I615" s="104" t="s">
        <v>1259</v>
      </c>
      <c r="J615" s="105" t="s">
        <v>1260</v>
      </c>
      <c r="K615" s="85">
        <v>44000</v>
      </c>
    </row>
    <row r="616" spans="1:11" x14ac:dyDescent="0.25">
      <c r="A616" s="76" t="s">
        <v>1251</v>
      </c>
      <c r="B616" s="76" t="s">
        <v>30</v>
      </c>
      <c r="C616" s="101" t="s">
        <v>14</v>
      </c>
      <c r="D616" s="102" t="s">
        <v>14</v>
      </c>
      <c r="E616" s="101" t="s">
        <v>57</v>
      </c>
      <c r="F616" s="101">
        <v>9160079</v>
      </c>
      <c r="G616" s="112">
        <v>42563</v>
      </c>
      <c r="H616" s="213" t="s">
        <v>1261</v>
      </c>
      <c r="I616" s="104" t="s">
        <v>1262</v>
      </c>
      <c r="J616" s="5" t="s">
        <v>1263</v>
      </c>
      <c r="K616" s="85">
        <v>340002</v>
      </c>
    </row>
    <row r="617" spans="1:11" x14ac:dyDescent="0.25">
      <c r="A617" s="76" t="s">
        <v>1251</v>
      </c>
      <c r="B617" s="76" t="s">
        <v>30</v>
      </c>
      <c r="C617" s="101" t="s">
        <v>14</v>
      </c>
      <c r="D617" s="102" t="s">
        <v>14</v>
      </c>
      <c r="E617" s="101" t="s">
        <v>57</v>
      </c>
      <c r="F617" s="101">
        <v>9160080</v>
      </c>
      <c r="G617" s="112">
        <v>42563</v>
      </c>
      <c r="H617" s="213" t="s">
        <v>1261</v>
      </c>
      <c r="I617" s="104" t="s">
        <v>1264</v>
      </c>
      <c r="J617" s="5" t="s">
        <v>1265</v>
      </c>
      <c r="K617" s="85">
        <v>615600</v>
      </c>
    </row>
    <row r="618" spans="1:11" x14ac:dyDescent="0.25">
      <c r="A618" s="76" t="s">
        <v>1251</v>
      </c>
      <c r="B618" s="76" t="s">
        <v>55</v>
      </c>
      <c r="C618" s="106" t="s">
        <v>1255</v>
      </c>
      <c r="D618" s="107">
        <v>42460</v>
      </c>
      <c r="E618" s="101" t="s">
        <v>57</v>
      </c>
      <c r="F618" s="101">
        <v>9160081</v>
      </c>
      <c r="G618" s="112">
        <v>42565</v>
      </c>
      <c r="H618" s="213" t="s">
        <v>1266</v>
      </c>
      <c r="I618" s="103" t="s">
        <v>105</v>
      </c>
      <c r="J618" s="5" t="s">
        <v>106</v>
      </c>
      <c r="K618" s="85">
        <v>1428198</v>
      </c>
    </row>
    <row r="619" spans="1:11" x14ac:dyDescent="0.25">
      <c r="A619" s="76" t="s">
        <v>1251</v>
      </c>
      <c r="B619" s="76" t="s">
        <v>30</v>
      </c>
      <c r="C619" s="101" t="s">
        <v>14</v>
      </c>
      <c r="D619" s="102" t="s">
        <v>14</v>
      </c>
      <c r="E619" s="101" t="s">
        <v>57</v>
      </c>
      <c r="F619" s="101">
        <v>9160082</v>
      </c>
      <c r="G619" s="112">
        <v>42576</v>
      </c>
      <c r="H619" s="213" t="s">
        <v>1267</v>
      </c>
      <c r="I619" s="104" t="s">
        <v>1268</v>
      </c>
      <c r="J619" s="5" t="s">
        <v>1269</v>
      </c>
      <c r="K619" s="85">
        <v>1164262</v>
      </c>
    </row>
    <row r="620" spans="1:11" x14ac:dyDescent="0.25">
      <c r="A620" s="76" t="s">
        <v>1251</v>
      </c>
      <c r="B620" s="76" t="s">
        <v>55</v>
      </c>
      <c r="C620" s="106" t="s">
        <v>1255</v>
      </c>
      <c r="D620" s="107">
        <v>42460</v>
      </c>
      <c r="E620" s="101" t="s">
        <v>57</v>
      </c>
      <c r="F620" s="101">
        <v>9160083</v>
      </c>
      <c r="G620" s="112">
        <v>42577</v>
      </c>
      <c r="H620" s="213" t="s">
        <v>1270</v>
      </c>
      <c r="I620" s="104" t="s">
        <v>1259</v>
      </c>
      <c r="J620" s="105" t="s">
        <v>1260</v>
      </c>
      <c r="K620" s="85">
        <v>406421</v>
      </c>
    </row>
    <row r="621" spans="1:11" ht="22.5" x14ac:dyDescent="0.25">
      <c r="A621" s="76" t="s">
        <v>1251</v>
      </c>
      <c r="B621" s="76" t="s">
        <v>66</v>
      </c>
      <c r="C621" s="101" t="s">
        <v>14</v>
      </c>
      <c r="D621" s="102" t="s">
        <v>14</v>
      </c>
      <c r="E621" s="101" t="s">
        <v>57</v>
      </c>
      <c r="F621" s="101">
        <v>9160084</v>
      </c>
      <c r="G621" s="112">
        <v>42577</v>
      </c>
      <c r="H621" s="213" t="s">
        <v>1271</v>
      </c>
      <c r="I621" s="104" t="s">
        <v>1272</v>
      </c>
      <c r="J621" s="5" t="s">
        <v>1273</v>
      </c>
      <c r="K621" s="85">
        <v>1161600</v>
      </c>
    </row>
    <row r="622" spans="1:11" x14ac:dyDescent="0.25">
      <c r="A622" s="76" t="s">
        <v>1251</v>
      </c>
      <c r="B622" s="76" t="s">
        <v>30</v>
      </c>
      <c r="C622" s="101" t="s">
        <v>14</v>
      </c>
      <c r="D622" s="102" t="s">
        <v>14</v>
      </c>
      <c r="E622" s="101" t="s">
        <v>57</v>
      </c>
      <c r="F622" s="101">
        <v>9160085</v>
      </c>
      <c r="G622" s="112">
        <v>42579</v>
      </c>
      <c r="H622" s="213" t="s">
        <v>1274</v>
      </c>
      <c r="I622" s="104" t="s">
        <v>1275</v>
      </c>
      <c r="J622" s="5" t="s">
        <v>1276</v>
      </c>
      <c r="K622" s="85">
        <v>99000</v>
      </c>
    </row>
    <row r="623" spans="1:11" x14ac:dyDescent="0.25">
      <c r="A623" s="76" t="s">
        <v>1251</v>
      </c>
      <c r="B623" s="76" t="s">
        <v>55</v>
      </c>
      <c r="C623" s="106" t="s">
        <v>1255</v>
      </c>
      <c r="D623" s="107">
        <v>42460</v>
      </c>
      <c r="E623" s="101" t="s">
        <v>57</v>
      </c>
      <c r="F623" s="101">
        <v>9160086</v>
      </c>
      <c r="G623" s="112">
        <v>42579</v>
      </c>
      <c r="H623" s="213" t="s">
        <v>1274</v>
      </c>
      <c r="I623" s="104" t="s">
        <v>1257</v>
      </c>
      <c r="J623" s="5" t="s">
        <v>60</v>
      </c>
      <c r="K623" s="85">
        <v>634543</v>
      </c>
    </row>
    <row r="624" spans="1:11" x14ac:dyDescent="0.25">
      <c r="A624" s="76" t="s">
        <v>1251</v>
      </c>
      <c r="B624" s="76" t="s">
        <v>55</v>
      </c>
      <c r="C624" s="106" t="s">
        <v>1255</v>
      </c>
      <c r="D624" s="107">
        <v>42460</v>
      </c>
      <c r="E624" s="101" t="s">
        <v>57</v>
      </c>
      <c r="F624" s="101">
        <v>9160087</v>
      </c>
      <c r="G624" s="112">
        <v>42579</v>
      </c>
      <c r="H624" s="213" t="s">
        <v>1277</v>
      </c>
      <c r="I624" s="104" t="s">
        <v>1278</v>
      </c>
      <c r="J624" s="5" t="s">
        <v>1279</v>
      </c>
      <c r="K624" s="85">
        <v>149586</v>
      </c>
    </row>
    <row r="625" spans="1:11" x14ac:dyDescent="0.25">
      <c r="A625" s="76" t="s">
        <v>1251</v>
      </c>
      <c r="B625" s="4" t="s">
        <v>66</v>
      </c>
      <c r="C625" s="101" t="s">
        <v>14</v>
      </c>
      <c r="D625" s="102" t="s">
        <v>14</v>
      </c>
      <c r="E625" s="101" t="s">
        <v>31</v>
      </c>
      <c r="F625" s="101">
        <v>9160162</v>
      </c>
      <c r="G625" s="112">
        <v>42559</v>
      </c>
      <c r="H625" s="213" t="s">
        <v>1280</v>
      </c>
      <c r="I625" s="103" t="s">
        <v>117</v>
      </c>
      <c r="J625" s="7" t="s">
        <v>67</v>
      </c>
      <c r="K625" s="85">
        <v>154664</v>
      </c>
    </row>
    <row r="626" spans="1:11" x14ac:dyDescent="0.25">
      <c r="A626" s="76" t="s">
        <v>1251</v>
      </c>
      <c r="B626" s="4" t="s">
        <v>66</v>
      </c>
      <c r="C626" s="101" t="s">
        <v>14</v>
      </c>
      <c r="D626" s="102" t="s">
        <v>14</v>
      </c>
      <c r="E626" s="101" t="s">
        <v>31</v>
      </c>
      <c r="F626" s="101">
        <v>9160163</v>
      </c>
      <c r="G626" s="112">
        <v>42559</v>
      </c>
      <c r="H626" s="213" t="s">
        <v>1280</v>
      </c>
      <c r="I626" s="103" t="s">
        <v>117</v>
      </c>
      <c r="J626" s="7" t="s">
        <v>67</v>
      </c>
      <c r="K626" s="85">
        <v>116696</v>
      </c>
    </row>
    <row r="627" spans="1:11" x14ac:dyDescent="0.25">
      <c r="A627" s="76" t="s">
        <v>1251</v>
      </c>
      <c r="B627" s="4" t="s">
        <v>66</v>
      </c>
      <c r="C627" s="101" t="s">
        <v>14</v>
      </c>
      <c r="D627" s="102" t="s">
        <v>14</v>
      </c>
      <c r="E627" s="101" t="s">
        <v>31</v>
      </c>
      <c r="F627" s="101">
        <v>9160164</v>
      </c>
      <c r="G627" s="112">
        <v>42559</v>
      </c>
      <c r="H627" s="213" t="s">
        <v>1280</v>
      </c>
      <c r="I627" s="103" t="s">
        <v>117</v>
      </c>
      <c r="J627" s="7" t="s">
        <v>67</v>
      </c>
      <c r="K627" s="85">
        <v>116696</v>
      </c>
    </row>
    <row r="628" spans="1:11" x14ac:dyDescent="0.25">
      <c r="A628" s="76" t="s">
        <v>1251</v>
      </c>
      <c r="B628" s="4" t="s">
        <v>66</v>
      </c>
      <c r="C628" s="101" t="s">
        <v>14</v>
      </c>
      <c r="D628" s="102" t="s">
        <v>14</v>
      </c>
      <c r="E628" s="101" t="s">
        <v>31</v>
      </c>
      <c r="F628" s="101">
        <v>9160165</v>
      </c>
      <c r="G628" s="112">
        <v>42559</v>
      </c>
      <c r="H628" s="213" t="s">
        <v>1280</v>
      </c>
      <c r="I628" s="103" t="s">
        <v>117</v>
      </c>
      <c r="J628" s="7" t="s">
        <v>67</v>
      </c>
      <c r="K628" s="85">
        <v>156822</v>
      </c>
    </row>
    <row r="629" spans="1:11" x14ac:dyDescent="0.25">
      <c r="A629" s="76" t="s">
        <v>1251</v>
      </c>
      <c r="B629" s="4" t="s">
        <v>66</v>
      </c>
      <c r="C629" s="101" t="s">
        <v>14</v>
      </c>
      <c r="D629" s="102" t="s">
        <v>14</v>
      </c>
      <c r="E629" s="101" t="s">
        <v>31</v>
      </c>
      <c r="F629" s="101">
        <v>9160166</v>
      </c>
      <c r="G629" s="112">
        <v>42559</v>
      </c>
      <c r="H629" s="213" t="s">
        <v>1280</v>
      </c>
      <c r="I629" s="103" t="s">
        <v>117</v>
      </c>
      <c r="J629" s="7" t="s">
        <v>67</v>
      </c>
      <c r="K629" s="85">
        <v>178683</v>
      </c>
    </row>
    <row r="630" spans="1:11" x14ac:dyDescent="0.25">
      <c r="A630" s="76" t="s">
        <v>1251</v>
      </c>
      <c r="B630" s="4" t="s">
        <v>66</v>
      </c>
      <c r="C630" s="101" t="s">
        <v>14</v>
      </c>
      <c r="D630" s="102" t="s">
        <v>14</v>
      </c>
      <c r="E630" s="101" t="s">
        <v>31</v>
      </c>
      <c r="F630" s="101">
        <v>9160167</v>
      </c>
      <c r="G630" s="112">
        <v>42559</v>
      </c>
      <c r="H630" s="213" t="s">
        <v>1281</v>
      </c>
      <c r="I630" s="103" t="s">
        <v>117</v>
      </c>
      <c r="J630" s="7" t="s">
        <v>67</v>
      </c>
      <c r="K630" s="85">
        <v>216382</v>
      </c>
    </row>
    <row r="631" spans="1:11" x14ac:dyDescent="0.25">
      <c r="A631" s="76" t="s">
        <v>1251</v>
      </c>
      <c r="B631" s="4" t="s">
        <v>66</v>
      </c>
      <c r="C631" s="101" t="s">
        <v>14</v>
      </c>
      <c r="D631" s="102" t="s">
        <v>14</v>
      </c>
      <c r="E631" s="101" t="s">
        <v>31</v>
      </c>
      <c r="F631" s="101">
        <v>9160168</v>
      </c>
      <c r="G631" s="112">
        <v>42559</v>
      </c>
      <c r="H631" s="213" t="s">
        <v>1280</v>
      </c>
      <c r="I631" s="103" t="s">
        <v>117</v>
      </c>
      <c r="J631" s="7" t="s">
        <v>67</v>
      </c>
      <c r="K631" s="85">
        <v>196765</v>
      </c>
    </row>
    <row r="632" spans="1:11" x14ac:dyDescent="0.25">
      <c r="A632" s="76" t="s">
        <v>1251</v>
      </c>
      <c r="B632" s="76" t="s">
        <v>55</v>
      </c>
      <c r="C632" s="106" t="s">
        <v>1255</v>
      </c>
      <c r="D632" s="107">
        <v>42460</v>
      </c>
      <c r="E632" s="101" t="s">
        <v>31</v>
      </c>
      <c r="F632" s="101">
        <v>9160169</v>
      </c>
      <c r="G632" s="112">
        <v>42559</v>
      </c>
      <c r="H632" s="213" t="s">
        <v>1282</v>
      </c>
      <c r="I632" s="104" t="s">
        <v>1283</v>
      </c>
      <c r="J632" s="5" t="s">
        <v>1284</v>
      </c>
      <c r="K632" s="85">
        <v>180000</v>
      </c>
    </row>
    <row r="633" spans="1:11" x14ac:dyDescent="0.25">
      <c r="A633" s="76" t="s">
        <v>1251</v>
      </c>
      <c r="B633" s="76" t="s">
        <v>55</v>
      </c>
      <c r="C633" s="106" t="s">
        <v>1255</v>
      </c>
      <c r="D633" s="107">
        <v>42460</v>
      </c>
      <c r="E633" s="101" t="s">
        <v>31</v>
      </c>
      <c r="F633" s="101">
        <v>9160170</v>
      </c>
      <c r="G633" s="112">
        <v>42559</v>
      </c>
      <c r="H633" s="213" t="s">
        <v>1285</v>
      </c>
      <c r="I633" s="104" t="s">
        <v>1283</v>
      </c>
      <c r="J633" s="5" t="s">
        <v>1284</v>
      </c>
      <c r="K633" s="85">
        <v>80400</v>
      </c>
    </row>
    <row r="634" spans="1:11" x14ac:dyDescent="0.25">
      <c r="A634" s="76" t="s">
        <v>1251</v>
      </c>
      <c r="B634" s="76" t="s">
        <v>55</v>
      </c>
      <c r="C634" s="106" t="s">
        <v>1255</v>
      </c>
      <c r="D634" s="107">
        <v>42460</v>
      </c>
      <c r="E634" s="101" t="s">
        <v>31</v>
      </c>
      <c r="F634" s="101">
        <v>9160171</v>
      </c>
      <c r="G634" s="112">
        <v>42559</v>
      </c>
      <c r="H634" s="213" t="s">
        <v>1286</v>
      </c>
      <c r="I634" s="103" t="s">
        <v>1287</v>
      </c>
      <c r="J634" s="108" t="s">
        <v>1288</v>
      </c>
      <c r="K634" s="85">
        <v>257034</v>
      </c>
    </row>
    <row r="635" spans="1:11" x14ac:dyDescent="0.25">
      <c r="A635" s="76" t="s">
        <v>1251</v>
      </c>
      <c r="B635" s="76" t="s">
        <v>55</v>
      </c>
      <c r="C635" s="106" t="s">
        <v>1255</v>
      </c>
      <c r="D635" s="107">
        <v>42460</v>
      </c>
      <c r="E635" s="101" t="s">
        <v>31</v>
      </c>
      <c r="F635" s="101">
        <v>9160172</v>
      </c>
      <c r="G635" s="112">
        <v>42559</v>
      </c>
      <c r="H635" s="213" t="s">
        <v>1289</v>
      </c>
      <c r="I635" s="104" t="s">
        <v>1290</v>
      </c>
      <c r="J635" s="105" t="s">
        <v>1291</v>
      </c>
      <c r="K635" s="85">
        <v>367596</v>
      </c>
    </row>
    <row r="636" spans="1:11" ht="22.5" x14ac:dyDescent="0.25">
      <c r="A636" s="76" t="s">
        <v>1251</v>
      </c>
      <c r="B636" s="76" t="s">
        <v>55</v>
      </c>
      <c r="C636" s="106" t="s">
        <v>1255</v>
      </c>
      <c r="D636" s="107">
        <v>42460</v>
      </c>
      <c r="E636" s="101" t="s">
        <v>31</v>
      </c>
      <c r="F636" s="101">
        <v>9160173</v>
      </c>
      <c r="G636" s="112">
        <v>42559</v>
      </c>
      <c r="H636" s="213" t="s">
        <v>1292</v>
      </c>
      <c r="I636" s="104" t="s">
        <v>1293</v>
      </c>
      <c r="J636" s="5" t="s">
        <v>1294</v>
      </c>
      <c r="K636" s="85">
        <v>374787</v>
      </c>
    </row>
    <row r="637" spans="1:11" x14ac:dyDescent="0.25">
      <c r="A637" s="76" t="s">
        <v>1251</v>
      </c>
      <c r="B637" s="4" t="s">
        <v>66</v>
      </c>
      <c r="C637" s="101" t="s">
        <v>14</v>
      </c>
      <c r="D637" s="102" t="s">
        <v>14</v>
      </c>
      <c r="E637" s="101" t="s">
        <v>31</v>
      </c>
      <c r="F637" s="101">
        <v>9160174</v>
      </c>
      <c r="G637" s="112">
        <v>42559</v>
      </c>
      <c r="H637" s="213" t="s">
        <v>1295</v>
      </c>
      <c r="I637" s="103" t="s">
        <v>117</v>
      </c>
      <c r="J637" s="7" t="s">
        <v>67</v>
      </c>
      <c r="K637" s="85">
        <v>116696</v>
      </c>
    </row>
    <row r="638" spans="1:11" x14ac:dyDescent="0.25">
      <c r="A638" s="76" t="s">
        <v>1251</v>
      </c>
      <c r="B638" s="76" t="s">
        <v>55</v>
      </c>
      <c r="C638" s="106" t="s">
        <v>1255</v>
      </c>
      <c r="D638" s="107">
        <v>42460</v>
      </c>
      <c r="E638" s="101" t="s">
        <v>57</v>
      </c>
      <c r="F638" s="101">
        <v>9160175</v>
      </c>
      <c r="G638" s="112">
        <v>42563</v>
      </c>
      <c r="H638" s="213" t="s">
        <v>1296</v>
      </c>
      <c r="I638" s="104" t="s">
        <v>1297</v>
      </c>
      <c r="J638" s="5" t="s">
        <v>1298</v>
      </c>
      <c r="K638" s="85">
        <v>103737</v>
      </c>
    </row>
    <row r="639" spans="1:11" x14ac:dyDescent="0.25">
      <c r="A639" s="76" t="s">
        <v>1251</v>
      </c>
      <c r="B639" s="76" t="s">
        <v>30</v>
      </c>
      <c r="C639" s="101" t="s">
        <v>14</v>
      </c>
      <c r="D639" s="102" t="s">
        <v>14</v>
      </c>
      <c r="E639" s="101" t="s">
        <v>31</v>
      </c>
      <c r="F639" s="101">
        <v>9160176</v>
      </c>
      <c r="G639" s="112">
        <v>42565</v>
      </c>
      <c r="H639" s="213" t="s">
        <v>1299</v>
      </c>
      <c r="I639" s="104" t="s">
        <v>1300</v>
      </c>
      <c r="J639" s="5" t="s">
        <v>1301</v>
      </c>
      <c r="K639" s="85">
        <v>400000</v>
      </c>
    </row>
    <row r="640" spans="1:11" x14ac:dyDescent="0.25">
      <c r="A640" s="76" t="s">
        <v>1251</v>
      </c>
      <c r="B640" s="76" t="s">
        <v>30</v>
      </c>
      <c r="C640" s="101" t="s">
        <v>14</v>
      </c>
      <c r="D640" s="102" t="s">
        <v>14</v>
      </c>
      <c r="E640" s="101" t="s">
        <v>31</v>
      </c>
      <c r="F640" s="101">
        <v>9160177</v>
      </c>
      <c r="G640" s="112">
        <v>42566</v>
      </c>
      <c r="H640" s="213" t="s">
        <v>1302</v>
      </c>
      <c r="I640" s="103" t="s">
        <v>1303</v>
      </c>
      <c r="J640" s="108" t="s">
        <v>1304</v>
      </c>
      <c r="K640" s="85">
        <v>720000</v>
      </c>
    </row>
    <row r="641" spans="1:11" x14ac:dyDescent="0.25">
      <c r="A641" s="76" t="s">
        <v>1251</v>
      </c>
      <c r="B641" s="4" t="s">
        <v>66</v>
      </c>
      <c r="C641" s="101" t="s">
        <v>14</v>
      </c>
      <c r="D641" s="102" t="s">
        <v>14</v>
      </c>
      <c r="E641" s="101" t="s">
        <v>31</v>
      </c>
      <c r="F641" s="101">
        <v>9160178</v>
      </c>
      <c r="G641" s="112">
        <v>42566</v>
      </c>
      <c r="H641" s="213" t="s">
        <v>1281</v>
      </c>
      <c r="I641" s="103" t="s">
        <v>117</v>
      </c>
      <c r="J641" s="7" t="s">
        <v>67</v>
      </c>
      <c r="K641" s="85">
        <v>151859</v>
      </c>
    </row>
    <row r="642" spans="1:11" x14ac:dyDescent="0.25">
      <c r="A642" s="76" t="s">
        <v>1251</v>
      </c>
      <c r="B642" s="4" t="s">
        <v>66</v>
      </c>
      <c r="C642" s="101" t="s">
        <v>14</v>
      </c>
      <c r="D642" s="102" t="s">
        <v>14</v>
      </c>
      <c r="E642" s="101" t="s">
        <v>31</v>
      </c>
      <c r="F642" s="101">
        <v>9160179</v>
      </c>
      <c r="G642" s="112">
        <v>42566</v>
      </c>
      <c r="H642" s="213" t="s">
        <v>1281</v>
      </c>
      <c r="I642" s="103" t="s">
        <v>117</v>
      </c>
      <c r="J642" s="7" t="s">
        <v>67</v>
      </c>
      <c r="K642" s="85">
        <v>167458</v>
      </c>
    </row>
    <row r="643" spans="1:11" x14ac:dyDescent="0.25">
      <c r="A643" s="76" t="s">
        <v>1251</v>
      </c>
      <c r="B643" s="4" t="s">
        <v>66</v>
      </c>
      <c r="C643" s="101" t="s">
        <v>14</v>
      </c>
      <c r="D643" s="102" t="s">
        <v>14</v>
      </c>
      <c r="E643" s="101" t="s">
        <v>31</v>
      </c>
      <c r="F643" s="101">
        <v>9160180</v>
      </c>
      <c r="G643" s="112">
        <v>42566</v>
      </c>
      <c r="H643" s="213" t="s">
        <v>1280</v>
      </c>
      <c r="I643" s="103" t="s">
        <v>117</v>
      </c>
      <c r="J643" s="7" t="s">
        <v>67</v>
      </c>
      <c r="K643" s="85">
        <v>246543</v>
      </c>
    </row>
    <row r="644" spans="1:11" x14ac:dyDescent="0.25">
      <c r="A644" s="76" t="s">
        <v>1251</v>
      </c>
      <c r="B644" s="4" t="s">
        <v>66</v>
      </c>
      <c r="C644" s="101" t="s">
        <v>14</v>
      </c>
      <c r="D644" s="102" t="s">
        <v>14</v>
      </c>
      <c r="E644" s="101" t="s">
        <v>31</v>
      </c>
      <c r="F644" s="101">
        <v>9160181</v>
      </c>
      <c r="G644" s="112">
        <v>42566</v>
      </c>
      <c r="H644" s="213" t="s">
        <v>1281</v>
      </c>
      <c r="I644" s="103" t="s">
        <v>117</v>
      </c>
      <c r="J644" s="7" t="s">
        <v>67</v>
      </c>
      <c r="K644" s="85">
        <v>261462</v>
      </c>
    </row>
    <row r="645" spans="1:11" x14ac:dyDescent="0.25">
      <c r="A645" s="76" t="s">
        <v>1251</v>
      </c>
      <c r="B645" s="4" t="s">
        <v>66</v>
      </c>
      <c r="C645" s="101" t="s">
        <v>14</v>
      </c>
      <c r="D645" s="102" t="s">
        <v>14</v>
      </c>
      <c r="E645" s="101" t="s">
        <v>31</v>
      </c>
      <c r="F645" s="101">
        <v>9160182</v>
      </c>
      <c r="G645" s="112">
        <v>42566</v>
      </c>
      <c r="H645" s="213" t="s">
        <v>1280</v>
      </c>
      <c r="I645" s="103" t="s">
        <v>117</v>
      </c>
      <c r="J645" s="7" t="s">
        <v>67</v>
      </c>
      <c r="K645" s="85">
        <v>79062</v>
      </c>
    </row>
    <row r="646" spans="1:11" x14ac:dyDescent="0.25">
      <c r="A646" s="76" t="s">
        <v>1251</v>
      </c>
      <c r="B646" s="76" t="s">
        <v>30</v>
      </c>
      <c r="C646" s="101" t="s">
        <v>14</v>
      </c>
      <c r="D646" s="102" t="s">
        <v>14</v>
      </c>
      <c r="E646" s="101" t="s">
        <v>57</v>
      </c>
      <c r="F646" s="101">
        <v>9160186</v>
      </c>
      <c r="G646" s="112">
        <v>42569</v>
      </c>
      <c r="H646" s="213" t="s">
        <v>1305</v>
      </c>
      <c r="I646" s="103" t="s">
        <v>1306</v>
      </c>
      <c r="J646" s="108" t="s">
        <v>1307</v>
      </c>
      <c r="K646" s="85">
        <v>38889</v>
      </c>
    </row>
    <row r="647" spans="1:11" x14ac:dyDescent="0.25">
      <c r="A647" s="76" t="s">
        <v>1251</v>
      </c>
      <c r="B647" s="76" t="s">
        <v>34</v>
      </c>
      <c r="C647" s="101" t="s">
        <v>1308</v>
      </c>
      <c r="D647" s="102">
        <v>42571</v>
      </c>
      <c r="E647" s="101" t="s">
        <v>31</v>
      </c>
      <c r="F647" s="101">
        <v>9160187</v>
      </c>
      <c r="G647" s="112">
        <v>42572</v>
      </c>
      <c r="H647" s="213" t="s">
        <v>1309</v>
      </c>
      <c r="I647" s="104" t="s">
        <v>1310</v>
      </c>
      <c r="J647" s="5" t="s">
        <v>1311</v>
      </c>
      <c r="K647" s="85">
        <v>21524505</v>
      </c>
    </row>
    <row r="648" spans="1:11" x14ac:dyDescent="0.25">
      <c r="A648" s="76" t="s">
        <v>1251</v>
      </c>
      <c r="B648" s="76" t="s">
        <v>30</v>
      </c>
      <c r="C648" s="101" t="s">
        <v>14</v>
      </c>
      <c r="D648" s="102" t="s">
        <v>14</v>
      </c>
      <c r="E648" s="101" t="s">
        <v>31</v>
      </c>
      <c r="F648" s="101">
        <v>9160188</v>
      </c>
      <c r="G648" s="112">
        <v>42572</v>
      </c>
      <c r="H648" s="213" t="s">
        <v>1312</v>
      </c>
      <c r="I648" s="103" t="s">
        <v>1313</v>
      </c>
      <c r="J648" s="108" t="s">
        <v>1314</v>
      </c>
      <c r="K648" s="85">
        <v>211420</v>
      </c>
    </row>
    <row r="649" spans="1:11" x14ac:dyDescent="0.25">
      <c r="A649" s="76" t="s">
        <v>1251</v>
      </c>
      <c r="B649" s="76" t="s">
        <v>30</v>
      </c>
      <c r="C649" s="101" t="s">
        <v>14</v>
      </c>
      <c r="D649" s="102" t="s">
        <v>14</v>
      </c>
      <c r="E649" s="101" t="s">
        <v>31</v>
      </c>
      <c r="F649" s="101">
        <v>9160189</v>
      </c>
      <c r="G649" s="112">
        <v>42572</v>
      </c>
      <c r="H649" s="213" t="s">
        <v>1315</v>
      </c>
      <c r="I649" s="103" t="s">
        <v>1316</v>
      </c>
      <c r="J649" s="108" t="s">
        <v>1317</v>
      </c>
      <c r="K649" s="85">
        <v>117456</v>
      </c>
    </row>
    <row r="650" spans="1:11" x14ac:dyDescent="0.25">
      <c r="A650" s="76" t="s">
        <v>1251</v>
      </c>
      <c r="B650" s="76" t="s">
        <v>30</v>
      </c>
      <c r="C650" s="101" t="s">
        <v>14</v>
      </c>
      <c r="D650" s="102" t="s">
        <v>14</v>
      </c>
      <c r="E650" s="101" t="s">
        <v>31</v>
      </c>
      <c r="F650" s="101">
        <v>9160190</v>
      </c>
      <c r="G650" s="112">
        <v>42572</v>
      </c>
      <c r="H650" s="213" t="s">
        <v>1318</v>
      </c>
      <c r="I650" s="103" t="s">
        <v>1319</v>
      </c>
      <c r="J650" s="108" t="s">
        <v>1320</v>
      </c>
      <c r="K650" s="85">
        <v>45724</v>
      </c>
    </row>
    <row r="651" spans="1:11" ht="22.5" x14ac:dyDescent="0.25">
      <c r="A651" s="76" t="s">
        <v>1251</v>
      </c>
      <c r="B651" s="76" t="s">
        <v>30</v>
      </c>
      <c r="C651" s="101" t="s">
        <v>14</v>
      </c>
      <c r="D651" s="102" t="s">
        <v>14</v>
      </c>
      <c r="E651" s="101" t="s">
        <v>31</v>
      </c>
      <c r="F651" s="101">
        <v>9160191</v>
      </c>
      <c r="G651" s="112">
        <v>42572</v>
      </c>
      <c r="H651" s="213" t="s">
        <v>1321</v>
      </c>
      <c r="I651" s="104" t="s">
        <v>1322</v>
      </c>
      <c r="J651" s="5" t="s">
        <v>1323</v>
      </c>
      <c r="K651" s="85">
        <v>332296</v>
      </c>
    </row>
    <row r="652" spans="1:11" x14ac:dyDescent="0.25">
      <c r="A652" s="76" t="s">
        <v>1251</v>
      </c>
      <c r="B652" s="76" t="s">
        <v>30</v>
      </c>
      <c r="C652" s="101" t="s">
        <v>14</v>
      </c>
      <c r="D652" s="102" t="s">
        <v>14</v>
      </c>
      <c r="E652" s="101" t="s">
        <v>31</v>
      </c>
      <c r="F652" s="101">
        <v>9160192</v>
      </c>
      <c r="G652" s="112">
        <v>42577</v>
      </c>
      <c r="H652" s="213" t="s">
        <v>1324</v>
      </c>
      <c r="I652" s="104" t="s">
        <v>1325</v>
      </c>
      <c r="J652" s="105" t="s">
        <v>1326</v>
      </c>
      <c r="K652" s="85">
        <v>40000</v>
      </c>
    </row>
    <row r="653" spans="1:11" x14ac:dyDescent="0.25">
      <c r="A653" s="76" t="s">
        <v>1251</v>
      </c>
      <c r="B653" s="76" t="s">
        <v>30</v>
      </c>
      <c r="C653" s="101" t="s">
        <v>14</v>
      </c>
      <c r="D653" s="102" t="s">
        <v>14</v>
      </c>
      <c r="E653" s="101" t="s">
        <v>31</v>
      </c>
      <c r="F653" s="101">
        <v>9160193</v>
      </c>
      <c r="G653" s="112">
        <v>42579</v>
      </c>
      <c r="H653" s="213" t="s">
        <v>1327</v>
      </c>
      <c r="I653" s="104" t="s">
        <v>1328</v>
      </c>
      <c r="J653" s="5" t="s">
        <v>1329</v>
      </c>
      <c r="K653" s="85">
        <v>1280000</v>
      </c>
    </row>
    <row r="654" spans="1:11" x14ac:dyDescent="0.25">
      <c r="A654" s="76" t="s">
        <v>1251</v>
      </c>
      <c r="B654" s="76" t="s">
        <v>30</v>
      </c>
      <c r="C654" s="101" t="s">
        <v>14</v>
      </c>
      <c r="D654" s="102" t="s">
        <v>14</v>
      </c>
      <c r="E654" s="101" t="s">
        <v>31</v>
      </c>
      <c r="F654" s="101">
        <v>9160194</v>
      </c>
      <c r="G654" s="112">
        <v>42579</v>
      </c>
      <c r="H654" s="213" t="s">
        <v>1330</v>
      </c>
      <c r="I654" s="104" t="s">
        <v>1331</v>
      </c>
      <c r="J654" s="5" t="s">
        <v>1332</v>
      </c>
      <c r="K654" s="85">
        <v>450000</v>
      </c>
    </row>
    <row r="655" spans="1:11" x14ac:dyDescent="0.25">
      <c r="A655" s="76" t="s">
        <v>1251</v>
      </c>
      <c r="B655" s="4" t="s">
        <v>66</v>
      </c>
      <c r="C655" s="101" t="s">
        <v>14</v>
      </c>
      <c r="D655" s="102" t="s">
        <v>14</v>
      </c>
      <c r="E655" s="101" t="s">
        <v>31</v>
      </c>
      <c r="F655" s="101">
        <v>9160195</v>
      </c>
      <c r="G655" s="112">
        <v>42579</v>
      </c>
      <c r="H655" s="213" t="s">
        <v>1333</v>
      </c>
      <c r="I655" s="103" t="s">
        <v>117</v>
      </c>
      <c r="J655" s="7" t="s">
        <v>67</v>
      </c>
      <c r="K655" s="85">
        <v>315525</v>
      </c>
    </row>
    <row r="656" spans="1:11" x14ac:dyDescent="0.25">
      <c r="A656" s="76" t="s">
        <v>1251</v>
      </c>
      <c r="B656" s="4" t="s">
        <v>66</v>
      </c>
      <c r="C656" s="101" t="s">
        <v>14</v>
      </c>
      <c r="D656" s="102" t="s">
        <v>14</v>
      </c>
      <c r="E656" s="101" t="s">
        <v>31</v>
      </c>
      <c r="F656" s="101">
        <v>9160196</v>
      </c>
      <c r="G656" s="112">
        <v>42579</v>
      </c>
      <c r="H656" s="213" t="s">
        <v>1295</v>
      </c>
      <c r="I656" s="103" t="s">
        <v>117</v>
      </c>
      <c r="J656" s="7" t="s">
        <v>67</v>
      </c>
      <c r="K656" s="85">
        <v>115811</v>
      </c>
    </row>
    <row r="657" spans="1:11" x14ac:dyDescent="0.25">
      <c r="A657" s="76" t="s">
        <v>1251</v>
      </c>
      <c r="B657" s="76" t="s">
        <v>30</v>
      </c>
      <c r="C657" s="101" t="s">
        <v>14</v>
      </c>
      <c r="D657" s="102" t="s">
        <v>14</v>
      </c>
      <c r="E657" s="101" t="s">
        <v>1334</v>
      </c>
      <c r="F657" s="101">
        <v>2274</v>
      </c>
      <c r="G657" s="112">
        <v>42555</v>
      </c>
      <c r="H657" s="213" t="s">
        <v>1296</v>
      </c>
      <c r="I657" s="104" t="s">
        <v>1335</v>
      </c>
      <c r="J657" s="5" t="s">
        <v>1336</v>
      </c>
      <c r="K657" s="85">
        <v>70000</v>
      </c>
    </row>
    <row r="658" spans="1:11" x14ac:dyDescent="0.25">
      <c r="A658" s="76" t="s">
        <v>1251</v>
      </c>
      <c r="B658" s="76" t="s">
        <v>30</v>
      </c>
      <c r="C658" s="101" t="s">
        <v>14</v>
      </c>
      <c r="D658" s="102" t="s">
        <v>14</v>
      </c>
      <c r="E658" s="101" t="s">
        <v>1337</v>
      </c>
      <c r="F658" s="101">
        <v>2275</v>
      </c>
      <c r="G658" s="112">
        <v>42558</v>
      </c>
      <c r="H658" s="213" t="s">
        <v>1338</v>
      </c>
      <c r="I658" s="104" t="s">
        <v>1313</v>
      </c>
      <c r="J658" s="5" t="s">
        <v>1314</v>
      </c>
      <c r="K658" s="85">
        <v>70364</v>
      </c>
    </row>
    <row r="659" spans="1:11" x14ac:dyDescent="0.25">
      <c r="A659" s="76" t="s">
        <v>1251</v>
      </c>
      <c r="B659" s="76" t="s">
        <v>30</v>
      </c>
      <c r="C659" s="101" t="s">
        <v>14</v>
      </c>
      <c r="D659" s="102" t="s">
        <v>14</v>
      </c>
      <c r="E659" s="101" t="s">
        <v>1337</v>
      </c>
      <c r="F659" s="101">
        <v>2276</v>
      </c>
      <c r="G659" s="112">
        <v>42558</v>
      </c>
      <c r="H659" s="213" t="s">
        <v>1338</v>
      </c>
      <c r="I659" s="104" t="s">
        <v>1313</v>
      </c>
      <c r="J659" s="5" t="s">
        <v>1314</v>
      </c>
      <c r="K659" s="85">
        <v>70364</v>
      </c>
    </row>
    <row r="660" spans="1:11" x14ac:dyDescent="0.25">
      <c r="A660" s="76" t="s">
        <v>1251</v>
      </c>
      <c r="B660" s="4" t="s">
        <v>13</v>
      </c>
      <c r="C660" s="101" t="s">
        <v>14</v>
      </c>
      <c r="D660" s="102" t="s">
        <v>14</v>
      </c>
      <c r="E660" s="109" t="s">
        <v>1339</v>
      </c>
      <c r="F660" s="101">
        <v>1252</v>
      </c>
      <c r="G660" s="112">
        <v>42559</v>
      </c>
      <c r="H660" s="213" t="s">
        <v>1340</v>
      </c>
      <c r="I660" s="103" t="s">
        <v>1341</v>
      </c>
      <c r="J660" s="108" t="s">
        <v>240</v>
      </c>
      <c r="K660" s="85">
        <v>2409300</v>
      </c>
    </row>
    <row r="661" spans="1:11" x14ac:dyDescent="0.25">
      <c r="A661" s="76" t="s">
        <v>1251</v>
      </c>
      <c r="B661" s="4" t="s">
        <v>13</v>
      </c>
      <c r="C661" s="101" t="s">
        <v>14</v>
      </c>
      <c r="D661" s="102" t="s">
        <v>14</v>
      </c>
      <c r="E661" s="109" t="s">
        <v>1339</v>
      </c>
      <c r="F661" s="101">
        <v>1253</v>
      </c>
      <c r="G661" s="112">
        <v>42559</v>
      </c>
      <c r="H661" s="213" t="s">
        <v>1342</v>
      </c>
      <c r="I661" s="103" t="s">
        <v>1343</v>
      </c>
      <c r="J661" s="108" t="s">
        <v>1207</v>
      </c>
      <c r="K661" s="85">
        <v>886029</v>
      </c>
    </row>
    <row r="662" spans="1:11" x14ac:dyDescent="0.25">
      <c r="A662" s="76" t="s">
        <v>1251</v>
      </c>
      <c r="B662" s="4" t="s">
        <v>13</v>
      </c>
      <c r="C662" s="101" t="s">
        <v>14</v>
      </c>
      <c r="D662" s="102" t="s">
        <v>14</v>
      </c>
      <c r="E662" s="109" t="s">
        <v>1339</v>
      </c>
      <c r="F662" s="101">
        <v>1254</v>
      </c>
      <c r="G662" s="112">
        <v>42559</v>
      </c>
      <c r="H662" s="213" t="s">
        <v>1344</v>
      </c>
      <c r="I662" s="103" t="s">
        <v>1345</v>
      </c>
      <c r="J662" s="108" t="s">
        <v>1346</v>
      </c>
      <c r="K662" s="85">
        <v>23217</v>
      </c>
    </row>
    <row r="663" spans="1:11" x14ac:dyDescent="0.25">
      <c r="A663" s="76" t="s">
        <v>1251</v>
      </c>
      <c r="B663" s="4" t="s">
        <v>13</v>
      </c>
      <c r="C663" s="101" t="s">
        <v>14</v>
      </c>
      <c r="D663" s="102" t="s">
        <v>14</v>
      </c>
      <c r="E663" s="109" t="s">
        <v>1339</v>
      </c>
      <c r="F663" s="101">
        <v>1256</v>
      </c>
      <c r="G663" s="112">
        <v>42559</v>
      </c>
      <c r="H663" s="213" t="s">
        <v>1347</v>
      </c>
      <c r="I663" s="103" t="s">
        <v>1345</v>
      </c>
      <c r="J663" s="108" t="s">
        <v>1346</v>
      </c>
      <c r="K663" s="85">
        <v>12309</v>
      </c>
    </row>
    <row r="664" spans="1:11" x14ac:dyDescent="0.25">
      <c r="A664" s="76" t="s">
        <v>1251</v>
      </c>
      <c r="B664" s="4" t="s">
        <v>13</v>
      </c>
      <c r="C664" s="101" t="s">
        <v>14</v>
      </c>
      <c r="D664" s="102" t="s">
        <v>14</v>
      </c>
      <c r="E664" s="109" t="s">
        <v>1339</v>
      </c>
      <c r="F664" s="101">
        <v>1257</v>
      </c>
      <c r="G664" s="112">
        <v>42559</v>
      </c>
      <c r="H664" s="213" t="s">
        <v>1348</v>
      </c>
      <c r="I664" s="103" t="s">
        <v>1345</v>
      </c>
      <c r="J664" s="108" t="s">
        <v>1346</v>
      </c>
      <c r="K664" s="85">
        <v>13000</v>
      </c>
    </row>
    <row r="665" spans="1:11" x14ac:dyDescent="0.25">
      <c r="A665" s="76" t="s">
        <v>1251</v>
      </c>
      <c r="B665" s="4" t="s">
        <v>13</v>
      </c>
      <c r="C665" s="101" t="s">
        <v>14</v>
      </c>
      <c r="D665" s="102" t="s">
        <v>14</v>
      </c>
      <c r="E665" s="109" t="s">
        <v>1339</v>
      </c>
      <c r="F665" s="101">
        <v>1258</v>
      </c>
      <c r="G665" s="112">
        <v>42559</v>
      </c>
      <c r="H665" s="213" t="s">
        <v>1349</v>
      </c>
      <c r="I665" s="103" t="s">
        <v>1350</v>
      </c>
      <c r="J665" s="108" t="s">
        <v>1031</v>
      </c>
      <c r="K665" s="85">
        <v>412776</v>
      </c>
    </row>
    <row r="666" spans="1:11" x14ac:dyDescent="0.25">
      <c r="A666" s="76" t="s">
        <v>1251</v>
      </c>
      <c r="B666" s="4" t="s">
        <v>13</v>
      </c>
      <c r="C666" s="101" t="s">
        <v>14</v>
      </c>
      <c r="D666" s="102" t="s">
        <v>14</v>
      </c>
      <c r="E666" s="109" t="s">
        <v>1339</v>
      </c>
      <c r="F666" s="101">
        <v>1265</v>
      </c>
      <c r="G666" s="112">
        <v>42559</v>
      </c>
      <c r="H666" s="213" t="s">
        <v>1351</v>
      </c>
      <c r="I666" s="103" t="s">
        <v>1343</v>
      </c>
      <c r="J666" s="108" t="s">
        <v>1207</v>
      </c>
      <c r="K666" s="85">
        <v>441000</v>
      </c>
    </row>
    <row r="667" spans="1:11" x14ac:dyDescent="0.25">
      <c r="A667" s="76" t="s">
        <v>1251</v>
      </c>
      <c r="B667" s="4" t="s">
        <v>13</v>
      </c>
      <c r="C667" s="101" t="s">
        <v>14</v>
      </c>
      <c r="D667" s="102" t="s">
        <v>14</v>
      </c>
      <c r="E667" s="109" t="s">
        <v>1339</v>
      </c>
      <c r="F667" s="101">
        <v>1296</v>
      </c>
      <c r="G667" s="112">
        <v>42569</v>
      </c>
      <c r="H667" s="213" t="s">
        <v>1352</v>
      </c>
      <c r="I667" s="103" t="s">
        <v>1345</v>
      </c>
      <c r="J667" s="108" t="s">
        <v>1346</v>
      </c>
      <c r="K667" s="85">
        <v>2438</v>
      </c>
    </row>
    <row r="668" spans="1:11" x14ac:dyDescent="0.25">
      <c r="A668" s="76" t="s">
        <v>1251</v>
      </c>
      <c r="B668" s="4" t="s">
        <v>13</v>
      </c>
      <c r="C668" s="101" t="s">
        <v>14</v>
      </c>
      <c r="D668" s="102" t="s">
        <v>14</v>
      </c>
      <c r="E668" s="109" t="s">
        <v>1339</v>
      </c>
      <c r="F668" s="101">
        <v>1297</v>
      </c>
      <c r="G668" s="112">
        <v>42569</v>
      </c>
      <c r="H668" s="213" t="s">
        <v>1353</v>
      </c>
      <c r="I668" s="103" t="s">
        <v>1345</v>
      </c>
      <c r="J668" s="108" t="s">
        <v>1346</v>
      </c>
      <c r="K668" s="85">
        <v>22054</v>
      </c>
    </row>
    <row r="669" spans="1:11" x14ac:dyDescent="0.25">
      <c r="A669" s="76" t="s">
        <v>1251</v>
      </c>
      <c r="B669" s="4" t="s">
        <v>13</v>
      </c>
      <c r="C669" s="101" t="s">
        <v>14</v>
      </c>
      <c r="D669" s="102" t="s">
        <v>14</v>
      </c>
      <c r="E669" s="109" t="s">
        <v>1339</v>
      </c>
      <c r="F669" s="101">
        <v>1298</v>
      </c>
      <c r="G669" s="112">
        <v>42569</v>
      </c>
      <c r="H669" s="213" t="s">
        <v>1354</v>
      </c>
      <c r="I669" s="103" t="s">
        <v>1345</v>
      </c>
      <c r="J669" s="108" t="s">
        <v>1346</v>
      </c>
      <c r="K669" s="85">
        <v>10450</v>
      </c>
    </row>
    <row r="670" spans="1:11" x14ac:dyDescent="0.25">
      <c r="A670" s="76" t="s">
        <v>1251</v>
      </c>
      <c r="B670" s="4" t="s">
        <v>13</v>
      </c>
      <c r="C670" s="101" t="s">
        <v>14</v>
      </c>
      <c r="D670" s="102" t="s">
        <v>14</v>
      </c>
      <c r="E670" s="109" t="s">
        <v>1339</v>
      </c>
      <c r="F670" s="101">
        <v>1299</v>
      </c>
      <c r="G670" s="112">
        <v>42569</v>
      </c>
      <c r="H670" s="213" t="s">
        <v>1355</v>
      </c>
      <c r="I670" s="103" t="s">
        <v>1345</v>
      </c>
      <c r="J670" s="108" t="s">
        <v>1346</v>
      </c>
      <c r="K670" s="85">
        <v>31500</v>
      </c>
    </row>
    <row r="671" spans="1:11" x14ac:dyDescent="0.25">
      <c r="A671" s="76" t="s">
        <v>1251</v>
      </c>
      <c r="B671" s="4" t="s">
        <v>13</v>
      </c>
      <c r="C671" s="101" t="s">
        <v>14</v>
      </c>
      <c r="D671" s="102" t="s">
        <v>14</v>
      </c>
      <c r="E671" s="109" t="s">
        <v>1339</v>
      </c>
      <c r="F671" s="101">
        <v>1300</v>
      </c>
      <c r="G671" s="112">
        <v>42569</v>
      </c>
      <c r="H671" s="213" t="s">
        <v>1356</v>
      </c>
      <c r="I671" s="103" t="s">
        <v>1345</v>
      </c>
      <c r="J671" s="108" t="s">
        <v>1346</v>
      </c>
      <c r="K671" s="85">
        <v>10537</v>
      </c>
    </row>
    <row r="672" spans="1:11" x14ac:dyDescent="0.25">
      <c r="A672" s="76" t="s">
        <v>1251</v>
      </c>
      <c r="B672" s="4" t="s">
        <v>13</v>
      </c>
      <c r="C672" s="101" t="s">
        <v>14</v>
      </c>
      <c r="D672" s="102" t="s">
        <v>14</v>
      </c>
      <c r="E672" s="109" t="s">
        <v>1339</v>
      </c>
      <c r="F672" s="101">
        <v>1301</v>
      </c>
      <c r="G672" s="112">
        <v>42569</v>
      </c>
      <c r="H672" s="213" t="s">
        <v>1357</v>
      </c>
      <c r="I672" s="103" t="s">
        <v>1345</v>
      </c>
      <c r="J672" s="108" t="s">
        <v>1346</v>
      </c>
      <c r="K672" s="85">
        <v>1150</v>
      </c>
    </row>
    <row r="673" spans="1:11" x14ac:dyDescent="0.25">
      <c r="A673" s="76" t="s">
        <v>1251</v>
      </c>
      <c r="B673" s="4" t="s">
        <v>13</v>
      </c>
      <c r="C673" s="101" t="s">
        <v>14</v>
      </c>
      <c r="D673" s="102" t="s">
        <v>14</v>
      </c>
      <c r="E673" s="109" t="s">
        <v>1339</v>
      </c>
      <c r="F673" s="101">
        <v>1302</v>
      </c>
      <c r="G673" s="112">
        <v>42569</v>
      </c>
      <c r="H673" s="213" t="s">
        <v>1358</v>
      </c>
      <c r="I673" s="103" t="s">
        <v>1345</v>
      </c>
      <c r="J673" s="108" t="s">
        <v>1346</v>
      </c>
      <c r="K673" s="85">
        <v>311700</v>
      </c>
    </row>
    <row r="674" spans="1:11" x14ac:dyDescent="0.25">
      <c r="A674" s="76" t="s">
        <v>1251</v>
      </c>
      <c r="B674" s="4" t="s">
        <v>13</v>
      </c>
      <c r="C674" s="101" t="s">
        <v>14</v>
      </c>
      <c r="D674" s="102" t="s">
        <v>14</v>
      </c>
      <c r="E674" s="109" t="s">
        <v>1339</v>
      </c>
      <c r="F674" s="101">
        <v>1303</v>
      </c>
      <c r="G674" s="112">
        <v>42569</v>
      </c>
      <c r="H674" s="213" t="s">
        <v>1359</v>
      </c>
      <c r="I674" s="103" t="s">
        <v>1343</v>
      </c>
      <c r="J674" s="108" t="s">
        <v>1207</v>
      </c>
      <c r="K674" s="85">
        <v>30972</v>
      </c>
    </row>
    <row r="675" spans="1:11" x14ac:dyDescent="0.25">
      <c r="A675" s="76" t="s">
        <v>1251</v>
      </c>
      <c r="B675" s="4" t="s">
        <v>13</v>
      </c>
      <c r="C675" s="101" t="s">
        <v>14</v>
      </c>
      <c r="D675" s="102" t="s">
        <v>14</v>
      </c>
      <c r="E675" s="109" t="s">
        <v>1339</v>
      </c>
      <c r="F675" s="101">
        <v>1304</v>
      </c>
      <c r="G675" s="112">
        <v>42569</v>
      </c>
      <c r="H675" s="213" t="s">
        <v>1360</v>
      </c>
      <c r="I675" s="103" t="s">
        <v>1345</v>
      </c>
      <c r="J675" s="108" t="s">
        <v>1346</v>
      </c>
      <c r="K675" s="85">
        <v>108054</v>
      </c>
    </row>
    <row r="676" spans="1:11" x14ac:dyDescent="0.25">
      <c r="A676" s="76" t="s">
        <v>1251</v>
      </c>
      <c r="B676" s="4" t="s">
        <v>13</v>
      </c>
      <c r="C676" s="101" t="s">
        <v>14</v>
      </c>
      <c r="D676" s="102" t="s">
        <v>14</v>
      </c>
      <c r="E676" s="109" t="s">
        <v>1339</v>
      </c>
      <c r="F676" s="101">
        <v>1305</v>
      </c>
      <c r="G676" s="112">
        <v>42569</v>
      </c>
      <c r="H676" s="213" t="s">
        <v>1361</v>
      </c>
      <c r="I676" s="103" t="s">
        <v>1343</v>
      </c>
      <c r="J676" s="108" t="s">
        <v>1207</v>
      </c>
      <c r="K676" s="85">
        <v>278168</v>
      </c>
    </row>
    <row r="677" spans="1:11" x14ac:dyDescent="0.25">
      <c r="A677" s="76" t="s">
        <v>1251</v>
      </c>
      <c r="B677" s="4" t="s">
        <v>13</v>
      </c>
      <c r="C677" s="101" t="s">
        <v>14</v>
      </c>
      <c r="D677" s="102" t="s">
        <v>14</v>
      </c>
      <c r="E677" s="109" t="s">
        <v>1339</v>
      </c>
      <c r="F677" s="101">
        <v>1306</v>
      </c>
      <c r="G677" s="112">
        <v>42569</v>
      </c>
      <c r="H677" s="213" t="s">
        <v>1362</v>
      </c>
      <c r="I677" s="103" t="s">
        <v>1343</v>
      </c>
      <c r="J677" s="108" t="s">
        <v>1207</v>
      </c>
      <c r="K677" s="85">
        <v>456929</v>
      </c>
    </row>
    <row r="678" spans="1:11" x14ac:dyDescent="0.25">
      <c r="A678" s="76" t="s">
        <v>1251</v>
      </c>
      <c r="B678" s="4" t="s">
        <v>13</v>
      </c>
      <c r="C678" s="101" t="s">
        <v>14</v>
      </c>
      <c r="D678" s="102" t="s">
        <v>14</v>
      </c>
      <c r="E678" s="109" t="s">
        <v>1339</v>
      </c>
      <c r="F678" s="101">
        <v>1307</v>
      </c>
      <c r="G678" s="112">
        <v>42569</v>
      </c>
      <c r="H678" s="213" t="s">
        <v>1363</v>
      </c>
      <c r="I678" s="103" t="s">
        <v>1343</v>
      </c>
      <c r="J678" s="108" t="s">
        <v>1207</v>
      </c>
      <c r="K678" s="85">
        <v>187628</v>
      </c>
    </row>
    <row r="679" spans="1:11" x14ac:dyDescent="0.25">
      <c r="A679" s="76" t="s">
        <v>1251</v>
      </c>
      <c r="B679" s="4" t="s">
        <v>13</v>
      </c>
      <c r="C679" s="101" t="s">
        <v>14</v>
      </c>
      <c r="D679" s="102" t="s">
        <v>14</v>
      </c>
      <c r="E679" s="109" t="s">
        <v>1339</v>
      </c>
      <c r="F679" s="101">
        <v>1308</v>
      </c>
      <c r="G679" s="112">
        <v>42569</v>
      </c>
      <c r="H679" s="213" t="s">
        <v>1364</v>
      </c>
      <c r="I679" s="103" t="s">
        <v>1341</v>
      </c>
      <c r="J679" s="108" t="s">
        <v>240</v>
      </c>
      <c r="K679" s="85">
        <v>294600</v>
      </c>
    </row>
    <row r="680" spans="1:11" x14ac:dyDescent="0.25">
      <c r="A680" s="76" t="s">
        <v>1251</v>
      </c>
      <c r="B680" s="4" t="s">
        <v>13</v>
      </c>
      <c r="C680" s="101" t="s">
        <v>14</v>
      </c>
      <c r="D680" s="102" t="s">
        <v>14</v>
      </c>
      <c r="E680" s="109" t="s">
        <v>1339</v>
      </c>
      <c r="F680" s="101">
        <v>1319</v>
      </c>
      <c r="G680" s="112">
        <v>42569</v>
      </c>
      <c r="H680" s="213" t="s">
        <v>1365</v>
      </c>
      <c r="I680" s="103" t="s">
        <v>1350</v>
      </c>
      <c r="J680" s="108" t="s">
        <v>1031</v>
      </c>
      <c r="K680" s="85">
        <v>191508</v>
      </c>
    </row>
    <row r="681" spans="1:11" x14ac:dyDescent="0.25">
      <c r="A681" s="76" t="s">
        <v>1251</v>
      </c>
      <c r="B681" s="4" t="s">
        <v>13</v>
      </c>
      <c r="C681" s="101" t="s">
        <v>14</v>
      </c>
      <c r="D681" s="102" t="s">
        <v>14</v>
      </c>
      <c r="E681" s="109" t="s">
        <v>1339</v>
      </c>
      <c r="F681" s="101">
        <v>1354</v>
      </c>
      <c r="G681" s="112">
        <v>42577</v>
      </c>
      <c r="H681" s="213" t="s">
        <v>1366</v>
      </c>
      <c r="I681" s="103" t="s">
        <v>1343</v>
      </c>
      <c r="J681" s="108" t="s">
        <v>1207</v>
      </c>
      <c r="K681" s="85">
        <v>324356</v>
      </c>
    </row>
    <row r="682" spans="1:11" x14ac:dyDescent="0.25">
      <c r="A682" s="76" t="s">
        <v>1251</v>
      </c>
      <c r="B682" s="4" t="s">
        <v>13</v>
      </c>
      <c r="C682" s="101" t="s">
        <v>14</v>
      </c>
      <c r="D682" s="102" t="s">
        <v>14</v>
      </c>
      <c r="E682" s="109" t="s">
        <v>1339</v>
      </c>
      <c r="F682" s="101">
        <v>1357</v>
      </c>
      <c r="G682" s="112">
        <v>42577</v>
      </c>
      <c r="H682" s="213" t="s">
        <v>1367</v>
      </c>
      <c r="I682" s="103" t="s">
        <v>1345</v>
      </c>
      <c r="J682" s="108" t="s">
        <v>1346</v>
      </c>
      <c r="K682" s="85">
        <v>11584</v>
      </c>
    </row>
    <row r="683" spans="1:11" x14ac:dyDescent="0.25">
      <c r="A683" s="76" t="s">
        <v>1251</v>
      </c>
      <c r="B683" s="4" t="s">
        <v>13</v>
      </c>
      <c r="C683" s="101" t="s">
        <v>14</v>
      </c>
      <c r="D683" s="102" t="s">
        <v>14</v>
      </c>
      <c r="E683" s="109" t="s">
        <v>1339</v>
      </c>
      <c r="F683" s="101">
        <v>1366</v>
      </c>
      <c r="G683" s="112">
        <v>42577</v>
      </c>
      <c r="H683" s="213" t="s">
        <v>1368</v>
      </c>
      <c r="I683" s="103" t="s">
        <v>1343</v>
      </c>
      <c r="J683" s="108" t="s">
        <v>1207</v>
      </c>
      <c r="K683" s="85">
        <v>431588</v>
      </c>
    </row>
    <row r="684" spans="1:11" x14ac:dyDescent="0.25">
      <c r="A684" s="76" t="s">
        <v>1251</v>
      </c>
      <c r="B684" s="4" t="s">
        <v>13</v>
      </c>
      <c r="C684" s="101" t="s">
        <v>14</v>
      </c>
      <c r="D684" s="102" t="s">
        <v>14</v>
      </c>
      <c r="E684" s="109" t="s">
        <v>1339</v>
      </c>
      <c r="F684" s="101">
        <v>1367</v>
      </c>
      <c r="G684" s="112">
        <v>42577</v>
      </c>
      <c r="H684" s="213" t="s">
        <v>1369</v>
      </c>
      <c r="I684" s="103" t="s">
        <v>1370</v>
      </c>
      <c r="J684" s="108" t="s">
        <v>17</v>
      </c>
      <c r="K684" s="85">
        <v>157393</v>
      </c>
    </row>
    <row r="685" spans="1:11" x14ac:dyDescent="0.25">
      <c r="A685" s="76" t="s">
        <v>1251</v>
      </c>
      <c r="B685" s="4" t="s">
        <v>13</v>
      </c>
      <c r="C685" s="101" t="s">
        <v>14</v>
      </c>
      <c r="D685" s="102" t="s">
        <v>14</v>
      </c>
      <c r="E685" s="109" t="s">
        <v>1339</v>
      </c>
      <c r="F685" s="101">
        <v>1368</v>
      </c>
      <c r="G685" s="112">
        <v>42577</v>
      </c>
      <c r="H685" s="213" t="s">
        <v>1371</v>
      </c>
      <c r="I685" s="103" t="s">
        <v>1345</v>
      </c>
      <c r="J685" s="108" t="s">
        <v>1346</v>
      </c>
      <c r="K685" s="85">
        <v>9052</v>
      </c>
    </row>
    <row r="686" spans="1:11" x14ac:dyDescent="0.25">
      <c r="A686" s="76" t="s">
        <v>1251</v>
      </c>
      <c r="B686" s="4" t="s">
        <v>13</v>
      </c>
      <c r="C686" s="101" t="s">
        <v>14</v>
      </c>
      <c r="D686" s="102" t="s">
        <v>14</v>
      </c>
      <c r="E686" s="109" t="s">
        <v>1339</v>
      </c>
      <c r="F686" s="101">
        <v>1400</v>
      </c>
      <c r="G686" s="112">
        <v>42577</v>
      </c>
      <c r="H686" s="213" t="s">
        <v>1372</v>
      </c>
      <c r="I686" s="103" t="s">
        <v>1373</v>
      </c>
      <c r="J686" s="110" t="s">
        <v>170</v>
      </c>
      <c r="K686" s="85">
        <v>18108</v>
      </c>
    </row>
    <row r="687" spans="1:11" x14ac:dyDescent="0.25">
      <c r="A687" s="76" t="s">
        <v>1251</v>
      </c>
      <c r="B687" s="4" t="s">
        <v>13</v>
      </c>
      <c r="C687" s="101" t="s">
        <v>14</v>
      </c>
      <c r="D687" s="102" t="s">
        <v>14</v>
      </c>
      <c r="E687" s="109" t="s">
        <v>1339</v>
      </c>
      <c r="F687" s="101">
        <v>1401</v>
      </c>
      <c r="G687" s="112">
        <v>42577</v>
      </c>
      <c r="H687" s="213" t="s">
        <v>1374</v>
      </c>
      <c r="I687" s="103" t="s">
        <v>1373</v>
      </c>
      <c r="J687" s="110" t="s">
        <v>170</v>
      </c>
      <c r="K687" s="85">
        <v>315392</v>
      </c>
    </row>
    <row r="688" spans="1:11" x14ac:dyDescent="0.25">
      <c r="A688" s="76" t="s">
        <v>1251</v>
      </c>
      <c r="B688" s="4" t="s">
        <v>13</v>
      </c>
      <c r="C688" s="101" t="s">
        <v>14</v>
      </c>
      <c r="D688" s="102" t="s">
        <v>14</v>
      </c>
      <c r="E688" s="109" t="s">
        <v>1339</v>
      </c>
      <c r="F688" s="101">
        <v>1402</v>
      </c>
      <c r="G688" s="112">
        <v>42577</v>
      </c>
      <c r="H688" s="213" t="s">
        <v>1375</v>
      </c>
      <c r="I688" s="103" t="s">
        <v>1373</v>
      </c>
      <c r="J688" s="110" t="s">
        <v>170</v>
      </c>
      <c r="K688" s="85">
        <v>28666</v>
      </c>
    </row>
    <row r="689" spans="1:13" x14ac:dyDescent="0.25">
      <c r="A689" s="76" t="s">
        <v>1251</v>
      </c>
      <c r="B689" s="4" t="s">
        <v>13</v>
      </c>
      <c r="C689" s="101" t="s">
        <v>14</v>
      </c>
      <c r="D689" s="102" t="s">
        <v>14</v>
      </c>
      <c r="E689" s="109" t="s">
        <v>1339</v>
      </c>
      <c r="F689" s="101">
        <v>1403</v>
      </c>
      <c r="G689" s="112">
        <v>42577</v>
      </c>
      <c r="H689" s="213" t="s">
        <v>1376</v>
      </c>
      <c r="I689" s="103" t="s">
        <v>1373</v>
      </c>
      <c r="J689" s="110" t="s">
        <v>170</v>
      </c>
      <c r="K689" s="85">
        <v>61133</v>
      </c>
    </row>
    <row r="690" spans="1:13" x14ac:dyDescent="0.25">
      <c r="A690" s="76" t="s">
        <v>1251</v>
      </c>
      <c r="B690" s="4" t="s">
        <v>13</v>
      </c>
      <c r="C690" s="101" t="s">
        <v>14</v>
      </c>
      <c r="D690" s="102" t="s">
        <v>14</v>
      </c>
      <c r="E690" s="109" t="s">
        <v>1339</v>
      </c>
      <c r="F690" s="101">
        <v>1405</v>
      </c>
      <c r="G690" s="112">
        <v>42577</v>
      </c>
      <c r="H690" s="213" t="s">
        <v>1377</v>
      </c>
      <c r="I690" s="104" t="s">
        <v>159</v>
      </c>
      <c r="J690" s="5" t="s">
        <v>20</v>
      </c>
      <c r="K690" s="85">
        <v>929075</v>
      </c>
    </row>
    <row r="691" spans="1:13" x14ac:dyDescent="0.25">
      <c r="A691" s="76" t="s">
        <v>1251</v>
      </c>
      <c r="B691" s="4" t="s">
        <v>13</v>
      </c>
      <c r="C691" s="101" t="s">
        <v>14</v>
      </c>
      <c r="D691" s="102" t="s">
        <v>14</v>
      </c>
      <c r="E691" s="109" t="s">
        <v>1339</v>
      </c>
      <c r="F691" s="101">
        <v>1406</v>
      </c>
      <c r="G691" s="112">
        <v>42577</v>
      </c>
      <c r="H691" s="213" t="s">
        <v>1378</v>
      </c>
      <c r="I691" s="104" t="s">
        <v>159</v>
      </c>
      <c r="J691" s="5" t="s">
        <v>20</v>
      </c>
      <c r="K691" s="85">
        <v>1456279</v>
      </c>
    </row>
    <row r="692" spans="1:13" x14ac:dyDescent="0.25">
      <c r="A692" s="76" t="s">
        <v>1251</v>
      </c>
      <c r="B692" s="4" t="s">
        <v>13</v>
      </c>
      <c r="C692" s="101" t="s">
        <v>14</v>
      </c>
      <c r="D692" s="102" t="s">
        <v>14</v>
      </c>
      <c r="E692" s="109" t="s">
        <v>1339</v>
      </c>
      <c r="F692" s="101">
        <v>1427</v>
      </c>
      <c r="G692" s="112">
        <v>42578</v>
      </c>
      <c r="H692" s="213" t="s">
        <v>1379</v>
      </c>
      <c r="I692" s="104" t="s">
        <v>1380</v>
      </c>
      <c r="J692" s="5" t="s">
        <v>1381</v>
      </c>
      <c r="K692" s="85">
        <v>29735</v>
      </c>
    </row>
    <row r="693" spans="1:13" x14ac:dyDescent="0.25">
      <c r="A693" s="76" t="s">
        <v>1251</v>
      </c>
      <c r="B693" s="4" t="s">
        <v>13</v>
      </c>
      <c r="C693" s="101" t="s">
        <v>14</v>
      </c>
      <c r="D693" s="102" t="s">
        <v>14</v>
      </c>
      <c r="E693" s="109" t="s">
        <v>1339</v>
      </c>
      <c r="F693" s="101">
        <v>1428</v>
      </c>
      <c r="G693" s="112">
        <v>42578</v>
      </c>
      <c r="H693" s="213" t="s">
        <v>1379</v>
      </c>
      <c r="I693" s="104" t="s">
        <v>1380</v>
      </c>
      <c r="J693" s="5" t="s">
        <v>1381</v>
      </c>
      <c r="K693" s="85">
        <v>187332</v>
      </c>
    </row>
    <row r="694" spans="1:13" x14ac:dyDescent="0.25">
      <c r="A694" s="76" t="s">
        <v>1251</v>
      </c>
      <c r="B694" s="4" t="s">
        <v>13</v>
      </c>
      <c r="C694" s="101" t="s">
        <v>14</v>
      </c>
      <c r="D694" s="102" t="s">
        <v>14</v>
      </c>
      <c r="E694" s="109" t="s">
        <v>1339</v>
      </c>
      <c r="F694" s="101">
        <v>1429</v>
      </c>
      <c r="G694" s="112">
        <v>42578</v>
      </c>
      <c r="H694" s="213" t="s">
        <v>1382</v>
      </c>
      <c r="I694" s="103" t="s">
        <v>1345</v>
      </c>
      <c r="J694" s="108" t="s">
        <v>1346</v>
      </c>
      <c r="K694" s="85">
        <v>10959</v>
      </c>
    </row>
    <row r="695" spans="1:13" x14ac:dyDescent="0.25">
      <c r="A695" s="76" t="s">
        <v>1251</v>
      </c>
      <c r="B695" s="4" t="s">
        <v>13</v>
      </c>
      <c r="C695" s="101" t="s">
        <v>14</v>
      </c>
      <c r="D695" s="102" t="s">
        <v>14</v>
      </c>
      <c r="E695" s="109" t="s">
        <v>1339</v>
      </c>
      <c r="F695" s="101">
        <v>1430</v>
      </c>
      <c r="G695" s="112">
        <v>42578</v>
      </c>
      <c r="H695" s="213" t="s">
        <v>1383</v>
      </c>
      <c r="I695" s="103" t="s">
        <v>1350</v>
      </c>
      <c r="J695" s="108" t="s">
        <v>1031</v>
      </c>
      <c r="K695" s="85">
        <v>714375</v>
      </c>
    </row>
    <row r="696" spans="1:13" ht="22.5" x14ac:dyDescent="0.25">
      <c r="A696" s="76" t="s">
        <v>1251</v>
      </c>
      <c r="B696" s="76" t="s">
        <v>629</v>
      </c>
      <c r="C696" s="101" t="s">
        <v>1384</v>
      </c>
      <c r="D696" s="102">
        <v>42573</v>
      </c>
      <c r="E696" s="101" t="s">
        <v>14</v>
      </c>
      <c r="F696" s="101" t="s">
        <v>14</v>
      </c>
      <c r="G696" s="102">
        <v>42573</v>
      </c>
      <c r="H696" s="213" t="s">
        <v>1385</v>
      </c>
      <c r="I696" s="103" t="s">
        <v>1386</v>
      </c>
      <c r="J696" s="108" t="s">
        <v>1387</v>
      </c>
      <c r="K696" s="85" t="s">
        <v>1388</v>
      </c>
    </row>
    <row r="697" spans="1:13" x14ac:dyDescent="0.25">
      <c r="A697" s="60" t="s">
        <v>2152</v>
      </c>
      <c r="B697" s="76" t="s">
        <v>30</v>
      </c>
      <c r="C697" s="49" t="s">
        <v>179</v>
      </c>
      <c r="D697" s="50" t="s">
        <v>179</v>
      </c>
      <c r="E697" s="49" t="s">
        <v>31</v>
      </c>
      <c r="F697" s="169">
        <v>13160121</v>
      </c>
      <c r="G697" s="188">
        <v>42552</v>
      </c>
      <c r="H697" s="53" t="s">
        <v>1389</v>
      </c>
      <c r="I697" s="53" t="s">
        <v>1390</v>
      </c>
      <c r="J697" s="54" t="s">
        <v>1391</v>
      </c>
      <c r="K697" s="55">
        <v>44444</v>
      </c>
      <c r="M697" t="s">
        <v>2152</v>
      </c>
    </row>
    <row r="698" spans="1:13" x14ac:dyDescent="0.25">
      <c r="A698" s="60" t="s">
        <v>2152</v>
      </c>
      <c r="B698" s="76" t="s">
        <v>30</v>
      </c>
      <c r="C698" s="49" t="s">
        <v>179</v>
      </c>
      <c r="D698" s="50" t="s">
        <v>179</v>
      </c>
      <c r="E698" s="49" t="s">
        <v>57</v>
      </c>
      <c r="F698" s="169">
        <v>13160076</v>
      </c>
      <c r="G698" s="188">
        <v>42552</v>
      </c>
      <c r="H698" s="53" t="s">
        <v>1392</v>
      </c>
      <c r="I698" s="56" t="s">
        <v>77</v>
      </c>
      <c r="J698" s="57" t="s">
        <v>78</v>
      </c>
      <c r="K698" s="58">
        <v>121980</v>
      </c>
    </row>
    <row r="699" spans="1:13" x14ac:dyDescent="0.25">
      <c r="A699" s="60" t="s">
        <v>2152</v>
      </c>
      <c r="B699" s="76" t="s">
        <v>30</v>
      </c>
      <c r="C699" s="49" t="s">
        <v>179</v>
      </c>
      <c r="D699" s="50" t="s">
        <v>179</v>
      </c>
      <c r="E699" s="49" t="s">
        <v>31</v>
      </c>
      <c r="F699" s="169">
        <v>13160122</v>
      </c>
      <c r="G699" s="188">
        <v>42552</v>
      </c>
      <c r="H699" s="53" t="s">
        <v>1393</v>
      </c>
      <c r="I699" s="56" t="s">
        <v>77</v>
      </c>
      <c r="J699" s="57" t="s">
        <v>78</v>
      </c>
      <c r="K699" s="55">
        <v>3990</v>
      </c>
    </row>
    <row r="700" spans="1:13" x14ac:dyDescent="0.25">
      <c r="A700" s="60" t="s">
        <v>2152</v>
      </c>
      <c r="B700" s="76" t="s">
        <v>34</v>
      </c>
      <c r="C700" s="49" t="s">
        <v>179</v>
      </c>
      <c r="D700" s="50" t="s">
        <v>179</v>
      </c>
      <c r="E700" s="49" t="s">
        <v>31</v>
      </c>
      <c r="F700" s="169">
        <v>13160123</v>
      </c>
      <c r="G700" s="188">
        <v>42552</v>
      </c>
      <c r="H700" s="60" t="s">
        <v>1394</v>
      </c>
      <c r="I700" s="6" t="s">
        <v>37</v>
      </c>
      <c r="J700" s="7" t="s">
        <v>38</v>
      </c>
      <c r="K700" s="58">
        <v>345820</v>
      </c>
    </row>
    <row r="701" spans="1:13" x14ac:dyDescent="0.25">
      <c r="A701" s="60" t="s">
        <v>2152</v>
      </c>
      <c r="B701" s="76" t="s">
        <v>30</v>
      </c>
      <c r="C701" s="49" t="s">
        <v>179</v>
      </c>
      <c r="D701" s="50" t="s">
        <v>179</v>
      </c>
      <c r="E701" s="49" t="s">
        <v>31</v>
      </c>
      <c r="F701" s="169">
        <v>13160124</v>
      </c>
      <c r="G701" s="189">
        <v>42555</v>
      </c>
      <c r="H701" s="60" t="s">
        <v>1395</v>
      </c>
      <c r="I701" s="56" t="s">
        <v>1396</v>
      </c>
      <c r="J701" s="57" t="s">
        <v>1397</v>
      </c>
      <c r="K701" s="55">
        <v>41600</v>
      </c>
    </row>
    <row r="702" spans="1:13" x14ac:dyDescent="0.25">
      <c r="A702" s="60" t="s">
        <v>2152</v>
      </c>
      <c r="B702" s="76" t="s">
        <v>30</v>
      </c>
      <c r="C702" s="49" t="s">
        <v>179</v>
      </c>
      <c r="D702" s="50" t="s">
        <v>179</v>
      </c>
      <c r="E702" s="49" t="s">
        <v>31</v>
      </c>
      <c r="F702" s="169">
        <v>13160125</v>
      </c>
      <c r="G702" s="188">
        <v>42555</v>
      </c>
      <c r="H702" s="53" t="s">
        <v>1398</v>
      </c>
      <c r="I702" s="52" t="s">
        <v>1399</v>
      </c>
      <c r="J702" s="57" t="s">
        <v>1400</v>
      </c>
      <c r="K702" s="55">
        <v>43432</v>
      </c>
    </row>
    <row r="703" spans="1:13" ht="34.5" x14ac:dyDescent="0.25">
      <c r="A703" s="60" t="s">
        <v>2152</v>
      </c>
      <c r="B703" s="76" t="s">
        <v>178</v>
      </c>
      <c r="C703" s="51" t="s">
        <v>1401</v>
      </c>
      <c r="D703" s="50">
        <v>42556</v>
      </c>
      <c r="E703" s="49" t="s">
        <v>31</v>
      </c>
      <c r="F703" s="169">
        <v>13160126</v>
      </c>
      <c r="G703" s="188">
        <v>42556</v>
      </c>
      <c r="H703" s="53" t="s">
        <v>1402</v>
      </c>
      <c r="I703" s="52" t="s">
        <v>1403</v>
      </c>
      <c r="J703" s="57" t="s">
        <v>1404</v>
      </c>
      <c r="K703" s="55">
        <v>420000</v>
      </c>
    </row>
    <row r="704" spans="1:13" ht="23.25" x14ac:dyDescent="0.25">
      <c r="A704" s="60" t="s">
        <v>2152</v>
      </c>
      <c r="B704" s="76" t="s">
        <v>55</v>
      </c>
      <c r="C704" s="49" t="s">
        <v>179</v>
      </c>
      <c r="D704" s="50" t="s">
        <v>179</v>
      </c>
      <c r="E704" s="49" t="s">
        <v>57</v>
      </c>
      <c r="F704" s="169">
        <v>13160077</v>
      </c>
      <c r="G704" s="188">
        <v>42557</v>
      </c>
      <c r="H704" s="60" t="s">
        <v>1405</v>
      </c>
      <c r="I704" s="52" t="s">
        <v>1406</v>
      </c>
      <c r="J704" s="57" t="s">
        <v>1407</v>
      </c>
      <c r="K704" s="55">
        <v>4346542</v>
      </c>
    </row>
    <row r="705" spans="1:11" x14ac:dyDescent="0.25">
      <c r="A705" s="60" t="s">
        <v>2152</v>
      </c>
      <c r="B705" s="76" t="s">
        <v>34</v>
      </c>
      <c r="C705" s="49" t="s">
        <v>179</v>
      </c>
      <c r="D705" s="50" t="s">
        <v>179</v>
      </c>
      <c r="E705" s="49" t="s">
        <v>31</v>
      </c>
      <c r="F705" s="169">
        <v>13160127</v>
      </c>
      <c r="G705" s="188">
        <v>42558</v>
      </c>
      <c r="H705" s="60" t="s">
        <v>1408</v>
      </c>
      <c r="I705" s="6" t="s">
        <v>37</v>
      </c>
      <c r="J705" s="7" t="s">
        <v>38</v>
      </c>
      <c r="K705" s="55">
        <v>139511</v>
      </c>
    </row>
    <row r="706" spans="1:11" x14ac:dyDescent="0.25">
      <c r="A706" s="60" t="s">
        <v>2152</v>
      </c>
      <c r="B706" s="76" t="s">
        <v>30</v>
      </c>
      <c r="C706" s="49" t="s">
        <v>179</v>
      </c>
      <c r="D706" s="50" t="s">
        <v>179</v>
      </c>
      <c r="E706" s="49" t="s">
        <v>31</v>
      </c>
      <c r="F706" s="169">
        <v>13160129</v>
      </c>
      <c r="G706" s="188">
        <v>42558</v>
      </c>
      <c r="H706" s="53" t="s">
        <v>1409</v>
      </c>
      <c r="I706" s="56" t="s">
        <v>1410</v>
      </c>
      <c r="J706" s="57" t="s">
        <v>1411</v>
      </c>
      <c r="K706" s="55">
        <v>45000</v>
      </c>
    </row>
    <row r="707" spans="1:11" x14ac:dyDescent="0.25">
      <c r="A707" s="60" t="s">
        <v>2152</v>
      </c>
      <c r="B707" s="76" t="s">
        <v>55</v>
      </c>
      <c r="C707" s="49" t="s">
        <v>179</v>
      </c>
      <c r="D707" s="50" t="s">
        <v>179</v>
      </c>
      <c r="E707" s="49" t="s">
        <v>57</v>
      </c>
      <c r="F707" s="169">
        <v>13160078</v>
      </c>
      <c r="G707" s="188">
        <v>42558</v>
      </c>
      <c r="H707" s="60" t="s">
        <v>1412</v>
      </c>
      <c r="I707" s="56" t="s">
        <v>1413</v>
      </c>
      <c r="J707" s="54" t="s">
        <v>1414</v>
      </c>
      <c r="K707" s="55">
        <v>244431</v>
      </c>
    </row>
    <row r="708" spans="1:11" x14ac:dyDescent="0.25">
      <c r="A708" s="60" t="s">
        <v>2152</v>
      </c>
      <c r="B708" s="76" t="s">
        <v>30</v>
      </c>
      <c r="C708" s="49" t="s">
        <v>179</v>
      </c>
      <c r="D708" s="50" t="s">
        <v>179</v>
      </c>
      <c r="E708" s="49" t="s">
        <v>31</v>
      </c>
      <c r="F708" s="169">
        <v>13160130</v>
      </c>
      <c r="G708" s="188">
        <v>42559</v>
      </c>
      <c r="H708" s="60" t="s">
        <v>1415</v>
      </c>
      <c r="I708" s="53" t="s">
        <v>1416</v>
      </c>
      <c r="J708" s="54" t="s">
        <v>1417</v>
      </c>
      <c r="K708" s="55">
        <v>167500</v>
      </c>
    </row>
    <row r="709" spans="1:11" x14ac:dyDescent="0.25">
      <c r="A709" s="60" t="s">
        <v>2152</v>
      </c>
      <c r="B709" s="76" t="s">
        <v>30</v>
      </c>
      <c r="C709" s="49" t="s">
        <v>179</v>
      </c>
      <c r="D709" s="50" t="s">
        <v>179</v>
      </c>
      <c r="E709" s="49" t="s">
        <v>31</v>
      </c>
      <c r="F709" s="169">
        <v>13160131</v>
      </c>
      <c r="G709" s="188">
        <v>42562</v>
      </c>
      <c r="H709" s="53" t="s">
        <v>1418</v>
      </c>
      <c r="I709" s="56" t="s">
        <v>1419</v>
      </c>
      <c r="J709" s="55" t="s">
        <v>1420</v>
      </c>
      <c r="K709" s="55">
        <v>177778</v>
      </c>
    </row>
    <row r="710" spans="1:11" x14ac:dyDescent="0.25">
      <c r="A710" s="60" t="s">
        <v>2152</v>
      </c>
      <c r="B710" s="76" t="s">
        <v>30</v>
      </c>
      <c r="C710" s="49" t="s">
        <v>179</v>
      </c>
      <c r="D710" s="50" t="s">
        <v>179</v>
      </c>
      <c r="E710" s="49" t="s">
        <v>57</v>
      </c>
      <c r="F710" s="169">
        <v>13160079</v>
      </c>
      <c r="G710" s="188">
        <v>42562</v>
      </c>
      <c r="H710" s="53" t="s">
        <v>1421</v>
      </c>
      <c r="I710" s="56" t="s">
        <v>441</v>
      </c>
      <c r="J710" s="54" t="s">
        <v>442</v>
      </c>
      <c r="K710" s="55">
        <v>53895</v>
      </c>
    </row>
    <row r="711" spans="1:11" x14ac:dyDescent="0.25">
      <c r="A711" s="60" t="s">
        <v>2152</v>
      </c>
      <c r="B711" s="76" t="s">
        <v>178</v>
      </c>
      <c r="C711" s="51" t="s">
        <v>1422</v>
      </c>
      <c r="D711" s="50">
        <v>42562</v>
      </c>
      <c r="E711" s="49" t="s">
        <v>31</v>
      </c>
      <c r="F711" s="169">
        <v>13160132</v>
      </c>
      <c r="G711" s="188">
        <v>42558</v>
      </c>
      <c r="H711" s="53" t="s">
        <v>1423</v>
      </c>
      <c r="I711" s="60" t="s">
        <v>1424</v>
      </c>
      <c r="J711" s="57" t="s">
        <v>1425</v>
      </c>
      <c r="K711" s="55">
        <v>355556</v>
      </c>
    </row>
    <row r="712" spans="1:11" ht="23.25" x14ac:dyDescent="0.25">
      <c r="A712" s="60" t="s">
        <v>2152</v>
      </c>
      <c r="B712" s="76" t="s">
        <v>30</v>
      </c>
      <c r="C712" s="49" t="s">
        <v>179</v>
      </c>
      <c r="D712" s="50" t="s">
        <v>179</v>
      </c>
      <c r="E712" s="49" t="s">
        <v>57</v>
      </c>
      <c r="F712" s="169">
        <v>13160080</v>
      </c>
      <c r="G712" s="188">
        <v>42562</v>
      </c>
      <c r="H712" s="53" t="s">
        <v>1421</v>
      </c>
      <c r="I712" s="56" t="s">
        <v>1426</v>
      </c>
      <c r="J712" s="57" t="s">
        <v>447</v>
      </c>
      <c r="K712" s="55">
        <v>59092</v>
      </c>
    </row>
    <row r="713" spans="1:11" x14ac:dyDescent="0.25">
      <c r="A713" s="60" t="s">
        <v>2152</v>
      </c>
      <c r="B713" s="76" t="s">
        <v>30</v>
      </c>
      <c r="C713" s="49" t="s">
        <v>179</v>
      </c>
      <c r="D713" s="50" t="s">
        <v>179</v>
      </c>
      <c r="E713" s="49" t="s">
        <v>31</v>
      </c>
      <c r="F713" s="169">
        <v>13160133</v>
      </c>
      <c r="G713" s="188">
        <v>42563</v>
      </c>
      <c r="H713" s="53" t="s">
        <v>1427</v>
      </c>
      <c r="I713" s="52" t="s">
        <v>1428</v>
      </c>
      <c r="J713" s="57" t="s">
        <v>1429</v>
      </c>
      <c r="K713" s="55">
        <v>2284800</v>
      </c>
    </row>
    <row r="714" spans="1:11" x14ac:dyDescent="0.25">
      <c r="A714" s="60" t="s">
        <v>2152</v>
      </c>
      <c r="B714" s="76" t="s">
        <v>30</v>
      </c>
      <c r="C714" s="49" t="s">
        <v>179</v>
      </c>
      <c r="D714" s="50" t="s">
        <v>179</v>
      </c>
      <c r="E714" s="49" t="s">
        <v>31</v>
      </c>
      <c r="F714" s="169">
        <v>13160135</v>
      </c>
      <c r="G714" s="188">
        <v>42565</v>
      </c>
      <c r="H714" s="60" t="s">
        <v>1430</v>
      </c>
      <c r="I714" s="52" t="s">
        <v>1431</v>
      </c>
      <c r="J714" s="57" t="s">
        <v>1432</v>
      </c>
      <c r="K714" s="55">
        <v>100000</v>
      </c>
    </row>
    <row r="715" spans="1:11" x14ac:dyDescent="0.25">
      <c r="A715" s="60" t="s">
        <v>2152</v>
      </c>
      <c r="B715" s="76" t="s">
        <v>30</v>
      </c>
      <c r="C715" s="49" t="s">
        <v>179</v>
      </c>
      <c r="D715" s="50" t="s">
        <v>179</v>
      </c>
      <c r="E715" s="49" t="s">
        <v>31</v>
      </c>
      <c r="F715" s="169">
        <v>13160136</v>
      </c>
      <c r="G715" s="188">
        <v>42565</v>
      </c>
      <c r="H715" s="60" t="s">
        <v>1433</v>
      </c>
      <c r="I715" s="60" t="s">
        <v>1434</v>
      </c>
      <c r="J715" s="61" t="s">
        <v>1435</v>
      </c>
      <c r="K715" s="55">
        <v>238000</v>
      </c>
    </row>
    <row r="716" spans="1:11" ht="23.25" x14ac:dyDescent="0.25">
      <c r="A716" s="60" t="s">
        <v>2152</v>
      </c>
      <c r="B716" s="76" t="s">
        <v>30</v>
      </c>
      <c r="C716" s="49" t="s">
        <v>179</v>
      </c>
      <c r="D716" s="50" t="s">
        <v>179</v>
      </c>
      <c r="E716" s="49" t="s">
        <v>57</v>
      </c>
      <c r="F716" s="169">
        <v>13160081</v>
      </c>
      <c r="G716" s="188">
        <v>42565</v>
      </c>
      <c r="H716" s="53" t="s">
        <v>1436</v>
      </c>
      <c r="I716" s="56" t="s">
        <v>1426</v>
      </c>
      <c r="J716" s="57" t="s">
        <v>447</v>
      </c>
      <c r="K716" s="55">
        <v>17686</v>
      </c>
    </row>
    <row r="717" spans="1:11" x14ac:dyDescent="0.25">
      <c r="A717" s="60" t="s">
        <v>2152</v>
      </c>
      <c r="B717" s="76" t="s">
        <v>178</v>
      </c>
      <c r="C717" s="51" t="s">
        <v>179</v>
      </c>
      <c r="D717" s="51" t="s">
        <v>179</v>
      </c>
      <c r="E717" s="49" t="s">
        <v>31</v>
      </c>
      <c r="F717" s="169">
        <v>13160137</v>
      </c>
      <c r="G717" s="188">
        <v>42565</v>
      </c>
      <c r="H717" s="53" t="s">
        <v>1437</v>
      </c>
      <c r="I717" s="53" t="s">
        <v>624</v>
      </c>
      <c r="J717" s="62" t="s">
        <v>625</v>
      </c>
      <c r="K717" s="55">
        <v>93006</v>
      </c>
    </row>
    <row r="718" spans="1:11" x14ac:dyDescent="0.25">
      <c r="A718" s="60" t="s">
        <v>2152</v>
      </c>
      <c r="B718" s="76" t="s">
        <v>55</v>
      </c>
      <c r="C718" s="49" t="s">
        <v>179</v>
      </c>
      <c r="D718" s="50" t="s">
        <v>179</v>
      </c>
      <c r="E718" s="49" t="s">
        <v>57</v>
      </c>
      <c r="F718" s="169">
        <v>13160082</v>
      </c>
      <c r="G718" s="188">
        <v>42565</v>
      </c>
      <c r="H718" s="53" t="s">
        <v>1438</v>
      </c>
      <c r="I718" s="56" t="s">
        <v>441</v>
      </c>
      <c r="J718" s="54" t="s">
        <v>442</v>
      </c>
      <c r="K718" s="55">
        <v>329899</v>
      </c>
    </row>
    <row r="719" spans="1:11" x14ac:dyDescent="0.25">
      <c r="A719" s="60" t="s">
        <v>2152</v>
      </c>
      <c r="B719" s="76" t="s">
        <v>55</v>
      </c>
      <c r="C719" s="49" t="s">
        <v>179</v>
      </c>
      <c r="D719" s="50" t="s">
        <v>179</v>
      </c>
      <c r="E719" s="49" t="s">
        <v>57</v>
      </c>
      <c r="F719" s="169">
        <v>13160083</v>
      </c>
      <c r="G719" s="188">
        <v>42565</v>
      </c>
      <c r="H719" s="53" t="s">
        <v>1438</v>
      </c>
      <c r="I719" s="52" t="s">
        <v>1439</v>
      </c>
      <c r="J719" s="57" t="s">
        <v>1440</v>
      </c>
      <c r="K719" s="55">
        <v>171756</v>
      </c>
    </row>
    <row r="720" spans="1:11" x14ac:dyDescent="0.25">
      <c r="A720" s="60" t="s">
        <v>2152</v>
      </c>
      <c r="B720" s="76" t="s">
        <v>30</v>
      </c>
      <c r="C720" s="49" t="s">
        <v>179</v>
      </c>
      <c r="D720" s="50" t="s">
        <v>179</v>
      </c>
      <c r="E720" s="49" t="s">
        <v>31</v>
      </c>
      <c r="F720" s="169">
        <v>13160139</v>
      </c>
      <c r="G720" s="188">
        <v>42566</v>
      </c>
      <c r="H720" s="60" t="s">
        <v>1395</v>
      </c>
      <c r="I720" s="56" t="s">
        <v>1396</v>
      </c>
      <c r="J720" s="57" t="s">
        <v>1397</v>
      </c>
      <c r="K720" s="55">
        <v>41600</v>
      </c>
    </row>
    <row r="721" spans="1:11" ht="23.25" x14ac:dyDescent="0.25">
      <c r="A721" s="60" t="s">
        <v>2152</v>
      </c>
      <c r="B721" s="76" t="s">
        <v>55</v>
      </c>
      <c r="C721" s="49" t="s">
        <v>179</v>
      </c>
      <c r="D721" s="50" t="s">
        <v>179</v>
      </c>
      <c r="E721" s="49" t="s">
        <v>57</v>
      </c>
      <c r="F721" s="169">
        <v>13160084</v>
      </c>
      <c r="G721" s="188">
        <v>42566</v>
      </c>
      <c r="H721" s="53" t="s">
        <v>1438</v>
      </c>
      <c r="I721" s="56" t="s">
        <v>1426</v>
      </c>
      <c r="J721" s="57" t="s">
        <v>447</v>
      </c>
      <c r="K721" s="55">
        <v>516351</v>
      </c>
    </row>
    <row r="722" spans="1:11" x14ac:dyDescent="0.25">
      <c r="A722" s="60" t="s">
        <v>2152</v>
      </c>
      <c r="B722" s="76" t="s">
        <v>55</v>
      </c>
      <c r="C722" s="49" t="s">
        <v>179</v>
      </c>
      <c r="D722" s="50" t="s">
        <v>179</v>
      </c>
      <c r="E722" s="49" t="s">
        <v>57</v>
      </c>
      <c r="F722" s="169">
        <v>13160085</v>
      </c>
      <c r="G722" s="188">
        <v>42566</v>
      </c>
      <c r="H722" s="53" t="s">
        <v>1441</v>
      </c>
      <c r="I722" s="53" t="s">
        <v>1426</v>
      </c>
      <c r="J722" s="57" t="s">
        <v>447</v>
      </c>
      <c r="K722" s="55">
        <v>343598</v>
      </c>
    </row>
    <row r="723" spans="1:11" ht="23.25" x14ac:dyDescent="0.25">
      <c r="A723" s="60" t="s">
        <v>2152</v>
      </c>
      <c r="B723" s="76" t="s">
        <v>55</v>
      </c>
      <c r="C723" s="49" t="s">
        <v>179</v>
      </c>
      <c r="D723" s="50" t="s">
        <v>179</v>
      </c>
      <c r="E723" s="49" t="s">
        <v>57</v>
      </c>
      <c r="F723" s="169">
        <v>13160086</v>
      </c>
      <c r="G723" s="188">
        <v>42566</v>
      </c>
      <c r="H723" s="60" t="s">
        <v>1442</v>
      </c>
      <c r="I723" s="56" t="s">
        <v>1426</v>
      </c>
      <c r="J723" s="62" t="s">
        <v>447</v>
      </c>
      <c r="K723" s="55">
        <v>452567</v>
      </c>
    </row>
    <row r="724" spans="1:11" x14ac:dyDescent="0.25">
      <c r="A724" s="60" t="s">
        <v>2152</v>
      </c>
      <c r="B724" s="76" t="s">
        <v>55</v>
      </c>
      <c r="C724" s="49" t="s">
        <v>179</v>
      </c>
      <c r="D724" s="50" t="s">
        <v>179</v>
      </c>
      <c r="E724" s="49" t="s">
        <v>57</v>
      </c>
      <c r="F724" s="169">
        <v>13160087</v>
      </c>
      <c r="G724" s="188">
        <v>42569</v>
      </c>
      <c r="H724" s="53" t="s">
        <v>1443</v>
      </c>
      <c r="I724" s="60" t="s">
        <v>1426</v>
      </c>
      <c r="J724" s="57" t="s">
        <v>447</v>
      </c>
      <c r="K724" s="55">
        <v>2301584</v>
      </c>
    </row>
    <row r="725" spans="1:11" x14ac:dyDescent="0.25">
      <c r="A725" s="60" t="s">
        <v>2152</v>
      </c>
      <c r="B725" s="76" t="s">
        <v>30</v>
      </c>
      <c r="C725" s="49" t="s">
        <v>179</v>
      </c>
      <c r="D725" s="50" t="s">
        <v>179</v>
      </c>
      <c r="E725" s="49" t="s">
        <v>31</v>
      </c>
      <c r="F725" s="169">
        <v>13160141</v>
      </c>
      <c r="G725" s="188">
        <v>42569</v>
      </c>
      <c r="H725" s="60" t="s">
        <v>1433</v>
      </c>
      <c r="I725" s="53" t="s">
        <v>1444</v>
      </c>
      <c r="J725" s="54" t="s">
        <v>1445</v>
      </c>
      <c r="K725" s="55">
        <v>249900</v>
      </c>
    </row>
    <row r="726" spans="1:11" x14ac:dyDescent="0.25">
      <c r="A726" s="60" t="s">
        <v>2152</v>
      </c>
      <c r="B726" s="76" t="s">
        <v>30</v>
      </c>
      <c r="C726" s="49" t="s">
        <v>179</v>
      </c>
      <c r="D726" s="50" t="s">
        <v>179</v>
      </c>
      <c r="E726" s="49" t="s">
        <v>31</v>
      </c>
      <c r="F726" s="169">
        <v>13160142</v>
      </c>
      <c r="G726" s="188">
        <v>42570</v>
      </c>
      <c r="H726" s="60" t="s">
        <v>1446</v>
      </c>
      <c r="I726" s="60" t="s">
        <v>1447</v>
      </c>
      <c r="J726" s="55" t="s">
        <v>686</v>
      </c>
      <c r="K726" s="55">
        <v>40000</v>
      </c>
    </row>
    <row r="727" spans="1:11" x14ac:dyDescent="0.25">
      <c r="A727" s="60" t="s">
        <v>2152</v>
      </c>
      <c r="B727" s="76" t="s">
        <v>30</v>
      </c>
      <c r="C727" s="49" t="s">
        <v>179</v>
      </c>
      <c r="D727" s="50" t="s">
        <v>179</v>
      </c>
      <c r="E727" s="49" t="s">
        <v>31</v>
      </c>
      <c r="F727" s="169">
        <v>13160143</v>
      </c>
      <c r="G727" s="188">
        <v>42570</v>
      </c>
      <c r="H727" s="53" t="s">
        <v>1448</v>
      </c>
      <c r="I727" s="60" t="s">
        <v>1449</v>
      </c>
      <c r="J727" s="55" t="s">
        <v>1450</v>
      </c>
      <c r="K727" s="55">
        <v>309276</v>
      </c>
    </row>
    <row r="728" spans="1:11" x14ac:dyDescent="0.25">
      <c r="A728" s="60" t="s">
        <v>2152</v>
      </c>
      <c r="B728" s="76" t="s">
        <v>30</v>
      </c>
      <c r="C728" s="49" t="s">
        <v>179</v>
      </c>
      <c r="D728" s="50" t="s">
        <v>179</v>
      </c>
      <c r="E728" s="49" t="s">
        <v>57</v>
      </c>
      <c r="F728" s="169">
        <v>13160088</v>
      </c>
      <c r="G728" s="188">
        <v>42571</v>
      </c>
      <c r="H728" s="53" t="s">
        <v>1451</v>
      </c>
      <c r="I728" s="60" t="s">
        <v>1452</v>
      </c>
      <c r="J728" s="55" t="s">
        <v>1453</v>
      </c>
      <c r="K728" s="55">
        <v>17591</v>
      </c>
    </row>
    <row r="729" spans="1:11" x14ac:dyDescent="0.25">
      <c r="A729" s="60" t="s">
        <v>2152</v>
      </c>
      <c r="B729" s="76" t="s">
        <v>30</v>
      </c>
      <c r="C729" s="49" t="s">
        <v>179</v>
      </c>
      <c r="D729" s="50" t="s">
        <v>179</v>
      </c>
      <c r="E729" s="49" t="s">
        <v>31</v>
      </c>
      <c r="F729" s="169">
        <v>13160144</v>
      </c>
      <c r="G729" s="188">
        <v>42571</v>
      </c>
      <c r="H729" s="53" t="s">
        <v>1454</v>
      </c>
      <c r="I729" s="53" t="s">
        <v>1455</v>
      </c>
      <c r="J729" s="54" t="s">
        <v>673</v>
      </c>
      <c r="K729" s="55">
        <v>42222</v>
      </c>
    </row>
    <row r="730" spans="1:11" x14ac:dyDescent="0.25">
      <c r="A730" s="60" t="s">
        <v>2152</v>
      </c>
      <c r="B730" s="76" t="s">
        <v>30</v>
      </c>
      <c r="C730" s="49" t="s">
        <v>179</v>
      </c>
      <c r="D730" s="50" t="s">
        <v>179</v>
      </c>
      <c r="E730" s="49" t="s">
        <v>31</v>
      </c>
      <c r="F730" s="169">
        <v>13160145</v>
      </c>
      <c r="G730" s="188">
        <v>42571</v>
      </c>
      <c r="H730" s="53" t="s">
        <v>1456</v>
      </c>
      <c r="I730" s="52" t="s">
        <v>1457</v>
      </c>
      <c r="J730" s="57" t="s">
        <v>1458</v>
      </c>
      <c r="K730" s="55">
        <v>368900</v>
      </c>
    </row>
    <row r="731" spans="1:11" x14ac:dyDescent="0.25">
      <c r="A731" s="60" t="s">
        <v>2152</v>
      </c>
      <c r="B731" s="76" t="s">
        <v>30</v>
      </c>
      <c r="C731" s="49" t="s">
        <v>179</v>
      </c>
      <c r="D731" s="50" t="s">
        <v>179</v>
      </c>
      <c r="E731" s="49" t="s">
        <v>31</v>
      </c>
      <c r="F731" s="169">
        <v>13160146</v>
      </c>
      <c r="G731" s="188">
        <v>42571</v>
      </c>
      <c r="H731" s="60" t="s">
        <v>1459</v>
      </c>
      <c r="I731" s="60" t="s">
        <v>1460</v>
      </c>
      <c r="J731" s="55" t="s">
        <v>1461</v>
      </c>
      <c r="K731" s="55">
        <v>2280000</v>
      </c>
    </row>
    <row r="732" spans="1:11" x14ac:dyDescent="0.25">
      <c r="A732" s="60" t="s">
        <v>2152</v>
      </c>
      <c r="B732" s="76" t="s">
        <v>30</v>
      </c>
      <c r="C732" s="49" t="s">
        <v>179</v>
      </c>
      <c r="D732" s="50" t="s">
        <v>179</v>
      </c>
      <c r="E732" s="49" t="s">
        <v>31</v>
      </c>
      <c r="F732" s="169">
        <v>13160147</v>
      </c>
      <c r="G732" s="188">
        <v>42571</v>
      </c>
      <c r="H732" s="53" t="s">
        <v>1462</v>
      </c>
      <c r="I732" s="60" t="s">
        <v>1424</v>
      </c>
      <c r="J732" s="57" t="s">
        <v>1425</v>
      </c>
      <c r="K732" s="55">
        <v>44444</v>
      </c>
    </row>
    <row r="733" spans="1:11" x14ac:dyDescent="0.25">
      <c r="A733" s="60" t="s">
        <v>2152</v>
      </c>
      <c r="B733" s="76" t="s">
        <v>30</v>
      </c>
      <c r="C733" s="49" t="s">
        <v>179</v>
      </c>
      <c r="D733" s="50" t="s">
        <v>179</v>
      </c>
      <c r="E733" s="49" t="s">
        <v>57</v>
      </c>
      <c r="F733" s="169">
        <v>13160089</v>
      </c>
      <c r="G733" s="188">
        <v>42572</v>
      </c>
      <c r="H733" s="53" t="s">
        <v>1463</v>
      </c>
      <c r="I733" s="60" t="s">
        <v>1464</v>
      </c>
      <c r="J733" s="55" t="s">
        <v>1465</v>
      </c>
      <c r="K733" s="55">
        <v>221917</v>
      </c>
    </row>
    <row r="734" spans="1:11" x14ac:dyDescent="0.25">
      <c r="A734" s="60" t="s">
        <v>2152</v>
      </c>
      <c r="B734" s="76" t="s">
        <v>30</v>
      </c>
      <c r="C734" s="49" t="s">
        <v>179</v>
      </c>
      <c r="D734" s="50" t="s">
        <v>179</v>
      </c>
      <c r="E734" s="49" t="s">
        <v>31</v>
      </c>
      <c r="F734" s="169">
        <v>13160090</v>
      </c>
      <c r="G734" s="188">
        <v>42572</v>
      </c>
      <c r="H734" s="60" t="s">
        <v>1466</v>
      </c>
      <c r="I734" s="60" t="s">
        <v>1467</v>
      </c>
      <c r="J734" s="55" t="s">
        <v>1468</v>
      </c>
      <c r="K734" s="55">
        <v>330225</v>
      </c>
    </row>
    <row r="735" spans="1:11" x14ac:dyDescent="0.25">
      <c r="A735" s="60" t="s">
        <v>2152</v>
      </c>
      <c r="B735" s="76" t="s">
        <v>34</v>
      </c>
      <c r="C735" s="49" t="s">
        <v>179</v>
      </c>
      <c r="D735" s="50" t="s">
        <v>179</v>
      </c>
      <c r="E735" s="49" t="s">
        <v>31</v>
      </c>
      <c r="F735" s="169">
        <v>13160148</v>
      </c>
      <c r="G735" s="188">
        <v>42576</v>
      </c>
      <c r="H735" s="60" t="s">
        <v>1394</v>
      </c>
      <c r="I735" s="6" t="s">
        <v>37</v>
      </c>
      <c r="J735" s="7" t="s">
        <v>38</v>
      </c>
      <c r="K735" s="55">
        <v>271472</v>
      </c>
    </row>
    <row r="736" spans="1:11" ht="23.25" x14ac:dyDescent="0.25">
      <c r="A736" s="60" t="s">
        <v>2152</v>
      </c>
      <c r="B736" s="76" t="s">
        <v>178</v>
      </c>
      <c r="C736" s="51" t="s">
        <v>1469</v>
      </c>
      <c r="D736" s="50">
        <v>42569</v>
      </c>
      <c r="E736" s="49" t="s">
        <v>31</v>
      </c>
      <c r="F736" s="169">
        <v>13160149</v>
      </c>
      <c r="G736" s="188">
        <v>42577</v>
      </c>
      <c r="H736" s="60" t="s">
        <v>1470</v>
      </c>
      <c r="I736" s="56" t="s">
        <v>1471</v>
      </c>
      <c r="J736" s="54" t="s">
        <v>429</v>
      </c>
      <c r="K736" s="55">
        <v>1147167</v>
      </c>
    </row>
    <row r="737" spans="1:11" x14ac:dyDescent="0.25">
      <c r="A737" s="60" t="s">
        <v>2152</v>
      </c>
      <c r="B737" s="76" t="s">
        <v>30</v>
      </c>
      <c r="C737" s="49" t="s">
        <v>179</v>
      </c>
      <c r="D737" s="50" t="s">
        <v>179</v>
      </c>
      <c r="E737" s="49" t="s">
        <v>31</v>
      </c>
      <c r="F737" s="169">
        <v>13160151</v>
      </c>
      <c r="G737" s="188">
        <v>42577</v>
      </c>
      <c r="H737" s="53" t="s">
        <v>1472</v>
      </c>
      <c r="I737" s="60" t="s">
        <v>1424</v>
      </c>
      <c r="J737" s="57" t="s">
        <v>1425</v>
      </c>
      <c r="K737" s="55">
        <v>44444</v>
      </c>
    </row>
    <row r="738" spans="1:11" x14ac:dyDescent="0.25">
      <c r="A738" s="60" t="s">
        <v>2152</v>
      </c>
      <c r="B738" s="76" t="s">
        <v>55</v>
      </c>
      <c r="C738" s="49" t="s">
        <v>179</v>
      </c>
      <c r="D738" s="50" t="s">
        <v>179</v>
      </c>
      <c r="E738" s="49" t="s">
        <v>57</v>
      </c>
      <c r="F738" s="169">
        <v>13160091</v>
      </c>
      <c r="G738" s="188">
        <v>42577</v>
      </c>
      <c r="H738" s="53" t="s">
        <v>1473</v>
      </c>
      <c r="I738" s="60" t="s">
        <v>1474</v>
      </c>
      <c r="J738" s="55" t="s">
        <v>1475</v>
      </c>
      <c r="K738" s="55">
        <v>1377906</v>
      </c>
    </row>
    <row r="739" spans="1:11" x14ac:dyDescent="0.25">
      <c r="A739" s="60" t="s">
        <v>2152</v>
      </c>
      <c r="B739" s="76" t="s">
        <v>30</v>
      </c>
      <c r="C739" s="49" t="s">
        <v>179</v>
      </c>
      <c r="D739" s="50" t="s">
        <v>179</v>
      </c>
      <c r="E739" s="49" t="s">
        <v>31</v>
      </c>
      <c r="F739" s="169">
        <v>13160152</v>
      </c>
      <c r="G739" s="188">
        <v>42578</v>
      </c>
      <c r="H739" s="53" t="s">
        <v>1476</v>
      </c>
      <c r="I739" s="53" t="s">
        <v>1455</v>
      </c>
      <c r="J739" s="54" t="s">
        <v>673</v>
      </c>
      <c r="K739" s="55">
        <v>44444</v>
      </c>
    </row>
    <row r="740" spans="1:11" x14ac:dyDescent="0.25">
      <c r="A740" s="60" t="s">
        <v>2152</v>
      </c>
      <c r="B740" s="76" t="s">
        <v>30</v>
      </c>
      <c r="C740" s="49" t="s">
        <v>179</v>
      </c>
      <c r="D740" s="50" t="s">
        <v>179</v>
      </c>
      <c r="E740" s="49" t="s">
        <v>31</v>
      </c>
      <c r="F740" s="169">
        <v>13160153</v>
      </c>
      <c r="G740" s="188">
        <v>42579</v>
      </c>
      <c r="H740" s="53" t="s">
        <v>1477</v>
      </c>
      <c r="I740" s="53" t="s">
        <v>1455</v>
      </c>
      <c r="J740" s="54" t="s">
        <v>673</v>
      </c>
      <c r="K740" s="55">
        <v>44444</v>
      </c>
    </row>
    <row r="741" spans="1:11" x14ac:dyDescent="0.25">
      <c r="A741" s="60" t="s">
        <v>2152</v>
      </c>
      <c r="B741" s="76" t="s">
        <v>34</v>
      </c>
      <c r="C741" s="49" t="s">
        <v>179</v>
      </c>
      <c r="D741" s="50" t="s">
        <v>179</v>
      </c>
      <c r="E741" s="49" t="s">
        <v>31</v>
      </c>
      <c r="F741" s="169">
        <v>13160154</v>
      </c>
      <c r="G741" s="188">
        <v>42579</v>
      </c>
      <c r="H741" s="60" t="s">
        <v>1478</v>
      </c>
      <c r="I741" s="6" t="s">
        <v>37</v>
      </c>
      <c r="J741" s="7" t="s">
        <v>38</v>
      </c>
      <c r="K741" s="55">
        <v>110740</v>
      </c>
    </row>
    <row r="742" spans="1:11" x14ac:dyDescent="0.25">
      <c r="A742" s="60" t="s">
        <v>2152</v>
      </c>
      <c r="B742" s="76" t="s">
        <v>34</v>
      </c>
      <c r="C742" s="49" t="s">
        <v>179</v>
      </c>
      <c r="D742" s="50" t="s">
        <v>179</v>
      </c>
      <c r="E742" s="49" t="s">
        <v>31</v>
      </c>
      <c r="F742" s="169">
        <v>13160155</v>
      </c>
      <c r="G742" s="188">
        <v>42579</v>
      </c>
      <c r="H742" s="60" t="s">
        <v>1478</v>
      </c>
      <c r="I742" s="6" t="s">
        <v>37</v>
      </c>
      <c r="J742" s="7" t="s">
        <v>38</v>
      </c>
      <c r="K742" s="55">
        <v>223833</v>
      </c>
    </row>
    <row r="743" spans="1:11" x14ac:dyDescent="0.25">
      <c r="A743" s="60" t="s">
        <v>2152</v>
      </c>
      <c r="B743" s="76" t="s">
        <v>34</v>
      </c>
      <c r="C743" s="49" t="s">
        <v>179</v>
      </c>
      <c r="D743" s="50" t="s">
        <v>179</v>
      </c>
      <c r="E743" s="49" t="s">
        <v>31</v>
      </c>
      <c r="F743" s="169">
        <v>13160156</v>
      </c>
      <c r="G743" s="188">
        <v>42579</v>
      </c>
      <c r="H743" s="60" t="s">
        <v>1478</v>
      </c>
      <c r="I743" s="6" t="s">
        <v>37</v>
      </c>
      <c r="J743" s="7" t="s">
        <v>38</v>
      </c>
      <c r="K743" s="55">
        <v>223833</v>
      </c>
    </row>
    <row r="744" spans="1:11" x14ac:dyDescent="0.25">
      <c r="A744" s="60" t="s">
        <v>2152</v>
      </c>
      <c r="B744" s="76" t="s">
        <v>34</v>
      </c>
      <c r="C744" s="49" t="s">
        <v>179</v>
      </c>
      <c r="D744" s="50" t="s">
        <v>179</v>
      </c>
      <c r="E744" s="49" t="s">
        <v>31</v>
      </c>
      <c r="F744" s="169">
        <v>13160157</v>
      </c>
      <c r="G744" s="188">
        <v>42579</v>
      </c>
      <c r="H744" s="60" t="s">
        <v>1478</v>
      </c>
      <c r="I744" s="6" t="s">
        <v>37</v>
      </c>
      <c r="J744" s="7" t="s">
        <v>38</v>
      </c>
      <c r="K744" s="55">
        <v>110740</v>
      </c>
    </row>
    <row r="745" spans="1:11" x14ac:dyDescent="0.25">
      <c r="A745" s="60" t="s">
        <v>2152</v>
      </c>
      <c r="B745" s="76" t="s">
        <v>30</v>
      </c>
      <c r="C745" s="49" t="s">
        <v>179</v>
      </c>
      <c r="D745" s="50" t="s">
        <v>179</v>
      </c>
      <c r="E745" s="49" t="s">
        <v>31</v>
      </c>
      <c r="F745" s="169">
        <v>13160158</v>
      </c>
      <c r="G745" s="188">
        <v>42579</v>
      </c>
      <c r="H745" s="53" t="s">
        <v>1479</v>
      </c>
      <c r="I745" s="60" t="s">
        <v>1424</v>
      </c>
      <c r="J745" s="57" t="s">
        <v>1425</v>
      </c>
      <c r="K745" s="55">
        <v>88888</v>
      </c>
    </row>
    <row r="746" spans="1:11" x14ac:dyDescent="0.25">
      <c r="A746" s="60" t="s">
        <v>2152</v>
      </c>
      <c r="B746" s="76" t="s">
        <v>178</v>
      </c>
      <c r="C746" s="51" t="s">
        <v>1480</v>
      </c>
      <c r="D746" s="50">
        <v>42577</v>
      </c>
      <c r="E746" s="49" t="s">
        <v>31</v>
      </c>
      <c r="F746" s="169">
        <v>13160159</v>
      </c>
      <c r="G746" s="188">
        <v>42580</v>
      </c>
      <c r="H746" s="53" t="s">
        <v>1481</v>
      </c>
      <c r="I746" s="52" t="s">
        <v>1482</v>
      </c>
      <c r="J746" s="57" t="s">
        <v>434</v>
      </c>
      <c r="K746" s="55">
        <v>134303</v>
      </c>
    </row>
    <row r="747" spans="1:11" x14ac:dyDescent="0.25">
      <c r="A747" s="60" t="s">
        <v>2152</v>
      </c>
      <c r="B747" s="76" t="s">
        <v>30</v>
      </c>
      <c r="C747" s="49" t="s">
        <v>179</v>
      </c>
      <c r="D747" s="50" t="s">
        <v>179</v>
      </c>
      <c r="E747" s="49" t="s">
        <v>31</v>
      </c>
      <c r="F747" s="169">
        <v>13160161</v>
      </c>
      <c r="G747" s="188">
        <v>42580</v>
      </c>
      <c r="H747" s="53" t="s">
        <v>1483</v>
      </c>
      <c r="I747" s="60" t="s">
        <v>1449</v>
      </c>
      <c r="J747" s="55" t="s">
        <v>1450</v>
      </c>
      <c r="K747" s="55">
        <v>124334</v>
      </c>
    </row>
    <row r="748" spans="1:11" ht="23.25" x14ac:dyDescent="0.25">
      <c r="A748" s="60" t="s">
        <v>2152</v>
      </c>
      <c r="B748" s="4" t="s">
        <v>13</v>
      </c>
      <c r="C748" s="49" t="s">
        <v>179</v>
      </c>
      <c r="D748" s="50" t="s">
        <v>179</v>
      </c>
      <c r="E748" s="49" t="s">
        <v>1484</v>
      </c>
      <c r="F748" s="170">
        <v>62766</v>
      </c>
      <c r="G748" s="188">
        <v>42580</v>
      </c>
      <c r="H748" s="60" t="s">
        <v>1485</v>
      </c>
      <c r="I748" s="56" t="s">
        <v>1486</v>
      </c>
      <c r="J748" s="54" t="s">
        <v>1487</v>
      </c>
      <c r="K748" s="55">
        <v>2801817</v>
      </c>
    </row>
    <row r="749" spans="1:11" x14ac:dyDescent="0.25">
      <c r="A749" s="60" t="s">
        <v>2152</v>
      </c>
      <c r="B749" s="4" t="s">
        <v>13</v>
      </c>
      <c r="C749" s="49" t="s">
        <v>179</v>
      </c>
      <c r="D749" s="50" t="s">
        <v>179</v>
      </c>
      <c r="E749" s="49" t="s">
        <v>236</v>
      </c>
      <c r="F749" s="170">
        <v>15672224</v>
      </c>
      <c r="G749" s="188">
        <v>42578</v>
      </c>
      <c r="H749" s="60" t="s">
        <v>1488</v>
      </c>
      <c r="I749" s="56" t="s">
        <v>503</v>
      </c>
      <c r="J749" s="57" t="s">
        <v>504</v>
      </c>
      <c r="K749" s="55">
        <v>14148189</v>
      </c>
    </row>
    <row r="750" spans="1:11" ht="23.25" x14ac:dyDescent="0.25">
      <c r="A750" s="60" t="s">
        <v>2152</v>
      </c>
      <c r="B750" s="4" t="s">
        <v>13</v>
      </c>
      <c r="C750" s="63" t="s">
        <v>179</v>
      </c>
      <c r="D750" s="59" t="s">
        <v>179</v>
      </c>
      <c r="E750" s="51" t="s">
        <v>236</v>
      </c>
      <c r="F750" s="190">
        <v>140</v>
      </c>
      <c r="G750" s="189">
        <v>42566</v>
      </c>
      <c r="H750" s="53" t="s">
        <v>1489</v>
      </c>
      <c r="I750" s="52" t="s">
        <v>1490</v>
      </c>
      <c r="J750" s="54" t="s">
        <v>1491</v>
      </c>
      <c r="K750" s="55">
        <v>1315011</v>
      </c>
    </row>
    <row r="751" spans="1:11" x14ac:dyDescent="0.25">
      <c r="A751" s="60" t="s">
        <v>2152</v>
      </c>
      <c r="B751" s="4" t="s">
        <v>13</v>
      </c>
      <c r="C751" s="49" t="s">
        <v>179</v>
      </c>
      <c r="D751" s="50" t="s">
        <v>14</v>
      </c>
      <c r="E751" s="49" t="s">
        <v>1484</v>
      </c>
      <c r="F751" s="170">
        <v>6664</v>
      </c>
      <c r="G751" s="188">
        <v>42569</v>
      </c>
      <c r="H751" s="60" t="s">
        <v>1492</v>
      </c>
      <c r="I751" s="52" t="s">
        <v>1493</v>
      </c>
      <c r="J751" s="54" t="s">
        <v>1494</v>
      </c>
      <c r="K751" s="55">
        <v>98192</v>
      </c>
    </row>
    <row r="752" spans="1:11" x14ac:dyDescent="0.25">
      <c r="A752" s="60" t="s">
        <v>2152</v>
      </c>
      <c r="B752" s="4" t="s">
        <v>13</v>
      </c>
      <c r="C752" s="49" t="s">
        <v>179</v>
      </c>
      <c r="D752" s="50" t="s">
        <v>14</v>
      </c>
      <c r="E752" s="49" t="s">
        <v>1484</v>
      </c>
      <c r="F752" s="170">
        <v>86619545</v>
      </c>
      <c r="G752" s="188">
        <v>42558</v>
      </c>
      <c r="H752" s="53" t="s">
        <v>1495</v>
      </c>
      <c r="I752" s="21" t="s">
        <v>511</v>
      </c>
      <c r="J752" s="54" t="s">
        <v>512</v>
      </c>
      <c r="K752" s="55">
        <v>1213900</v>
      </c>
    </row>
    <row r="753" spans="1:11" x14ac:dyDescent="0.25">
      <c r="A753" s="60" t="s">
        <v>2152</v>
      </c>
      <c r="B753" s="4" t="s">
        <v>13</v>
      </c>
      <c r="C753" s="49" t="s">
        <v>179</v>
      </c>
      <c r="D753" s="50" t="s">
        <v>14</v>
      </c>
      <c r="E753" s="49" t="s">
        <v>1484</v>
      </c>
      <c r="F753" s="170">
        <v>86619546</v>
      </c>
      <c r="G753" s="188">
        <v>42558</v>
      </c>
      <c r="H753" s="53" t="s">
        <v>1496</v>
      </c>
      <c r="I753" s="21" t="s">
        <v>511</v>
      </c>
      <c r="J753" s="54" t="s">
        <v>512</v>
      </c>
      <c r="K753" s="55">
        <v>892250</v>
      </c>
    </row>
    <row r="754" spans="1:11" x14ac:dyDescent="0.25">
      <c r="A754" s="76" t="s">
        <v>2151</v>
      </c>
      <c r="B754" s="76" t="s">
        <v>30</v>
      </c>
      <c r="C754" s="64" t="s">
        <v>1497</v>
      </c>
      <c r="D754" s="40" t="s">
        <v>1497</v>
      </c>
      <c r="E754" s="33" t="s">
        <v>57</v>
      </c>
      <c r="F754" s="92">
        <v>10160049</v>
      </c>
      <c r="G754" s="175">
        <v>42559</v>
      </c>
      <c r="H754" s="91" t="s">
        <v>1498</v>
      </c>
      <c r="I754" s="36" t="s">
        <v>1499</v>
      </c>
      <c r="J754" s="66" t="s">
        <v>639</v>
      </c>
      <c r="K754" s="67">
        <v>24990</v>
      </c>
    </row>
    <row r="755" spans="1:11" ht="23.25" x14ac:dyDescent="0.25">
      <c r="A755" s="76" t="s">
        <v>2151</v>
      </c>
      <c r="B755" s="76" t="s">
        <v>30</v>
      </c>
      <c r="C755" s="64" t="s">
        <v>1497</v>
      </c>
      <c r="D755" s="40" t="s">
        <v>1497</v>
      </c>
      <c r="E755" s="33" t="s">
        <v>57</v>
      </c>
      <c r="F755" s="92">
        <v>10160050</v>
      </c>
      <c r="G755" s="175">
        <v>42559</v>
      </c>
      <c r="H755" s="220" t="s">
        <v>1500</v>
      </c>
      <c r="I755" s="36" t="s">
        <v>1501</v>
      </c>
      <c r="J755" s="65" t="s">
        <v>1502</v>
      </c>
      <c r="K755" s="67">
        <v>1912431</v>
      </c>
    </row>
    <row r="756" spans="1:11" x14ac:dyDescent="0.25">
      <c r="A756" s="76" t="s">
        <v>2151</v>
      </c>
      <c r="B756" s="76" t="s">
        <v>30</v>
      </c>
      <c r="C756" s="70" t="s">
        <v>1497</v>
      </c>
      <c r="D756" s="71" t="s">
        <v>1497</v>
      </c>
      <c r="E756" s="69" t="s">
        <v>57</v>
      </c>
      <c r="F756" s="171">
        <v>10160051</v>
      </c>
      <c r="G756" s="191">
        <v>42559</v>
      </c>
      <c r="H756" s="220" t="s">
        <v>1503</v>
      </c>
      <c r="I756" s="68" t="s">
        <v>1499</v>
      </c>
      <c r="J756" s="72" t="s">
        <v>1504</v>
      </c>
      <c r="K756" s="73">
        <v>119970</v>
      </c>
    </row>
    <row r="757" spans="1:11" x14ac:dyDescent="0.25">
      <c r="A757" s="76" t="s">
        <v>2151</v>
      </c>
      <c r="B757" s="76" t="s">
        <v>30</v>
      </c>
      <c r="C757" s="70" t="s">
        <v>1497</v>
      </c>
      <c r="D757" s="71" t="s">
        <v>1497</v>
      </c>
      <c r="E757" s="69" t="s">
        <v>57</v>
      </c>
      <c r="F757" s="171">
        <v>10160052</v>
      </c>
      <c r="G757" s="191">
        <v>42559</v>
      </c>
      <c r="H757" s="220" t="s">
        <v>1505</v>
      </c>
      <c r="I757" s="68" t="s">
        <v>1506</v>
      </c>
      <c r="J757" s="72" t="s">
        <v>1507</v>
      </c>
      <c r="K757" s="73">
        <v>268860</v>
      </c>
    </row>
    <row r="758" spans="1:11" x14ac:dyDescent="0.25">
      <c r="A758" s="76" t="s">
        <v>2151</v>
      </c>
      <c r="B758" s="76" t="s">
        <v>30</v>
      </c>
      <c r="C758" s="70" t="s">
        <v>1497</v>
      </c>
      <c r="D758" s="71" t="s">
        <v>1497</v>
      </c>
      <c r="E758" s="69" t="s">
        <v>57</v>
      </c>
      <c r="F758" s="171">
        <v>10160053</v>
      </c>
      <c r="G758" s="191">
        <v>42559</v>
      </c>
      <c r="H758" s="220" t="s">
        <v>1508</v>
      </c>
      <c r="I758" s="68" t="s">
        <v>1509</v>
      </c>
      <c r="J758" s="72" t="s">
        <v>1510</v>
      </c>
      <c r="K758" s="73">
        <v>45140</v>
      </c>
    </row>
    <row r="759" spans="1:11" ht="23.25" x14ac:dyDescent="0.25">
      <c r="A759" s="76" t="s">
        <v>2151</v>
      </c>
      <c r="B759" s="76" t="s">
        <v>30</v>
      </c>
      <c r="C759" s="70" t="s">
        <v>1497</v>
      </c>
      <c r="D759" s="71" t="s">
        <v>1497</v>
      </c>
      <c r="E759" s="69" t="s">
        <v>57</v>
      </c>
      <c r="F759" s="171">
        <v>10160054</v>
      </c>
      <c r="G759" s="191">
        <v>42562</v>
      </c>
      <c r="H759" s="220" t="s">
        <v>1511</v>
      </c>
      <c r="I759" s="68" t="s">
        <v>1512</v>
      </c>
      <c r="J759" s="72" t="s">
        <v>1513</v>
      </c>
      <c r="K759" s="73">
        <v>629971</v>
      </c>
    </row>
    <row r="760" spans="1:11" x14ac:dyDescent="0.25">
      <c r="A760" s="76" t="s">
        <v>2151</v>
      </c>
      <c r="B760" s="4" t="s">
        <v>13</v>
      </c>
      <c r="C760" s="70" t="s">
        <v>1497</v>
      </c>
      <c r="D760" s="71" t="s">
        <v>1497</v>
      </c>
      <c r="E760" s="69" t="s">
        <v>57</v>
      </c>
      <c r="F760" s="171">
        <v>10160055</v>
      </c>
      <c r="G760" s="191">
        <v>42563</v>
      </c>
      <c r="H760" s="220" t="s">
        <v>1514</v>
      </c>
      <c r="I760" s="68" t="s">
        <v>1515</v>
      </c>
      <c r="J760" s="72" t="s">
        <v>1516</v>
      </c>
      <c r="K760" s="73">
        <v>790160</v>
      </c>
    </row>
    <row r="761" spans="1:11" x14ac:dyDescent="0.25">
      <c r="A761" s="76" t="s">
        <v>2151</v>
      </c>
      <c r="B761" s="76" t="s">
        <v>629</v>
      </c>
      <c r="C761" s="70" t="s">
        <v>1497</v>
      </c>
      <c r="D761" s="71" t="s">
        <v>1497</v>
      </c>
      <c r="E761" s="69" t="s">
        <v>57</v>
      </c>
      <c r="F761" s="171">
        <v>10160056</v>
      </c>
      <c r="G761" s="191">
        <v>42563</v>
      </c>
      <c r="H761" s="220" t="s">
        <v>1517</v>
      </c>
      <c r="I761" s="68" t="s">
        <v>1278</v>
      </c>
      <c r="J761" s="72" t="s">
        <v>1279</v>
      </c>
      <c r="K761" s="73">
        <v>4298380</v>
      </c>
    </row>
    <row r="762" spans="1:11" x14ac:dyDescent="0.25">
      <c r="A762" s="76" t="s">
        <v>2151</v>
      </c>
      <c r="B762" s="76" t="s">
        <v>629</v>
      </c>
      <c r="C762" s="70" t="s">
        <v>1518</v>
      </c>
      <c r="D762" s="71">
        <v>42556</v>
      </c>
      <c r="E762" s="69" t="s">
        <v>57</v>
      </c>
      <c r="F762" s="171">
        <v>10160057</v>
      </c>
      <c r="G762" s="191">
        <v>42563</v>
      </c>
      <c r="H762" s="220" t="s">
        <v>1519</v>
      </c>
      <c r="I762" s="68" t="s">
        <v>1520</v>
      </c>
      <c r="J762" s="72" t="s">
        <v>766</v>
      </c>
      <c r="K762" s="73">
        <v>1554000</v>
      </c>
    </row>
    <row r="763" spans="1:11" x14ac:dyDescent="0.25">
      <c r="A763" s="76" t="s">
        <v>2151</v>
      </c>
      <c r="B763" s="76" t="s">
        <v>30</v>
      </c>
      <c r="C763" s="70" t="s">
        <v>1497</v>
      </c>
      <c r="D763" s="71" t="s">
        <v>1497</v>
      </c>
      <c r="E763" s="69" t="s">
        <v>57</v>
      </c>
      <c r="F763" s="171">
        <v>10160058</v>
      </c>
      <c r="G763" s="191">
        <v>42566</v>
      </c>
      <c r="H763" s="220" t="s">
        <v>1521</v>
      </c>
      <c r="I763" s="68" t="s">
        <v>1278</v>
      </c>
      <c r="J763" s="72" t="s">
        <v>1279</v>
      </c>
      <c r="K763" s="73">
        <v>146532</v>
      </c>
    </row>
    <row r="764" spans="1:11" x14ac:dyDescent="0.25">
      <c r="A764" s="76" t="s">
        <v>2151</v>
      </c>
      <c r="B764" s="76" t="s">
        <v>30</v>
      </c>
      <c r="C764" s="70" t="s">
        <v>1497</v>
      </c>
      <c r="D764" s="71" t="s">
        <v>1497</v>
      </c>
      <c r="E764" s="69" t="s">
        <v>57</v>
      </c>
      <c r="F764" s="171">
        <v>10160059</v>
      </c>
      <c r="G764" s="191">
        <v>42566</v>
      </c>
      <c r="H764" s="220" t="s">
        <v>1522</v>
      </c>
      <c r="I764" s="68" t="s">
        <v>1523</v>
      </c>
      <c r="J764" s="72" t="s">
        <v>1524</v>
      </c>
      <c r="K764" s="73">
        <v>46410</v>
      </c>
    </row>
    <row r="765" spans="1:11" x14ac:dyDescent="0.25">
      <c r="A765" s="76" t="s">
        <v>2151</v>
      </c>
      <c r="B765" s="76" t="s">
        <v>30</v>
      </c>
      <c r="C765" s="70" t="s">
        <v>1497</v>
      </c>
      <c r="D765" s="71" t="s">
        <v>1497</v>
      </c>
      <c r="E765" s="69" t="s">
        <v>57</v>
      </c>
      <c r="F765" s="171">
        <v>10160060</v>
      </c>
      <c r="G765" s="191">
        <v>42572</v>
      </c>
      <c r="H765" s="220" t="s">
        <v>1525</v>
      </c>
      <c r="I765" s="68" t="s">
        <v>1526</v>
      </c>
      <c r="J765" s="72" t="s">
        <v>1527</v>
      </c>
      <c r="K765" s="73">
        <v>20500</v>
      </c>
    </row>
    <row r="766" spans="1:11" x14ac:dyDescent="0.25">
      <c r="A766" s="76" t="s">
        <v>2151</v>
      </c>
      <c r="B766" s="76" t="s">
        <v>30</v>
      </c>
      <c r="C766" s="70" t="s">
        <v>1497</v>
      </c>
      <c r="D766" s="71" t="s">
        <v>1497</v>
      </c>
      <c r="E766" s="69" t="s">
        <v>57</v>
      </c>
      <c r="F766" s="171">
        <v>10160061</v>
      </c>
      <c r="G766" s="191">
        <v>42578</v>
      </c>
      <c r="H766" s="220" t="s">
        <v>1528</v>
      </c>
      <c r="I766" s="68" t="s">
        <v>1529</v>
      </c>
      <c r="J766" s="72" t="s">
        <v>1530</v>
      </c>
      <c r="K766" s="73">
        <v>35700</v>
      </c>
    </row>
    <row r="767" spans="1:11" x14ac:dyDescent="0.25">
      <c r="A767" s="76" t="s">
        <v>2151</v>
      </c>
      <c r="B767" s="76" t="s">
        <v>30</v>
      </c>
      <c r="C767" s="70" t="s">
        <v>1497</v>
      </c>
      <c r="D767" s="71" t="s">
        <v>1497</v>
      </c>
      <c r="E767" s="69" t="s">
        <v>57</v>
      </c>
      <c r="F767" s="171">
        <v>10160063</v>
      </c>
      <c r="G767" s="191">
        <v>42579</v>
      </c>
      <c r="H767" s="220" t="s">
        <v>1531</v>
      </c>
      <c r="I767" s="68" t="s">
        <v>1532</v>
      </c>
      <c r="J767" s="72" t="s">
        <v>447</v>
      </c>
      <c r="K767" s="73">
        <v>254110</v>
      </c>
    </row>
    <row r="768" spans="1:11" x14ac:dyDescent="0.25">
      <c r="A768" s="76" t="s">
        <v>2151</v>
      </c>
      <c r="B768" s="76" t="s">
        <v>30</v>
      </c>
      <c r="C768" s="70" t="s">
        <v>1497</v>
      </c>
      <c r="D768" s="71" t="s">
        <v>1497</v>
      </c>
      <c r="E768" s="69" t="s">
        <v>57</v>
      </c>
      <c r="F768" s="171">
        <v>10160064</v>
      </c>
      <c r="G768" s="191">
        <v>42580</v>
      </c>
      <c r="H768" s="220" t="s">
        <v>1533</v>
      </c>
      <c r="I768" s="68" t="s">
        <v>1534</v>
      </c>
      <c r="J768" s="72" t="s">
        <v>1535</v>
      </c>
      <c r="K768" s="73">
        <v>42840</v>
      </c>
    </row>
    <row r="769" spans="1:11" x14ac:dyDescent="0.25">
      <c r="A769" s="76" t="s">
        <v>2151</v>
      </c>
      <c r="B769" s="76" t="s">
        <v>30</v>
      </c>
      <c r="C769" s="70" t="s">
        <v>1497</v>
      </c>
      <c r="D769" s="71" t="s">
        <v>1497</v>
      </c>
      <c r="E769" s="69" t="s">
        <v>57</v>
      </c>
      <c r="F769" s="171">
        <v>10160065</v>
      </c>
      <c r="G769" s="191">
        <v>42580</v>
      </c>
      <c r="H769" s="220" t="s">
        <v>1536</v>
      </c>
      <c r="I769" s="68" t="s">
        <v>1537</v>
      </c>
      <c r="J769" s="72" t="s">
        <v>1538</v>
      </c>
      <c r="K769" s="73">
        <v>123760</v>
      </c>
    </row>
    <row r="770" spans="1:11" x14ac:dyDescent="0.25">
      <c r="A770" s="76" t="s">
        <v>2151</v>
      </c>
      <c r="B770" s="76" t="s">
        <v>30</v>
      </c>
      <c r="C770" s="70" t="s">
        <v>1497</v>
      </c>
      <c r="D770" s="71" t="s">
        <v>1497</v>
      </c>
      <c r="E770" s="69" t="s">
        <v>57</v>
      </c>
      <c r="F770" s="171">
        <v>10160201</v>
      </c>
      <c r="G770" s="191">
        <v>42559</v>
      </c>
      <c r="H770" s="220" t="s">
        <v>1539</v>
      </c>
      <c r="I770" s="68" t="s">
        <v>1540</v>
      </c>
      <c r="J770" s="72" t="s">
        <v>1541</v>
      </c>
      <c r="K770" s="73">
        <v>20700</v>
      </c>
    </row>
    <row r="771" spans="1:11" x14ac:dyDescent="0.25">
      <c r="A771" s="76" t="s">
        <v>2151</v>
      </c>
      <c r="B771" s="76" t="s">
        <v>34</v>
      </c>
      <c r="C771" s="70" t="s">
        <v>1542</v>
      </c>
      <c r="D771" s="71">
        <v>41229</v>
      </c>
      <c r="E771" s="69" t="s">
        <v>31</v>
      </c>
      <c r="F771" s="171">
        <v>10160206</v>
      </c>
      <c r="G771" s="191">
        <v>42562</v>
      </c>
      <c r="H771" s="220" t="s">
        <v>1543</v>
      </c>
      <c r="I771" s="6" t="s">
        <v>37</v>
      </c>
      <c r="J771" s="7" t="s">
        <v>38</v>
      </c>
      <c r="K771" s="73">
        <v>142307</v>
      </c>
    </row>
    <row r="772" spans="1:11" x14ac:dyDescent="0.25">
      <c r="A772" s="76" t="s">
        <v>2151</v>
      </c>
      <c r="B772" s="76" t="s">
        <v>34</v>
      </c>
      <c r="C772" s="70" t="s">
        <v>1542</v>
      </c>
      <c r="D772" s="71">
        <v>41229</v>
      </c>
      <c r="E772" s="69" t="s">
        <v>31</v>
      </c>
      <c r="F772" s="171">
        <v>10160207</v>
      </c>
      <c r="G772" s="191">
        <v>42562</v>
      </c>
      <c r="H772" s="220" t="s">
        <v>1544</v>
      </c>
      <c r="I772" s="6" t="s">
        <v>37</v>
      </c>
      <c r="J772" s="7" t="s">
        <v>38</v>
      </c>
      <c r="K772" s="73">
        <v>151964</v>
      </c>
    </row>
    <row r="773" spans="1:11" x14ac:dyDescent="0.25">
      <c r="A773" s="76" t="s">
        <v>2151</v>
      </c>
      <c r="B773" s="76" t="s">
        <v>34</v>
      </c>
      <c r="C773" s="70" t="s">
        <v>1542</v>
      </c>
      <c r="D773" s="71">
        <v>41229</v>
      </c>
      <c r="E773" s="69" t="s">
        <v>31</v>
      </c>
      <c r="F773" s="171">
        <v>10160208</v>
      </c>
      <c r="G773" s="191">
        <v>42562</v>
      </c>
      <c r="H773" s="220" t="s">
        <v>1545</v>
      </c>
      <c r="I773" s="6" t="s">
        <v>37</v>
      </c>
      <c r="J773" s="7" t="s">
        <v>38</v>
      </c>
      <c r="K773" s="73">
        <v>123246</v>
      </c>
    </row>
    <row r="774" spans="1:11" x14ac:dyDescent="0.25">
      <c r="A774" s="76" t="s">
        <v>2151</v>
      </c>
      <c r="B774" s="76" t="s">
        <v>34</v>
      </c>
      <c r="C774" s="70" t="s">
        <v>1542</v>
      </c>
      <c r="D774" s="71">
        <v>41229</v>
      </c>
      <c r="E774" s="69" t="s">
        <v>31</v>
      </c>
      <c r="F774" s="171">
        <v>10160209</v>
      </c>
      <c r="G774" s="191">
        <v>42562</v>
      </c>
      <c r="H774" s="220" t="s">
        <v>1546</v>
      </c>
      <c r="I774" s="6" t="s">
        <v>37</v>
      </c>
      <c r="J774" s="7" t="s">
        <v>38</v>
      </c>
      <c r="K774" s="73">
        <v>110793</v>
      </c>
    </row>
    <row r="775" spans="1:11" x14ac:dyDescent="0.25">
      <c r="A775" s="76" t="s">
        <v>2151</v>
      </c>
      <c r="B775" s="76" t="s">
        <v>34</v>
      </c>
      <c r="C775" s="70" t="s">
        <v>1542</v>
      </c>
      <c r="D775" s="71">
        <v>41229</v>
      </c>
      <c r="E775" s="69" t="s">
        <v>31</v>
      </c>
      <c r="F775" s="171">
        <v>10160210</v>
      </c>
      <c r="G775" s="191">
        <v>42562</v>
      </c>
      <c r="H775" s="220" t="s">
        <v>1547</v>
      </c>
      <c r="I775" s="6" t="s">
        <v>37</v>
      </c>
      <c r="J775" s="7" t="s">
        <v>38</v>
      </c>
      <c r="K775" s="73">
        <v>356790</v>
      </c>
    </row>
    <row r="776" spans="1:11" x14ac:dyDescent="0.25">
      <c r="A776" s="76" t="s">
        <v>2151</v>
      </c>
      <c r="B776" s="76" t="s">
        <v>34</v>
      </c>
      <c r="C776" s="70" t="s">
        <v>1542</v>
      </c>
      <c r="D776" s="71">
        <v>41229</v>
      </c>
      <c r="E776" s="69" t="s">
        <v>31</v>
      </c>
      <c r="F776" s="171">
        <v>10160211</v>
      </c>
      <c r="G776" s="191">
        <v>42562</v>
      </c>
      <c r="H776" s="220" t="s">
        <v>1548</v>
      </c>
      <c r="I776" s="6" t="s">
        <v>37</v>
      </c>
      <c r="J776" s="7" t="s">
        <v>38</v>
      </c>
      <c r="K776" s="73">
        <v>103603</v>
      </c>
    </row>
    <row r="777" spans="1:11" ht="23.25" x14ac:dyDescent="0.25">
      <c r="A777" s="76" t="s">
        <v>2151</v>
      </c>
      <c r="B777" s="76" t="s">
        <v>30</v>
      </c>
      <c r="C777" s="70" t="s">
        <v>1497</v>
      </c>
      <c r="D777" s="71" t="s">
        <v>1497</v>
      </c>
      <c r="E777" s="69" t="s">
        <v>31</v>
      </c>
      <c r="F777" s="171">
        <v>10160212</v>
      </c>
      <c r="G777" s="191">
        <v>42563</v>
      </c>
      <c r="H777" s="220" t="s">
        <v>1549</v>
      </c>
      <c r="I777" s="68" t="s">
        <v>1550</v>
      </c>
      <c r="J777" s="72" t="s">
        <v>1551</v>
      </c>
      <c r="K777" s="73">
        <v>1440000</v>
      </c>
    </row>
    <row r="778" spans="1:11" x14ac:dyDescent="0.25">
      <c r="A778" s="76" t="s">
        <v>2151</v>
      </c>
      <c r="B778" s="76" t="s">
        <v>30</v>
      </c>
      <c r="C778" s="70" t="s">
        <v>1497</v>
      </c>
      <c r="D778" s="71" t="s">
        <v>1497</v>
      </c>
      <c r="E778" s="69" t="s">
        <v>31</v>
      </c>
      <c r="F778" s="171">
        <v>10160215</v>
      </c>
      <c r="G778" s="191">
        <v>42563</v>
      </c>
      <c r="H778" s="220" t="s">
        <v>1552</v>
      </c>
      <c r="I778" s="68" t="s">
        <v>1553</v>
      </c>
      <c r="J778" s="72" t="s">
        <v>1554</v>
      </c>
      <c r="K778" s="73">
        <v>117576</v>
      </c>
    </row>
    <row r="779" spans="1:11" x14ac:dyDescent="0.25">
      <c r="A779" s="76" t="s">
        <v>2151</v>
      </c>
      <c r="B779" s="76" t="s">
        <v>34</v>
      </c>
      <c r="C779" s="70" t="s">
        <v>1542</v>
      </c>
      <c r="D779" s="71">
        <v>41229</v>
      </c>
      <c r="E779" s="69" t="s">
        <v>31</v>
      </c>
      <c r="F779" s="171">
        <v>10160218</v>
      </c>
      <c r="G779" s="191">
        <v>42564</v>
      </c>
      <c r="H779" s="220" t="s">
        <v>1555</v>
      </c>
      <c r="I779" s="6" t="s">
        <v>37</v>
      </c>
      <c r="J779" s="7" t="s">
        <v>38</v>
      </c>
      <c r="K779" s="73">
        <v>249444</v>
      </c>
    </row>
    <row r="780" spans="1:11" x14ac:dyDescent="0.25">
      <c r="A780" s="76" t="s">
        <v>2151</v>
      </c>
      <c r="B780" s="76" t="s">
        <v>34</v>
      </c>
      <c r="C780" s="70" t="s">
        <v>1542</v>
      </c>
      <c r="D780" s="71">
        <v>41229</v>
      </c>
      <c r="E780" s="69" t="s">
        <v>31</v>
      </c>
      <c r="F780" s="171">
        <v>10160219</v>
      </c>
      <c r="G780" s="191">
        <v>42564</v>
      </c>
      <c r="H780" s="220" t="s">
        <v>1556</v>
      </c>
      <c r="I780" s="6" t="s">
        <v>37</v>
      </c>
      <c r="J780" s="7" t="s">
        <v>38</v>
      </c>
      <c r="K780" s="73">
        <v>11999</v>
      </c>
    </row>
    <row r="781" spans="1:11" x14ac:dyDescent="0.25">
      <c r="A781" s="76" t="s">
        <v>2151</v>
      </c>
      <c r="B781" s="76" t="s">
        <v>30</v>
      </c>
      <c r="C781" s="70" t="s">
        <v>1497</v>
      </c>
      <c r="D781" s="71" t="s">
        <v>1497</v>
      </c>
      <c r="E781" s="69" t="s">
        <v>31</v>
      </c>
      <c r="F781" s="171">
        <v>10160220</v>
      </c>
      <c r="G781" s="191">
        <v>42564</v>
      </c>
      <c r="H781" s="220" t="s">
        <v>1557</v>
      </c>
      <c r="I781" s="68" t="s">
        <v>1558</v>
      </c>
      <c r="J781" s="72" t="s">
        <v>1559</v>
      </c>
      <c r="K781" s="73">
        <v>1425144</v>
      </c>
    </row>
    <row r="782" spans="1:11" x14ac:dyDescent="0.25">
      <c r="A782" s="76" t="s">
        <v>2151</v>
      </c>
      <c r="B782" s="76" t="s">
        <v>30</v>
      </c>
      <c r="C782" s="70" t="s">
        <v>1497</v>
      </c>
      <c r="D782" s="71" t="s">
        <v>1497</v>
      </c>
      <c r="E782" s="69" t="s">
        <v>31</v>
      </c>
      <c r="F782" s="171">
        <v>10160221</v>
      </c>
      <c r="G782" s="191">
        <v>42565</v>
      </c>
      <c r="H782" s="220" t="s">
        <v>1560</v>
      </c>
      <c r="I782" s="68" t="s">
        <v>1561</v>
      </c>
      <c r="J782" s="72" t="s">
        <v>1562</v>
      </c>
      <c r="K782" s="73">
        <v>315980</v>
      </c>
    </row>
    <row r="783" spans="1:11" x14ac:dyDescent="0.25">
      <c r="A783" s="76" t="s">
        <v>2151</v>
      </c>
      <c r="B783" s="76" t="s">
        <v>30</v>
      </c>
      <c r="C783" s="70" t="s">
        <v>1497</v>
      </c>
      <c r="D783" s="71" t="s">
        <v>1497</v>
      </c>
      <c r="E783" s="69" t="s">
        <v>31</v>
      </c>
      <c r="F783" s="171">
        <v>10160222</v>
      </c>
      <c r="G783" s="191">
        <v>42565</v>
      </c>
      <c r="H783" s="220" t="s">
        <v>1563</v>
      </c>
      <c r="I783" s="68" t="s">
        <v>1561</v>
      </c>
      <c r="J783" s="72" t="s">
        <v>1562</v>
      </c>
      <c r="K783" s="73">
        <v>69384</v>
      </c>
    </row>
    <row r="784" spans="1:11" x14ac:dyDescent="0.25">
      <c r="A784" s="76" t="s">
        <v>2151</v>
      </c>
      <c r="B784" s="76" t="s">
        <v>34</v>
      </c>
      <c r="C784" s="70" t="s">
        <v>1542</v>
      </c>
      <c r="D784" s="71">
        <v>41229</v>
      </c>
      <c r="E784" s="69" t="s">
        <v>31</v>
      </c>
      <c r="F784" s="171">
        <v>10160223</v>
      </c>
      <c r="G784" s="191">
        <v>42565</v>
      </c>
      <c r="H784" s="220" t="s">
        <v>1564</v>
      </c>
      <c r="I784" s="6" t="s">
        <v>37</v>
      </c>
      <c r="J784" s="7" t="s">
        <v>38</v>
      </c>
      <c r="K784" s="73">
        <v>244615</v>
      </c>
    </row>
    <row r="785" spans="1:11" x14ac:dyDescent="0.25">
      <c r="A785" s="76" t="s">
        <v>2151</v>
      </c>
      <c r="B785" s="76" t="s">
        <v>30</v>
      </c>
      <c r="C785" s="70" t="s">
        <v>1497</v>
      </c>
      <c r="D785" s="71" t="s">
        <v>1497</v>
      </c>
      <c r="E785" s="69" t="s">
        <v>31</v>
      </c>
      <c r="F785" s="171">
        <v>10160224</v>
      </c>
      <c r="G785" s="191">
        <v>42566</v>
      </c>
      <c r="H785" s="220" t="s">
        <v>1565</v>
      </c>
      <c r="I785" s="68" t="s">
        <v>1566</v>
      </c>
      <c r="J785" s="72" t="s">
        <v>1567</v>
      </c>
      <c r="K785" s="73">
        <v>179300</v>
      </c>
    </row>
    <row r="786" spans="1:11" x14ac:dyDescent="0.25">
      <c r="A786" s="76" t="s">
        <v>2151</v>
      </c>
      <c r="B786" s="76" t="s">
        <v>34</v>
      </c>
      <c r="C786" s="70" t="s">
        <v>1542</v>
      </c>
      <c r="D786" s="71">
        <v>41229</v>
      </c>
      <c r="E786" s="69" t="s">
        <v>31</v>
      </c>
      <c r="F786" s="171">
        <v>10160225</v>
      </c>
      <c r="G786" s="191">
        <v>42569</v>
      </c>
      <c r="H786" s="220" t="s">
        <v>1568</v>
      </c>
      <c r="I786" s="6" t="s">
        <v>37</v>
      </c>
      <c r="J786" s="7" t="s">
        <v>38</v>
      </c>
      <c r="K786" s="73">
        <v>543618</v>
      </c>
    </row>
    <row r="787" spans="1:11" x14ac:dyDescent="0.25">
      <c r="A787" s="76" t="s">
        <v>2151</v>
      </c>
      <c r="B787" s="76" t="s">
        <v>34</v>
      </c>
      <c r="C787" s="70" t="s">
        <v>1542</v>
      </c>
      <c r="D787" s="71">
        <v>41229</v>
      </c>
      <c r="E787" s="69" t="s">
        <v>31</v>
      </c>
      <c r="F787" s="171">
        <v>10160226</v>
      </c>
      <c r="G787" s="191">
        <v>42569</v>
      </c>
      <c r="H787" s="220" t="s">
        <v>1569</v>
      </c>
      <c r="I787" s="6" t="s">
        <v>37</v>
      </c>
      <c r="J787" s="7" t="s">
        <v>38</v>
      </c>
      <c r="K787" s="73">
        <v>284902</v>
      </c>
    </row>
    <row r="788" spans="1:11" x14ac:dyDescent="0.25">
      <c r="A788" s="76" t="s">
        <v>2151</v>
      </c>
      <c r="B788" s="76" t="s">
        <v>34</v>
      </c>
      <c r="C788" s="70" t="s">
        <v>1542</v>
      </c>
      <c r="D788" s="71">
        <v>41229</v>
      </c>
      <c r="E788" s="69" t="s">
        <v>31</v>
      </c>
      <c r="F788" s="171">
        <v>10160227</v>
      </c>
      <c r="G788" s="191">
        <v>42569</v>
      </c>
      <c r="H788" s="220" t="s">
        <v>1570</v>
      </c>
      <c r="I788" s="6" t="s">
        <v>37</v>
      </c>
      <c r="J788" s="7" t="s">
        <v>38</v>
      </c>
      <c r="K788" s="73">
        <v>358363</v>
      </c>
    </row>
    <row r="789" spans="1:11" x14ac:dyDescent="0.25">
      <c r="A789" s="76" t="s">
        <v>2151</v>
      </c>
      <c r="B789" s="76" t="s">
        <v>66</v>
      </c>
      <c r="C789" s="70" t="s">
        <v>1497</v>
      </c>
      <c r="D789" s="71" t="s">
        <v>1497</v>
      </c>
      <c r="E789" s="69" t="s">
        <v>31</v>
      </c>
      <c r="F789" s="171">
        <v>10160229</v>
      </c>
      <c r="G789" s="191">
        <v>42571</v>
      </c>
      <c r="H789" s="220" t="s">
        <v>1571</v>
      </c>
      <c r="I789" s="68" t="s">
        <v>1572</v>
      </c>
      <c r="J789" s="72" t="s">
        <v>1288</v>
      </c>
      <c r="K789" s="73">
        <v>354424</v>
      </c>
    </row>
    <row r="790" spans="1:11" x14ac:dyDescent="0.25">
      <c r="A790" s="76" t="s">
        <v>2151</v>
      </c>
      <c r="B790" s="76" t="s">
        <v>34</v>
      </c>
      <c r="C790" s="70" t="s">
        <v>1542</v>
      </c>
      <c r="D790" s="71">
        <v>41229</v>
      </c>
      <c r="E790" s="69" t="s">
        <v>31</v>
      </c>
      <c r="F790" s="171">
        <v>10160230</v>
      </c>
      <c r="G790" s="191">
        <v>42572</v>
      </c>
      <c r="H790" s="220" t="s">
        <v>1573</v>
      </c>
      <c r="I790" s="6" t="s">
        <v>37</v>
      </c>
      <c r="J790" s="7" t="s">
        <v>38</v>
      </c>
      <c r="K790" s="73">
        <v>142344</v>
      </c>
    </row>
    <row r="791" spans="1:11" x14ac:dyDescent="0.25">
      <c r="A791" s="76" t="s">
        <v>2151</v>
      </c>
      <c r="B791" s="76" t="s">
        <v>34</v>
      </c>
      <c r="C791" s="70" t="s">
        <v>1542</v>
      </c>
      <c r="D791" s="71">
        <v>41229</v>
      </c>
      <c r="E791" s="69" t="s">
        <v>31</v>
      </c>
      <c r="F791" s="171">
        <v>10160231</v>
      </c>
      <c r="G791" s="191">
        <v>42572</v>
      </c>
      <c r="H791" s="220" t="s">
        <v>1574</v>
      </c>
      <c r="I791" s="6" t="s">
        <v>37</v>
      </c>
      <c r="J791" s="7" t="s">
        <v>38</v>
      </c>
      <c r="K791" s="73">
        <v>11892</v>
      </c>
    </row>
    <row r="792" spans="1:11" x14ac:dyDescent="0.25">
      <c r="A792" s="76" t="s">
        <v>2151</v>
      </c>
      <c r="B792" s="76" t="s">
        <v>30</v>
      </c>
      <c r="C792" s="70" t="s">
        <v>1497</v>
      </c>
      <c r="D792" s="71" t="s">
        <v>1497</v>
      </c>
      <c r="E792" s="69" t="s">
        <v>31</v>
      </c>
      <c r="F792" s="171">
        <v>10160233</v>
      </c>
      <c r="G792" s="191">
        <v>42576</v>
      </c>
      <c r="H792" s="220" t="s">
        <v>1575</v>
      </c>
      <c r="I792" s="68" t="s">
        <v>1576</v>
      </c>
      <c r="J792" s="72" t="s">
        <v>1577</v>
      </c>
      <c r="K792" s="73">
        <v>571200</v>
      </c>
    </row>
    <row r="793" spans="1:11" x14ac:dyDescent="0.25">
      <c r="A793" s="76" t="s">
        <v>2151</v>
      </c>
      <c r="B793" s="76" t="s">
        <v>178</v>
      </c>
      <c r="C793" s="70" t="s">
        <v>1497</v>
      </c>
      <c r="D793" s="71" t="s">
        <v>1497</v>
      </c>
      <c r="E793" s="69" t="s">
        <v>31</v>
      </c>
      <c r="F793" s="171">
        <v>10160234</v>
      </c>
      <c r="G793" s="191">
        <v>42576</v>
      </c>
      <c r="H793" s="220" t="s">
        <v>1578</v>
      </c>
      <c r="I793" s="68" t="s">
        <v>1579</v>
      </c>
      <c r="J793" s="72" t="s">
        <v>1580</v>
      </c>
      <c r="K793" s="73">
        <v>398650</v>
      </c>
    </row>
    <row r="794" spans="1:11" ht="23.25" x14ac:dyDescent="0.25">
      <c r="A794" s="76" t="s">
        <v>2151</v>
      </c>
      <c r="B794" s="76" t="s">
        <v>30</v>
      </c>
      <c r="C794" s="70" t="s">
        <v>1497</v>
      </c>
      <c r="D794" s="71" t="s">
        <v>1497</v>
      </c>
      <c r="E794" s="69" t="s">
        <v>31</v>
      </c>
      <c r="F794" s="171">
        <v>10160235</v>
      </c>
      <c r="G794" s="191">
        <v>42576</v>
      </c>
      <c r="H794" s="220" t="s">
        <v>1581</v>
      </c>
      <c r="I794" s="68" t="s">
        <v>1582</v>
      </c>
      <c r="J794" s="72" t="s">
        <v>1583</v>
      </c>
      <c r="K794" s="73">
        <v>111859</v>
      </c>
    </row>
    <row r="795" spans="1:11" x14ac:dyDescent="0.25">
      <c r="A795" s="76" t="s">
        <v>2151</v>
      </c>
      <c r="B795" s="76" t="s">
        <v>34</v>
      </c>
      <c r="C795" s="70" t="s">
        <v>1542</v>
      </c>
      <c r="D795" s="71">
        <v>41229</v>
      </c>
      <c r="E795" s="69" t="s">
        <v>31</v>
      </c>
      <c r="F795" s="171">
        <v>10160237</v>
      </c>
      <c r="G795" s="191">
        <v>42578</v>
      </c>
      <c r="H795" s="220" t="s">
        <v>1584</v>
      </c>
      <c r="I795" s="6" t="s">
        <v>37</v>
      </c>
      <c r="J795" s="7" t="s">
        <v>38</v>
      </c>
      <c r="K795" s="73">
        <v>122939</v>
      </c>
    </row>
    <row r="796" spans="1:11" x14ac:dyDescent="0.25">
      <c r="A796" s="76" t="s">
        <v>2151</v>
      </c>
      <c r="B796" s="76" t="s">
        <v>34</v>
      </c>
      <c r="C796" s="70" t="s">
        <v>1542</v>
      </c>
      <c r="D796" s="71">
        <v>41229</v>
      </c>
      <c r="E796" s="69" t="s">
        <v>31</v>
      </c>
      <c r="F796" s="171">
        <v>10160238</v>
      </c>
      <c r="G796" s="191">
        <v>42578</v>
      </c>
      <c r="H796" s="220" t="s">
        <v>1585</v>
      </c>
      <c r="I796" s="6" t="s">
        <v>37</v>
      </c>
      <c r="J796" s="7" t="s">
        <v>38</v>
      </c>
      <c r="K796" s="73">
        <v>212231</v>
      </c>
    </row>
    <row r="797" spans="1:11" x14ac:dyDescent="0.25">
      <c r="A797" s="76" t="s">
        <v>2151</v>
      </c>
      <c r="B797" s="76" t="s">
        <v>34</v>
      </c>
      <c r="C797" s="70" t="s">
        <v>1542</v>
      </c>
      <c r="D797" s="71">
        <v>41229</v>
      </c>
      <c r="E797" s="69" t="s">
        <v>31</v>
      </c>
      <c r="F797" s="171">
        <v>10160239</v>
      </c>
      <c r="G797" s="191">
        <v>42578</v>
      </c>
      <c r="H797" s="220" t="s">
        <v>1586</v>
      </c>
      <c r="I797" s="6" t="s">
        <v>37</v>
      </c>
      <c r="J797" s="7" t="s">
        <v>38</v>
      </c>
      <c r="K797" s="73">
        <v>110740</v>
      </c>
    </row>
    <row r="798" spans="1:11" x14ac:dyDescent="0.25">
      <c r="A798" s="76" t="s">
        <v>2151</v>
      </c>
      <c r="B798" s="76" t="s">
        <v>34</v>
      </c>
      <c r="C798" s="70" t="s">
        <v>1542</v>
      </c>
      <c r="D798" s="71">
        <v>41229</v>
      </c>
      <c r="E798" s="69" t="s">
        <v>31</v>
      </c>
      <c r="F798" s="171">
        <v>10160240</v>
      </c>
      <c r="G798" s="191">
        <v>42578</v>
      </c>
      <c r="H798" s="220" t="s">
        <v>1587</v>
      </c>
      <c r="I798" s="6" t="s">
        <v>37</v>
      </c>
      <c r="J798" s="7" t="s">
        <v>38</v>
      </c>
      <c r="K798" s="73">
        <v>190366</v>
      </c>
    </row>
    <row r="799" spans="1:11" x14ac:dyDescent="0.25">
      <c r="A799" s="76" t="s">
        <v>2151</v>
      </c>
      <c r="B799" s="76" t="s">
        <v>34</v>
      </c>
      <c r="C799" s="70" t="s">
        <v>1542</v>
      </c>
      <c r="D799" s="71">
        <v>41229</v>
      </c>
      <c r="E799" s="69" t="s">
        <v>31</v>
      </c>
      <c r="F799" s="171">
        <v>10160241</v>
      </c>
      <c r="G799" s="191">
        <v>42578</v>
      </c>
      <c r="H799" s="220" t="s">
        <v>1588</v>
      </c>
      <c r="I799" s="6" t="s">
        <v>37</v>
      </c>
      <c r="J799" s="7" t="s">
        <v>38</v>
      </c>
      <c r="K799" s="73">
        <v>162839</v>
      </c>
    </row>
    <row r="800" spans="1:11" x14ac:dyDescent="0.25">
      <c r="A800" s="76" t="s">
        <v>2151</v>
      </c>
      <c r="B800" s="76" t="s">
        <v>34</v>
      </c>
      <c r="C800" s="70" t="s">
        <v>1542</v>
      </c>
      <c r="D800" s="71">
        <v>41229</v>
      </c>
      <c r="E800" s="69" t="s">
        <v>31</v>
      </c>
      <c r="F800" s="171">
        <v>10160242</v>
      </c>
      <c r="G800" s="191">
        <v>42578</v>
      </c>
      <c r="H800" s="220" t="s">
        <v>1589</v>
      </c>
      <c r="I800" s="6" t="s">
        <v>37</v>
      </c>
      <c r="J800" s="7" t="s">
        <v>38</v>
      </c>
      <c r="K800" s="73">
        <v>110740</v>
      </c>
    </row>
    <row r="801" spans="1:11" x14ac:dyDescent="0.25">
      <c r="A801" s="76" t="s">
        <v>2151</v>
      </c>
      <c r="B801" s="76" t="s">
        <v>30</v>
      </c>
      <c r="C801" s="70" t="s">
        <v>1497</v>
      </c>
      <c r="D801" s="71" t="s">
        <v>1497</v>
      </c>
      <c r="E801" s="69" t="s">
        <v>31</v>
      </c>
      <c r="F801" s="171">
        <v>10160243</v>
      </c>
      <c r="G801" s="191">
        <v>42579</v>
      </c>
      <c r="H801" s="220" t="s">
        <v>1590</v>
      </c>
      <c r="I801" s="68" t="s">
        <v>1591</v>
      </c>
      <c r="J801" s="72" t="s">
        <v>1592</v>
      </c>
      <c r="K801" s="73">
        <v>96250</v>
      </c>
    </row>
    <row r="802" spans="1:11" x14ac:dyDescent="0.25">
      <c r="A802" s="76" t="s">
        <v>2151</v>
      </c>
      <c r="B802" s="76" t="s">
        <v>34</v>
      </c>
      <c r="C802" s="70" t="s">
        <v>1542</v>
      </c>
      <c r="D802" s="71">
        <v>41229</v>
      </c>
      <c r="E802" s="69" t="s">
        <v>31</v>
      </c>
      <c r="F802" s="171">
        <v>10160244</v>
      </c>
      <c r="G802" s="191">
        <v>42579</v>
      </c>
      <c r="H802" s="220" t="s">
        <v>1593</v>
      </c>
      <c r="I802" s="6" t="s">
        <v>37</v>
      </c>
      <c r="J802" s="7" t="s">
        <v>38</v>
      </c>
      <c r="K802" s="73">
        <v>11802</v>
      </c>
    </row>
    <row r="803" spans="1:11" x14ac:dyDescent="0.25">
      <c r="A803" s="76" t="s">
        <v>2151</v>
      </c>
      <c r="B803" s="76" t="s">
        <v>34</v>
      </c>
      <c r="C803" s="70" t="s">
        <v>1542</v>
      </c>
      <c r="D803" s="71">
        <v>41229</v>
      </c>
      <c r="E803" s="69" t="s">
        <v>31</v>
      </c>
      <c r="F803" s="171">
        <v>10160245</v>
      </c>
      <c r="G803" s="191">
        <v>42579</v>
      </c>
      <c r="H803" s="220" t="s">
        <v>1594</v>
      </c>
      <c r="I803" s="6" t="s">
        <v>37</v>
      </c>
      <c r="J803" s="7" t="s">
        <v>38</v>
      </c>
      <c r="K803" s="73">
        <v>109517</v>
      </c>
    </row>
    <row r="804" spans="1:11" x14ac:dyDescent="0.25">
      <c r="A804" s="76" t="s">
        <v>2151</v>
      </c>
      <c r="B804" s="76" t="s">
        <v>178</v>
      </c>
      <c r="C804" s="70" t="s">
        <v>1595</v>
      </c>
      <c r="D804" s="71">
        <v>42557</v>
      </c>
      <c r="E804" s="69"/>
      <c r="F804" s="171"/>
      <c r="G804" s="191"/>
      <c r="H804" s="220" t="s">
        <v>1596</v>
      </c>
      <c r="I804" s="68" t="s">
        <v>1597</v>
      </c>
      <c r="J804" s="72" t="s">
        <v>1598</v>
      </c>
      <c r="K804" s="73">
        <v>160000</v>
      </c>
    </row>
    <row r="805" spans="1:11" x14ac:dyDescent="0.25">
      <c r="A805" s="76" t="s">
        <v>2151</v>
      </c>
      <c r="B805" s="76" t="s">
        <v>178</v>
      </c>
      <c r="C805" s="70" t="s">
        <v>1599</v>
      </c>
      <c r="D805" s="71">
        <v>42577</v>
      </c>
      <c r="E805" s="69" t="s">
        <v>501</v>
      </c>
      <c r="F805" s="171" t="s">
        <v>1497</v>
      </c>
      <c r="G805" s="191">
        <v>42577</v>
      </c>
      <c r="H805" s="220" t="s">
        <v>1600</v>
      </c>
      <c r="I805" s="68" t="s">
        <v>1601</v>
      </c>
      <c r="J805" s="72" t="s">
        <v>1602</v>
      </c>
      <c r="K805" s="73" t="s">
        <v>2093</v>
      </c>
    </row>
    <row r="806" spans="1:11" x14ac:dyDescent="0.25">
      <c r="A806" s="76" t="s">
        <v>2151</v>
      </c>
      <c r="B806" s="76" t="s">
        <v>629</v>
      </c>
      <c r="C806" s="70" t="s">
        <v>1603</v>
      </c>
      <c r="D806" s="71">
        <v>42564</v>
      </c>
      <c r="E806" s="69" t="s">
        <v>31</v>
      </c>
      <c r="F806" s="171"/>
      <c r="G806" s="191" t="s">
        <v>1604</v>
      </c>
      <c r="H806" s="220" t="s">
        <v>1605</v>
      </c>
      <c r="I806" s="68" t="s">
        <v>1606</v>
      </c>
      <c r="J806" s="72" t="s">
        <v>1607</v>
      </c>
      <c r="K806" s="73">
        <v>13705400</v>
      </c>
    </row>
    <row r="807" spans="1:11" x14ac:dyDescent="0.25">
      <c r="A807" s="76" t="s">
        <v>2151</v>
      </c>
      <c r="B807" s="4" t="s">
        <v>13</v>
      </c>
      <c r="C807" s="70" t="s">
        <v>1497</v>
      </c>
      <c r="D807" s="71" t="s">
        <v>1497</v>
      </c>
      <c r="E807" s="69" t="s">
        <v>236</v>
      </c>
      <c r="F807" s="171" t="s">
        <v>1497</v>
      </c>
      <c r="G807" s="191" t="s">
        <v>1497</v>
      </c>
      <c r="H807" s="220" t="s">
        <v>1608</v>
      </c>
      <c r="I807" s="68" t="s">
        <v>1609</v>
      </c>
      <c r="J807" s="72" t="s">
        <v>17</v>
      </c>
      <c r="K807" s="73">
        <v>101954</v>
      </c>
    </row>
    <row r="808" spans="1:11" x14ac:dyDescent="0.25">
      <c r="A808" s="76" t="s">
        <v>2151</v>
      </c>
      <c r="B808" s="4" t="s">
        <v>13</v>
      </c>
      <c r="C808" s="70" t="s">
        <v>1497</v>
      </c>
      <c r="D808" s="71" t="s">
        <v>1497</v>
      </c>
      <c r="E808" s="69" t="s">
        <v>236</v>
      </c>
      <c r="F808" s="171" t="s">
        <v>1497</v>
      </c>
      <c r="G808" s="191" t="s">
        <v>1497</v>
      </c>
      <c r="H808" s="220" t="s">
        <v>1610</v>
      </c>
      <c r="I808" s="68" t="s">
        <v>1611</v>
      </c>
      <c r="J808" s="72" t="s">
        <v>1612</v>
      </c>
      <c r="K808" s="73">
        <v>51805</v>
      </c>
    </row>
    <row r="809" spans="1:11" x14ac:dyDescent="0.25">
      <c r="A809" s="76" t="s">
        <v>2151</v>
      </c>
      <c r="B809" s="4" t="s">
        <v>13</v>
      </c>
      <c r="C809" s="70" t="s">
        <v>1497</v>
      </c>
      <c r="D809" s="71" t="s">
        <v>1497</v>
      </c>
      <c r="E809" s="69" t="s">
        <v>236</v>
      </c>
      <c r="F809" s="171" t="s">
        <v>1497</v>
      </c>
      <c r="G809" s="191" t="s">
        <v>1497</v>
      </c>
      <c r="H809" s="220" t="s">
        <v>1613</v>
      </c>
      <c r="I809" s="68" t="s">
        <v>1609</v>
      </c>
      <c r="J809" s="72" t="s">
        <v>17</v>
      </c>
      <c r="K809" s="73">
        <v>137700</v>
      </c>
    </row>
    <row r="810" spans="1:11" x14ac:dyDescent="0.25">
      <c r="A810" s="76" t="s">
        <v>2151</v>
      </c>
      <c r="B810" s="4" t="s">
        <v>13</v>
      </c>
      <c r="C810" s="64" t="s">
        <v>1497</v>
      </c>
      <c r="D810" s="40" t="s">
        <v>1497</v>
      </c>
      <c r="E810" s="33" t="s">
        <v>236</v>
      </c>
      <c r="F810" s="92" t="s">
        <v>1497</v>
      </c>
      <c r="G810" s="175" t="s">
        <v>1497</v>
      </c>
      <c r="H810" s="91" t="s">
        <v>1614</v>
      </c>
      <c r="I810" s="36" t="s">
        <v>1609</v>
      </c>
      <c r="J810" s="65" t="s">
        <v>17</v>
      </c>
      <c r="K810" s="67">
        <v>132500</v>
      </c>
    </row>
    <row r="811" spans="1:11" x14ac:dyDescent="0.25">
      <c r="A811" s="76" t="s">
        <v>2151</v>
      </c>
      <c r="B811" s="4" t="s">
        <v>13</v>
      </c>
      <c r="C811" s="64" t="s">
        <v>1497</v>
      </c>
      <c r="D811" s="40" t="s">
        <v>1497</v>
      </c>
      <c r="E811" s="33" t="s">
        <v>236</v>
      </c>
      <c r="F811" s="92" t="s">
        <v>1497</v>
      </c>
      <c r="G811" s="175" t="s">
        <v>1497</v>
      </c>
      <c r="H811" s="91" t="s">
        <v>1615</v>
      </c>
      <c r="I811" s="36" t="s">
        <v>1611</v>
      </c>
      <c r="J811" s="74" t="s">
        <v>1612</v>
      </c>
      <c r="K811" s="67">
        <v>41800</v>
      </c>
    </row>
    <row r="812" spans="1:11" x14ac:dyDescent="0.25">
      <c r="A812" s="76" t="s">
        <v>2151</v>
      </c>
      <c r="B812" s="4" t="s">
        <v>13</v>
      </c>
      <c r="C812" s="64" t="s">
        <v>1497</v>
      </c>
      <c r="D812" s="40" t="str">
        <f>+IF(C812="","",IF(C812="No Aplica","No Aplica","Ingrese Fecha"))</f>
        <v>No Aplica</v>
      </c>
      <c r="E812" s="33" t="s">
        <v>236</v>
      </c>
      <c r="F812" s="92" t="s">
        <v>1497</v>
      </c>
      <c r="G812" s="175" t="s">
        <v>1497</v>
      </c>
      <c r="H812" s="91" t="s">
        <v>1616</v>
      </c>
      <c r="I812" s="36" t="s">
        <v>1609</v>
      </c>
      <c r="J812" s="65" t="s">
        <v>17</v>
      </c>
      <c r="K812" s="67">
        <v>323900</v>
      </c>
    </row>
    <row r="813" spans="1:11" x14ac:dyDescent="0.25">
      <c r="A813" s="76" t="s">
        <v>2151</v>
      </c>
      <c r="B813" s="4" t="s">
        <v>13</v>
      </c>
      <c r="C813" s="64" t="s">
        <v>1497</v>
      </c>
      <c r="D813" s="40" t="str">
        <f>+IF(C813="","",IF(C813="No Aplica","No Aplica","Ingrese Fecha"))</f>
        <v>No Aplica</v>
      </c>
      <c r="E813" s="33" t="s">
        <v>236</v>
      </c>
      <c r="F813" s="92" t="s">
        <v>1497</v>
      </c>
      <c r="G813" s="175" t="s">
        <v>1497</v>
      </c>
      <c r="H813" s="91" t="s">
        <v>1617</v>
      </c>
      <c r="I813" s="36" t="s">
        <v>1609</v>
      </c>
      <c r="J813" s="65" t="s">
        <v>17</v>
      </c>
      <c r="K813" s="67">
        <v>795457</v>
      </c>
    </row>
    <row r="814" spans="1:11" x14ac:dyDescent="0.25">
      <c r="A814" s="76" t="s">
        <v>2151</v>
      </c>
      <c r="B814" s="4" t="s">
        <v>13</v>
      </c>
      <c r="C814" s="64" t="s">
        <v>1497</v>
      </c>
      <c r="D814" s="40" t="s">
        <v>1497</v>
      </c>
      <c r="E814" s="33" t="s">
        <v>236</v>
      </c>
      <c r="F814" s="92" t="s">
        <v>1497</v>
      </c>
      <c r="G814" s="175" t="s">
        <v>1497</v>
      </c>
      <c r="H814" s="91" t="s">
        <v>1618</v>
      </c>
      <c r="I814" s="36" t="s">
        <v>1609</v>
      </c>
      <c r="J814" s="65" t="s">
        <v>17</v>
      </c>
      <c r="K814" s="67">
        <f>313200+247800</f>
        <v>561000</v>
      </c>
    </row>
    <row r="815" spans="1:11" x14ac:dyDescent="0.25">
      <c r="A815" s="76" t="s">
        <v>2151</v>
      </c>
      <c r="B815" s="4" t="s">
        <v>13</v>
      </c>
      <c r="C815" s="64" t="s">
        <v>1497</v>
      </c>
      <c r="D815" s="40" t="s">
        <v>1497</v>
      </c>
      <c r="E815" s="33" t="s">
        <v>236</v>
      </c>
      <c r="F815" s="92" t="s">
        <v>1497</v>
      </c>
      <c r="G815" s="175" t="s">
        <v>1497</v>
      </c>
      <c r="H815" s="91" t="s">
        <v>1619</v>
      </c>
      <c r="I815" s="36" t="s">
        <v>1609</v>
      </c>
      <c r="J815" s="65" t="s">
        <v>17</v>
      </c>
      <c r="K815" s="67">
        <v>143621</v>
      </c>
    </row>
    <row r="816" spans="1:11" x14ac:dyDescent="0.25">
      <c r="A816" s="76" t="s">
        <v>2151</v>
      </c>
      <c r="B816" s="4" t="s">
        <v>13</v>
      </c>
      <c r="C816" s="64" t="s">
        <v>1497</v>
      </c>
      <c r="D816" s="40" t="s">
        <v>1497</v>
      </c>
      <c r="E816" s="33" t="s">
        <v>236</v>
      </c>
      <c r="F816" s="92" t="s">
        <v>1497</v>
      </c>
      <c r="G816" s="175" t="s">
        <v>1497</v>
      </c>
      <c r="H816" s="91" t="s">
        <v>1620</v>
      </c>
      <c r="I816" s="36" t="s">
        <v>1609</v>
      </c>
      <c r="J816" s="65" t="s">
        <v>17</v>
      </c>
      <c r="K816" s="67">
        <v>75684</v>
      </c>
    </row>
    <row r="817" spans="1:11" x14ac:dyDescent="0.25">
      <c r="A817" s="76" t="s">
        <v>2151</v>
      </c>
      <c r="B817" s="4" t="s">
        <v>13</v>
      </c>
      <c r="C817" s="64" t="s">
        <v>1497</v>
      </c>
      <c r="D817" s="40" t="s">
        <v>1497</v>
      </c>
      <c r="E817" s="33" t="s">
        <v>236</v>
      </c>
      <c r="F817" s="92" t="s">
        <v>1497</v>
      </c>
      <c r="G817" s="175" t="s">
        <v>1497</v>
      </c>
      <c r="H817" s="91" t="s">
        <v>1621</v>
      </c>
      <c r="I817" s="36" t="s">
        <v>1609</v>
      </c>
      <c r="J817" s="65" t="s">
        <v>17</v>
      </c>
      <c r="K817" s="67">
        <v>141500</v>
      </c>
    </row>
    <row r="818" spans="1:11" x14ac:dyDescent="0.25">
      <c r="A818" s="76" t="s">
        <v>2151</v>
      </c>
      <c r="B818" s="4" t="s">
        <v>13</v>
      </c>
      <c r="C818" s="64" t="s">
        <v>1497</v>
      </c>
      <c r="D818" s="40" t="s">
        <v>1497</v>
      </c>
      <c r="E818" s="33" t="s">
        <v>236</v>
      </c>
      <c r="F818" s="92" t="s">
        <v>1497</v>
      </c>
      <c r="G818" s="175" t="s">
        <v>1497</v>
      </c>
      <c r="H818" s="91" t="s">
        <v>1622</v>
      </c>
      <c r="I818" s="36" t="s">
        <v>1609</v>
      </c>
      <c r="J818" s="65" t="s">
        <v>17</v>
      </c>
      <c r="K818" s="67">
        <v>790506</v>
      </c>
    </row>
    <row r="819" spans="1:11" x14ac:dyDescent="0.25">
      <c r="A819" s="76" t="s">
        <v>2151</v>
      </c>
      <c r="B819" s="4" t="s">
        <v>13</v>
      </c>
      <c r="C819" s="64" t="s">
        <v>1497</v>
      </c>
      <c r="D819" s="40" t="s">
        <v>1497</v>
      </c>
      <c r="E819" s="33" t="s">
        <v>236</v>
      </c>
      <c r="F819" s="92" t="s">
        <v>1497</v>
      </c>
      <c r="G819" s="175" t="s">
        <v>1497</v>
      </c>
      <c r="H819" s="91" t="s">
        <v>1623</v>
      </c>
      <c r="I819" s="36" t="s">
        <v>1609</v>
      </c>
      <c r="J819" s="65" t="s">
        <v>17</v>
      </c>
      <c r="K819" s="67">
        <f>972700+850374</f>
        <v>1823074</v>
      </c>
    </row>
    <row r="820" spans="1:11" x14ac:dyDescent="0.25">
      <c r="A820" s="76" t="s">
        <v>2151</v>
      </c>
      <c r="B820" s="4" t="s">
        <v>13</v>
      </c>
      <c r="C820" s="64" t="s">
        <v>1497</v>
      </c>
      <c r="D820" s="40" t="s">
        <v>1497</v>
      </c>
      <c r="E820" s="33" t="s">
        <v>236</v>
      </c>
      <c r="F820" s="92" t="s">
        <v>1497</v>
      </c>
      <c r="G820" s="175" t="s">
        <v>1497</v>
      </c>
      <c r="H820" s="91" t="s">
        <v>1624</v>
      </c>
      <c r="I820" s="36" t="s">
        <v>1609</v>
      </c>
      <c r="J820" s="65" t="s">
        <v>17</v>
      </c>
      <c r="K820" s="67">
        <v>251627</v>
      </c>
    </row>
    <row r="821" spans="1:11" x14ac:dyDescent="0.25">
      <c r="A821" s="76" t="s">
        <v>2151</v>
      </c>
      <c r="B821" s="4" t="s">
        <v>13</v>
      </c>
      <c r="C821" s="64" t="s">
        <v>1497</v>
      </c>
      <c r="D821" s="40" t="s">
        <v>1497</v>
      </c>
      <c r="E821" s="33" t="s">
        <v>236</v>
      </c>
      <c r="F821" s="92" t="s">
        <v>1497</v>
      </c>
      <c r="G821" s="175" t="s">
        <v>1497</v>
      </c>
      <c r="H821" s="91" t="s">
        <v>1625</v>
      </c>
      <c r="I821" s="36" t="s">
        <v>1609</v>
      </c>
      <c r="J821" s="65" t="s">
        <v>17</v>
      </c>
      <c r="K821" s="67">
        <v>124825</v>
      </c>
    </row>
    <row r="822" spans="1:11" x14ac:dyDescent="0.25">
      <c r="A822" s="76" t="s">
        <v>2151</v>
      </c>
      <c r="B822" s="4" t="s">
        <v>13</v>
      </c>
      <c r="C822" s="64" t="s">
        <v>1497</v>
      </c>
      <c r="D822" s="40" t="s">
        <v>1497</v>
      </c>
      <c r="E822" s="33" t="s">
        <v>236</v>
      </c>
      <c r="F822" s="92" t="s">
        <v>1497</v>
      </c>
      <c r="G822" s="175" t="s">
        <v>1497</v>
      </c>
      <c r="H822" s="91" t="s">
        <v>1626</v>
      </c>
      <c r="I822" s="36" t="s">
        <v>1627</v>
      </c>
      <c r="J822" s="66" t="s">
        <v>1628</v>
      </c>
      <c r="K822" s="67">
        <v>4370</v>
      </c>
    </row>
    <row r="823" spans="1:11" x14ac:dyDescent="0.25">
      <c r="A823" s="76" t="s">
        <v>2151</v>
      </c>
      <c r="B823" s="4" t="s">
        <v>13</v>
      </c>
      <c r="C823" s="64" t="s">
        <v>1497</v>
      </c>
      <c r="D823" s="40" t="s">
        <v>1497</v>
      </c>
      <c r="E823" s="33" t="s">
        <v>236</v>
      </c>
      <c r="F823" s="92" t="s">
        <v>1497</v>
      </c>
      <c r="G823" s="175" t="s">
        <v>1497</v>
      </c>
      <c r="H823" s="91" t="s">
        <v>1629</v>
      </c>
      <c r="I823" s="91" t="s">
        <v>1630</v>
      </c>
      <c r="J823" s="65" t="s">
        <v>1631</v>
      </c>
      <c r="K823" s="67">
        <v>48237</v>
      </c>
    </row>
    <row r="824" spans="1:11" x14ac:dyDescent="0.25">
      <c r="A824" s="76" t="s">
        <v>2151</v>
      </c>
      <c r="B824" s="4" t="s">
        <v>13</v>
      </c>
      <c r="C824" s="64" t="s">
        <v>1497</v>
      </c>
      <c r="D824" s="40" t="s">
        <v>1497</v>
      </c>
      <c r="E824" s="33" t="s">
        <v>236</v>
      </c>
      <c r="F824" s="92" t="s">
        <v>1497</v>
      </c>
      <c r="G824" s="175" t="s">
        <v>1497</v>
      </c>
      <c r="H824" s="91" t="s">
        <v>1632</v>
      </c>
      <c r="I824" s="91" t="s">
        <v>1630</v>
      </c>
      <c r="J824" s="65" t="s">
        <v>1631</v>
      </c>
      <c r="K824" s="67">
        <v>34000</v>
      </c>
    </row>
    <row r="825" spans="1:11" x14ac:dyDescent="0.25">
      <c r="A825" s="76" t="s">
        <v>2151</v>
      </c>
      <c r="B825" s="4" t="s">
        <v>13</v>
      </c>
      <c r="C825" s="64" t="s">
        <v>1497</v>
      </c>
      <c r="D825" s="40" t="s">
        <v>1497</v>
      </c>
      <c r="E825" s="33" t="s">
        <v>236</v>
      </c>
      <c r="F825" s="92" t="s">
        <v>1497</v>
      </c>
      <c r="G825" s="175" t="s">
        <v>1497</v>
      </c>
      <c r="H825" s="91" t="s">
        <v>1633</v>
      </c>
      <c r="I825" s="91" t="s">
        <v>1630</v>
      </c>
      <c r="J825" s="65" t="s">
        <v>1631</v>
      </c>
      <c r="K825" s="67">
        <v>34550</v>
      </c>
    </row>
    <row r="826" spans="1:11" x14ac:dyDescent="0.25">
      <c r="A826" s="76" t="s">
        <v>2151</v>
      </c>
      <c r="B826" s="4" t="s">
        <v>13</v>
      </c>
      <c r="C826" s="64" t="s">
        <v>1497</v>
      </c>
      <c r="D826" s="40" t="s">
        <v>1497</v>
      </c>
      <c r="E826" s="33" t="s">
        <v>236</v>
      </c>
      <c r="F826" s="92" t="s">
        <v>1497</v>
      </c>
      <c r="G826" s="175" t="s">
        <v>1497</v>
      </c>
      <c r="H826" s="91" t="s">
        <v>1634</v>
      </c>
      <c r="I826" s="91" t="s">
        <v>1630</v>
      </c>
      <c r="J826" s="65" t="s">
        <v>1631</v>
      </c>
      <c r="K826" s="67">
        <f>712+288397+26088</f>
        <v>315197</v>
      </c>
    </row>
    <row r="827" spans="1:11" x14ac:dyDescent="0.25">
      <c r="A827" s="76" t="s">
        <v>2151</v>
      </c>
      <c r="B827" s="4" t="s">
        <v>13</v>
      </c>
      <c r="C827" s="64" t="s">
        <v>1497</v>
      </c>
      <c r="D827" s="40" t="s">
        <v>1497</v>
      </c>
      <c r="E827" s="33" t="s">
        <v>236</v>
      </c>
      <c r="F827" s="92" t="s">
        <v>1497</v>
      </c>
      <c r="G827" s="175" t="s">
        <v>1497</v>
      </c>
      <c r="H827" s="91" t="s">
        <v>1635</v>
      </c>
      <c r="I827" s="91" t="s">
        <v>1630</v>
      </c>
      <c r="J827" s="66" t="s">
        <v>1631</v>
      </c>
      <c r="K827" s="67">
        <v>700</v>
      </c>
    </row>
    <row r="828" spans="1:11" x14ac:dyDescent="0.25">
      <c r="A828" s="76" t="s">
        <v>2151</v>
      </c>
      <c r="B828" s="4" t="s">
        <v>13</v>
      </c>
      <c r="C828" s="64" t="s">
        <v>1497</v>
      </c>
      <c r="D828" s="40" t="s">
        <v>1497</v>
      </c>
      <c r="E828" s="33" t="s">
        <v>236</v>
      </c>
      <c r="F828" s="92" t="s">
        <v>1497</v>
      </c>
      <c r="G828" s="175" t="s">
        <v>1497</v>
      </c>
      <c r="H828" s="91" t="s">
        <v>1636</v>
      </c>
      <c r="I828" s="91" t="s">
        <v>1630</v>
      </c>
      <c r="J828" s="65" t="s">
        <v>1631</v>
      </c>
      <c r="K828" s="67">
        <v>4050</v>
      </c>
    </row>
    <row r="829" spans="1:11" x14ac:dyDescent="0.25">
      <c r="A829" s="76" t="s">
        <v>2151</v>
      </c>
      <c r="B829" s="4" t="s">
        <v>13</v>
      </c>
      <c r="C829" s="64" t="s">
        <v>1497</v>
      </c>
      <c r="D829" s="40" t="s">
        <v>1497</v>
      </c>
      <c r="E829" s="33" t="s">
        <v>236</v>
      </c>
      <c r="F829" s="92" t="s">
        <v>1497</v>
      </c>
      <c r="G829" s="175" t="s">
        <v>1497</v>
      </c>
      <c r="H829" s="91" t="s">
        <v>1637</v>
      </c>
      <c r="I829" s="91" t="s">
        <v>1630</v>
      </c>
      <c r="J829" s="65" t="s">
        <v>1631</v>
      </c>
      <c r="K829" s="67">
        <v>10616</v>
      </c>
    </row>
    <row r="830" spans="1:11" x14ac:dyDescent="0.25">
      <c r="A830" s="76" t="s">
        <v>2151</v>
      </c>
      <c r="B830" s="4" t="s">
        <v>13</v>
      </c>
      <c r="C830" s="64" t="s">
        <v>1497</v>
      </c>
      <c r="D830" s="40" t="s">
        <v>1497</v>
      </c>
      <c r="E830" s="33" t="s">
        <v>236</v>
      </c>
      <c r="F830" s="92" t="s">
        <v>1497</v>
      </c>
      <c r="G830" s="175" t="s">
        <v>1497</v>
      </c>
      <c r="H830" s="91" t="s">
        <v>1638</v>
      </c>
      <c r="I830" s="91" t="s">
        <v>1630</v>
      </c>
      <c r="J830" s="65" t="s">
        <v>1631</v>
      </c>
      <c r="K830" s="67">
        <v>4008</v>
      </c>
    </row>
    <row r="831" spans="1:11" x14ac:dyDescent="0.25">
      <c r="A831" s="76" t="s">
        <v>2151</v>
      </c>
      <c r="B831" s="4" t="s">
        <v>13</v>
      </c>
      <c r="C831" s="64" t="s">
        <v>1497</v>
      </c>
      <c r="D831" s="40" t="s">
        <v>1497</v>
      </c>
      <c r="E831" s="33" t="s">
        <v>236</v>
      </c>
      <c r="F831" s="92" t="s">
        <v>1497</v>
      </c>
      <c r="G831" s="191" t="s">
        <v>1497</v>
      </c>
      <c r="H831" s="91" t="s">
        <v>1639</v>
      </c>
      <c r="I831" s="91" t="s">
        <v>1630</v>
      </c>
      <c r="J831" s="65" t="s">
        <v>1631</v>
      </c>
      <c r="K831" s="67">
        <v>7300</v>
      </c>
    </row>
    <row r="832" spans="1:11" x14ac:dyDescent="0.25">
      <c r="A832" s="76" t="s">
        <v>2151</v>
      </c>
      <c r="B832" s="4" t="s">
        <v>13</v>
      </c>
      <c r="C832" s="64" t="s">
        <v>1497</v>
      </c>
      <c r="D832" s="40" t="s">
        <v>1497</v>
      </c>
      <c r="E832" s="33" t="s">
        <v>236</v>
      </c>
      <c r="F832" s="92" t="s">
        <v>1497</v>
      </c>
      <c r="G832" s="191" t="s">
        <v>1497</v>
      </c>
      <c r="H832" s="91" t="s">
        <v>1640</v>
      </c>
      <c r="I832" s="91" t="s">
        <v>1630</v>
      </c>
      <c r="J832" s="65" t="s">
        <v>1631</v>
      </c>
      <c r="K832" s="67">
        <v>13396</v>
      </c>
    </row>
    <row r="833" spans="1:11" x14ac:dyDescent="0.25">
      <c r="A833" s="76" t="s">
        <v>2151</v>
      </c>
      <c r="B833" s="4" t="s">
        <v>13</v>
      </c>
      <c r="C833" s="64" t="s">
        <v>1497</v>
      </c>
      <c r="D833" s="40" t="s">
        <v>1497</v>
      </c>
      <c r="E833" s="33" t="s">
        <v>236</v>
      </c>
      <c r="F833" s="92" t="s">
        <v>1497</v>
      </c>
      <c r="G833" s="191" t="s">
        <v>1497</v>
      </c>
      <c r="H833" s="91" t="s">
        <v>1641</v>
      </c>
      <c r="I833" s="91" t="s">
        <v>1630</v>
      </c>
      <c r="J833" s="65" t="s">
        <v>1631</v>
      </c>
      <c r="K833" s="67">
        <v>103653</v>
      </c>
    </row>
    <row r="834" spans="1:11" x14ac:dyDescent="0.25">
      <c r="A834" s="76" t="s">
        <v>2151</v>
      </c>
      <c r="B834" s="4" t="s">
        <v>13</v>
      </c>
      <c r="C834" s="64" t="s">
        <v>1497</v>
      </c>
      <c r="D834" s="40" t="s">
        <v>1497</v>
      </c>
      <c r="E834" s="33" t="s">
        <v>236</v>
      </c>
      <c r="F834" s="92" t="s">
        <v>1497</v>
      </c>
      <c r="G834" s="191" t="s">
        <v>1497</v>
      </c>
      <c r="H834" s="91" t="s">
        <v>1642</v>
      </c>
      <c r="I834" s="91" t="s">
        <v>1630</v>
      </c>
      <c r="J834" s="65" t="s">
        <v>1631</v>
      </c>
      <c r="K834" s="67">
        <v>5650</v>
      </c>
    </row>
    <row r="835" spans="1:11" x14ac:dyDescent="0.25">
      <c r="A835" s="76" t="s">
        <v>2151</v>
      </c>
      <c r="B835" s="4" t="s">
        <v>13</v>
      </c>
      <c r="C835" s="64" t="s">
        <v>1497</v>
      </c>
      <c r="D835" s="40" t="s">
        <v>1497</v>
      </c>
      <c r="E835" s="33" t="s">
        <v>236</v>
      </c>
      <c r="F835" s="92" t="s">
        <v>1497</v>
      </c>
      <c r="G835" s="175" t="s">
        <v>1497</v>
      </c>
      <c r="H835" s="91" t="s">
        <v>1643</v>
      </c>
      <c r="I835" s="91" t="s">
        <v>1630</v>
      </c>
      <c r="J835" s="65" t="s">
        <v>1631</v>
      </c>
      <c r="K835" s="67">
        <v>22200</v>
      </c>
    </row>
    <row r="836" spans="1:11" x14ac:dyDescent="0.25">
      <c r="A836" s="76" t="s">
        <v>2151</v>
      </c>
      <c r="B836" s="4" t="s">
        <v>13</v>
      </c>
      <c r="C836" s="64" t="s">
        <v>1497</v>
      </c>
      <c r="D836" s="40" t="s">
        <v>1497</v>
      </c>
      <c r="E836" s="33" t="s">
        <v>236</v>
      </c>
      <c r="F836" s="92" t="s">
        <v>1497</v>
      </c>
      <c r="G836" s="175" t="s">
        <v>1497</v>
      </c>
      <c r="H836" s="91" t="s">
        <v>1644</v>
      </c>
      <c r="I836" s="91" t="s">
        <v>1630</v>
      </c>
      <c r="J836" s="65" t="s">
        <v>1631</v>
      </c>
      <c r="K836" s="67">
        <v>7313</v>
      </c>
    </row>
    <row r="837" spans="1:11" x14ac:dyDescent="0.25">
      <c r="A837" s="76" t="s">
        <v>2151</v>
      </c>
      <c r="B837" s="4" t="s">
        <v>13</v>
      </c>
      <c r="C837" s="64" t="s">
        <v>1497</v>
      </c>
      <c r="D837" s="40" t="s">
        <v>1497</v>
      </c>
      <c r="E837" s="33" t="s">
        <v>236</v>
      </c>
      <c r="F837" s="92" t="s">
        <v>1497</v>
      </c>
      <c r="G837" s="175" t="s">
        <v>1497</v>
      </c>
      <c r="H837" s="91" t="s">
        <v>1645</v>
      </c>
      <c r="I837" s="36" t="s">
        <v>1646</v>
      </c>
      <c r="J837" s="65" t="s">
        <v>23</v>
      </c>
      <c r="K837" s="67">
        <f>21800+89726</f>
        <v>111526</v>
      </c>
    </row>
    <row r="838" spans="1:11" x14ac:dyDescent="0.25">
      <c r="A838" s="76" t="s">
        <v>2151</v>
      </c>
      <c r="B838" s="4" t="s">
        <v>13</v>
      </c>
      <c r="C838" s="64" t="s">
        <v>1497</v>
      </c>
      <c r="D838" s="40" t="s">
        <v>1497</v>
      </c>
      <c r="E838" s="33" t="s">
        <v>236</v>
      </c>
      <c r="F838" s="92" t="s">
        <v>1497</v>
      </c>
      <c r="G838" s="175" t="s">
        <v>1497</v>
      </c>
      <c r="H838" s="91" t="s">
        <v>1647</v>
      </c>
      <c r="I838" s="36" t="s">
        <v>1646</v>
      </c>
      <c r="J838" s="65" t="s">
        <v>23</v>
      </c>
      <c r="K838" s="67">
        <f>62162+63398</f>
        <v>125560</v>
      </c>
    </row>
    <row r="839" spans="1:11" x14ac:dyDescent="0.25">
      <c r="A839" s="76" t="s">
        <v>2151</v>
      </c>
      <c r="B839" s="4" t="s">
        <v>13</v>
      </c>
      <c r="C839" s="64" t="s">
        <v>1497</v>
      </c>
      <c r="D839" s="40" t="s">
        <v>1497</v>
      </c>
      <c r="E839" s="33" t="s">
        <v>236</v>
      </c>
      <c r="F839" s="92" t="s">
        <v>1497</v>
      </c>
      <c r="G839" s="175" t="s">
        <v>1497</v>
      </c>
      <c r="H839" s="91" t="s">
        <v>1648</v>
      </c>
      <c r="I839" s="36" t="s">
        <v>1646</v>
      </c>
      <c r="J839" s="65" t="s">
        <v>23</v>
      </c>
      <c r="K839" s="67">
        <v>76543</v>
      </c>
    </row>
    <row r="840" spans="1:11" x14ac:dyDescent="0.25">
      <c r="A840" s="76" t="s">
        <v>2151</v>
      </c>
      <c r="B840" s="4" t="s">
        <v>13</v>
      </c>
      <c r="C840" s="64" t="s">
        <v>1497</v>
      </c>
      <c r="D840" s="40" t="s">
        <v>1497</v>
      </c>
      <c r="E840" s="33" t="s">
        <v>236</v>
      </c>
      <c r="F840" s="92" t="s">
        <v>1497</v>
      </c>
      <c r="G840" s="175" t="s">
        <v>1497</v>
      </c>
      <c r="H840" s="91" t="s">
        <v>1649</v>
      </c>
      <c r="I840" s="36" t="s">
        <v>1646</v>
      </c>
      <c r="J840" s="65" t="s">
        <v>23</v>
      </c>
      <c r="K840" s="67">
        <f>83823+83745</f>
        <v>167568</v>
      </c>
    </row>
    <row r="841" spans="1:11" x14ac:dyDescent="0.25">
      <c r="A841" s="76" t="s">
        <v>2151</v>
      </c>
      <c r="B841" s="4" t="s">
        <v>13</v>
      </c>
      <c r="C841" s="64" t="s">
        <v>1497</v>
      </c>
      <c r="D841" s="40" t="s">
        <v>1497</v>
      </c>
      <c r="E841" s="33" t="s">
        <v>236</v>
      </c>
      <c r="F841" s="92" t="s">
        <v>1497</v>
      </c>
      <c r="G841" s="175" t="s">
        <v>1497</v>
      </c>
      <c r="H841" s="91" t="s">
        <v>1650</v>
      </c>
      <c r="I841" s="36" t="s">
        <v>1646</v>
      </c>
      <c r="J841" s="65" t="s">
        <v>23</v>
      </c>
      <c r="K841" s="67">
        <f>58000+268232</f>
        <v>326232</v>
      </c>
    </row>
    <row r="842" spans="1:11" x14ac:dyDescent="0.25">
      <c r="A842" s="76" t="s">
        <v>2151</v>
      </c>
      <c r="B842" s="4" t="s">
        <v>13</v>
      </c>
      <c r="C842" s="64" t="s">
        <v>1497</v>
      </c>
      <c r="D842" s="40" t="s">
        <v>1497</v>
      </c>
      <c r="E842" s="33" t="s">
        <v>236</v>
      </c>
      <c r="F842" s="92" t="s">
        <v>1497</v>
      </c>
      <c r="G842" s="175" t="s">
        <v>1497</v>
      </c>
      <c r="H842" s="91" t="s">
        <v>1651</v>
      </c>
      <c r="I842" s="36" t="s">
        <v>1646</v>
      </c>
      <c r="J842" s="65" t="s">
        <v>23</v>
      </c>
      <c r="K842" s="67">
        <v>16500</v>
      </c>
    </row>
    <row r="843" spans="1:11" x14ac:dyDescent="0.25">
      <c r="A843" s="230" t="s">
        <v>1652</v>
      </c>
      <c r="B843" s="76" t="s">
        <v>55</v>
      </c>
      <c r="C843" s="77" t="s">
        <v>1653</v>
      </c>
      <c r="D843" s="19">
        <v>42460</v>
      </c>
      <c r="E843" s="77" t="s">
        <v>31</v>
      </c>
      <c r="F843" s="192">
        <v>17160527</v>
      </c>
      <c r="G843" s="174">
        <v>42552</v>
      </c>
      <c r="H843" s="221" t="s">
        <v>1654</v>
      </c>
      <c r="I843" s="214" t="s">
        <v>1655</v>
      </c>
      <c r="J843" s="15" t="s">
        <v>1656</v>
      </c>
      <c r="K843" s="157">
        <v>130900</v>
      </c>
    </row>
    <row r="844" spans="1:11" x14ac:dyDescent="0.25">
      <c r="A844" s="230" t="s">
        <v>1652</v>
      </c>
      <c r="B844" s="76" t="s">
        <v>178</v>
      </c>
      <c r="C844" s="77" t="s">
        <v>1657</v>
      </c>
      <c r="D844" s="131">
        <v>42543</v>
      </c>
      <c r="E844" s="77" t="s">
        <v>31</v>
      </c>
      <c r="F844" s="192">
        <v>17160528</v>
      </c>
      <c r="G844" s="174">
        <v>42555</v>
      </c>
      <c r="H844" s="221" t="s">
        <v>1658</v>
      </c>
      <c r="I844" s="214" t="s">
        <v>1659</v>
      </c>
      <c r="J844" s="15" t="s">
        <v>1660</v>
      </c>
      <c r="K844" s="157">
        <v>238000</v>
      </c>
    </row>
    <row r="845" spans="1:11" x14ac:dyDescent="0.25">
      <c r="A845" s="230" t="s">
        <v>1652</v>
      </c>
      <c r="B845" s="76" t="s">
        <v>178</v>
      </c>
      <c r="C845" s="77" t="s">
        <v>1657</v>
      </c>
      <c r="D845" s="131">
        <v>42543</v>
      </c>
      <c r="E845" s="77" t="s">
        <v>31</v>
      </c>
      <c r="F845" s="192">
        <v>17160529</v>
      </c>
      <c r="G845" s="174">
        <v>42555</v>
      </c>
      <c r="H845" s="221" t="s">
        <v>1661</v>
      </c>
      <c r="I845" s="214" t="s">
        <v>1662</v>
      </c>
      <c r="J845" s="15" t="s">
        <v>1663</v>
      </c>
      <c r="K845" s="80">
        <v>467384</v>
      </c>
    </row>
    <row r="846" spans="1:11" x14ac:dyDescent="0.25">
      <c r="A846" s="230" t="s">
        <v>1652</v>
      </c>
      <c r="B846" s="76" t="s">
        <v>30</v>
      </c>
      <c r="C846" s="77" t="s">
        <v>14</v>
      </c>
      <c r="D846" s="19" t="s">
        <v>14</v>
      </c>
      <c r="E846" s="77" t="s">
        <v>31</v>
      </c>
      <c r="F846" s="192">
        <v>17160530</v>
      </c>
      <c r="G846" s="174">
        <v>42555</v>
      </c>
      <c r="H846" s="221" t="s">
        <v>1664</v>
      </c>
      <c r="I846" s="214" t="s">
        <v>1665</v>
      </c>
      <c r="J846" s="15" t="s">
        <v>1417</v>
      </c>
      <c r="K846" s="157">
        <v>328000</v>
      </c>
    </row>
    <row r="847" spans="1:11" x14ac:dyDescent="0.25">
      <c r="A847" s="230" t="s">
        <v>1652</v>
      </c>
      <c r="B847" s="76" t="s">
        <v>55</v>
      </c>
      <c r="C847" s="77" t="s">
        <v>1653</v>
      </c>
      <c r="D847" s="19">
        <v>42460</v>
      </c>
      <c r="E847" s="77" t="s">
        <v>31</v>
      </c>
      <c r="F847" s="192">
        <v>17160531</v>
      </c>
      <c r="G847" s="174">
        <v>42556</v>
      </c>
      <c r="H847" s="221" t="s">
        <v>1666</v>
      </c>
      <c r="I847" s="214" t="s">
        <v>1667</v>
      </c>
      <c r="J847" s="15" t="s">
        <v>1668</v>
      </c>
      <c r="K847" s="80">
        <v>150000</v>
      </c>
    </row>
    <row r="848" spans="1:11" x14ac:dyDescent="0.25">
      <c r="A848" s="230" t="s">
        <v>1652</v>
      </c>
      <c r="B848" s="76" t="s">
        <v>30</v>
      </c>
      <c r="C848" s="77" t="s">
        <v>14</v>
      </c>
      <c r="D848" s="19" t="s">
        <v>14</v>
      </c>
      <c r="E848" s="77" t="s">
        <v>31</v>
      </c>
      <c r="F848" s="192">
        <v>17160</v>
      </c>
      <c r="G848" s="174">
        <v>42556</v>
      </c>
      <c r="H848" s="221" t="s">
        <v>1669</v>
      </c>
      <c r="I848" s="214" t="s">
        <v>1670</v>
      </c>
      <c r="J848" s="15" t="s">
        <v>1671</v>
      </c>
      <c r="K848" s="157">
        <v>90000</v>
      </c>
    </row>
    <row r="849" spans="1:11" x14ac:dyDescent="0.25">
      <c r="A849" s="230" t="s">
        <v>1652</v>
      </c>
      <c r="B849" s="76" t="s">
        <v>66</v>
      </c>
      <c r="C849" s="77" t="s">
        <v>14</v>
      </c>
      <c r="D849" s="19" t="s">
        <v>14</v>
      </c>
      <c r="E849" s="77" t="s">
        <v>31</v>
      </c>
      <c r="F849" s="192">
        <v>17160533</v>
      </c>
      <c r="G849" s="174">
        <v>42556</v>
      </c>
      <c r="H849" s="221" t="s">
        <v>1672</v>
      </c>
      <c r="I849" s="244" t="s">
        <v>1673</v>
      </c>
      <c r="J849" s="145" t="s">
        <v>1674</v>
      </c>
      <c r="K849" s="157">
        <v>243807</v>
      </c>
    </row>
    <row r="850" spans="1:11" x14ac:dyDescent="0.25">
      <c r="A850" s="230" t="s">
        <v>1652</v>
      </c>
      <c r="B850" s="76" t="s">
        <v>66</v>
      </c>
      <c r="C850" s="77" t="s">
        <v>14</v>
      </c>
      <c r="D850" s="19" t="s">
        <v>14</v>
      </c>
      <c r="E850" s="77" t="s">
        <v>57</v>
      </c>
      <c r="F850" s="193">
        <v>17160148</v>
      </c>
      <c r="G850" s="174">
        <v>42556</v>
      </c>
      <c r="H850" s="221" t="s">
        <v>1675</v>
      </c>
      <c r="I850" s="245" t="s">
        <v>1676</v>
      </c>
      <c r="J850" s="15" t="s">
        <v>1677</v>
      </c>
      <c r="K850" s="80">
        <v>183676</v>
      </c>
    </row>
    <row r="851" spans="1:11" x14ac:dyDescent="0.25">
      <c r="A851" s="230" t="s">
        <v>1652</v>
      </c>
      <c r="B851" s="76" t="s">
        <v>66</v>
      </c>
      <c r="C851" s="77" t="s">
        <v>14</v>
      </c>
      <c r="D851" s="19" t="s">
        <v>14</v>
      </c>
      <c r="E851" s="77" t="s">
        <v>57</v>
      </c>
      <c r="F851" s="193">
        <v>17160149</v>
      </c>
      <c r="G851" s="174">
        <v>42556</v>
      </c>
      <c r="H851" s="221" t="s">
        <v>1678</v>
      </c>
      <c r="I851" s="245" t="s">
        <v>1676</v>
      </c>
      <c r="J851" s="15" t="s">
        <v>1677</v>
      </c>
      <c r="K851" s="80">
        <v>69573</v>
      </c>
    </row>
    <row r="852" spans="1:11" x14ac:dyDescent="0.25">
      <c r="A852" s="230" t="s">
        <v>1652</v>
      </c>
      <c r="B852" s="76" t="s">
        <v>30</v>
      </c>
      <c r="C852" s="77" t="s">
        <v>14</v>
      </c>
      <c r="D852" s="19" t="s">
        <v>14</v>
      </c>
      <c r="E852" s="77" t="s">
        <v>57</v>
      </c>
      <c r="F852" s="192">
        <v>17160150</v>
      </c>
      <c r="G852" s="174">
        <v>42556</v>
      </c>
      <c r="H852" s="221" t="s">
        <v>1679</v>
      </c>
      <c r="I852" s="214" t="s">
        <v>1680</v>
      </c>
      <c r="J852" s="15" t="s">
        <v>1681</v>
      </c>
      <c r="K852" s="157">
        <v>466480</v>
      </c>
    </row>
    <row r="853" spans="1:11" x14ac:dyDescent="0.25">
      <c r="A853" s="230" t="s">
        <v>1652</v>
      </c>
      <c r="B853" s="76" t="s">
        <v>34</v>
      </c>
      <c r="C853" s="77" t="s">
        <v>1682</v>
      </c>
      <c r="D853" s="19">
        <v>42327</v>
      </c>
      <c r="E853" s="77" t="s">
        <v>31</v>
      </c>
      <c r="F853" s="192">
        <v>17160534</v>
      </c>
      <c r="G853" s="174">
        <v>42556</v>
      </c>
      <c r="H853" s="221" t="s">
        <v>1683</v>
      </c>
      <c r="I853" s="227" t="s">
        <v>37</v>
      </c>
      <c r="J853" s="7" t="s">
        <v>38</v>
      </c>
      <c r="K853" s="157">
        <v>11999</v>
      </c>
    </row>
    <row r="854" spans="1:11" x14ac:dyDescent="0.25">
      <c r="A854" s="230" t="s">
        <v>1652</v>
      </c>
      <c r="B854" s="76" t="s">
        <v>34</v>
      </c>
      <c r="C854" s="77" t="s">
        <v>1682</v>
      </c>
      <c r="D854" s="19">
        <v>42327</v>
      </c>
      <c r="E854" s="77" t="s">
        <v>31</v>
      </c>
      <c r="F854" s="192">
        <v>17160535</v>
      </c>
      <c r="G854" s="174">
        <v>42556</v>
      </c>
      <c r="H854" s="221" t="s">
        <v>1684</v>
      </c>
      <c r="I854" s="227" t="s">
        <v>37</v>
      </c>
      <c r="J854" s="7" t="s">
        <v>38</v>
      </c>
      <c r="K854" s="157">
        <v>11999</v>
      </c>
    </row>
    <row r="855" spans="1:11" x14ac:dyDescent="0.25">
      <c r="A855" s="230" t="s">
        <v>1652</v>
      </c>
      <c r="B855" s="76" t="s">
        <v>34</v>
      </c>
      <c r="C855" s="77" t="s">
        <v>1682</v>
      </c>
      <c r="D855" s="19">
        <v>42327</v>
      </c>
      <c r="E855" s="77" t="s">
        <v>31</v>
      </c>
      <c r="F855" s="192">
        <v>17160536</v>
      </c>
      <c r="G855" s="174">
        <v>42556</v>
      </c>
      <c r="H855" s="221" t="s">
        <v>1685</v>
      </c>
      <c r="I855" s="227" t="s">
        <v>37</v>
      </c>
      <c r="J855" s="7" t="s">
        <v>38</v>
      </c>
      <c r="K855" s="157">
        <v>316139</v>
      </c>
    </row>
    <row r="856" spans="1:11" x14ac:dyDescent="0.25">
      <c r="A856" s="230" t="s">
        <v>1652</v>
      </c>
      <c r="B856" s="76" t="s">
        <v>34</v>
      </c>
      <c r="C856" s="77" t="s">
        <v>1682</v>
      </c>
      <c r="D856" s="19">
        <v>42327</v>
      </c>
      <c r="E856" s="77" t="s">
        <v>31</v>
      </c>
      <c r="F856" s="192">
        <v>17160537</v>
      </c>
      <c r="G856" s="174">
        <v>42556</v>
      </c>
      <c r="H856" s="221" t="s">
        <v>1686</v>
      </c>
      <c r="I856" s="227" t="s">
        <v>37</v>
      </c>
      <c r="J856" s="7" t="s">
        <v>38</v>
      </c>
      <c r="K856" s="157">
        <v>159406</v>
      </c>
    </row>
    <row r="857" spans="1:11" x14ac:dyDescent="0.25">
      <c r="A857" s="230" t="s">
        <v>1652</v>
      </c>
      <c r="B857" s="76" t="s">
        <v>55</v>
      </c>
      <c r="C857" s="77" t="s">
        <v>1653</v>
      </c>
      <c r="D857" s="19">
        <v>42460</v>
      </c>
      <c r="E857" s="77" t="s">
        <v>57</v>
      </c>
      <c r="F857" s="192">
        <v>17160539</v>
      </c>
      <c r="G857" s="174">
        <v>42557</v>
      </c>
      <c r="H857" s="222" t="s">
        <v>1687</v>
      </c>
      <c r="I857" s="214" t="s">
        <v>1561</v>
      </c>
      <c r="J857" s="72" t="s">
        <v>1562</v>
      </c>
      <c r="K857" s="157">
        <v>1601862</v>
      </c>
    </row>
    <row r="858" spans="1:11" x14ac:dyDescent="0.25">
      <c r="A858" s="230" t="s">
        <v>1652</v>
      </c>
      <c r="B858" s="76" t="s">
        <v>30</v>
      </c>
      <c r="C858" s="77" t="s">
        <v>14</v>
      </c>
      <c r="D858" s="19" t="s">
        <v>14</v>
      </c>
      <c r="E858" s="77" t="s">
        <v>31</v>
      </c>
      <c r="F858" s="192">
        <v>17160538</v>
      </c>
      <c r="G858" s="174">
        <v>42557</v>
      </c>
      <c r="H858" s="221" t="s">
        <v>1688</v>
      </c>
      <c r="I858" s="214" t="s">
        <v>1689</v>
      </c>
      <c r="J858" s="15" t="s">
        <v>1690</v>
      </c>
      <c r="K858" s="157">
        <v>797300</v>
      </c>
    </row>
    <row r="859" spans="1:11" x14ac:dyDescent="0.25">
      <c r="A859" s="230" t="s">
        <v>1652</v>
      </c>
      <c r="B859" s="76" t="s">
        <v>34</v>
      </c>
      <c r="C859" s="77" t="s">
        <v>1682</v>
      </c>
      <c r="D859" s="19">
        <v>42327</v>
      </c>
      <c r="E859" s="77" t="s">
        <v>31</v>
      </c>
      <c r="F859" s="192">
        <v>17160540</v>
      </c>
      <c r="G859" s="174">
        <v>42557</v>
      </c>
      <c r="H859" s="221" t="s">
        <v>1691</v>
      </c>
      <c r="I859" s="227" t="s">
        <v>37</v>
      </c>
      <c r="J859" s="7" t="s">
        <v>38</v>
      </c>
      <c r="K859" s="157">
        <v>178903</v>
      </c>
    </row>
    <row r="860" spans="1:11" x14ac:dyDescent="0.25">
      <c r="A860" s="230" t="s">
        <v>1652</v>
      </c>
      <c r="B860" s="76" t="s">
        <v>34</v>
      </c>
      <c r="C860" s="77" t="s">
        <v>1682</v>
      </c>
      <c r="D860" s="19">
        <v>42327</v>
      </c>
      <c r="E860" s="77" t="s">
        <v>31</v>
      </c>
      <c r="F860" s="192">
        <v>17160541</v>
      </c>
      <c r="G860" s="174">
        <v>42557</v>
      </c>
      <c r="H860" s="221" t="s">
        <v>1692</v>
      </c>
      <c r="I860" s="227" t="s">
        <v>37</v>
      </c>
      <c r="J860" s="7" t="s">
        <v>38</v>
      </c>
      <c r="K860" s="157">
        <v>178903</v>
      </c>
    </row>
    <row r="861" spans="1:11" x14ac:dyDescent="0.25">
      <c r="A861" s="230" t="s">
        <v>1652</v>
      </c>
      <c r="B861" s="76" t="s">
        <v>34</v>
      </c>
      <c r="C861" s="77" t="s">
        <v>1682</v>
      </c>
      <c r="D861" s="19">
        <v>42327</v>
      </c>
      <c r="E861" s="77" t="s">
        <v>31</v>
      </c>
      <c r="F861" s="194">
        <v>17160542</v>
      </c>
      <c r="G861" s="174">
        <v>42557</v>
      </c>
      <c r="H861" s="221" t="s">
        <v>1693</v>
      </c>
      <c r="I861" s="227" t="s">
        <v>37</v>
      </c>
      <c r="J861" s="7" t="s">
        <v>38</v>
      </c>
      <c r="K861" s="158">
        <v>178903</v>
      </c>
    </row>
    <row r="862" spans="1:11" x14ac:dyDescent="0.25">
      <c r="A862" s="230" t="s">
        <v>1652</v>
      </c>
      <c r="B862" s="76" t="s">
        <v>34</v>
      </c>
      <c r="C862" s="77" t="s">
        <v>1682</v>
      </c>
      <c r="D862" s="19">
        <v>42327</v>
      </c>
      <c r="E862" s="77" t="s">
        <v>31</v>
      </c>
      <c r="F862" s="194">
        <v>17160543</v>
      </c>
      <c r="G862" s="174">
        <v>42557</v>
      </c>
      <c r="H862" s="221" t="s">
        <v>1694</v>
      </c>
      <c r="I862" s="227" t="s">
        <v>37</v>
      </c>
      <c r="J862" s="7" t="s">
        <v>38</v>
      </c>
      <c r="K862" s="158">
        <v>178903</v>
      </c>
    </row>
    <row r="863" spans="1:11" x14ac:dyDescent="0.25">
      <c r="A863" s="230" t="s">
        <v>1652</v>
      </c>
      <c r="B863" s="76" t="s">
        <v>55</v>
      </c>
      <c r="C863" s="77" t="s">
        <v>1653</v>
      </c>
      <c r="D863" s="19">
        <v>42460</v>
      </c>
      <c r="E863" s="77" t="s">
        <v>57</v>
      </c>
      <c r="F863" s="192">
        <v>17160151</v>
      </c>
      <c r="G863" s="174">
        <v>42557</v>
      </c>
      <c r="H863" s="221" t="s">
        <v>1695</v>
      </c>
      <c r="I863" s="214" t="s">
        <v>1696</v>
      </c>
      <c r="J863" s="15" t="s">
        <v>1697</v>
      </c>
      <c r="K863" s="157">
        <v>185759</v>
      </c>
    </row>
    <row r="864" spans="1:11" x14ac:dyDescent="0.25">
      <c r="A864" s="230" t="s">
        <v>1652</v>
      </c>
      <c r="B864" s="76" t="s">
        <v>30</v>
      </c>
      <c r="C864" s="77" t="s">
        <v>14</v>
      </c>
      <c r="D864" s="19" t="s">
        <v>14</v>
      </c>
      <c r="E864" s="77" t="s">
        <v>57</v>
      </c>
      <c r="F864" s="194">
        <v>17160152</v>
      </c>
      <c r="G864" s="174">
        <v>42557</v>
      </c>
      <c r="H864" s="222" t="s">
        <v>1698</v>
      </c>
      <c r="I864" s="244" t="s">
        <v>1699</v>
      </c>
      <c r="J864" s="145" t="s">
        <v>1700</v>
      </c>
      <c r="K864" s="166">
        <v>517793</v>
      </c>
    </row>
    <row r="865" spans="1:11" x14ac:dyDescent="0.25">
      <c r="A865" s="230" t="s">
        <v>1652</v>
      </c>
      <c r="B865" s="76" t="s">
        <v>30</v>
      </c>
      <c r="C865" s="77" t="s">
        <v>14</v>
      </c>
      <c r="D865" s="19" t="s">
        <v>14</v>
      </c>
      <c r="E865" s="77" t="s">
        <v>57</v>
      </c>
      <c r="F865" s="194">
        <v>17160153</v>
      </c>
      <c r="G865" s="174">
        <v>42557</v>
      </c>
      <c r="H865" s="222" t="s">
        <v>1701</v>
      </c>
      <c r="I865" s="244" t="s">
        <v>1702</v>
      </c>
      <c r="J865" s="145" t="s">
        <v>1703</v>
      </c>
      <c r="K865" s="166">
        <v>219912</v>
      </c>
    </row>
    <row r="866" spans="1:11" x14ac:dyDescent="0.25">
      <c r="A866" s="230" t="s">
        <v>1652</v>
      </c>
      <c r="B866" s="76" t="s">
        <v>55</v>
      </c>
      <c r="C866" s="77" t="s">
        <v>1653</v>
      </c>
      <c r="D866" s="19">
        <v>42460</v>
      </c>
      <c r="E866" s="77" t="s">
        <v>57</v>
      </c>
      <c r="F866" s="192">
        <v>17160544</v>
      </c>
      <c r="G866" s="174">
        <v>42557</v>
      </c>
      <c r="H866" s="222" t="s">
        <v>1704</v>
      </c>
      <c r="I866" s="214" t="s">
        <v>1561</v>
      </c>
      <c r="J866" s="72" t="s">
        <v>1562</v>
      </c>
      <c r="K866" s="157">
        <v>1601862</v>
      </c>
    </row>
    <row r="867" spans="1:11" x14ac:dyDescent="0.25">
      <c r="A867" s="230" t="s">
        <v>1652</v>
      </c>
      <c r="B867" s="76" t="s">
        <v>55</v>
      </c>
      <c r="C867" s="77" t="s">
        <v>1653</v>
      </c>
      <c r="D867" s="19">
        <v>42460</v>
      </c>
      <c r="E867" s="77" t="s">
        <v>57</v>
      </c>
      <c r="F867" s="192">
        <v>17160154</v>
      </c>
      <c r="G867" s="174">
        <v>42558</v>
      </c>
      <c r="H867" s="221" t="s">
        <v>1705</v>
      </c>
      <c r="I867" s="214" t="s">
        <v>1706</v>
      </c>
      <c r="J867" s="15" t="s">
        <v>1707</v>
      </c>
      <c r="K867" s="158">
        <v>5246975</v>
      </c>
    </row>
    <row r="868" spans="1:11" x14ac:dyDescent="0.25">
      <c r="A868" s="230" t="s">
        <v>1652</v>
      </c>
      <c r="B868" s="76" t="s">
        <v>34</v>
      </c>
      <c r="C868" s="77" t="s">
        <v>1682</v>
      </c>
      <c r="D868" s="19">
        <v>42327</v>
      </c>
      <c r="E868" s="77" t="s">
        <v>31</v>
      </c>
      <c r="F868" s="192">
        <v>17160545</v>
      </c>
      <c r="G868" s="174">
        <v>42558</v>
      </c>
      <c r="H868" s="221" t="s">
        <v>1708</v>
      </c>
      <c r="I868" s="227" t="s">
        <v>37</v>
      </c>
      <c r="J868" s="7" t="s">
        <v>38</v>
      </c>
      <c r="K868" s="157">
        <v>131887</v>
      </c>
    </row>
    <row r="869" spans="1:11" x14ac:dyDescent="0.25">
      <c r="A869" s="230" t="s">
        <v>1652</v>
      </c>
      <c r="B869" s="76" t="s">
        <v>34</v>
      </c>
      <c r="C869" s="77" t="s">
        <v>1682</v>
      </c>
      <c r="D869" s="19">
        <v>42327</v>
      </c>
      <c r="E869" s="77" t="s">
        <v>31</v>
      </c>
      <c r="F869" s="192">
        <v>17160546</v>
      </c>
      <c r="G869" s="174">
        <v>42558</v>
      </c>
      <c r="H869" s="221" t="s">
        <v>1709</v>
      </c>
      <c r="I869" s="227" t="s">
        <v>37</v>
      </c>
      <c r="J869" s="7" t="s">
        <v>38</v>
      </c>
      <c r="K869" s="157">
        <v>271411</v>
      </c>
    </row>
    <row r="870" spans="1:11" ht="22.5" x14ac:dyDescent="0.25">
      <c r="A870" s="230" t="s">
        <v>1652</v>
      </c>
      <c r="B870" s="76" t="s">
        <v>30</v>
      </c>
      <c r="C870" s="77" t="s">
        <v>14</v>
      </c>
      <c r="D870" s="19" t="s">
        <v>14</v>
      </c>
      <c r="E870" s="77" t="s">
        <v>1710</v>
      </c>
      <c r="F870" s="246" t="s">
        <v>1711</v>
      </c>
      <c r="G870" s="174">
        <v>42558</v>
      </c>
      <c r="H870" s="221" t="s">
        <v>1712</v>
      </c>
      <c r="I870" s="214" t="s">
        <v>1713</v>
      </c>
      <c r="J870" s="15" t="s">
        <v>1714</v>
      </c>
      <c r="K870" s="157">
        <v>1439920</v>
      </c>
    </row>
    <row r="871" spans="1:11" x14ac:dyDescent="0.25">
      <c r="A871" s="230" t="s">
        <v>1652</v>
      </c>
      <c r="B871" s="76" t="s">
        <v>55</v>
      </c>
      <c r="C871" s="77" t="s">
        <v>1653</v>
      </c>
      <c r="D871" s="19">
        <v>42460</v>
      </c>
      <c r="E871" s="77" t="s">
        <v>57</v>
      </c>
      <c r="F871" s="192">
        <v>17160159</v>
      </c>
      <c r="G871" s="174">
        <v>42558</v>
      </c>
      <c r="H871" s="221" t="s">
        <v>1715</v>
      </c>
      <c r="I871" s="214" t="s">
        <v>1716</v>
      </c>
      <c r="J871" s="139" t="s">
        <v>323</v>
      </c>
      <c r="K871" s="157">
        <v>432677</v>
      </c>
    </row>
    <row r="872" spans="1:11" x14ac:dyDescent="0.25">
      <c r="A872" s="230" t="s">
        <v>1652</v>
      </c>
      <c r="B872" s="76" t="s">
        <v>34</v>
      </c>
      <c r="C872" s="77" t="s">
        <v>1682</v>
      </c>
      <c r="D872" s="19">
        <v>42327</v>
      </c>
      <c r="E872" s="77" t="s">
        <v>31</v>
      </c>
      <c r="F872" s="192">
        <v>17160551</v>
      </c>
      <c r="G872" s="174">
        <v>42559</v>
      </c>
      <c r="H872" s="221" t="s">
        <v>1717</v>
      </c>
      <c r="I872" s="227" t="s">
        <v>37</v>
      </c>
      <c r="J872" s="7" t="s">
        <v>38</v>
      </c>
      <c r="K872" s="159">
        <v>11999</v>
      </c>
    </row>
    <row r="873" spans="1:11" x14ac:dyDescent="0.25">
      <c r="A873" s="230" t="s">
        <v>1652</v>
      </c>
      <c r="B873" s="76" t="s">
        <v>66</v>
      </c>
      <c r="C873" s="77" t="s">
        <v>14</v>
      </c>
      <c r="D873" s="19" t="s">
        <v>14</v>
      </c>
      <c r="E873" s="77" t="s">
        <v>31</v>
      </c>
      <c r="F873" s="192">
        <v>17160552</v>
      </c>
      <c r="G873" s="174">
        <v>42559</v>
      </c>
      <c r="H873" s="221" t="s">
        <v>1718</v>
      </c>
      <c r="I873" s="214" t="s">
        <v>1719</v>
      </c>
      <c r="J873" s="15" t="s">
        <v>1720</v>
      </c>
      <c r="K873" s="157">
        <v>288750</v>
      </c>
    </row>
    <row r="874" spans="1:11" x14ac:dyDescent="0.25">
      <c r="A874" s="230" t="s">
        <v>1652</v>
      </c>
      <c r="B874" s="76" t="s">
        <v>55</v>
      </c>
      <c r="C874" s="77" t="s">
        <v>1653</v>
      </c>
      <c r="D874" s="19">
        <v>42460</v>
      </c>
      <c r="E874" s="77" t="s">
        <v>31</v>
      </c>
      <c r="F874" s="194">
        <v>17160553</v>
      </c>
      <c r="G874" s="174">
        <v>42559</v>
      </c>
      <c r="H874" s="222" t="s">
        <v>1721</v>
      </c>
      <c r="I874" s="245" t="s">
        <v>1722</v>
      </c>
      <c r="J874" s="145" t="s">
        <v>1723</v>
      </c>
      <c r="K874" s="158">
        <v>600300</v>
      </c>
    </row>
    <row r="875" spans="1:11" x14ac:dyDescent="0.25">
      <c r="A875" s="230" t="s">
        <v>1652</v>
      </c>
      <c r="B875" s="76" t="s">
        <v>55</v>
      </c>
      <c r="C875" s="77" t="s">
        <v>1653</v>
      </c>
      <c r="D875" s="19">
        <v>42460</v>
      </c>
      <c r="E875" s="77" t="s">
        <v>57</v>
      </c>
      <c r="F875" s="192">
        <v>17160160</v>
      </c>
      <c r="G875" s="174">
        <v>42559</v>
      </c>
      <c r="H875" s="221" t="s">
        <v>1724</v>
      </c>
      <c r="I875" s="214" t="s">
        <v>1725</v>
      </c>
      <c r="J875" s="15" t="s">
        <v>1726</v>
      </c>
      <c r="K875" s="157">
        <v>40161</v>
      </c>
    </row>
    <row r="876" spans="1:11" x14ac:dyDescent="0.25">
      <c r="A876" s="230" t="s">
        <v>1652</v>
      </c>
      <c r="B876" s="76" t="s">
        <v>55</v>
      </c>
      <c r="C876" s="77" t="s">
        <v>1653</v>
      </c>
      <c r="D876" s="19">
        <v>42460</v>
      </c>
      <c r="E876" s="77" t="s">
        <v>57</v>
      </c>
      <c r="F876" s="193">
        <v>17160161</v>
      </c>
      <c r="G876" s="174">
        <v>42562</v>
      </c>
      <c r="H876" s="221" t="s">
        <v>2095</v>
      </c>
      <c r="I876" s="245" t="s">
        <v>1727</v>
      </c>
      <c r="J876" s="15" t="s">
        <v>1728</v>
      </c>
      <c r="K876" s="80">
        <v>24120</v>
      </c>
    </row>
    <row r="877" spans="1:11" x14ac:dyDescent="0.25">
      <c r="A877" s="230" t="s">
        <v>1652</v>
      </c>
      <c r="B877" s="76" t="s">
        <v>34</v>
      </c>
      <c r="C877" s="77" t="s">
        <v>1682</v>
      </c>
      <c r="D877" s="19">
        <v>42327</v>
      </c>
      <c r="E877" s="77" t="s">
        <v>31</v>
      </c>
      <c r="F877" s="192">
        <v>17160554</v>
      </c>
      <c r="G877" s="174">
        <v>42562</v>
      </c>
      <c r="H877" s="221" t="s">
        <v>1729</v>
      </c>
      <c r="I877" s="227" t="s">
        <v>37</v>
      </c>
      <c r="J877" s="7" t="s">
        <v>38</v>
      </c>
      <c r="K877" s="159">
        <v>100332</v>
      </c>
    </row>
    <row r="878" spans="1:11" x14ac:dyDescent="0.25">
      <c r="A878" s="230" t="s">
        <v>1652</v>
      </c>
      <c r="B878" s="76" t="s">
        <v>34</v>
      </c>
      <c r="C878" s="77" t="s">
        <v>1682</v>
      </c>
      <c r="D878" s="19">
        <v>42327</v>
      </c>
      <c r="E878" s="77" t="s">
        <v>31</v>
      </c>
      <c r="F878" s="192">
        <v>17160555</v>
      </c>
      <c r="G878" s="174">
        <v>42562</v>
      </c>
      <c r="H878" s="221" t="s">
        <v>1730</v>
      </c>
      <c r="I878" s="227" t="s">
        <v>37</v>
      </c>
      <c r="J878" s="7" t="s">
        <v>38</v>
      </c>
      <c r="K878" s="159">
        <v>100332</v>
      </c>
    </row>
    <row r="879" spans="1:11" x14ac:dyDescent="0.25">
      <c r="A879" s="230" t="s">
        <v>1652</v>
      </c>
      <c r="B879" s="76" t="s">
        <v>34</v>
      </c>
      <c r="C879" s="77" t="s">
        <v>1682</v>
      </c>
      <c r="D879" s="19">
        <v>42327</v>
      </c>
      <c r="E879" s="77" t="s">
        <v>31</v>
      </c>
      <c r="F879" s="192">
        <v>17160556</v>
      </c>
      <c r="G879" s="174">
        <v>42562</v>
      </c>
      <c r="H879" s="221" t="s">
        <v>1731</v>
      </c>
      <c r="I879" s="227" t="s">
        <v>37</v>
      </c>
      <c r="J879" s="7" t="s">
        <v>38</v>
      </c>
      <c r="K879" s="159">
        <v>100332</v>
      </c>
    </row>
    <row r="880" spans="1:11" x14ac:dyDescent="0.25">
      <c r="A880" s="230" t="s">
        <v>1652</v>
      </c>
      <c r="B880" s="76" t="s">
        <v>34</v>
      </c>
      <c r="C880" s="77" t="s">
        <v>1682</v>
      </c>
      <c r="D880" s="19">
        <v>42327</v>
      </c>
      <c r="E880" s="77" t="s">
        <v>31</v>
      </c>
      <c r="F880" s="192">
        <v>17160557</v>
      </c>
      <c r="G880" s="174">
        <v>42562</v>
      </c>
      <c r="H880" s="221" t="s">
        <v>1732</v>
      </c>
      <c r="I880" s="227" t="s">
        <v>37</v>
      </c>
      <c r="J880" s="7" t="s">
        <v>38</v>
      </c>
      <c r="K880" s="159">
        <v>128832</v>
      </c>
    </row>
    <row r="881" spans="1:11" x14ac:dyDescent="0.25">
      <c r="A881" s="230" t="s">
        <v>1652</v>
      </c>
      <c r="B881" s="76" t="s">
        <v>55</v>
      </c>
      <c r="C881" s="77" t="s">
        <v>1653</v>
      </c>
      <c r="D881" s="19">
        <v>42460</v>
      </c>
      <c r="E881" s="77" t="s">
        <v>57</v>
      </c>
      <c r="F881" s="193">
        <v>17160162</v>
      </c>
      <c r="G881" s="174">
        <v>42562</v>
      </c>
      <c r="H881" s="221" t="s">
        <v>1733</v>
      </c>
      <c r="I881" s="214" t="s">
        <v>1257</v>
      </c>
      <c r="J881" s="15" t="s">
        <v>60</v>
      </c>
      <c r="K881" s="157">
        <v>2860435</v>
      </c>
    </row>
    <row r="882" spans="1:11" x14ac:dyDescent="0.25">
      <c r="A882" s="230" t="s">
        <v>1652</v>
      </c>
      <c r="B882" s="76" t="s">
        <v>34</v>
      </c>
      <c r="C882" s="77" t="s">
        <v>1682</v>
      </c>
      <c r="D882" s="19">
        <v>42327</v>
      </c>
      <c r="E882" s="77" t="s">
        <v>31</v>
      </c>
      <c r="F882" s="192">
        <v>17160558</v>
      </c>
      <c r="G882" s="174">
        <v>42563</v>
      </c>
      <c r="H882" s="221" t="s">
        <v>1734</v>
      </c>
      <c r="I882" s="227" t="s">
        <v>37</v>
      </c>
      <c r="J882" s="7" t="s">
        <v>38</v>
      </c>
      <c r="K882" s="159">
        <v>184701</v>
      </c>
    </row>
    <row r="883" spans="1:11" x14ac:dyDescent="0.25">
      <c r="A883" s="230" t="s">
        <v>1652</v>
      </c>
      <c r="B883" s="76" t="s">
        <v>34</v>
      </c>
      <c r="C883" s="77" t="s">
        <v>1682</v>
      </c>
      <c r="D883" s="19">
        <v>42327</v>
      </c>
      <c r="E883" s="77" t="s">
        <v>31</v>
      </c>
      <c r="F883" s="192">
        <v>17160559</v>
      </c>
      <c r="G883" s="174">
        <v>42563</v>
      </c>
      <c r="H883" s="221" t="s">
        <v>1735</v>
      </c>
      <c r="I883" s="227" t="s">
        <v>37</v>
      </c>
      <c r="J883" s="7" t="s">
        <v>38</v>
      </c>
      <c r="K883" s="159">
        <v>286803</v>
      </c>
    </row>
    <row r="884" spans="1:11" x14ac:dyDescent="0.25">
      <c r="A884" s="230" t="s">
        <v>1652</v>
      </c>
      <c r="B884" s="76" t="s">
        <v>178</v>
      </c>
      <c r="C884" s="77" t="s">
        <v>1736</v>
      </c>
      <c r="D884" s="19">
        <v>42556</v>
      </c>
      <c r="E884" s="77" t="s">
        <v>57</v>
      </c>
      <c r="F884" s="192">
        <v>17160163</v>
      </c>
      <c r="G884" s="174">
        <v>42563</v>
      </c>
      <c r="H884" s="221" t="s">
        <v>1737</v>
      </c>
      <c r="I884" s="214" t="s">
        <v>1738</v>
      </c>
      <c r="J884" s="15" t="s">
        <v>1739</v>
      </c>
      <c r="K884" s="157">
        <v>83609316</v>
      </c>
    </row>
    <row r="885" spans="1:11" x14ac:dyDescent="0.25">
      <c r="A885" s="230" t="s">
        <v>1652</v>
      </c>
      <c r="B885" s="76" t="s">
        <v>55</v>
      </c>
      <c r="C885" s="77" t="s">
        <v>1653</v>
      </c>
      <c r="D885" s="19">
        <v>42460</v>
      </c>
      <c r="E885" s="77" t="s">
        <v>31</v>
      </c>
      <c r="F885" s="192">
        <v>17160560</v>
      </c>
      <c r="G885" s="174">
        <v>42564</v>
      </c>
      <c r="H885" s="221" t="s">
        <v>1740</v>
      </c>
      <c r="I885" s="214" t="s">
        <v>1667</v>
      </c>
      <c r="J885" s="15" t="s">
        <v>1668</v>
      </c>
      <c r="K885" s="157">
        <v>120000</v>
      </c>
    </row>
    <row r="886" spans="1:11" x14ac:dyDescent="0.25">
      <c r="A886" s="230" t="s">
        <v>1652</v>
      </c>
      <c r="B886" s="76" t="s">
        <v>55</v>
      </c>
      <c r="C886" s="77" t="s">
        <v>1653</v>
      </c>
      <c r="D886" s="19">
        <v>42460</v>
      </c>
      <c r="E886" s="77" t="s">
        <v>31</v>
      </c>
      <c r="F886" s="192">
        <v>17160561</v>
      </c>
      <c r="G886" s="174">
        <v>42564</v>
      </c>
      <c r="H886" s="221" t="s">
        <v>1741</v>
      </c>
      <c r="I886" s="214" t="s">
        <v>1742</v>
      </c>
      <c r="J886" s="15" t="s">
        <v>1743</v>
      </c>
      <c r="K886" s="157">
        <v>2655060</v>
      </c>
    </row>
    <row r="887" spans="1:11" x14ac:dyDescent="0.25">
      <c r="A887" s="230" t="s">
        <v>1652</v>
      </c>
      <c r="B887" s="76" t="s">
        <v>55</v>
      </c>
      <c r="C887" s="77" t="s">
        <v>1653</v>
      </c>
      <c r="D887" s="19">
        <v>42460</v>
      </c>
      <c r="E887" s="77" t="s">
        <v>57</v>
      </c>
      <c r="F887" s="192">
        <v>17160164</v>
      </c>
      <c r="G887" s="174">
        <v>42564</v>
      </c>
      <c r="H887" s="221" t="s">
        <v>1744</v>
      </c>
      <c r="I887" s="214" t="s">
        <v>1745</v>
      </c>
      <c r="J887" s="15" t="s">
        <v>1746</v>
      </c>
      <c r="K887" s="157">
        <v>571379</v>
      </c>
    </row>
    <row r="888" spans="1:11" x14ac:dyDescent="0.25">
      <c r="A888" s="230" t="s">
        <v>1652</v>
      </c>
      <c r="B888" s="76" t="s">
        <v>178</v>
      </c>
      <c r="C888" s="77" t="s">
        <v>1747</v>
      </c>
      <c r="D888" s="19">
        <v>42509</v>
      </c>
      <c r="E888" s="77" t="s">
        <v>31</v>
      </c>
      <c r="F888" s="192">
        <v>17160562</v>
      </c>
      <c r="G888" s="174">
        <v>42564</v>
      </c>
      <c r="H888" s="221" t="s">
        <v>1748</v>
      </c>
      <c r="I888" s="214" t="s">
        <v>1749</v>
      </c>
      <c r="J888" s="15" t="s">
        <v>1750</v>
      </c>
      <c r="K888" s="157">
        <v>1680000</v>
      </c>
    </row>
    <row r="889" spans="1:11" x14ac:dyDescent="0.25">
      <c r="A889" s="230" t="s">
        <v>1652</v>
      </c>
      <c r="B889" s="76" t="s">
        <v>30</v>
      </c>
      <c r="C889" s="77" t="s">
        <v>14</v>
      </c>
      <c r="D889" s="19" t="s">
        <v>14</v>
      </c>
      <c r="E889" s="132" t="s">
        <v>31</v>
      </c>
      <c r="F889" s="194">
        <v>17160563</v>
      </c>
      <c r="G889" s="174">
        <v>42564</v>
      </c>
      <c r="H889" s="222" t="s">
        <v>1751</v>
      </c>
      <c r="I889" s="244" t="s">
        <v>1665</v>
      </c>
      <c r="J889" s="145" t="s">
        <v>1417</v>
      </c>
      <c r="K889" s="166">
        <v>456000</v>
      </c>
    </row>
    <row r="890" spans="1:11" x14ac:dyDescent="0.25">
      <c r="A890" s="230" t="s">
        <v>1652</v>
      </c>
      <c r="B890" s="76" t="s">
        <v>55</v>
      </c>
      <c r="C890" s="77" t="s">
        <v>1653</v>
      </c>
      <c r="D890" s="19">
        <v>42460</v>
      </c>
      <c r="E890" s="132" t="s">
        <v>31</v>
      </c>
      <c r="F890" s="192">
        <v>17160568</v>
      </c>
      <c r="G890" s="174">
        <v>42564</v>
      </c>
      <c r="H890" s="221" t="s">
        <v>1752</v>
      </c>
      <c r="I890" s="214" t="s">
        <v>1753</v>
      </c>
      <c r="J890" s="15" t="s">
        <v>1754</v>
      </c>
      <c r="K890" s="157">
        <v>1553940</v>
      </c>
    </row>
    <row r="891" spans="1:11" x14ac:dyDescent="0.25">
      <c r="A891" s="230" t="s">
        <v>1652</v>
      </c>
      <c r="B891" s="76" t="s">
        <v>34</v>
      </c>
      <c r="C891" s="77" t="s">
        <v>1682</v>
      </c>
      <c r="D891" s="19">
        <v>42327</v>
      </c>
      <c r="E891" s="77" t="s">
        <v>31</v>
      </c>
      <c r="F891" s="192">
        <v>17160564</v>
      </c>
      <c r="G891" s="174">
        <v>42564</v>
      </c>
      <c r="H891" s="221" t="s">
        <v>1755</v>
      </c>
      <c r="I891" s="227" t="s">
        <v>37</v>
      </c>
      <c r="J891" s="7" t="s">
        <v>38</v>
      </c>
      <c r="K891" s="159">
        <v>147280</v>
      </c>
    </row>
    <row r="892" spans="1:11" x14ac:dyDescent="0.25">
      <c r="A892" s="230" t="s">
        <v>1652</v>
      </c>
      <c r="B892" s="76" t="s">
        <v>34</v>
      </c>
      <c r="C892" s="77" t="s">
        <v>1682</v>
      </c>
      <c r="D892" s="19">
        <v>42327</v>
      </c>
      <c r="E892" s="77" t="s">
        <v>31</v>
      </c>
      <c r="F892" s="192">
        <v>17160565</v>
      </c>
      <c r="G892" s="174">
        <v>42564</v>
      </c>
      <c r="H892" s="221" t="s">
        <v>1756</v>
      </c>
      <c r="I892" s="227" t="s">
        <v>37</v>
      </c>
      <c r="J892" s="7" t="s">
        <v>38</v>
      </c>
      <c r="K892" s="159">
        <v>147280</v>
      </c>
    </row>
    <row r="893" spans="1:11" x14ac:dyDescent="0.25">
      <c r="A893" s="230" t="s">
        <v>1652</v>
      </c>
      <c r="B893" s="76" t="s">
        <v>34</v>
      </c>
      <c r="C893" s="77" t="s">
        <v>1682</v>
      </c>
      <c r="D893" s="19">
        <v>42327</v>
      </c>
      <c r="E893" s="77" t="s">
        <v>31</v>
      </c>
      <c r="F893" s="192">
        <v>17160566</v>
      </c>
      <c r="G893" s="174">
        <v>42564</v>
      </c>
      <c r="H893" s="221" t="s">
        <v>1757</v>
      </c>
      <c r="I893" s="227" t="s">
        <v>37</v>
      </c>
      <c r="J893" s="7" t="s">
        <v>38</v>
      </c>
      <c r="K893" s="159">
        <v>147280</v>
      </c>
    </row>
    <row r="894" spans="1:11" x14ac:dyDescent="0.25">
      <c r="A894" s="230" t="s">
        <v>1652</v>
      </c>
      <c r="B894" s="76" t="s">
        <v>34</v>
      </c>
      <c r="C894" s="77" t="s">
        <v>1682</v>
      </c>
      <c r="D894" s="19">
        <v>42327</v>
      </c>
      <c r="E894" s="77" t="s">
        <v>31</v>
      </c>
      <c r="F894" s="192">
        <v>17160567</v>
      </c>
      <c r="G894" s="174">
        <v>42564</v>
      </c>
      <c r="H894" s="221" t="s">
        <v>1758</v>
      </c>
      <c r="I894" s="227" t="s">
        <v>37</v>
      </c>
      <c r="J894" s="7" t="s">
        <v>38</v>
      </c>
      <c r="K894" s="159">
        <v>134827</v>
      </c>
    </row>
    <row r="895" spans="1:11" x14ac:dyDescent="0.25">
      <c r="A895" s="230" t="s">
        <v>1652</v>
      </c>
      <c r="B895" s="76" t="s">
        <v>30</v>
      </c>
      <c r="C895" s="77" t="s">
        <v>14</v>
      </c>
      <c r="D895" s="19" t="s">
        <v>14</v>
      </c>
      <c r="E895" s="132" t="s">
        <v>31</v>
      </c>
      <c r="F895" s="192">
        <v>17160569</v>
      </c>
      <c r="G895" s="174">
        <v>42566</v>
      </c>
      <c r="H895" s="221" t="s">
        <v>1759</v>
      </c>
      <c r="I895" s="214" t="s">
        <v>1760</v>
      </c>
      <c r="J895" s="15" t="s">
        <v>1761</v>
      </c>
      <c r="K895" s="157">
        <v>43230</v>
      </c>
    </row>
    <row r="896" spans="1:11" x14ac:dyDescent="0.25">
      <c r="A896" s="230" t="s">
        <v>1652</v>
      </c>
      <c r="B896" s="76" t="s">
        <v>30</v>
      </c>
      <c r="C896" s="77" t="s">
        <v>14</v>
      </c>
      <c r="D896" s="19" t="s">
        <v>14</v>
      </c>
      <c r="E896" s="132" t="s">
        <v>57</v>
      </c>
      <c r="F896" s="192">
        <v>17160165</v>
      </c>
      <c r="G896" s="174">
        <v>42566</v>
      </c>
      <c r="H896" s="221" t="s">
        <v>1762</v>
      </c>
      <c r="I896" s="214" t="s">
        <v>1763</v>
      </c>
      <c r="J896" s="15" t="s">
        <v>1764</v>
      </c>
      <c r="K896" s="157">
        <v>406088</v>
      </c>
    </row>
    <row r="897" spans="1:11" x14ac:dyDescent="0.25">
      <c r="A897" s="230" t="s">
        <v>1652</v>
      </c>
      <c r="B897" s="76" t="s">
        <v>34</v>
      </c>
      <c r="C897" s="77" t="s">
        <v>1682</v>
      </c>
      <c r="D897" s="19">
        <v>42327</v>
      </c>
      <c r="E897" s="77" t="s">
        <v>31</v>
      </c>
      <c r="F897" s="192">
        <v>17160570</v>
      </c>
      <c r="G897" s="174">
        <v>42566</v>
      </c>
      <c r="H897" s="221" t="s">
        <v>1765</v>
      </c>
      <c r="I897" s="227" t="s">
        <v>37</v>
      </c>
      <c r="J897" s="7" t="s">
        <v>38</v>
      </c>
      <c r="K897" s="159">
        <v>129792</v>
      </c>
    </row>
    <row r="898" spans="1:11" x14ac:dyDescent="0.25">
      <c r="A898" s="230" t="s">
        <v>1652</v>
      </c>
      <c r="B898" s="76" t="s">
        <v>34</v>
      </c>
      <c r="C898" s="77" t="s">
        <v>1682</v>
      </c>
      <c r="D898" s="19">
        <v>42327</v>
      </c>
      <c r="E898" s="77" t="s">
        <v>31</v>
      </c>
      <c r="F898" s="192">
        <v>17160571</v>
      </c>
      <c r="G898" s="174">
        <v>42566</v>
      </c>
      <c r="H898" s="221" t="s">
        <v>1766</v>
      </c>
      <c r="I898" s="227" t="s">
        <v>37</v>
      </c>
      <c r="J898" s="7" t="s">
        <v>38</v>
      </c>
      <c r="K898" s="159">
        <v>134318</v>
      </c>
    </row>
    <row r="899" spans="1:11" x14ac:dyDescent="0.25">
      <c r="A899" s="230" t="s">
        <v>1652</v>
      </c>
      <c r="B899" s="76" t="s">
        <v>55</v>
      </c>
      <c r="C899" s="77" t="s">
        <v>1653</v>
      </c>
      <c r="D899" s="19">
        <v>42460</v>
      </c>
      <c r="E899" s="132" t="s">
        <v>31</v>
      </c>
      <c r="F899" s="194">
        <v>17160572</v>
      </c>
      <c r="G899" s="174">
        <v>42566</v>
      </c>
      <c r="H899" s="221" t="s">
        <v>1767</v>
      </c>
      <c r="I899" s="244" t="s">
        <v>1768</v>
      </c>
      <c r="J899" s="139" t="s">
        <v>303</v>
      </c>
      <c r="K899" s="158">
        <v>522991</v>
      </c>
    </row>
    <row r="900" spans="1:11" x14ac:dyDescent="0.25">
      <c r="A900" s="230" t="s">
        <v>1652</v>
      </c>
      <c r="B900" s="76" t="s">
        <v>55</v>
      </c>
      <c r="C900" s="77" t="s">
        <v>1653</v>
      </c>
      <c r="D900" s="19">
        <v>42460</v>
      </c>
      <c r="E900" s="132" t="s">
        <v>57</v>
      </c>
      <c r="F900" s="192">
        <v>17160166</v>
      </c>
      <c r="G900" s="174">
        <v>42566</v>
      </c>
      <c r="H900" s="221" t="s">
        <v>1769</v>
      </c>
      <c r="I900" s="214" t="s">
        <v>1770</v>
      </c>
      <c r="J900" s="15" t="s">
        <v>1771</v>
      </c>
      <c r="K900" s="157">
        <v>2102492</v>
      </c>
    </row>
    <row r="901" spans="1:11" x14ac:dyDescent="0.25">
      <c r="A901" s="230" t="s">
        <v>1652</v>
      </c>
      <c r="B901" s="76" t="s">
        <v>55</v>
      </c>
      <c r="C901" s="77" t="s">
        <v>1653</v>
      </c>
      <c r="D901" s="19">
        <v>42460</v>
      </c>
      <c r="E901" s="132" t="s">
        <v>57</v>
      </c>
      <c r="F901" s="192">
        <v>17160167</v>
      </c>
      <c r="G901" s="174">
        <v>42566</v>
      </c>
      <c r="H901" s="221" t="s">
        <v>1772</v>
      </c>
      <c r="I901" s="214" t="s">
        <v>1773</v>
      </c>
      <c r="J901" s="15" t="s">
        <v>1774</v>
      </c>
      <c r="K901" s="157">
        <v>3365212</v>
      </c>
    </row>
    <row r="902" spans="1:11" x14ac:dyDescent="0.25">
      <c r="A902" s="230" t="s">
        <v>1652</v>
      </c>
      <c r="B902" s="76" t="s">
        <v>30</v>
      </c>
      <c r="C902" s="77" t="s">
        <v>14</v>
      </c>
      <c r="D902" s="19" t="s">
        <v>14</v>
      </c>
      <c r="E902" s="77" t="s">
        <v>57</v>
      </c>
      <c r="F902" s="194">
        <v>17160168</v>
      </c>
      <c r="G902" s="174">
        <v>42566</v>
      </c>
      <c r="H902" s="222" t="s">
        <v>1775</v>
      </c>
      <c r="I902" s="244" t="s">
        <v>1702</v>
      </c>
      <c r="J902" s="145" t="s">
        <v>1703</v>
      </c>
      <c r="K902" s="166">
        <v>44982</v>
      </c>
    </row>
    <row r="903" spans="1:11" x14ac:dyDescent="0.25">
      <c r="A903" s="230" t="s">
        <v>1652</v>
      </c>
      <c r="B903" s="76" t="s">
        <v>178</v>
      </c>
      <c r="C903" s="77" t="s">
        <v>1776</v>
      </c>
      <c r="D903" s="19">
        <v>42565</v>
      </c>
      <c r="E903" s="77" t="s">
        <v>31</v>
      </c>
      <c r="F903" s="192">
        <v>17160578</v>
      </c>
      <c r="G903" s="174">
        <v>42566</v>
      </c>
      <c r="H903" s="221" t="s">
        <v>1777</v>
      </c>
      <c r="I903" s="214" t="s">
        <v>1753</v>
      </c>
      <c r="J903" s="15" t="s">
        <v>1754</v>
      </c>
      <c r="K903" s="157">
        <v>85680</v>
      </c>
    </row>
    <row r="904" spans="1:11" x14ac:dyDescent="0.25">
      <c r="A904" s="230" t="s">
        <v>1652</v>
      </c>
      <c r="B904" s="76" t="s">
        <v>66</v>
      </c>
      <c r="C904" s="77" t="s">
        <v>14</v>
      </c>
      <c r="D904" s="19" t="s">
        <v>14</v>
      </c>
      <c r="E904" s="77" t="s">
        <v>31</v>
      </c>
      <c r="F904" s="193">
        <v>17160573</v>
      </c>
      <c r="G904" s="195">
        <v>42569</v>
      </c>
      <c r="H904" s="221" t="s">
        <v>1778</v>
      </c>
      <c r="I904" s="245" t="s">
        <v>1779</v>
      </c>
      <c r="J904" s="15" t="s">
        <v>1780</v>
      </c>
      <c r="K904" s="158">
        <v>157794</v>
      </c>
    </row>
    <row r="905" spans="1:11" x14ac:dyDescent="0.25">
      <c r="A905" s="230" t="s">
        <v>1652</v>
      </c>
      <c r="B905" s="76" t="s">
        <v>34</v>
      </c>
      <c r="C905" s="77" t="s">
        <v>1682</v>
      </c>
      <c r="D905" s="19">
        <v>42327</v>
      </c>
      <c r="E905" s="77" t="s">
        <v>31</v>
      </c>
      <c r="F905" s="192">
        <v>17160574</v>
      </c>
      <c r="G905" s="195">
        <v>42569</v>
      </c>
      <c r="H905" s="221" t="s">
        <v>1781</v>
      </c>
      <c r="I905" s="227" t="s">
        <v>37</v>
      </c>
      <c r="J905" s="7" t="s">
        <v>38</v>
      </c>
      <c r="K905" s="159">
        <v>106225</v>
      </c>
    </row>
    <row r="906" spans="1:11" x14ac:dyDescent="0.25">
      <c r="A906" s="230" t="s">
        <v>1652</v>
      </c>
      <c r="B906" s="76" t="s">
        <v>34</v>
      </c>
      <c r="C906" s="77" t="s">
        <v>1682</v>
      </c>
      <c r="D906" s="19">
        <v>42327</v>
      </c>
      <c r="E906" s="77" t="s">
        <v>31</v>
      </c>
      <c r="F906" s="192">
        <v>17160575</v>
      </c>
      <c r="G906" s="195">
        <v>42569</v>
      </c>
      <c r="H906" s="221" t="s">
        <v>1782</v>
      </c>
      <c r="I906" s="227" t="s">
        <v>37</v>
      </c>
      <c r="J906" s="7" t="s">
        <v>38</v>
      </c>
      <c r="K906" s="159">
        <v>106225</v>
      </c>
    </row>
    <row r="907" spans="1:11" x14ac:dyDescent="0.25">
      <c r="A907" s="230" t="s">
        <v>1652</v>
      </c>
      <c r="B907" s="76" t="s">
        <v>55</v>
      </c>
      <c r="C907" s="77" t="s">
        <v>1653</v>
      </c>
      <c r="D907" s="19">
        <v>42460</v>
      </c>
      <c r="E907" s="132" t="s">
        <v>57</v>
      </c>
      <c r="F907" s="192">
        <v>17160169</v>
      </c>
      <c r="G907" s="174">
        <v>42570</v>
      </c>
      <c r="H907" s="221" t="s">
        <v>1783</v>
      </c>
      <c r="I907" s="214" t="s">
        <v>1784</v>
      </c>
      <c r="J907" s="15" t="s">
        <v>1017</v>
      </c>
      <c r="K907" s="157">
        <v>1681267</v>
      </c>
    </row>
    <row r="908" spans="1:11" x14ac:dyDescent="0.25">
      <c r="A908" s="230" t="s">
        <v>1652</v>
      </c>
      <c r="B908" s="76" t="s">
        <v>34</v>
      </c>
      <c r="C908" s="77" t="s">
        <v>1682</v>
      </c>
      <c r="D908" s="19">
        <v>42327</v>
      </c>
      <c r="E908" s="77" t="s">
        <v>31</v>
      </c>
      <c r="F908" s="192">
        <v>17160576</v>
      </c>
      <c r="G908" s="174">
        <v>42570</v>
      </c>
      <c r="H908" s="221" t="s">
        <v>1785</v>
      </c>
      <c r="I908" s="227" t="s">
        <v>37</v>
      </c>
      <c r="J908" s="7" t="s">
        <v>38</v>
      </c>
      <c r="K908" s="80">
        <v>666873</v>
      </c>
    </row>
    <row r="909" spans="1:11" x14ac:dyDescent="0.25">
      <c r="A909" s="230" t="s">
        <v>1652</v>
      </c>
      <c r="B909" s="76" t="s">
        <v>34</v>
      </c>
      <c r="C909" s="77" t="s">
        <v>1682</v>
      </c>
      <c r="D909" s="19">
        <v>42327</v>
      </c>
      <c r="E909" s="77" t="s">
        <v>31</v>
      </c>
      <c r="F909" s="192">
        <v>17160577</v>
      </c>
      <c r="G909" s="174">
        <v>42570</v>
      </c>
      <c r="H909" s="221" t="s">
        <v>1786</v>
      </c>
      <c r="I909" s="227" t="s">
        <v>37</v>
      </c>
      <c r="J909" s="7" t="s">
        <v>38</v>
      </c>
      <c r="K909" s="80">
        <v>195507</v>
      </c>
    </row>
    <row r="910" spans="1:11" x14ac:dyDescent="0.25">
      <c r="A910" s="230" t="s">
        <v>1652</v>
      </c>
      <c r="B910" s="76" t="s">
        <v>55</v>
      </c>
      <c r="C910" s="77" t="s">
        <v>1653</v>
      </c>
      <c r="D910" s="19">
        <v>42460</v>
      </c>
      <c r="E910" s="77" t="s">
        <v>31</v>
      </c>
      <c r="F910" s="192">
        <v>17160579</v>
      </c>
      <c r="G910" s="174">
        <v>42570</v>
      </c>
      <c r="H910" s="221" t="s">
        <v>1787</v>
      </c>
      <c r="I910" s="214" t="s">
        <v>1788</v>
      </c>
      <c r="J910" s="15" t="s">
        <v>655</v>
      </c>
      <c r="K910" s="157">
        <v>1701881</v>
      </c>
    </row>
    <row r="911" spans="1:11" x14ac:dyDescent="0.25">
      <c r="A911" s="230" t="s">
        <v>1652</v>
      </c>
      <c r="B911" s="76" t="s">
        <v>30</v>
      </c>
      <c r="C911" s="77" t="s">
        <v>14</v>
      </c>
      <c r="D911" s="19" t="s">
        <v>14</v>
      </c>
      <c r="E911" s="77" t="s">
        <v>31</v>
      </c>
      <c r="F911" s="192">
        <v>17160580</v>
      </c>
      <c r="G911" s="174">
        <v>42570</v>
      </c>
      <c r="H911" s="221" t="s">
        <v>1789</v>
      </c>
      <c r="I911" s="214" t="s">
        <v>1790</v>
      </c>
      <c r="J911" s="15" t="s">
        <v>1791</v>
      </c>
      <c r="K911" s="157">
        <v>473025</v>
      </c>
    </row>
    <row r="912" spans="1:11" ht="22.5" x14ac:dyDescent="0.25">
      <c r="A912" s="230" t="s">
        <v>1652</v>
      </c>
      <c r="B912" s="76" t="s">
        <v>178</v>
      </c>
      <c r="C912" s="77" t="s">
        <v>1792</v>
      </c>
      <c r="D912" s="19" t="s">
        <v>1793</v>
      </c>
      <c r="E912" s="77" t="s">
        <v>31</v>
      </c>
      <c r="F912" s="192">
        <v>17160582</v>
      </c>
      <c r="G912" s="174">
        <v>42570</v>
      </c>
      <c r="H912" s="221" t="s">
        <v>1794</v>
      </c>
      <c r="I912" s="214" t="s">
        <v>1795</v>
      </c>
      <c r="J912" s="15" t="s">
        <v>1796</v>
      </c>
      <c r="K912" s="157">
        <v>85555</v>
      </c>
    </row>
    <row r="913" spans="1:11" ht="22.5" x14ac:dyDescent="0.25">
      <c r="A913" s="230" t="s">
        <v>1652</v>
      </c>
      <c r="B913" s="76" t="s">
        <v>178</v>
      </c>
      <c r="C913" s="77" t="s">
        <v>1792</v>
      </c>
      <c r="D913" s="19" t="s">
        <v>1793</v>
      </c>
      <c r="E913" s="77" t="s">
        <v>31</v>
      </c>
      <c r="F913" s="192">
        <v>17160583</v>
      </c>
      <c r="G913" s="174">
        <v>42570</v>
      </c>
      <c r="H913" s="221" t="s">
        <v>1797</v>
      </c>
      <c r="I913" s="214" t="s">
        <v>1798</v>
      </c>
      <c r="J913" s="15" t="s">
        <v>1799</v>
      </c>
      <c r="K913" s="157">
        <v>35000</v>
      </c>
    </row>
    <row r="914" spans="1:11" x14ac:dyDescent="0.25">
      <c r="A914" s="230" t="s">
        <v>1652</v>
      </c>
      <c r="B914" s="76" t="s">
        <v>34</v>
      </c>
      <c r="C914" s="77" t="s">
        <v>1682</v>
      </c>
      <c r="D914" s="19">
        <v>42327</v>
      </c>
      <c r="E914" s="77" t="s">
        <v>31</v>
      </c>
      <c r="F914" s="192">
        <v>17160581</v>
      </c>
      <c r="G914" s="174">
        <v>42570</v>
      </c>
      <c r="H914" s="221" t="s">
        <v>1800</v>
      </c>
      <c r="I914" s="227" t="s">
        <v>37</v>
      </c>
      <c r="J914" s="7" t="s">
        <v>38</v>
      </c>
      <c r="K914" s="80">
        <v>27164</v>
      </c>
    </row>
    <row r="915" spans="1:11" x14ac:dyDescent="0.25">
      <c r="A915" s="230" t="s">
        <v>1652</v>
      </c>
      <c r="B915" s="76" t="s">
        <v>34</v>
      </c>
      <c r="C915" s="77" t="s">
        <v>1682</v>
      </c>
      <c r="D915" s="19">
        <v>42327</v>
      </c>
      <c r="E915" s="77" t="s">
        <v>31</v>
      </c>
      <c r="F915" s="192">
        <v>17160588</v>
      </c>
      <c r="G915" s="174">
        <v>42571</v>
      </c>
      <c r="H915" s="221" t="s">
        <v>1804</v>
      </c>
      <c r="I915" s="227" t="s">
        <v>37</v>
      </c>
      <c r="J915" s="7" t="s">
        <v>38</v>
      </c>
      <c r="K915" s="157">
        <v>436639</v>
      </c>
    </row>
    <row r="916" spans="1:11" ht="22.5" x14ac:dyDescent="0.25">
      <c r="A916" s="230" t="s">
        <v>1652</v>
      </c>
      <c r="B916" s="76" t="s">
        <v>30</v>
      </c>
      <c r="C916" s="77" t="s">
        <v>14</v>
      </c>
      <c r="D916" s="19" t="s">
        <v>14</v>
      </c>
      <c r="E916" s="132" t="s">
        <v>1805</v>
      </c>
      <c r="F916" s="192" t="s">
        <v>1806</v>
      </c>
      <c r="G916" s="174">
        <v>42571</v>
      </c>
      <c r="H916" s="221" t="s">
        <v>1807</v>
      </c>
      <c r="I916" s="214" t="s">
        <v>1808</v>
      </c>
      <c r="J916" s="15" t="s">
        <v>1809</v>
      </c>
      <c r="K916" s="157">
        <v>83300</v>
      </c>
    </row>
    <row r="917" spans="1:11" x14ac:dyDescent="0.25">
      <c r="A917" s="230" t="s">
        <v>1652</v>
      </c>
      <c r="B917" s="76" t="s">
        <v>34</v>
      </c>
      <c r="C917" s="77" t="s">
        <v>1682</v>
      </c>
      <c r="D917" s="19">
        <v>42327</v>
      </c>
      <c r="E917" s="77" t="s">
        <v>31</v>
      </c>
      <c r="F917" s="192">
        <v>17160589</v>
      </c>
      <c r="G917" s="174">
        <v>42571</v>
      </c>
      <c r="H917" s="221" t="s">
        <v>1810</v>
      </c>
      <c r="I917" s="227" t="s">
        <v>37</v>
      </c>
      <c r="J917" s="7" t="s">
        <v>38</v>
      </c>
      <c r="K917" s="157">
        <v>370562</v>
      </c>
    </row>
    <row r="918" spans="1:11" x14ac:dyDescent="0.25">
      <c r="A918" s="230" t="s">
        <v>1652</v>
      </c>
      <c r="B918" s="76" t="s">
        <v>34</v>
      </c>
      <c r="C918" s="77" t="s">
        <v>1682</v>
      </c>
      <c r="D918" s="19">
        <v>42327</v>
      </c>
      <c r="E918" s="77" t="s">
        <v>31</v>
      </c>
      <c r="F918" s="192">
        <v>17160590</v>
      </c>
      <c r="G918" s="174">
        <v>42571</v>
      </c>
      <c r="H918" s="221" t="s">
        <v>1811</v>
      </c>
      <c r="I918" s="227" t="s">
        <v>37</v>
      </c>
      <c r="J918" s="7" t="s">
        <v>38</v>
      </c>
      <c r="K918" s="157">
        <v>370562</v>
      </c>
    </row>
    <row r="919" spans="1:11" x14ac:dyDescent="0.25">
      <c r="A919" s="230" t="s">
        <v>1652</v>
      </c>
      <c r="B919" s="76" t="s">
        <v>55</v>
      </c>
      <c r="C919" s="77" t="s">
        <v>1653</v>
      </c>
      <c r="D919" s="19">
        <v>42460</v>
      </c>
      <c r="E919" s="132" t="s">
        <v>57</v>
      </c>
      <c r="F919" s="192">
        <v>17160171</v>
      </c>
      <c r="G919" s="174">
        <v>42571</v>
      </c>
      <c r="H919" s="221" t="s">
        <v>1812</v>
      </c>
      <c r="I919" s="214" t="s">
        <v>1784</v>
      </c>
      <c r="J919" s="15" t="s">
        <v>1017</v>
      </c>
      <c r="K919" s="157">
        <v>3952227</v>
      </c>
    </row>
    <row r="920" spans="1:11" x14ac:dyDescent="0.25">
      <c r="A920" s="230" t="s">
        <v>1652</v>
      </c>
      <c r="B920" s="76" t="s">
        <v>34</v>
      </c>
      <c r="C920" s="77" t="s">
        <v>1682</v>
      </c>
      <c r="D920" s="19">
        <v>42327</v>
      </c>
      <c r="E920" s="77" t="s">
        <v>31</v>
      </c>
      <c r="F920" s="192">
        <v>17160591</v>
      </c>
      <c r="G920" s="174">
        <v>42571</v>
      </c>
      <c r="H920" s="221" t="s">
        <v>1813</v>
      </c>
      <c r="I920" s="227" t="s">
        <v>37</v>
      </c>
      <c r="J920" s="7" t="s">
        <v>38</v>
      </c>
      <c r="K920" s="157">
        <v>193172</v>
      </c>
    </row>
    <row r="921" spans="1:11" x14ac:dyDescent="0.25">
      <c r="A921" s="230" t="s">
        <v>1652</v>
      </c>
      <c r="B921" s="76" t="s">
        <v>34</v>
      </c>
      <c r="C921" s="77" t="s">
        <v>1682</v>
      </c>
      <c r="D921" s="19">
        <v>42327</v>
      </c>
      <c r="E921" s="77" t="s">
        <v>31</v>
      </c>
      <c r="F921" s="192">
        <v>17160592</v>
      </c>
      <c r="G921" s="174">
        <v>42571</v>
      </c>
      <c r="H921" s="221" t="s">
        <v>1814</v>
      </c>
      <c r="I921" s="227" t="s">
        <v>37</v>
      </c>
      <c r="J921" s="7" t="s">
        <v>38</v>
      </c>
      <c r="K921" s="157">
        <v>167456</v>
      </c>
    </row>
    <row r="922" spans="1:11" x14ac:dyDescent="0.25">
      <c r="A922" s="230" t="s">
        <v>1652</v>
      </c>
      <c r="B922" s="76" t="s">
        <v>34</v>
      </c>
      <c r="C922" s="77" t="s">
        <v>1682</v>
      </c>
      <c r="D922" s="19">
        <v>42327</v>
      </c>
      <c r="E922" s="77" t="s">
        <v>31</v>
      </c>
      <c r="F922" s="192">
        <v>17160593</v>
      </c>
      <c r="G922" s="174">
        <v>42571</v>
      </c>
      <c r="H922" s="221" t="s">
        <v>1815</v>
      </c>
      <c r="I922" s="227" t="s">
        <v>37</v>
      </c>
      <c r="J922" s="7" t="s">
        <v>38</v>
      </c>
      <c r="K922" s="157">
        <v>167456</v>
      </c>
    </row>
    <row r="923" spans="1:11" x14ac:dyDescent="0.25">
      <c r="A923" s="230" t="s">
        <v>1652</v>
      </c>
      <c r="B923" s="76" t="s">
        <v>34</v>
      </c>
      <c r="C923" s="77" t="s">
        <v>1682</v>
      </c>
      <c r="D923" s="19">
        <v>42327</v>
      </c>
      <c r="E923" s="77" t="s">
        <v>31</v>
      </c>
      <c r="F923" s="192">
        <v>17160594</v>
      </c>
      <c r="G923" s="174">
        <v>42571</v>
      </c>
      <c r="H923" s="221" t="s">
        <v>1816</v>
      </c>
      <c r="I923" s="227" t="s">
        <v>37</v>
      </c>
      <c r="J923" s="7" t="s">
        <v>38</v>
      </c>
      <c r="K923" s="157">
        <v>370562</v>
      </c>
    </row>
    <row r="924" spans="1:11" x14ac:dyDescent="0.25">
      <c r="A924" s="230" t="s">
        <v>1652</v>
      </c>
      <c r="B924" s="76" t="s">
        <v>34</v>
      </c>
      <c r="C924" s="77" t="s">
        <v>1682</v>
      </c>
      <c r="D924" s="19">
        <v>42327</v>
      </c>
      <c r="E924" s="77" t="s">
        <v>31</v>
      </c>
      <c r="F924" s="192">
        <v>17160595</v>
      </c>
      <c r="G924" s="174">
        <v>42572</v>
      </c>
      <c r="H924" s="221" t="s">
        <v>1817</v>
      </c>
      <c r="I924" s="227" t="s">
        <v>37</v>
      </c>
      <c r="J924" s="7" t="s">
        <v>38</v>
      </c>
      <c r="K924" s="157">
        <v>169028</v>
      </c>
    </row>
    <row r="925" spans="1:11" x14ac:dyDescent="0.25">
      <c r="A925" s="230" t="s">
        <v>1652</v>
      </c>
      <c r="B925" s="76" t="s">
        <v>34</v>
      </c>
      <c r="C925" s="77" t="s">
        <v>1682</v>
      </c>
      <c r="D925" s="19">
        <v>42327</v>
      </c>
      <c r="E925" s="77" t="s">
        <v>31</v>
      </c>
      <c r="F925" s="192">
        <v>17160596</v>
      </c>
      <c r="G925" s="174">
        <v>42572</v>
      </c>
      <c r="H925" s="221" t="s">
        <v>1818</v>
      </c>
      <c r="I925" s="227" t="s">
        <v>37</v>
      </c>
      <c r="J925" s="7" t="s">
        <v>38</v>
      </c>
      <c r="K925" s="157">
        <v>203337</v>
      </c>
    </row>
    <row r="926" spans="1:11" x14ac:dyDescent="0.25">
      <c r="A926" s="230" t="s">
        <v>1652</v>
      </c>
      <c r="B926" s="76" t="s">
        <v>34</v>
      </c>
      <c r="C926" s="77" t="s">
        <v>1682</v>
      </c>
      <c r="D926" s="19">
        <v>42327</v>
      </c>
      <c r="E926" s="77" t="s">
        <v>31</v>
      </c>
      <c r="F926" s="192">
        <v>17160597</v>
      </c>
      <c r="G926" s="174">
        <v>42572</v>
      </c>
      <c r="H926" s="221" t="s">
        <v>1819</v>
      </c>
      <c r="I926" s="227" t="s">
        <v>37</v>
      </c>
      <c r="J926" s="7" t="s">
        <v>38</v>
      </c>
      <c r="K926" s="157">
        <v>169028</v>
      </c>
    </row>
    <row r="927" spans="1:11" x14ac:dyDescent="0.25">
      <c r="A927" s="230" t="s">
        <v>1652</v>
      </c>
      <c r="B927" s="76" t="s">
        <v>34</v>
      </c>
      <c r="C927" s="77" t="s">
        <v>1682</v>
      </c>
      <c r="D927" s="19">
        <v>42327</v>
      </c>
      <c r="E927" s="77" t="s">
        <v>31</v>
      </c>
      <c r="F927" s="192">
        <v>17160598</v>
      </c>
      <c r="G927" s="174">
        <v>42572</v>
      </c>
      <c r="H927" s="221" t="s">
        <v>1820</v>
      </c>
      <c r="I927" s="227" t="s">
        <v>37</v>
      </c>
      <c r="J927" s="7" t="s">
        <v>38</v>
      </c>
      <c r="K927" s="157">
        <v>169028</v>
      </c>
    </row>
    <row r="928" spans="1:11" x14ac:dyDescent="0.25">
      <c r="A928" s="230" t="s">
        <v>1652</v>
      </c>
      <c r="B928" s="76" t="s">
        <v>30</v>
      </c>
      <c r="C928" s="77" t="s">
        <v>14</v>
      </c>
      <c r="D928" s="19" t="s">
        <v>14</v>
      </c>
      <c r="E928" s="132" t="s">
        <v>57</v>
      </c>
      <c r="F928" s="192">
        <v>17160172</v>
      </c>
      <c r="G928" s="174">
        <v>42572</v>
      </c>
      <c r="H928" s="221" t="s">
        <v>1821</v>
      </c>
      <c r="I928" s="214" t="s">
        <v>1822</v>
      </c>
      <c r="J928" s="15" t="s">
        <v>1823</v>
      </c>
      <c r="K928" s="157">
        <v>696150</v>
      </c>
    </row>
    <row r="929" spans="1:11" x14ac:dyDescent="0.25">
      <c r="A929" s="230" t="s">
        <v>1652</v>
      </c>
      <c r="B929" s="76" t="s">
        <v>34</v>
      </c>
      <c r="C929" s="77" t="s">
        <v>1682</v>
      </c>
      <c r="D929" s="19">
        <v>42327</v>
      </c>
      <c r="E929" s="77" t="s">
        <v>31</v>
      </c>
      <c r="F929" s="192">
        <v>17160599</v>
      </c>
      <c r="G929" s="174">
        <v>42572</v>
      </c>
      <c r="H929" s="221" t="s">
        <v>1824</v>
      </c>
      <c r="I929" s="227" t="s">
        <v>37</v>
      </c>
      <c r="J929" s="7" t="s">
        <v>38</v>
      </c>
      <c r="K929" s="157">
        <v>169028</v>
      </c>
    </row>
    <row r="930" spans="1:11" x14ac:dyDescent="0.25">
      <c r="A930" s="230" t="s">
        <v>1652</v>
      </c>
      <c r="B930" s="76" t="s">
        <v>30</v>
      </c>
      <c r="C930" s="77" t="s">
        <v>14</v>
      </c>
      <c r="D930" s="19" t="s">
        <v>14</v>
      </c>
      <c r="E930" s="132" t="s">
        <v>57</v>
      </c>
      <c r="F930" s="192">
        <v>17160173</v>
      </c>
      <c r="G930" s="174">
        <v>42573</v>
      </c>
      <c r="H930" s="221" t="s">
        <v>1825</v>
      </c>
      <c r="I930" s="214" t="s">
        <v>1826</v>
      </c>
      <c r="J930" s="15" t="s">
        <v>1827</v>
      </c>
      <c r="K930" s="157">
        <v>1094086</v>
      </c>
    </row>
    <row r="931" spans="1:11" x14ac:dyDescent="0.25">
      <c r="A931" s="230" t="s">
        <v>1652</v>
      </c>
      <c r="B931" s="76" t="s">
        <v>66</v>
      </c>
      <c r="C931" s="77" t="s">
        <v>14</v>
      </c>
      <c r="D931" s="19" t="s">
        <v>14</v>
      </c>
      <c r="E931" s="77" t="s">
        <v>31</v>
      </c>
      <c r="F931" s="192">
        <v>17160600</v>
      </c>
      <c r="G931" s="174">
        <v>42573</v>
      </c>
      <c r="H931" s="221" t="s">
        <v>1828</v>
      </c>
      <c r="I931" s="214" t="s">
        <v>1829</v>
      </c>
      <c r="J931" s="15" t="s">
        <v>1830</v>
      </c>
      <c r="K931" s="157">
        <v>240000</v>
      </c>
    </row>
    <row r="932" spans="1:11" x14ac:dyDescent="0.25">
      <c r="A932" s="230" t="s">
        <v>1652</v>
      </c>
      <c r="B932" s="76" t="s">
        <v>66</v>
      </c>
      <c r="C932" s="77" t="s">
        <v>14</v>
      </c>
      <c r="D932" s="19" t="s">
        <v>14</v>
      </c>
      <c r="E932" s="77" t="s">
        <v>31</v>
      </c>
      <c r="F932" s="192">
        <v>17160601</v>
      </c>
      <c r="G932" s="174">
        <v>42573</v>
      </c>
      <c r="H932" s="221" t="s">
        <v>1831</v>
      </c>
      <c r="I932" s="214" t="s">
        <v>1832</v>
      </c>
      <c r="J932" s="15" t="s">
        <v>1833</v>
      </c>
      <c r="K932" s="80">
        <v>240000</v>
      </c>
    </row>
    <row r="933" spans="1:11" x14ac:dyDescent="0.25">
      <c r="A933" s="230" t="s">
        <v>1652</v>
      </c>
      <c r="B933" s="76" t="s">
        <v>178</v>
      </c>
      <c r="C933" s="77" t="s">
        <v>1801</v>
      </c>
      <c r="D933" s="19">
        <v>42541</v>
      </c>
      <c r="E933" s="77" t="s">
        <v>31</v>
      </c>
      <c r="F933" s="192">
        <v>17160602</v>
      </c>
      <c r="G933" s="174">
        <v>42573</v>
      </c>
      <c r="H933" s="221" t="s">
        <v>1834</v>
      </c>
      <c r="I933" s="244" t="s">
        <v>1802</v>
      </c>
      <c r="J933" s="145" t="s">
        <v>1803</v>
      </c>
      <c r="K933" s="157">
        <v>164220</v>
      </c>
    </row>
    <row r="934" spans="1:11" x14ac:dyDescent="0.25">
      <c r="A934" s="230" t="s">
        <v>1652</v>
      </c>
      <c r="B934" s="76" t="s">
        <v>30</v>
      </c>
      <c r="C934" s="77" t="s">
        <v>14</v>
      </c>
      <c r="D934" s="19" t="s">
        <v>14</v>
      </c>
      <c r="E934" s="77" t="s">
        <v>57</v>
      </c>
      <c r="F934" s="192">
        <v>17160174</v>
      </c>
      <c r="G934" s="174">
        <v>42573</v>
      </c>
      <c r="H934" s="221" t="s">
        <v>1835</v>
      </c>
      <c r="I934" s="214" t="s">
        <v>1836</v>
      </c>
      <c r="J934" s="15" t="s">
        <v>1837</v>
      </c>
      <c r="K934" s="157">
        <v>171360</v>
      </c>
    </row>
    <row r="935" spans="1:11" x14ac:dyDescent="0.25">
      <c r="A935" s="230" t="s">
        <v>1652</v>
      </c>
      <c r="B935" s="76" t="s">
        <v>34</v>
      </c>
      <c r="C935" s="77" t="s">
        <v>1682</v>
      </c>
      <c r="D935" s="19">
        <v>42327</v>
      </c>
      <c r="E935" s="77" t="s">
        <v>31</v>
      </c>
      <c r="F935" s="192">
        <v>17160619</v>
      </c>
      <c r="G935" s="174">
        <v>42576</v>
      </c>
      <c r="H935" s="221" t="s">
        <v>1838</v>
      </c>
      <c r="I935" s="227" t="s">
        <v>37</v>
      </c>
      <c r="J935" s="7" t="s">
        <v>38</v>
      </c>
      <c r="K935" s="157">
        <v>97456</v>
      </c>
    </row>
    <row r="936" spans="1:11" x14ac:dyDescent="0.25">
      <c r="A936" s="230" t="s">
        <v>1652</v>
      </c>
      <c r="B936" s="76" t="s">
        <v>34</v>
      </c>
      <c r="C936" s="77" t="s">
        <v>1682</v>
      </c>
      <c r="D936" s="19">
        <v>42327</v>
      </c>
      <c r="E936" s="77" t="s">
        <v>31</v>
      </c>
      <c r="F936" s="192">
        <v>17160620</v>
      </c>
      <c r="G936" s="174">
        <v>42576</v>
      </c>
      <c r="H936" s="221" t="s">
        <v>1839</v>
      </c>
      <c r="I936" s="227" t="s">
        <v>37</v>
      </c>
      <c r="J936" s="7" t="s">
        <v>38</v>
      </c>
      <c r="K936" s="157">
        <v>97456</v>
      </c>
    </row>
    <row r="937" spans="1:11" x14ac:dyDescent="0.25">
      <c r="A937" s="230" t="s">
        <v>1652</v>
      </c>
      <c r="B937" s="76" t="s">
        <v>34</v>
      </c>
      <c r="C937" s="77" t="s">
        <v>1682</v>
      </c>
      <c r="D937" s="19">
        <v>42327</v>
      </c>
      <c r="E937" s="77" t="s">
        <v>31</v>
      </c>
      <c r="F937" s="192">
        <v>17160621</v>
      </c>
      <c r="G937" s="174">
        <v>42576</v>
      </c>
      <c r="H937" s="221" t="s">
        <v>1840</v>
      </c>
      <c r="I937" s="227" t="s">
        <v>37</v>
      </c>
      <c r="J937" s="7" t="s">
        <v>38</v>
      </c>
      <c r="K937" s="157">
        <v>97456</v>
      </c>
    </row>
    <row r="938" spans="1:11" x14ac:dyDescent="0.25">
      <c r="A938" s="230" t="s">
        <v>1652</v>
      </c>
      <c r="B938" s="76" t="s">
        <v>34</v>
      </c>
      <c r="C938" s="77" t="s">
        <v>1682</v>
      </c>
      <c r="D938" s="19">
        <v>42327</v>
      </c>
      <c r="E938" s="77" t="s">
        <v>31</v>
      </c>
      <c r="F938" s="192">
        <v>17160622</v>
      </c>
      <c r="G938" s="174">
        <v>42576</v>
      </c>
      <c r="H938" s="221" t="s">
        <v>1841</v>
      </c>
      <c r="I938" s="227" t="s">
        <v>37</v>
      </c>
      <c r="J938" s="7" t="s">
        <v>38</v>
      </c>
      <c r="K938" s="157">
        <v>97456</v>
      </c>
    </row>
    <row r="939" spans="1:11" x14ac:dyDescent="0.25">
      <c r="A939" s="230" t="s">
        <v>1652</v>
      </c>
      <c r="B939" s="76" t="s">
        <v>34</v>
      </c>
      <c r="C939" s="77" t="s">
        <v>1682</v>
      </c>
      <c r="D939" s="19">
        <v>42327</v>
      </c>
      <c r="E939" s="77" t="s">
        <v>31</v>
      </c>
      <c r="F939" s="192">
        <v>17160623</v>
      </c>
      <c r="G939" s="174">
        <v>42576</v>
      </c>
      <c r="H939" s="221" t="s">
        <v>1842</v>
      </c>
      <c r="I939" s="227" t="s">
        <v>37</v>
      </c>
      <c r="J939" s="7" t="s">
        <v>38</v>
      </c>
      <c r="K939" s="157">
        <v>97456</v>
      </c>
    </row>
    <row r="940" spans="1:11" x14ac:dyDescent="0.25">
      <c r="A940" s="230" t="s">
        <v>1652</v>
      </c>
      <c r="B940" s="76" t="s">
        <v>34</v>
      </c>
      <c r="C940" s="77" t="s">
        <v>1682</v>
      </c>
      <c r="D940" s="19">
        <v>42327</v>
      </c>
      <c r="E940" s="77" t="s">
        <v>31</v>
      </c>
      <c r="F940" s="192">
        <v>17160624</v>
      </c>
      <c r="G940" s="174">
        <v>42576</v>
      </c>
      <c r="H940" s="221" t="s">
        <v>1843</v>
      </c>
      <c r="I940" s="227" t="s">
        <v>37</v>
      </c>
      <c r="J940" s="7" t="s">
        <v>38</v>
      </c>
      <c r="K940" s="157">
        <v>97456</v>
      </c>
    </row>
    <row r="941" spans="1:11" x14ac:dyDescent="0.25">
      <c r="A941" s="230" t="s">
        <v>1652</v>
      </c>
      <c r="B941" s="76" t="s">
        <v>178</v>
      </c>
      <c r="C941" s="77" t="s">
        <v>1844</v>
      </c>
      <c r="D941" s="19">
        <v>42573</v>
      </c>
      <c r="E941" s="77" t="s">
        <v>31</v>
      </c>
      <c r="F941" s="192">
        <v>17160608</v>
      </c>
      <c r="G941" s="174">
        <v>42576</v>
      </c>
      <c r="H941" s="221" t="s">
        <v>1845</v>
      </c>
      <c r="I941" s="214" t="s">
        <v>1846</v>
      </c>
      <c r="J941" s="15" t="s">
        <v>1847</v>
      </c>
      <c r="K941" s="157">
        <v>278550</v>
      </c>
    </row>
    <row r="942" spans="1:11" x14ac:dyDescent="0.25">
      <c r="A942" s="230" t="s">
        <v>1652</v>
      </c>
      <c r="B942" s="76" t="s">
        <v>30</v>
      </c>
      <c r="C942" s="77" t="s">
        <v>14</v>
      </c>
      <c r="D942" s="19" t="s">
        <v>14</v>
      </c>
      <c r="E942" s="77" t="s">
        <v>57</v>
      </c>
      <c r="F942" s="194">
        <v>17160175</v>
      </c>
      <c r="G942" s="174">
        <v>42576</v>
      </c>
      <c r="H942" s="222" t="s">
        <v>1848</v>
      </c>
      <c r="I942" s="244" t="s">
        <v>1849</v>
      </c>
      <c r="J942" s="145" t="s">
        <v>1850</v>
      </c>
      <c r="K942" s="166">
        <v>42379</v>
      </c>
    </row>
    <row r="943" spans="1:11" x14ac:dyDescent="0.25">
      <c r="A943" s="230" t="s">
        <v>1652</v>
      </c>
      <c r="B943" s="76" t="s">
        <v>34</v>
      </c>
      <c r="C943" s="77" t="s">
        <v>1682</v>
      </c>
      <c r="D943" s="19">
        <v>42327</v>
      </c>
      <c r="E943" s="77" t="s">
        <v>31</v>
      </c>
      <c r="F943" s="192">
        <v>17160609</v>
      </c>
      <c r="G943" s="174">
        <v>42576</v>
      </c>
      <c r="H943" s="221" t="s">
        <v>1851</v>
      </c>
      <c r="I943" s="227" t="s">
        <v>37</v>
      </c>
      <c r="J943" s="7" t="s">
        <v>38</v>
      </c>
      <c r="K943" s="157">
        <v>93866</v>
      </c>
    </row>
    <row r="944" spans="1:11" s="255" customFormat="1" x14ac:dyDescent="0.25">
      <c r="A944" s="128" t="s">
        <v>1652</v>
      </c>
      <c r="B944" s="248" t="s">
        <v>178</v>
      </c>
      <c r="C944" s="127" t="s">
        <v>1852</v>
      </c>
      <c r="D944" s="249">
        <v>42570</v>
      </c>
      <c r="E944" s="127" t="s">
        <v>31</v>
      </c>
      <c r="F944" s="250">
        <v>17160610</v>
      </c>
      <c r="G944" s="251">
        <v>42577</v>
      </c>
      <c r="H944" s="252" t="s">
        <v>2157</v>
      </c>
      <c r="I944" s="211" t="s">
        <v>1853</v>
      </c>
      <c r="J944" s="253" t="s">
        <v>1854</v>
      </c>
      <c r="K944" s="254">
        <v>1626000</v>
      </c>
    </row>
    <row r="945" spans="1:12" s="255" customFormat="1" x14ac:dyDescent="0.25">
      <c r="A945" s="128" t="s">
        <v>1652</v>
      </c>
      <c r="B945" s="248" t="s">
        <v>178</v>
      </c>
      <c r="C945" s="127" t="s">
        <v>1852</v>
      </c>
      <c r="D945" s="249">
        <v>42570</v>
      </c>
      <c r="E945" s="127" t="s">
        <v>31</v>
      </c>
      <c r="F945" s="250">
        <v>17160611</v>
      </c>
      <c r="G945" s="251">
        <v>42577</v>
      </c>
      <c r="H945" s="252" t="s">
        <v>2158</v>
      </c>
      <c r="I945" s="211" t="s">
        <v>1853</v>
      </c>
      <c r="J945" s="253" t="s">
        <v>1854</v>
      </c>
      <c r="K945" s="254">
        <v>1626000</v>
      </c>
      <c r="L945" s="255" t="s">
        <v>2155</v>
      </c>
    </row>
    <row r="946" spans="1:12" s="255" customFormat="1" x14ac:dyDescent="0.25">
      <c r="A946" s="128" t="s">
        <v>1652</v>
      </c>
      <c r="B946" s="248" t="s">
        <v>178</v>
      </c>
      <c r="C946" s="127" t="s">
        <v>1852</v>
      </c>
      <c r="D946" s="249">
        <v>42570</v>
      </c>
      <c r="E946" s="127" t="s">
        <v>31</v>
      </c>
      <c r="F946" s="250">
        <v>17160612</v>
      </c>
      <c r="G946" s="251">
        <v>42577</v>
      </c>
      <c r="H946" s="252" t="s">
        <v>2159</v>
      </c>
      <c r="I946" s="211" t="s">
        <v>1853</v>
      </c>
      <c r="J946" s="253" t="s">
        <v>1854</v>
      </c>
      <c r="K946" s="254">
        <v>1626000</v>
      </c>
    </row>
    <row r="947" spans="1:12" x14ac:dyDescent="0.25">
      <c r="A947" s="230" t="s">
        <v>1652</v>
      </c>
      <c r="B947" s="76" t="s">
        <v>30</v>
      </c>
      <c r="C947" s="77" t="s">
        <v>14</v>
      </c>
      <c r="D947" s="19" t="s">
        <v>14</v>
      </c>
      <c r="E947" s="77" t="s">
        <v>31</v>
      </c>
      <c r="F947" s="192">
        <v>17160613</v>
      </c>
      <c r="G947" s="174">
        <v>42577</v>
      </c>
      <c r="H947" s="221" t="s">
        <v>1855</v>
      </c>
      <c r="I947" s="214" t="s">
        <v>1856</v>
      </c>
      <c r="J947" s="15" t="s">
        <v>1857</v>
      </c>
      <c r="K947" s="157">
        <v>720000</v>
      </c>
    </row>
    <row r="948" spans="1:12" x14ac:dyDescent="0.25">
      <c r="A948" s="230" t="s">
        <v>1652</v>
      </c>
      <c r="B948" s="76" t="s">
        <v>34</v>
      </c>
      <c r="C948" s="77" t="s">
        <v>1682</v>
      </c>
      <c r="D948" s="19">
        <v>42327</v>
      </c>
      <c r="E948" s="77" t="s">
        <v>31</v>
      </c>
      <c r="F948" s="192">
        <v>17160614</v>
      </c>
      <c r="G948" s="174">
        <v>42577</v>
      </c>
      <c r="H948" s="221" t="s">
        <v>1858</v>
      </c>
      <c r="I948" s="227" t="s">
        <v>37</v>
      </c>
      <c r="J948" s="7" t="s">
        <v>38</v>
      </c>
      <c r="K948" s="157">
        <v>162839</v>
      </c>
    </row>
    <row r="949" spans="1:12" x14ac:dyDescent="0.25">
      <c r="A949" s="230" t="s">
        <v>1652</v>
      </c>
      <c r="B949" s="76" t="s">
        <v>66</v>
      </c>
      <c r="C949" s="77" t="s">
        <v>14</v>
      </c>
      <c r="D949" s="19" t="s">
        <v>14</v>
      </c>
      <c r="E949" s="77" t="s">
        <v>31</v>
      </c>
      <c r="F949" s="192">
        <v>17160615</v>
      </c>
      <c r="G949" s="174">
        <v>42577</v>
      </c>
      <c r="H949" s="221" t="s">
        <v>1859</v>
      </c>
      <c r="I949" s="245" t="s">
        <v>1779</v>
      </c>
      <c r="J949" s="15" t="s">
        <v>1780</v>
      </c>
      <c r="K949" s="157">
        <v>145959</v>
      </c>
    </row>
    <row r="950" spans="1:12" x14ac:dyDescent="0.25">
      <c r="A950" s="230" t="s">
        <v>1652</v>
      </c>
      <c r="B950" s="76" t="s">
        <v>55</v>
      </c>
      <c r="C950" s="77" t="s">
        <v>1653</v>
      </c>
      <c r="D950" s="19">
        <v>42460</v>
      </c>
      <c r="E950" s="132" t="s">
        <v>57</v>
      </c>
      <c r="F950" s="192">
        <v>17160176</v>
      </c>
      <c r="G950" s="174">
        <v>42577</v>
      </c>
      <c r="H950" s="221" t="s">
        <v>1860</v>
      </c>
      <c r="I950" s="214" t="s">
        <v>1861</v>
      </c>
      <c r="J950" s="15" t="s">
        <v>1862</v>
      </c>
      <c r="K950" s="157">
        <v>339896</v>
      </c>
    </row>
    <row r="951" spans="1:12" x14ac:dyDescent="0.25">
      <c r="A951" s="230" t="s">
        <v>1652</v>
      </c>
      <c r="B951" s="76" t="s">
        <v>34</v>
      </c>
      <c r="C951" s="77" t="s">
        <v>1682</v>
      </c>
      <c r="D951" s="19">
        <v>42327</v>
      </c>
      <c r="E951" s="77" t="s">
        <v>31</v>
      </c>
      <c r="F951" s="192">
        <v>17160616</v>
      </c>
      <c r="G951" s="174">
        <v>42577</v>
      </c>
      <c r="H951" s="221" t="s">
        <v>1863</v>
      </c>
      <c r="I951" s="227" t="s">
        <v>37</v>
      </c>
      <c r="J951" s="7" t="s">
        <v>38</v>
      </c>
      <c r="K951" s="157">
        <v>11802</v>
      </c>
    </row>
    <row r="952" spans="1:12" x14ac:dyDescent="0.25">
      <c r="A952" s="230" t="s">
        <v>1652</v>
      </c>
      <c r="B952" s="76" t="s">
        <v>34</v>
      </c>
      <c r="C952" s="77" t="s">
        <v>1682</v>
      </c>
      <c r="D952" s="19">
        <v>42327</v>
      </c>
      <c r="E952" s="77" t="s">
        <v>31</v>
      </c>
      <c r="F952" s="192">
        <v>17160617</v>
      </c>
      <c r="G952" s="174">
        <v>42577</v>
      </c>
      <c r="H952" s="221" t="s">
        <v>1864</v>
      </c>
      <c r="I952" s="227" t="s">
        <v>37</v>
      </c>
      <c r="J952" s="7" t="s">
        <v>38</v>
      </c>
      <c r="K952" s="157">
        <v>11802</v>
      </c>
    </row>
    <row r="953" spans="1:12" x14ac:dyDescent="0.25">
      <c r="A953" s="230" t="s">
        <v>1652</v>
      </c>
      <c r="B953" s="76" t="s">
        <v>34</v>
      </c>
      <c r="C953" s="77" t="s">
        <v>1682</v>
      </c>
      <c r="D953" s="19">
        <v>42327</v>
      </c>
      <c r="E953" s="77" t="s">
        <v>31</v>
      </c>
      <c r="F953" s="192">
        <v>17160618</v>
      </c>
      <c r="G953" s="174">
        <v>42577</v>
      </c>
      <c r="H953" s="221" t="s">
        <v>1865</v>
      </c>
      <c r="I953" s="227" t="s">
        <v>37</v>
      </c>
      <c r="J953" s="7" t="s">
        <v>38</v>
      </c>
      <c r="K953" s="157">
        <v>11802</v>
      </c>
    </row>
    <row r="954" spans="1:12" x14ac:dyDescent="0.25">
      <c r="A954" s="230" t="s">
        <v>1652</v>
      </c>
      <c r="B954" s="76" t="s">
        <v>30</v>
      </c>
      <c r="C954" s="77" t="s">
        <v>14</v>
      </c>
      <c r="D954" s="19" t="s">
        <v>14</v>
      </c>
      <c r="E954" s="77" t="s">
        <v>57</v>
      </c>
      <c r="F954" s="192">
        <v>17160177</v>
      </c>
      <c r="G954" s="174">
        <v>42577</v>
      </c>
      <c r="H954" s="221" t="s">
        <v>1866</v>
      </c>
      <c r="I954" s="214" t="s">
        <v>1867</v>
      </c>
      <c r="J954" s="15" t="s">
        <v>1868</v>
      </c>
      <c r="K954" s="157">
        <v>99990</v>
      </c>
    </row>
    <row r="955" spans="1:12" x14ac:dyDescent="0.25">
      <c r="A955" s="230" t="s">
        <v>1652</v>
      </c>
      <c r="B955" s="76" t="s">
        <v>66</v>
      </c>
      <c r="C955" s="77" t="s">
        <v>14</v>
      </c>
      <c r="D955" s="19" t="s">
        <v>14</v>
      </c>
      <c r="E955" s="77" t="s">
        <v>31</v>
      </c>
      <c r="F955" s="194">
        <v>17160626</v>
      </c>
      <c r="G955" s="174">
        <v>42578</v>
      </c>
      <c r="H955" s="221" t="s">
        <v>1869</v>
      </c>
      <c r="I955" s="214" t="s">
        <v>1870</v>
      </c>
      <c r="J955" s="15" t="s">
        <v>1871</v>
      </c>
      <c r="K955" s="157">
        <v>75000</v>
      </c>
    </row>
    <row r="956" spans="1:12" x14ac:dyDescent="0.25">
      <c r="A956" s="230" t="s">
        <v>1652</v>
      </c>
      <c r="B956" s="76" t="s">
        <v>178</v>
      </c>
      <c r="C956" s="77" t="s">
        <v>1747</v>
      </c>
      <c r="D956" s="19">
        <v>42509</v>
      </c>
      <c r="E956" s="77" t="s">
        <v>31</v>
      </c>
      <c r="F956" s="192">
        <v>17160625</v>
      </c>
      <c r="G956" s="174">
        <v>42578</v>
      </c>
      <c r="H956" s="221" t="s">
        <v>1872</v>
      </c>
      <c r="I956" s="214" t="s">
        <v>1749</v>
      </c>
      <c r="J956" s="15" t="s">
        <v>1750</v>
      </c>
      <c r="K956" s="157">
        <v>240000</v>
      </c>
    </row>
    <row r="957" spans="1:12" ht="22.5" x14ac:dyDescent="0.25">
      <c r="A957" s="230" t="s">
        <v>1652</v>
      </c>
      <c r="B957" s="76" t="s">
        <v>55</v>
      </c>
      <c r="C957" s="214" t="s">
        <v>1873</v>
      </c>
      <c r="D957" s="19" t="s">
        <v>1874</v>
      </c>
      <c r="E957" s="77" t="s">
        <v>31</v>
      </c>
      <c r="F957" s="192">
        <v>17160629</v>
      </c>
      <c r="G957" s="174">
        <v>42578</v>
      </c>
      <c r="H957" s="221" t="s">
        <v>1875</v>
      </c>
      <c r="I957" s="214" t="s">
        <v>1876</v>
      </c>
      <c r="J957" s="15" t="s">
        <v>1877</v>
      </c>
      <c r="K957" s="157">
        <v>595000</v>
      </c>
    </row>
    <row r="958" spans="1:12" x14ac:dyDescent="0.25">
      <c r="A958" s="230" t="s">
        <v>1652</v>
      </c>
      <c r="B958" s="76" t="s">
        <v>34</v>
      </c>
      <c r="C958" s="77" t="s">
        <v>1682</v>
      </c>
      <c r="D958" s="19">
        <v>42327</v>
      </c>
      <c r="E958" s="77" t="s">
        <v>31</v>
      </c>
      <c r="F958" s="192">
        <v>17160627</v>
      </c>
      <c r="G958" s="174">
        <v>42578</v>
      </c>
      <c r="H958" s="221" t="s">
        <v>1878</v>
      </c>
      <c r="I958" s="227" t="s">
        <v>37</v>
      </c>
      <c r="J958" s="7" t="s">
        <v>38</v>
      </c>
      <c r="K958" s="157">
        <v>168938</v>
      </c>
    </row>
    <row r="959" spans="1:12" x14ac:dyDescent="0.25">
      <c r="A959" s="230" t="s">
        <v>1652</v>
      </c>
      <c r="B959" s="76" t="s">
        <v>34</v>
      </c>
      <c r="C959" s="77" t="s">
        <v>1682</v>
      </c>
      <c r="D959" s="19">
        <v>42327</v>
      </c>
      <c r="E959" s="77" t="s">
        <v>31</v>
      </c>
      <c r="F959" s="192">
        <v>17160628</v>
      </c>
      <c r="G959" s="174">
        <v>42578</v>
      </c>
      <c r="H959" s="221" t="s">
        <v>1879</v>
      </c>
      <c r="I959" s="227" t="s">
        <v>37</v>
      </c>
      <c r="J959" s="7" t="s">
        <v>38</v>
      </c>
      <c r="K959" s="157">
        <v>90866</v>
      </c>
    </row>
    <row r="960" spans="1:12" x14ac:dyDescent="0.25">
      <c r="A960" s="230" t="s">
        <v>1652</v>
      </c>
      <c r="B960" s="76" t="s">
        <v>34</v>
      </c>
      <c r="C960" s="77" t="s">
        <v>1682</v>
      </c>
      <c r="D960" s="19">
        <v>42327</v>
      </c>
      <c r="E960" s="77" t="s">
        <v>31</v>
      </c>
      <c r="F960" s="192">
        <v>17160630</v>
      </c>
      <c r="G960" s="174">
        <v>42578</v>
      </c>
      <c r="H960" s="221" t="s">
        <v>1880</v>
      </c>
      <c r="I960" s="227" t="s">
        <v>37</v>
      </c>
      <c r="J960" s="7" t="s">
        <v>38</v>
      </c>
      <c r="K960" s="157">
        <v>152928</v>
      </c>
    </row>
    <row r="961" spans="1:11" x14ac:dyDescent="0.25">
      <c r="A961" s="230" t="s">
        <v>1652</v>
      </c>
      <c r="B961" s="76" t="s">
        <v>34</v>
      </c>
      <c r="C961" s="77" t="s">
        <v>1682</v>
      </c>
      <c r="D961" s="19">
        <v>42327</v>
      </c>
      <c r="E961" s="77" t="s">
        <v>31</v>
      </c>
      <c r="F961" s="192">
        <v>17160631</v>
      </c>
      <c r="G961" s="174">
        <v>42578</v>
      </c>
      <c r="H961" s="221" t="s">
        <v>1881</v>
      </c>
      <c r="I961" s="227" t="s">
        <v>37</v>
      </c>
      <c r="J961" s="7" t="s">
        <v>38</v>
      </c>
      <c r="K961" s="157">
        <v>319136</v>
      </c>
    </row>
    <row r="962" spans="1:11" x14ac:dyDescent="0.25">
      <c r="A962" s="230" t="s">
        <v>1652</v>
      </c>
      <c r="B962" s="76" t="s">
        <v>55</v>
      </c>
      <c r="C962" s="77" t="s">
        <v>1653</v>
      </c>
      <c r="D962" s="19">
        <v>42460</v>
      </c>
      <c r="E962" s="77" t="s">
        <v>31</v>
      </c>
      <c r="F962" s="192">
        <v>17160632</v>
      </c>
      <c r="G962" s="174">
        <v>42579</v>
      </c>
      <c r="H962" s="221" t="s">
        <v>1882</v>
      </c>
      <c r="I962" s="214" t="s">
        <v>1655</v>
      </c>
      <c r="J962" s="15" t="s">
        <v>1656</v>
      </c>
      <c r="K962" s="157">
        <v>154700</v>
      </c>
    </row>
    <row r="963" spans="1:11" x14ac:dyDescent="0.25">
      <c r="A963" s="230" t="s">
        <v>1652</v>
      </c>
      <c r="B963" s="76" t="s">
        <v>55</v>
      </c>
      <c r="C963" s="77" t="s">
        <v>1653</v>
      </c>
      <c r="D963" s="19">
        <v>42460</v>
      </c>
      <c r="E963" s="77" t="s">
        <v>31</v>
      </c>
      <c r="F963" s="192">
        <v>17160633</v>
      </c>
      <c r="G963" s="174">
        <v>42579</v>
      </c>
      <c r="H963" s="221" t="s">
        <v>1883</v>
      </c>
      <c r="I963" s="214" t="s">
        <v>1655</v>
      </c>
      <c r="J963" s="15" t="s">
        <v>1656</v>
      </c>
      <c r="K963" s="157">
        <v>154700</v>
      </c>
    </row>
    <row r="964" spans="1:11" x14ac:dyDescent="0.25">
      <c r="A964" s="230" t="s">
        <v>1652</v>
      </c>
      <c r="B964" s="76" t="s">
        <v>30</v>
      </c>
      <c r="C964" s="77" t="s">
        <v>14</v>
      </c>
      <c r="D964" s="19" t="s">
        <v>14</v>
      </c>
      <c r="E964" s="77" t="s">
        <v>57</v>
      </c>
      <c r="F964" s="194">
        <v>17160178</v>
      </c>
      <c r="G964" s="174">
        <v>42580</v>
      </c>
      <c r="H964" s="222" t="s">
        <v>1886</v>
      </c>
      <c r="I964" s="214" t="s">
        <v>1887</v>
      </c>
      <c r="J964" s="15" t="s">
        <v>1888</v>
      </c>
      <c r="K964" s="157">
        <v>7800</v>
      </c>
    </row>
    <row r="965" spans="1:11" x14ac:dyDescent="0.25">
      <c r="A965" s="230" t="s">
        <v>1652</v>
      </c>
      <c r="B965" s="76" t="s">
        <v>55</v>
      </c>
      <c r="C965" s="77" t="s">
        <v>912</v>
      </c>
      <c r="D965" s="19">
        <v>40625</v>
      </c>
      <c r="E965" s="77" t="s">
        <v>31</v>
      </c>
      <c r="F965" s="193">
        <v>17160635</v>
      </c>
      <c r="G965" s="174">
        <v>42580</v>
      </c>
      <c r="H965" s="221" t="s">
        <v>1889</v>
      </c>
      <c r="I965" s="214" t="s">
        <v>1768</v>
      </c>
      <c r="J965" s="139" t="s">
        <v>303</v>
      </c>
      <c r="K965" s="157">
        <v>342206</v>
      </c>
    </row>
    <row r="966" spans="1:11" x14ac:dyDescent="0.25">
      <c r="A966" s="230" t="s">
        <v>1652</v>
      </c>
      <c r="B966" s="76" t="s">
        <v>55</v>
      </c>
      <c r="C966" s="77" t="s">
        <v>912</v>
      </c>
      <c r="D966" s="19">
        <v>40625</v>
      </c>
      <c r="E966" s="77" t="s">
        <v>31</v>
      </c>
      <c r="F966" s="193">
        <v>17160636</v>
      </c>
      <c r="G966" s="174">
        <v>42580</v>
      </c>
      <c r="H966" s="221" t="s">
        <v>1890</v>
      </c>
      <c r="I966" s="214" t="s">
        <v>1768</v>
      </c>
      <c r="J966" s="139" t="s">
        <v>303</v>
      </c>
      <c r="K966" s="157">
        <v>522991</v>
      </c>
    </row>
    <row r="967" spans="1:11" x14ac:dyDescent="0.25">
      <c r="A967" s="230" t="s">
        <v>1652</v>
      </c>
      <c r="B967" s="76" t="s">
        <v>34</v>
      </c>
      <c r="C967" s="77" t="s">
        <v>1682</v>
      </c>
      <c r="D967" s="19">
        <v>42327</v>
      </c>
      <c r="E967" s="77" t="s">
        <v>31</v>
      </c>
      <c r="F967" s="192">
        <v>17160637</v>
      </c>
      <c r="G967" s="174">
        <v>42580</v>
      </c>
      <c r="H967" s="221" t="s">
        <v>1891</v>
      </c>
      <c r="I967" s="227" t="s">
        <v>37</v>
      </c>
      <c r="J967" s="7" t="s">
        <v>38</v>
      </c>
      <c r="K967" s="157">
        <v>621011</v>
      </c>
    </row>
    <row r="968" spans="1:11" x14ac:dyDescent="0.25">
      <c r="A968" s="230" t="s">
        <v>1652</v>
      </c>
      <c r="B968" s="76" t="s">
        <v>55</v>
      </c>
      <c r="C968" s="77" t="s">
        <v>912</v>
      </c>
      <c r="D968" s="19">
        <v>40625</v>
      </c>
      <c r="E968" s="77" t="s">
        <v>57</v>
      </c>
      <c r="F968" s="192">
        <v>17160179</v>
      </c>
      <c r="G968" s="174">
        <v>42580</v>
      </c>
      <c r="H968" s="221" t="s">
        <v>1892</v>
      </c>
      <c r="I968" s="214" t="s">
        <v>1893</v>
      </c>
      <c r="J968" s="15" t="s">
        <v>1894</v>
      </c>
      <c r="K968" s="157">
        <v>227353</v>
      </c>
    </row>
    <row r="969" spans="1:11" x14ac:dyDescent="0.25">
      <c r="A969" s="230" t="s">
        <v>1652</v>
      </c>
      <c r="B969" s="76" t="s">
        <v>55</v>
      </c>
      <c r="C969" s="77" t="s">
        <v>912</v>
      </c>
      <c r="D969" s="19">
        <v>40625</v>
      </c>
      <c r="E969" s="77" t="s">
        <v>57</v>
      </c>
      <c r="F969" s="192">
        <v>17160180</v>
      </c>
      <c r="G969" s="174">
        <v>42580</v>
      </c>
      <c r="H969" s="221" t="s">
        <v>1895</v>
      </c>
      <c r="I969" s="214" t="s">
        <v>1896</v>
      </c>
      <c r="J969" s="15" t="s">
        <v>1414</v>
      </c>
      <c r="K969" s="157">
        <v>469404</v>
      </c>
    </row>
    <row r="970" spans="1:11" x14ac:dyDescent="0.25">
      <c r="A970" s="230" t="s">
        <v>1652</v>
      </c>
      <c r="B970" s="76" t="s">
        <v>55</v>
      </c>
      <c r="C970" s="77" t="s">
        <v>912</v>
      </c>
      <c r="D970" s="19">
        <v>40625</v>
      </c>
      <c r="E970" s="77" t="s">
        <v>57</v>
      </c>
      <c r="F970" s="192">
        <v>17160181</v>
      </c>
      <c r="G970" s="174">
        <v>42580</v>
      </c>
      <c r="H970" s="221" t="s">
        <v>1897</v>
      </c>
      <c r="I970" s="214" t="s">
        <v>1898</v>
      </c>
      <c r="J970" s="15" t="s">
        <v>1899</v>
      </c>
      <c r="K970" s="157">
        <v>266643</v>
      </c>
    </row>
    <row r="971" spans="1:11" x14ac:dyDescent="0.25">
      <c r="A971" s="230" t="s">
        <v>1652</v>
      </c>
      <c r="B971" s="76" t="s">
        <v>55</v>
      </c>
      <c r="C971" s="77" t="s">
        <v>912</v>
      </c>
      <c r="D971" s="19">
        <v>40625</v>
      </c>
      <c r="E971" s="77" t="s">
        <v>57</v>
      </c>
      <c r="F971" s="192">
        <v>17160182</v>
      </c>
      <c r="G971" s="174">
        <v>42580</v>
      </c>
      <c r="H971" s="221" t="s">
        <v>1900</v>
      </c>
      <c r="I971" s="214" t="s">
        <v>1901</v>
      </c>
      <c r="J971" s="15" t="s">
        <v>1902</v>
      </c>
      <c r="K971" s="157">
        <v>92963</v>
      </c>
    </row>
    <row r="972" spans="1:11" x14ac:dyDescent="0.25">
      <c r="A972" s="230" t="s">
        <v>1652</v>
      </c>
      <c r="B972" s="76" t="s">
        <v>55</v>
      </c>
      <c r="C972" s="77" t="s">
        <v>912</v>
      </c>
      <c r="D972" s="19">
        <v>40625</v>
      </c>
      <c r="E972" s="77" t="s">
        <v>57</v>
      </c>
      <c r="F972" s="192">
        <v>17160183</v>
      </c>
      <c r="G972" s="174">
        <v>42580</v>
      </c>
      <c r="H972" s="221" t="s">
        <v>1903</v>
      </c>
      <c r="I972" s="214" t="s">
        <v>1257</v>
      </c>
      <c r="J972" s="15" t="s">
        <v>60</v>
      </c>
      <c r="K972" s="157">
        <v>29507</v>
      </c>
    </row>
    <row r="973" spans="1:11" x14ac:dyDescent="0.25">
      <c r="A973" s="230" t="s">
        <v>1652</v>
      </c>
      <c r="B973" s="206" t="s">
        <v>178</v>
      </c>
      <c r="C973" s="77" t="s">
        <v>1904</v>
      </c>
      <c r="D973" s="19">
        <v>42556</v>
      </c>
      <c r="E973" s="77" t="s">
        <v>501</v>
      </c>
      <c r="F973" s="192" t="s">
        <v>1905</v>
      </c>
      <c r="G973" s="174" t="s">
        <v>1905</v>
      </c>
      <c r="H973" s="221" t="s">
        <v>1906</v>
      </c>
      <c r="I973" s="214" t="s">
        <v>1907</v>
      </c>
      <c r="J973" s="15" t="s">
        <v>1908</v>
      </c>
      <c r="K973" s="157">
        <v>11000000</v>
      </c>
    </row>
    <row r="974" spans="1:11" x14ac:dyDescent="0.25">
      <c r="A974" s="230" t="s">
        <v>1652</v>
      </c>
      <c r="B974" s="206" t="s">
        <v>178</v>
      </c>
      <c r="C974" s="77" t="s">
        <v>1909</v>
      </c>
      <c r="D974" s="19">
        <v>42557</v>
      </c>
      <c r="E974" s="77" t="s">
        <v>501</v>
      </c>
      <c r="F974" s="192" t="s">
        <v>1905</v>
      </c>
      <c r="G974" s="174" t="s">
        <v>1905</v>
      </c>
      <c r="H974" s="221" t="s">
        <v>1910</v>
      </c>
      <c r="I974" s="214" t="s">
        <v>1911</v>
      </c>
      <c r="J974" s="15" t="s">
        <v>1912</v>
      </c>
      <c r="K974" s="157" t="s">
        <v>1913</v>
      </c>
    </row>
    <row r="975" spans="1:11" x14ac:dyDescent="0.25">
      <c r="A975" s="230" t="s">
        <v>1652</v>
      </c>
      <c r="B975" s="206" t="s">
        <v>34</v>
      </c>
      <c r="C975" s="77" t="s">
        <v>1914</v>
      </c>
      <c r="D975" s="19">
        <v>42559</v>
      </c>
      <c r="E975" s="77" t="s">
        <v>501</v>
      </c>
      <c r="F975" s="192" t="s">
        <v>1905</v>
      </c>
      <c r="G975" s="174" t="s">
        <v>1905</v>
      </c>
      <c r="H975" s="221" t="s">
        <v>1915</v>
      </c>
      <c r="I975" s="214" t="s">
        <v>1916</v>
      </c>
      <c r="J975" s="15" t="s">
        <v>1917</v>
      </c>
      <c r="K975" s="157">
        <v>14770000</v>
      </c>
    </row>
    <row r="976" spans="1:11" x14ac:dyDescent="0.25">
      <c r="A976" s="230" t="s">
        <v>1652</v>
      </c>
      <c r="B976" s="206" t="s">
        <v>34</v>
      </c>
      <c r="C976" s="77" t="s">
        <v>1918</v>
      </c>
      <c r="D976" s="19">
        <v>42562</v>
      </c>
      <c r="E976" s="77" t="s">
        <v>501</v>
      </c>
      <c r="F976" s="192" t="s">
        <v>1905</v>
      </c>
      <c r="G976" s="174" t="s">
        <v>1905</v>
      </c>
      <c r="H976" s="221" t="s">
        <v>1919</v>
      </c>
      <c r="I976" s="214" t="s">
        <v>1920</v>
      </c>
      <c r="J976" s="15" t="s">
        <v>1921</v>
      </c>
      <c r="K976" s="157">
        <v>46500000</v>
      </c>
    </row>
    <row r="977" spans="1:13" s="255" customFormat="1" ht="15" customHeight="1" x14ac:dyDescent="0.25">
      <c r="A977" s="128" t="s">
        <v>1652</v>
      </c>
      <c r="B977" s="256" t="s">
        <v>178</v>
      </c>
      <c r="C977" s="127" t="s">
        <v>1922</v>
      </c>
      <c r="D977" s="249">
        <v>42563</v>
      </c>
      <c r="E977" s="127" t="s">
        <v>501</v>
      </c>
      <c r="F977" s="250" t="s">
        <v>1905</v>
      </c>
      <c r="G977" s="251" t="s">
        <v>1905</v>
      </c>
      <c r="H977" s="252" t="s">
        <v>1923</v>
      </c>
      <c r="I977" s="211" t="s">
        <v>1884</v>
      </c>
      <c r="J977" s="253" t="s">
        <v>1885</v>
      </c>
      <c r="K977" s="257" t="s">
        <v>1924</v>
      </c>
    </row>
    <row r="978" spans="1:13" x14ac:dyDescent="0.25">
      <c r="A978" s="230" t="s">
        <v>1652</v>
      </c>
      <c r="B978" s="206" t="s">
        <v>178</v>
      </c>
      <c r="C978" s="77" t="s">
        <v>1925</v>
      </c>
      <c r="D978" s="19">
        <v>42570</v>
      </c>
      <c r="E978" s="77" t="s">
        <v>501</v>
      </c>
      <c r="F978" s="192" t="s">
        <v>1905</v>
      </c>
      <c r="G978" s="174" t="s">
        <v>1905</v>
      </c>
      <c r="H978" s="221" t="s">
        <v>2160</v>
      </c>
      <c r="I978" s="214" t="s">
        <v>1926</v>
      </c>
      <c r="J978" s="15" t="s">
        <v>1927</v>
      </c>
      <c r="K978" s="157" t="s">
        <v>2161</v>
      </c>
    </row>
    <row r="979" spans="1:13" x14ac:dyDescent="0.25">
      <c r="A979" s="230" t="s">
        <v>1652</v>
      </c>
      <c r="B979" s="206" t="s">
        <v>34</v>
      </c>
      <c r="C979" s="77" t="s">
        <v>1928</v>
      </c>
      <c r="D979" s="19">
        <v>42577</v>
      </c>
      <c r="E979" s="77" t="s">
        <v>501</v>
      </c>
      <c r="F979" s="192" t="s">
        <v>1905</v>
      </c>
      <c r="G979" s="174" t="s">
        <v>1905</v>
      </c>
      <c r="H979" s="221" t="s">
        <v>1929</v>
      </c>
      <c r="I979" s="214" t="s">
        <v>1930</v>
      </c>
      <c r="J979" s="15" t="s">
        <v>1931</v>
      </c>
      <c r="K979" s="157">
        <v>17790500</v>
      </c>
    </row>
    <row r="980" spans="1:13" x14ac:dyDescent="0.25">
      <c r="A980" s="230" t="s">
        <v>1652</v>
      </c>
      <c r="B980" s="206" t="s">
        <v>34</v>
      </c>
      <c r="C980" s="77" t="s">
        <v>1932</v>
      </c>
      <c r="D980" s="19">
        <v>42579</v>
      </c>
      <c r="E980" s="77" t="s">
        <v>501</v>
      </c>
      <c r="F980" s="192" t="s">
        <v>1905</v>
      </c>
      <c r="G980" s="174" t="s">
        <v>1905</v>
      </c>
      <c r="H980" s="221" t="s">
        <v>1933</v>
      </c>
      <c r="I980" s="214" t="s">
        <v>1934</v>
      </c>
      <c r="J980" s="15" t="s">
        <v>1935</v>
      </c>
      <c r="K980" s="157">
        <v>32500000</v>
      </c>
    </row>
    <row r="981" spans="1:13" x14ac:dyDescent="0.25">
      <c r="A981" s="230" t="s">
        <v>1652</v>
      </c>
      <c r="B981" s="4" t="s">
        <v>13</v>
      </c>
      <c r="C981" s="77" t="s">
        <v>179</v>
      </c>
      <c r="D981" s="19" t="s">
        <v>179</v>
      </c>
      <c r="E981" s="77" t="s">
        <v>1936</v>
      </c>
      <c r="F981" s="246" t="s">
        <v>1937</v>
      </c>
      <c r="G981" s="174">
        <v>42578</v>
      </c>
      <c r="H981" s="221" t="s">
        <v>1938</v>
      </c>
      <c r="I981" s="214" t="s">
        <v>1939</v>
      </c>
      <c r="J981" s="15" t="s">
        <v>504</v>
      </c>
      <c r="K981" s="157">
        <v>6323781</v>
      </c>
    </row>
    <row r="982" spans="1:13" x14ac:dyDescent="0.25">
      <c r="A982" s="133" t="s">
        <v>2153</v>
      </c>
      <c r="B982" s="4" t="s">
        <v>13</v>
      </c>
      <c r="C982" s="18" t="s">
        <v>14</v>
      </c>
      <c r="D982" s="18" t="s">
        <v>14</v>
      </c>
      <c r="E982" s="134" t="s">
        <v>31</v>
      </c>
      <c r="F982" s="196">
        <v>2160219</v>
      </c>
      <c r="G982" s="197">
        <v>42570</v>
      </c>
      <c r="H982" s="223" t="s">
        <v>1945</v>
      </c>
      <c r="I982" s="223" t="s">
        <v>1946</v>
      </c>
      <c r="J982" s="135" t="s">
        <v>1947</v>
      </c>
      <c r="K982" s="160">
        <v>124355</v>
      </c>
      <c r="M982" t="s">
        <v>2153</v>
      </c>
    </row>
    <row r="983" spans="1:13" x14ac:dyDescent="0.25">
      <c r="A983" s="133" t="s">
        <v>2153</v>
      </c>
      <c r="B983" s="4" t="s">
        <v>13</v>
      </c>
      <c r="C983" s="18" t="s">
        <v>14</v>
      </c>
      <c r="D983" s="18" t="s">
        <v>14</v>
      </c>
      <c r="E983" s="134" t="s">
        <v>57</v>
      </c>
      <c r="F983" s="196">
        <v>2160050</v>
      </c>
      <c r="G983" s="197">
        <v>42580</v>
      </c>
      <c r="H983" s="223" t="s">
        <v>1948</v>
      </c>
      <c r="I983" s="223" t="s">
        <v>1949</v>
      </c>
      <c r="J983" s="136" t="s">
        <v>1950</v>
      </c>
      <c r="K983" s="160">
        <v>287831</v>
      </c>
    </row>
    <row r="984" spans="1:13" x14ac:dyDescent="0.25">
      <c r="A984" s="133" t="s">
        <v>2153</v>
      </c>
      <c r="B984" s="4" t="s">
        <v>13</v>
      </c>
      <c r="C984" s="18" t="s">
        <v>14</v>
      </c>
      <c r="D984" s="18" t="s">
        <v>14</v>
      </c>
      <c r="E984" s="134" t="s">
        <v>57</v>
      </c>
      <c r="F984" s="196">
        <v>2160051</v>
      </c>
      <c r="G984" s="197">
        <v>42580</v>
      </c>
      <c r="H984" s="223" t="s">
        <v>1951</v>
      </c>
      <c r="I984" s="223" t="s">
        <v>1237</v>
      </c>
      <c r="J984" s="136" t="s">
        <v>1504</v>
      </c>
      <c r="K984" s="160">
        <v>37980</v>
      </c>
    </row>
    <row r="985" spans="1:13" x14ac:dyDescent="0.25">
      <c r="A985" s="133" t="s">
        <v>2153</v>
      </c>
      <c r="B985" s="4" t="s">
        <v>13</v>
      </c>
      <c r="C985" s="18" t="s">
        <v>14</v>
      </c>
      <c r="D985" s="18" t="s">
        <v>14</v>
      </c>
      <c r="E985" s="134" t="s">
        <v>57</v>
      </c>
      <c r="F985" s="196">
        <v>2160044</v>
      </c>
      <c r="G985" s="197">
        <v>42562</v>
      </c>
      <c r="H985" s="223" t="s">
        <v>1952</v>
      </c>
      <c r="I985" s="223" t="s">
        <v>1953</v>
      </c>
      <c r="J985" s="135" t="s">
        <v>1954</v>
      </c>
      <c r="K985" s="160">
        <v>127249</v>
      </c>
    </row>
    <row r="986" spans="1:13" x14ac:dyDescent="0.25">
      <c r="A986" s="133" t="s">
        <v>2153</v>
      </c>
      <c r="B986" s="4" t="s">
        <v>13</v>
      </c>
      <c r="C986" s="18" t="s">
        <v>14</v>
      </c>
      <c r="D986" s="18" t="s">
        <v>14</v>
      </c>
      <c r="E986" s="134" t="s">
        <v>57</v>
      </c>
      <c r="F986" s="196">
        <v>2160212</v>
      </c>
      <c r="G986" s="197">
        <v>42566</v>
      </c>
      <c r="H986" s="223" t="s">
        <v>1955</v>
      </c>
      <c r="I986" s="223" t="s">
        <v>1956</v>
      </c>
      <c r="J986" s="136" t="s">
        <v>1957</v>
      </c>
      <c r="K986" s="160">
        <v>406385</v>
      </c>
    </row>
    <row r="987" spans="1:13" x14ac:dyDescent="0.25">
      <c r="A987" s="133" t="s">
        <v>2153</v>
      </c>
      <c r="B987" s="4" t="s">
        <v>13</v>
      </c>
      <c r="C987" s="18" t="s">
        <v>14</v>
      </c>
      <c r="D987" s="18" t="s">
        <v>14</v>
      </c>
      <c r="E987" s="134" t="s">
        <v>57</v>
      </c>
      <c r="F987" s="196">
        <v>2160216</v>
      </c>
      <c r="G987" s="197">
        <v>42566</v>
      </c>
      <c r="H987" s="223" t="s">
        <v>1958</v>
      </c>
      <c r="I987" s="223" t="s">
        <v>1959</v>
      </c>
      <c r="J987" s="136" t="s">
        <v>1960</v>
      </c>
      <c r="K987" s="160">
        <v>100198</v>
      </c>
    </row>
    <row r="988" spans="1:13" x14ac:dyDescent="0.25">
      <c r="A988" s="133" t="s">
        <v>2153</v>
      </c>
      <c r="B988" s="4" t="s">
        <v>13</v>
      </c>
      <c r="C988" s="18" t="s">
        <v>14</v>
      </c>
      <c r="D988" s="18" t="s">
        <v>14</v>
      </c>
      <c r="E988" s="134" t="s">
        <v>57</v>
      </c>
      <c r="F988" s="196">
        <v>2160046</v>
      </c>
      <c r="G988" s="197">
        <v>42563</v>
      </c>
      <c r="H988" s="223" t="s">
        <v>1961</v>
      </c>
      <c r="I988" s="223" t="s">
        <v>1237</v>
      </c>
      <c r="J988" s="136" t="s">
        <v>1504</v>
      </c>
      <c r="K988" s="160">
        <v>98890</v>
      </c>
    </row>
    <row r="989" spans="1:13" x14ac:dyDescent="0.25">
      <c r="A989" s="133" t="s">
        <v>2153</v>
      </c>
      <c r="B989" s="4" t="s">
        <v>13</v>
      </c>
      <c r="C989" s="18" t="s">
        <v>14</v>
      </c>
      <c r="D989" s="18" t="s">
        <v>14</v>
      </c>
      <c r="E989" s="134" t="s">
        <v>57</v>
      </c>
      <c r="F989" s="196">
        <v>2160049</v>
      </c>
      <c r="G989" s="197">
        <v>42577</v>
      </c>
      <c r="H989" s="223" t="s">
        <v>2156</v>
      </c>
      <c r="I989" s="223" t="s">
        <v>439</v>
      </c>
      <c r="J989" s="136" t="s">
        <v>60</v>
      </c>
      <c r="K989" s="160">
        <v>54958</v>
      </c>
    </row>
    <row r="990" spans="1:13" x14ac:dyDescent="0.25">
      <c r="A990" s="133" t="s">
        <v>2153</v>
      </c>
      <c r="B990" s="4" t="s">
        <v>13</v>
      </c>
      <c r="C990" s="18" t="s">
        <v>14</v>
      </c>
      <c r="D990" s="18" t="s">
        <v>14</v>
      </c>
      <c r="E990" s="134" t="s">
        <v>57</v>
      </c>
      <c r="F990" s="196">
        <v>2160201</v>
      </c>
      <c r="G990" s="197">
        <v>42562</v>
      </c>
      <c r="H990" s="223" t="s">
        <v>1962</v>
      </c>
      <c r="I990" s="223" t="s">
        <v>1963</v>
      </c>
      <c r="J990" s="135" t="s">
        <v>1964</v>
      </c>
      <c r="K990" s="160">
        <v>87866</v>
      </c>
    </row>
    <row r="991" spans="1:13" x14ac:dyDescent="0.25">
      <c r="A991" s="133" t="s">
        <v>2153</v>
      </c>
      <c r="B991" s="4" t="s">
        <v>13</v>
      </c>
      <c r="C991" s="18" t="s">
        <v>14</v>
      </c>
      <c r="D991" s="18" t="s">
        <v>14</v>
      </c>
      <c r="E991" s="241" t="s">
        <v>57</v>
      </c>
      <c r="F991" s="198">
        <v>2160221</v>
      </c>
      <c r="G991" s="242">
        <v>42572</v>
      </c>
      <c r="H991" s="243" t="s">
        <v>1965</v>
      </c>
      <c r="I991" s="243" t="s">
        <v>1966</v>
      </c>
      <c r="J991" s="135" t="s">
        <v>1967</v>
      </c>
      <c r="K991" s="161">
        <v>267750</v>
      </c>
    </row>
    <row r="992" spans="1:13" x14ac:dyDescent="0.25">
      <c r="A992" s="133" t="s">
        <v>2153</v>
      </c>
      <c r="B992" s="4" t="s">
        <v>13</v>
      </c>
      <c r="C992" s="18" t="s">
        <v>14</v>
      </c>
      <c r="D992" s="18" t="s">
        <v>14</v>
      </c>
      <c r="E992" s="134" t="s">
        <v>57</v>
      </c>
      <c r="F992" s="196">
        <v>2160211</v>
      </c>
      <c r="G992" s="197">
        <v>42566</v>
      </c>
      <c r="H992" s="223" t="s">
        <v>1968</v>
      </c>
      <c r="I992" s="223" t="s">
        <v>1969</v>
      </c>
      <c r="J992" s="136" t="s">
        <v>1970</v>
      </c>
      <c r="K992" s="160">
        <v>149078</v>
      </c>
    </row>
    <row r="993" spans="1:11" x14ac:dyDescent="0.25">
      <c r="A993" s="133" t="s">
        <v>2153</v>
      </c>
      <c r="B993" s="4" t="s">
        <v>13</v>
      </c>
      <c r="C993" s="18" t="s">
        <v>14</v>
      </c>
      <c r="D993" s="18" t="s">
        <v>14</v>
      </c>
      <c r="E993" s="134" t="s">
        <v>57</v>
      </c>
      <c r="F993" s="196">
        <v>2160205</v>
      </c>
      <c r="G993" s="197">
        <v>42562</v>
      </c>
      <c r="H993" s="223" t="s">
        <v>1971</v>
      </c>
      <c r="I993" s="223" t="s">
        <v>1972</v>
      </c>
      <c r="J993" s="136" t="s">
        <v>1973</v>
      </c>
      <c r="K993" s="160">
        <v>324124</v>
      </c>
    </row>
    <row r="994" spans="1:11" x14ac:dyDescent="0.25">
      <c r="A994" s="133" t="s">
        <v>2153</v>
      </c>
      <c r="B994" s="4" t="s">
        <v>13</v>
      </c>
      <c r="C994" s="18" t="s">
        <v>14</v>
      </c>
      <c r="D994" s="18" t="s">
        <v>14</v>
      </c>
      <c r="E994" s="134" t="s">
        <v>57</v>
      </c>
      <c r="F994" s="196">
        <v>2160238</v>
      </c>
      <c r="G994" s="197">
        <v>42580</v>
      </c>
      <c r="H994" s="223" t="s">
        <v>1974</v>
      </c>
      <c r="I994" s="223" t="s">
        <v>1972</v>
      </c>
      <c r="J994" s="135" t="s">
        <v>1973</v>
      </c>
      <c r="K994" s="160">
        <v>324124</v>
      </c>
    </row>
    <row r="995" spans="1:11" x14ac:dyDescent="0.25">
      <c r="A995" s="133" t="s">
        <v>2153</v>
      </c>
      <c r="B995" s="4" t="s">
        <v>13</v>
      </c>
      <c r="C995" s="18" t="s">
        <v>14</v>
      </c>
      <c r="D995" s="18" t="s">
        <v>14</v>
      </c>
      <c r="E995" s="134" t="s">
        <v>57</v>
      </c>
      <c r="F995" s="196">
        <v>2160045</v>
      </c>
      <c r="G995" s="197">
        <v>42562</v>
      </c>
      <c r="H995" s="223" t="s">
        <v>1975</v>
      </c>
      <c r="I995" s="223" t="s">
        <v>1976</v>
      </c>
      <c r="J995" s="135" t="s">
        <v>2154</v>
      </c>
      <c r="K995" s="160">
        <v>243950</v>
      </c>
    </row>
    <row r="996" spans="1:11" x14ac:dyDescent="0.25">
      <c r="A996" s="133" t="s">
        <v>2153</v>
      </c>
      <c r="B996" s="4" t="s">
        <v>66</v>
      </c>
      <c r="C996" s="18" t="s">
        <v>14</v>
      </c>
      <c r="D996" s="18" t="s">
        <v>14</v>
      </c>
      <c r="E996" s="134" t="s">
        <v>57</v>
      </c>
      <c r="F996" s="196">
        <v>2160196</v>
      </c>
      <c r="G996" s="197">
        <v>42562</v>
      </c>
      <c r="H996" s="223" t="s">
        <v>1977</v>
      </c>
      <c r="I996" s="223" t="s">
        <v>707</v>
      </c>
      <c r="J996" s="7" t="s">
        <v>67</v>
      </c>
      <c r="K996" s="160">
        <v>147082</v>
      </c>
    </row>
    <row r="997" spans="1:11" x14ac:dyDescent="0.25">
      <c r="A997" s="133" t="s">
        <v>2153</v>
      </c>
      <c r="B997" s="4" t="s">
        <v>66</v>
      </c>
      <c r="C997" s="18" t="s">
        <v>14</v>
      </c>
      <c r="D997" s="18" t="s">
        <v>14</v>
      </c>
      <c r="E997" s="134" t="s">
        <v>57</v>
      </c>
      <c r="F997" s="196">
        <v>2160197</v>
      </c>
      <c r="G997" s="197">
        <v>42562</v>
      </c>
      <c r="H997" s="223" t="s">
        <v>1977</v>
      </c>
      <c r="I997" s="223" t="s">
        <v>707</v>
      </c>
      <c r="J997" s="7" t="s">
        <v>67</v>
      </c>
      <c r="K997" s="160">
        <v>137475</v>
      </c>
    </row>
    <row r="998" spans="1:11" x14ac:dyDescent="0.25">
      <c r="A998" s="133" t="s">
        <v>2153</v>
      </c>
      <c r="B998" s="4" t="s">
        <v>66</v>
      </c>
      <c r="C998" s="18" t="s">
        <v>14</v>
      </c>
      <c r="D998" s="18" t="s">
        <v>14</v>
      </c>
      <c r="E998" s="134" t="s">
        <v>57</v>
      </c>
      <c r="F998" s="199">
        <v>2160198</v>
      </c>
      <c r="G998" s="200">
        <v>42562</v>
      </c>
      <c r="H998" s="224" t="s">
        <v>1977</v>
      </c>
      <c r="I998" s="224" t="s">
        <v>707</v>
      </c>
      <c r="J998" s="7" t="s">
        <v>67</v>
      </c>
      <c r="K998" s="162">
        <v>120549</v>
      </c>
    </row>
    <row r="999" spans="1:11" x14ac:dyDescent="0.25">
      <c r="A999" s="133" t="s">
        <v>2153</v>
      </c>
      <c r="B999" s="4" t="s">
        <v>66</v>
      </c>
      <c r="C999" s="18" t="s">
        <v>14</v>
      </c>
      <c r="D999" s="18" t="s">
        <v>14</v>
      </c>
      <c r="E999" s="134" t="s">
        <v>57</v>
      </c>
      <c r="F999" s="199">
        <v>2160199</v>
      </c>
      <c r="G999" s="200">
        <v>42562</v>
      </c>
      <c r="H999" s="224" t="s">
        <v>1977</v>
      </c>
      <c r="I999" s="224" t="s">
        <v>707</v>
      </c>
      <c r="J999" s="7" t="s">
        <v>67</v>
      </c>
      <c r="K999" s="162">
        <v>256230</v>
      </c>
    </row>
    <row r="1000" spans="1:11" x14ac:dyDescent="0.25">
      <c r="A1000" s="133" t="s">
        <v>2153</v>
      </c>
      <c r="B1000" s="4" t="s">
        <v>66</v>
      </c>
      <c r="C1000" s="18" t="s">
        <v>14</v>
      </c>
      <c r="D1000" s="18" t="s">
        <v>14</v>
      </c>
      <c r="E1000" s="134" t="s">
        <v>57</v>
      </c>
      <c r="F1000" s="199">
        <v>2160202</v>
      </c>
      <c r="G1000" s="200">
        <v>42562</v>
      </c>
      <c r="H1000" s="224" t="s">
        <v>1977</v>
      </c>
      <c r="I1000" s="224" t="s">
        <v>707</v>
      </c>
      <c r="J1000" s="7" t="s">
        <v>67</v>
      </c>
      <c r="K1000" s="162">
        <v>120549</v>
      </c>
    </row>
    <row r="1001" spans="1:11" x14ac:dyDescent="0.25">
      <c r="A1001" s="133" t="s">
        <v>2153</v>
      </c>
      <c r="B1001" s="4" t="s">
        <v>66</v>
      </c>
      <c r="C1001" s="18" t="s">
        <v>14</v>
      </c>
      <c r="D1001" s="18" t="s">
        <v>14</v>
      </c>
      <c r="E1001" s="134" t="s">
        <v>57</v>
      </c>
      <c r="F1001" s="196">
        <v>2160206</v>
      </c>
      <c r="G1001" s="197">
        <v>42562</v>
      </c>
      <c r="H1001" s="223" t="s">
        <v>1977</v>
      </c>
      <c r="I1001" s="223" t="s">
        <v>707</v>
      </c>
      <c r="J1001" s="7" t="s">
        <v>67</v>
      </c>
      <c r="K1001" s="160">
        <v>120693</v>
      </c>
    </row>
    <row r="1002" spans="1:11" x14ac:dyDescent="0.25">
      <c r="A1002" s="133" t="s">
        <v>2153</v>
      </c>
      <c r="B1002" s="4" t="s">
        <v>66</v>
      </c>
      <c r="C1002" s="18" t="s">
        <v>14</v>
      </c>
      <c r="D1002" s="18" t="s">
        <v>14</v>
      </c>
      <c r="E1002" s="134" t="s">
        <v>57</v>
      </c>
      <c r="F1002" s="196">
        <v>2160210</v>
      </c>
      <c r="G1002" s="197">
        <v>42565</v>
      </c>
      <c r="H1002" s="223" t="s">
        <v>1977</v>
      </c>
      <c r="I1002" s="223" t="s">
        <v>707</v>
      </c>
      <c r="J1002" s="7" t="s">
        <v>67</v>
      </c>
      <c r="K1002" s="160">
        <v>89717</v>
      </c>
    </row>
    <row r="1003" spans="1:11" x14ac:dyDescent="0.25">
      <c r="A1003" s="133" t="s">
        <v>2153</v>
      </c>
      <c r="B1003" s="4" t="s">
        <v>66</v>
      </c>
      <c r="C1003" s="18" t="s">
        <v>14</v>
      </c>
      <c r="D1003" s="18" t="s">
        <v>14</v>
      </c>
      <c r="E1003" s="134" t="s">
        <v>57</v>
      </c>
      <c r="F1003" s="196">
        <v>2160218</v>
      </c>
      <c r="G1003" s="197">
        <v>42569</v>
      </c>
      <c r="H1003" s="223" t="s">
        <v>1977</v>
      </c>
      <c r="I1003" s="223" t="s">
        <v>707</v>
      </c>
      <c r="J1003" s="7" t="s">
        <v>67</v>
      </c>
      <c r="K1003" s="160">
        <v>165524</v>
      </c>
    </row>
    <row r="1004" spans="1:11" x14ac:dyDescent="0.25">
      <c r="A1004" s="133" t="s">
        <v>2153</v>
      </c>
      <c r="B1004" s="4" t="s">
        <v>66</v>
      </c>
      <c r="C1004" s="18" t="s">
        <v>14</v>
      </c>
      <c r="D1004" s="18" t="s">
        <v>14</v>
      </c>
      <c r="E1004" s="134" t="s">
        <v>57</v>
      </c>
      <c r="F1004" s="196">
        <v>2160234</v>
      </c>
      <c r="G1004" s="197">
        <v>42577</v>
      </c>
      <c r="H1004" s="223" t="s">
        <v>1977</v>
      </c>
      <c r="I1004" s="223" t="s">
        <v>707</v>
      </c>
      <c r="J1004" s="7" t="s">
        <v>67</v>
      </c>
      <c r="K1004" s="160">
        <v>225673</v>
      </c>
    </row>
    <row r="1005" spans="1:11" x14ac:dyDescent="0.25">
      <c r="A1005" s="133" t="s">
        <v>2153</v>
      </c>
      <c r="B1005" s="4" t="s">
        <v>66</v>
      </c>
      <c r="C1005" s="18" t="s">
        <v>14</v>
      </c>
      <c r="D1005" s="18" t="s">
        <v>14</v>
      </c>
      <c r="E1005" s="134" t="s">
        <v>57</v>
      </c>
      <c r="F1005" s="196">
        <v>2160235</v>
      </c>
      <c r="G1005" s="197">
        <v>42578</v>
      </c>
      <c r="H1005" s="223" t="s">
        <v>1977</v>
      </c>
      <c r="I1005" s="223" t="s">
        <v>707</v>
      </c>
      <c r="J1005" s="7" t="s">
        <v>67</v>
      </c>
      <c r="K1005" s="160">
        <v>216684</v>
      </c>
    </row>
    <row r="1006" spans="1:11" x14ac:dyDescent="0.25">
      <c r="A1006" s="133" t="s">
        <v>2153</v>
      </c>
      <c r="B1006" s="4" t="s">
        <v>66</v>
      </c>
      <c r="C1006" s="18" t="s">
        <v>14</v>
      </c>
      <c r="D1006" s="18" t="s">
        <v>14</v>
      </c>
      <c r="E1006" s="134" t="s">
        <v>57</v>
      </c>
      <c r="F1006" s="196">
        <v>2160236</v>
      </c>
      <c r="G1006" s="197">
        <v>42578</v>
      </c>
      <c r="H1006" s="224" t="s">
        <v>1977</v>
      </c>
      <c r="I1006" s="223" t="s">
        <v>707</v>
      </c>
      <c r="J1006" s="7" t="s">
        <v>67</v>
      </c>
      <c r="K1006" s="160">
        <v>217948</v>
      </c>
    </row>
    <row r="1007" spans="1:11" x14ac:dyDescent="0.25">
      <c r="A1007" s="133" t="s">
        <v>2153</v>
      </c>
      <c r="B1007" s="4" t="s">
        <v>66</v>
      </c>
      <c r="C1007" s="18" t="s">
        <v>14</v>
      </c>
      <c r="D1007" s="18" t="s">
        <v>14</v>
      </c>
      <c r="E1007" s="134" t="s">
        <v>57</v>
      </c>
      <c r="F1007" s="196">
        <v>2160239</v>
      </c>
      <c r="G1007" s="197">
        <v>42580</v>
      </c>
      <c r="H1007" s="224" t="s">
        <v>1977</v>
      </c>
      <c r="I1007" s="223" t="s">
        <v>707</v>
      </c>
      <c r="J1007" s="7" t="s">
        <v>67</v>
      </c>
      <c r="K1007" s="160">
        <v>208875</v>
      </c>
    </row>
    <row r="1008" spans="1:11" x14ac:dyDescent="0.25">
      <c r="A1008" s="133" t="s">
        <v>2153</v>
      </c>
      <c r="B1008" s="4" t="s">
        <v>13</v>
      </c>
      <c r="C1008" s="18" t="s">
        <v>14</v>
      </c>
      <c r="D1008" s="18" t="s">
        <v>14</v>
      </c>
      <c r="E1008" s="134" t="s">
        <v>57</v>
      </c>
      <c r="F1008" s="196">
        <v>2160204</v>
      </c>
      <c r="G1008" s="197">
        <v>42562</v>
      </c>
      <c r="H1008" s="224" t="s">
        <v>1978</v>
      </c>
      <c r="I1008" s="223" t="s">
        <v>1979</v>
      </c>
      <c r="J1008" s="136" t="s">
        <v>1980</v>
      </c>
      <c r="K1008" s="160">
        <v>140027</v>
      </c>
    </row>
    <row r="1009" spans="1:11" x14ac:dyDescent="0.25">
      <c r="A1009" s="133" t="s">
        <v>2153</v>
      </c>
      <c r="B1009" s="4" t="s">
        <v>13</v>
      </c>
      <c r="C1009" s="18" t="s">
        <v>14</v>
      </c>
      <c r="D1009" s="18" t="s">
        <v>14</v>
      </c>
      <c r="E1009" s="134" t="s">
        <v>57</v>
      </c>
      <c r="F1009" s="196">
        <v>2160219</v>
      </c>
      <c r="G1009" s="197">
        <v>42570</v>
      </c>
      <c r="H1009" s="224" t="s">
        <v>1945</v>
      </c>
      <c r="I1009" s="223" t="s">
        <v>1946</v>
      </c>
      <c r="J1009" s="136" t="s">
        <v>1947</v>
      </c>
      <c r="K1009" s="160">
        <v>77350</v>
      </c>
    </row>
    <row r="1010" spans="1:11" x14ac:dyDescent="0.25">
      <c r="A1010" s="133" t="s">
        <v>2153</v>
      </c>
      <c r="B1010" s="22" t="s">
        <v>629</v>
      </c>
      <c r="C1010" s="18" t="s">
        <v>1981</v>
      </c>
      <c r="D1010" s="18">
        <v>16987</v>
      </c>
      <c r="E1010" s="134" t="s">
        <v>501</v>
      </c>
      <c r="F1010" s="196" t="s">
        <v>1982</v>
      </c>
      <c r="G1010" s="197">
        <v>42556</v>
      </c>
      <c r="H1010" s="224" t="s">
        <v>2094</v>
      </c>
      <c r="I1010" s="223" t="s">
        <v>1983</v>
      </c>
      <c r="J1010" s="136" t="s">
        <v>1984</v>
      </c>
      <c r="K1010" s="160">
        <v>5145000</v>
      </c>
    </row>
    <row r="1011" spans="1:11" x14ac:dyDescent="0.25">
      <c r="A1011" s="133" t="s">
        <v>2153</v>
      </c>
      <c r="B1011" s="4" t="s">
        <v>13</v>
      </c>
      <c r="C1011" s="18" t="s">
        <v>14</v>
      </c>
      <c r="D1011" s="18" t="s">
        <v>14</v>
      </c>
      <c r="E1011" s="134" t="s">
        <v>57</v>
      </c>
      <c r="F1011" s="196">
        <v>2160200</v>
      </c>
      <c r="G1011" s="197">
        <v>42562</v>
      </c>
      <c r="H1011" s="224" t="s">
        <v>1985</v>
      </c>
      <c r="I1011" s="223" t="s">
        <v>1986</v>
      </c>
      <c r="J1011" s="136" t="s">
        <v>1987</v>
      </c>
      <c r="K1011" s="160">
        <v>338765</v>
      </c>
    </row>
    <row r="1012" spans="1:11" x14ac:dyDescent="0.25">
      <c r="A1012" s="133" t="s">
        <v>2153</v>
      </c>
      <c r="B1012" s="4" t="s">
        <v>13</v>
      </c>
      <c r="C1012" s="18" t="s">
        <v>14</v>
      </c>
      <c r="D1012" s="18" t="s">
        <v>14</v>
      </c>
      <c r="E1012" s="134" t="s">
        <v>57</v>
      </c>
      <c r="F1012" s="196">
        <v>2160237</v>
      </c>
      <c r="G1012" s="197">
        <v>42580</v>
      </c>
      <c r="H1012" s="224" t="s">
        <v>1988</v>
      </c>
      <c r="I1012" s="223" t="s">
        <v>1986</v>
      </c>
      <c r="J1012" s="136" t="s">
        <v>1987</v>
      </c>
      <c r="K1012" s="160">
        <v>250670</v>
      </c>
    </row>
    <row r="1013" spans="1:11" x14ac:dyDescent="0.25">
      <c r="A1013" s="133" t="s">
        <v>2153</v>
      </c>
      <c r="B1013" s="4" t="s">
        <v>13</v>
      </c>
      <c r="C1013" s="18" t="s">
        <v>14</v>
      </c>
      <c r="D1013" s="18" t="s">
        <v>14</v>
      </c>
      <c r="E1013" s="134" t="s">
        <v>57</v>
      </c>
      <c r="F1013" s="196">
        <v>2160207</v>
      </c>
      <c r="G1013" s="197">
        <v>42564</v>
      </c>
      <c r="H1013" s="224" t="s">
        <v>1989</v>
      </c>
      <c r="I1013" s="223" t="s">
        <v>1990</v>
      </c>
      <c r="J1013" s="136" t="s">
        <v>1991</v>
      </c>
      <c r="K1013" s="160">
        <v>38889</v>
      </c>
    </row>
    <row r="1014" spans="1:11" x14ac:dyDescent="0.25">
      <c r="A1014" s="133" t="s">
        <v>2153</v>
      </c>
      <c r="B1014" s="4" t="s">
        <v>13</v>
      </c>
      <c r="C1014" s="18" t="s">
        <v>14</v>
      </c>
      <c r="D1014" s="18" t="s">
        <v>14</v>
      </c>
      <c r="E1014" s="134" t="s">
        <v>57</v>
      </c>
      <c r="F1014" s="196">
        <v>2160208</v>
      </c>
      <c r="G1014" s="197">
        <v>42564</v>
      </c>
      <c r="H1014" s="224" t="s">
        <v>1989</v>
      </c>
      <c r="I1014" s="223" t="s">
        <v>1990</v>
      </c>
      <c r="J1014" s="136" t="s">
        <v>1991</v>
      </c>
      <c r="K1014" s="160">
        <v>388889</v>
      </c>
    </row>
    <row r="1015" spans="1:11" x14ac:dyDescent="0.25">
      <c r="A1015" s="133" t="s">
        <v>2153</v>
      </c>
      <c r="B1015" s="4" t="s">
        <v>13</v>
      </c>
      <c r="C1015" s="18" t="s">
        <v>14</v>
      </c>
      <c r="D1015" s="18" t="s">
        <v>14</v>
      </c>
      <c r="E1015" s="134" t="s">
        <v>1992</v>
      </c>
      <c r="F1015" s="196">
        <v>264</v>
      </c>
      <c r="G1015" s="197">
        <v>42580</v>
      </c>
      <c r="H1015" s="224" t="s">
        <v>1989</v>
      </c>
      <c r="I1015" s="223" t="s">
        <v>1993</v>
      </c>
      <c r="J1015" s="136" t="s">
        <v>1994</v>
      </c>
      <c r="K1015" s="160">
        <v>148968</v>
      </c>
    </row>
    <row r="1016" spans="1:11" x14ac:dyDescent="0.25">
      <c r="A1016" s="133" t="s">
        <v>2153</v>
      </c>
      <c r="B1016" s="4" t="s">
        <v>13</v>
      </c>
      <c r="C1016" s="18" t="s">
        <v>14</v>
      </c>
      <c r="D1016" s="18" t="s">
        <v>14</v>
      </c>
      <c r="E1016" s="134" t="s">
        <v>57</v>
      </c>
      <c r="F1016" s="196">
        <v>2160048</v>
      </c>
      <c r="G1016" s="197">
        <v>42572</v>
      </c>
      <c r="H1016" s="224" t="s">
        <v>1989</v>
      </c>
      <c r="I1016" s="223" t="s">
        <v>1993</v>
      </c>
      <c r="J1016" s="136" t="s">
        <v>1994</v>
      </c>
      <c r="K1016" s="160">
        <v>156608</v>
      </c>
    </row>
    <row r="1017" spans="1:11" x14ac:dyDescent="0.25">
      <c r="A1017" s="133" t="s">
        <v>2153</v>
      </c>
      <c r="B1017" s="4" t="s">
        <v>13</v>
      </c>
      <c r="C1017" s="18" t="s">
        <v>14</v>
      </c>
      <c r="D1017" s="93" t="s">
        <v>14</v>
      </c>
      <c r="E1017" s="134" t="s">
        <v>57</v>
      </c>
      <c r="F1017" s="196">
        <v>2160222</v>
      </c>
      <c r="G1017" s="197">
        <v>42572</v>
      </c>
      <c r="H1017" s="224" t="s">
        <v>1989</v>
      </c>
      <c r="I1017" s="223" t="s">
        <v>1993</v>
      </c>
      <c r="J1017" s="136" t="s">
        <v>1994</v>
      </c>
      <c r="K1017" s="160">
        <v>156608</v>
      </c>
    </row>
    <row r="1018" spans="1:11" x14ac:dyDescent="0.25">
      <c r="A1018" s="133" t="s">
        <v>2153</v>
      </c>
      <c r="B1018" s="4" t="s">
        <v>13</v>
      </c>
      <c r="C1018" s="18" t="s">
        <v>14</v>
      </c>
      <c r="D1018" s="93" t="s">
        <v>14</v>
      </c>
      <c r="E1018" s="134" t="s">
        <v>57</v>
      </c>
      <c r="F1018" s="196">
        <v>2160223</v>
      </c>
      <c r="G1018" s="197">
        <v>42572</v>
      </c>
      <c r="H1018" s="224" t="s">
        <v>1989</v>
      </c>
      <c r="I1018" s="223" t="s">
        <v>1993</v>
      </c>
      <c r="J1018" s="136" t="s">
        <v>1994</v>
      </c>
      <c r="K1018" s="160">
        <v>313216</v>
      </c>
    </row>
    <row r="1019" spans="1:11" x14ac:dyDescent="0.25">
      <c r="A1019" s="133" t="s">
        <v>2153</v>
      </c>
      <c r="B1019" s="4" t="s">
        <v>13</v>
      </c>
      <c r="C1019" s="18" t="s">
        <v>14</v>
      </c>
      <c r="D1019" s="93" t="s">
        <v>14</v>
      </c>
      <c r="E1019" s="133" t="s">
        <v>57</v>
      </c>
      <c r="F1019" s="196">
        <v>2160224</v>
      </c>
      <c r="G1019" s="197">
        <v>42572</v>
      </c>
      <c r="H1019" s="224" t="s">
        <v>1989</v>
      </c>
      <c r="I1019" s="223" t="s">
        <v>1993</v>
      </c>
      <c r="J1019" s="136" t="s">
        <v>1994</v>
      </c>
      <c r="K1019" s="160">
        <v>156608</v>
      </c>
    </row>
    <row r="1020" spans="1:11" x14ac:dyDescent="0.25">
      <c r="A1020" s="133" t="s">
        <v>2153</v>
      </c>
      <c r="B1020" s="4" t="s">
        <v>13</v>
      </c>
      <c r="C1020" s="18" t="s">
        <v>14</v>
      </c>
      <c r="D1020" s="93" t="s">
        <v>14</v>
      </c>
      <c r="E1020" s="133" t="s">
        <v>57</v>
      </c>
      <c r="F1020" s="196">
        <v>2160225</v>
      </c>
      <c r="G1020" s="197">
        <v>42572</v>
      </c>
      <c r="H1020" s="224" t="s">
        <v>1989</v>
      </c>
      <c r="I1020" s="223" t="s">
        <v>1993</v>
      </c>
      <c r="J1020" s="136" t="s">
        <v>1994</v>
      </c>
      <c r="K1020" s="160">
        <v>156608</v>
      </c>
    </row>
    <row r="1021" spans="1:11" x14ac:dyDescent="0.25">
      <c r="A1021" s="133" t="s">
        <v>2153</v>
      </c>
      <c r="B1021" s="4" t="s">
        <v>13</v>
      </c>
      <c r="C1021" s="18" t="s">
        <v>14</v>
      </c>
      <c r="D1021" s="93" t="s">
        <v>14</v>
      </c>
      <c r="E1021" s="133" t="s">
        <v>57</v>
      </c>
      <c r="F1021" s="196">
        <v>2160226</v>
      </c>
      <c r="G1021" s="197">
        <v>42572</v>
      </c>
      <c r="H1021" s="224" t="s">
        <v>1989</v>
      </c>
      <c r="I1021" s="223" t="s">
        <v>1993</v>
      </c>
      <c r="J1021" s="136" t="s">
        <v>1994</v>
      </c>
      <c r="K1021" s="160">
        <v>156608</v>
      </c>
    </row>
    <row r="1022" spans="1:11" x14ac:dyDescent="0.25">
      <c r="A1022" s="133" t="s">
        <v>2153</v>
      </c>
      <c r="B1022" s="4" t="s">
        <v>13</v>
      </c>
      <c r="C1022" s="18" t="s">
        <v>14</v>
      </c>
      <c r="D1022" s="93" t="s">
        <v>14</v>
      </c>
      <c r="E1022" s="133" t="s">
        <v>57</v>
      </c>
      <c r="F1022" s="196">
        <v>2160227</v>
      </c>
      <c r="G1022" s="197">
        <v>42572</v>
      </c>
      <c r="H1022" s="224" t="s">
        <v>1989</v>
      </c>
      <c r="I1022" s="223" t="s">
        <v>1993</v>
      </c>
      <c r="J1022" s="136" t="s">
        <v>1994</v>
      </c>
      <c r="K1022" s="160">
        <v>156608</v>
      </c>
    </row>
    <row r="1023" spans="1:11" x14ac:dyDescent="0.25">
      <c r="A1023" s="133" t="s">
        <v>2153</v>
      </c>
      <c r="B1023" s="4" t="s">
        <v>13</v>
      </c>
      <c r="C1023" s="18" t="s">
        <v>14</v>
      </c>
      <c r="D1023" s="93" t="s">
        <v>14</v>
      </c>
      <c r="E1023" s="134" t="s">
        <v>57</v>
      </c>
      <c r="F1023" s="196">
        <v>2160228</v>
      </c>
      <c r="G1023" s="197">
        <v>42572</v>
      </c>
      <c r="H1023" s="224" t="s">
        <v>1989</v>
      </c>
      <c r="I1023" s="223" t="s">
        <v>1993</v>
      </c>
      <c r="J1023" s="136" t="s">
        <v>1994</v>
      </c>
      <c r="K1023" s="160">
        <v>156608</v>
      </c>
    </row>
    <row r="1024" spans="1:11" x14ac:dyDescent="0.25">
      <c r="A1024" s="133" t="s">
        <v>2153</v>
      </c>
      <c r="B1024" s="4" t="s">
        <v>13</v>
      </c>
      <c r="C1024" s="18" t="s">
        <v>14</v>
      </c>
      <c r="D1024" s="93" t="s">
        <v>14</v>
      </c>
      <c r="E1024" s="134" t="s">
        <v>57</v>
      </c>
      <c r="F1024" s="196">
        <v>2160230</v>
      </c>
      <c r="G1024" s="197">
        <v>42572</v>
      </c>
      <c r="H1024" s="224" t="s">
        <v>1989</v>
      </c>
      <c r="I1024" s="223" t="s">
        <v>1995</v>
      </c>
      <c r="J1024" s="136" t="s">
        <v>1996</v>
      </c>
      <c r="K1024" s="160">
        <v>156608</v>
      </c>
    </row>
    <row r="1025" spans="1:11" x14ac:dyDescent="0.25">
      <c r="A1025" s="133" t="s">
        <v>2153</v>
      </c>
      <c r="B1025" s="4" t="s">
        <v>13</v>
      </c>
      <c r="C1025" s="18" t="s">
        <v>14</v>
      </c>
      <c r="D1025" s="93" t="s">
        <v>14</v>
      </c>
      <c r="E1025" s="134" t="s">
        <v>57</v>
      </c>
      <c r="F1025" s="196">
        <v>2160231</v>
      </c>
      <c r="G1025" s="197">
        <v>42572</v>
      </c>
      <c r="H1025" s="224" t="s">
        <v>1989</v>
      </c>
      <c r="I1025" s="223" t="s">
        <v>1995</v>
      </c>
      <c r="J1025" s="136" t="s">
        <v>1996</v>
      </c>
      <c r="K1025" s="160">
        <v>156608</v>
      </c>
    </row>
    <row r="1026" spans="1:11" x14ac:dyDescent="0.25">
      <c r="A1026" s="133" t="s">
        <v>2153</v>
      </c>
      <c r="B1026" s="4" t="s">
        <v>13</v>
      </c>
      <c r="C1026" s="18" t="s">
        <v>14</v>
      </c>
      <c r="D1026" s="93" t="s">
        <v>14</v>
      </c>
      <c r="E1026" s="134" t="s">
        <v>57</v>
      </c>
      <c r="F1026" s="196">
        <v>2160232</v>
      </c>
      <c r="G1026" s="197">
        <v>42572</v>
      </c>
      <c r="H1026" s="224" t="s">
        <v>1989</v>
      </c>
      <c r="I1026" s="223" t="s">
        <v>1995</v>
      </c>
      <c r="J1026" s="136" t="s">
        <v>1996</v>
      </c>
      <c r="K1026" s="160">
        <v>156608</v>
      </c>
    </row>
    <row r="1027" spans="1:11" x14ac:dyDescent="0.25">
      <c r="A1027" s="133" t="s">
        <v>2153</v>
      </c>
      <c r="B1027" s="4" t="s">
        <v>13</v>
      </c>
      <c r="C1027" s="18" t="s">
        <v>14</v>
      </c>
      <c r="D1027" s="93" t="s">
        <v>14</v>
      </c>
      <c r="E1027" s="134" t="s">
        <v>57</v>
      </c>
      <c r="F1027" s="196">
        <v>2160229</v>
      </c>
      <c r="G1027" s="197">
        <v>42572</v>
      </c>
      <c r="H1027" s="224" t="s">
        <v>1989</v>
      </c>
      <c r="I1027" s="223" t="s">
        <v>309</v>
      </c>
      <c r="J1027" s="136" t="s">
        <v>310</v>
      </c>
      <c r="K1027" s="160">
        <v>313216</v>
      </c>
    </row>
    <row r="1028" spans="1:11" x14ac:dyDescent="0.25">
      <c r="A1028" s="133" t="s">
        <v>2153</v>
      </c>
      <c r="B1028" s="4" t="s">
        <v>66</v>
      </c>
      <c r="C1028" s="18" t="s">
        <v>14</v>
      </c>
      <c r="D1028" s="93" t="s">
        <v>14</v>
      </c>
      <c r="E1028" s="134" t="s">
        <v>57</v>
      </c>
      <c r="F1028" s="196">
        <v>2160233</v>
      </c>
      <c r="G1028" s="197">
        <v>42574</v>
      </c>
      <c r="H1028" s="224" t="s">
        <v>1997</v>
      </c>
      <c r="I1028" s="223" t="s">
        <v>1998</v>
      </c>
      <c r="J1028" s="136" t="s">
        <v>1999</v>
      </c>
      <c r="K1028" s="160">
        <v>236344</v>
      </c>
    </row>
    <row r="1029" spans="1:11" x14ac:dyDescent="0.25">
      <c r="A1029" s="133" t="s">
        <v>2153</v>
      </c>
      <c r="B1029" s="4" t="s">
        <v>13</v>
      </c>
      <c r="C1029" s="18" t="s">
        <v>14</v>
      </c>
      <c r="D1029" s="93" t="s">
        <v>14</v>
      </c>
      <c r="E1029" s="134" t="s">
        <v>57</v>
      </c>
      <c r="F1029" s="196">
        <v>2160047</v>
      </c>
      <c r="G1029" s="197">
        <v>42571</v>
      </c>
      <c r="H1029" s="224" t="s">
        <v>2000</v>
      </c>
      <c r="I1029" s="223" t="s">
        <v>2001</v>
      </c>
      <c r="J1029" s="135" t="s">
        <v>2002</v>
      </c>
      <c r="K1029" s="160">
        <v>1104951</v>
      </c>
    </row>
    <row r="1030" spans="1:11" x14ac:dyDescent="0.25">
      <c r="A1030" s="133" t="s">
        <v>2153</v>
      </c>
      <c r="B1030" s="4" t="s">
        <v>13</v>
      </c>
      <c r="C1030" s="18" t="s">
        <v>14</v>
      </c>
      <c r="D1030" s="18" t="s">
        <v>14</v>
      </c>
      <c r="E1030" s="134" t="s">
        <v>57</v>
      </c>
      <c r="F1030" s="196">
        <v>2160051</v>
      </c>
      <c r="G1030" s="197">
        <v>42580</v>
      </c>
      <c r="H1030" s="223" t="s">
        <v>1951</v>
      </c>
      <c r="I1030" s="223" t="s">
        <v>1237</v>
      </c>
      <c r="J1030" s="135" t="s">
        <v>1504</v>
      </c>
      <c r="K1030" s="160">
        <v>42790</v>
      </c>
    </row>
    <row r="1031" spans="1:11" x14ac:dyDescent="0.25">
      <c r="A1031" s="133" t="s">
        <v>2153</v>
      </c>
      <c r="B1031" s="4" t="s">
        <v>13</v>
      </c>
      <c r="C1031" s="18" t="s">
        <v>14</v>
      </c>
      <c r="D1031" s="18" t="s">
        <v>14</v>
      </c>
      <c r="E1031" s="134" t="s">
        <v>57</v>
      </c>
      <c r="F1031" s="196">
        <v>2160052</v>
      </c>
      <c r="G1031" s="197">
        <v>42580</v>
      </c>
      <c r="H1031" s="223" t="s">
        <v>2003</v>
      </c>
      <c r="I1031" s="223" t="s">
        <v>1237</v>
      </c>
      <c r="J1031" s="135" t="s">
        <v>1504</v>
      </c>
      <c r="K1031" s="160">
        <v>219252</v>
      </c>
    </row>
    <row r="1032" spans="1:11" x14ac:dyDescent="0.25">
      <c r="A1032" s="133" t="s">
        <v>2153</v>
      </c>
      <c r="B1032" s="4" t="s">
        <v>13</v>
      </c>
      <c r="C1032" s="18" t="s">
        <v>14</v>
      </c>
      <c r="D1032" s="18" t="s">
        <v>14</v>
      </c>
      <c r="E1032" s="134" t="s">
        <v>1992</v>
      </c>
      <c r="F1032" s="196">
        <v>34739227</v>
      </c>
      <c r="G1032" s="197">
        <v>42565</v>
      </c>
      <c r="H1032" s="223" t="s">
        <v>2004</v>
      </c>
      <c r="I1032" s="223" t="s">
        <v>2005</v>
      </c>
      <c r="J1032" s="135" t="s">
        <v>2006</v>
      </c>
      <c r="K1032" s="160">
        <v>625800</v>
      </c>
    </row>
    <row r="1033" spans="1:11" x14ac:dyDescent="0.25">
      <c r="A1033" s="133" t="s">
        <v>2153</v>
      </c>
      <c r="B1033" s="4" t="s">
        <v>13</v>
      </c>
      <c r="C1033" s="18" t="s">
        <v>14</v>
      </c>
      <c r="D1033" s="18" t="s">
        <v>14</v>
      </c>
      <c r="E1033" s="134" t="s">
        <v>18</v>
      </c>
      <c r="F1033" s="196">
        <v>3386601</v>
      </c>
      <c r="G1033" s="197">
        <v>42582</v>
      </c>
      <c r="H1033" s="223" t="s">
        <v>2007</v>
      </c>
      <c r="I1033" s="223" t="s">
        <v>2005</v>
      </c>
      <c r="J1033" s="135" t="s">
        <v>2006</v>
      </c>
      <c r="K1033" s="160">
        <v>848200</v>
      </c>
    </row>
    <row r="1034" spans="1:11" x14ac:dyDescent="0.25">
      <c r="A1034" s="133" t="s">
        <v>2153</v>
      </c>
      <c r="B1034" s="4" t="s">
        <v>13</v>
      </c>
      <c r="C1034" s="133" t="s">
        <v>14</v>
      </c>
      <c r="D1034" s="133" t="s">
        <v>14</v>
      </c>
      <c r="E1034" s="133" t="s">
        <v>18</v>
      </c>
      <c r="F1034" s="199">
        <v>3386439</v>
      </c>
      <c r="G1034" s="200">
        <v>42580</v>
      </c>
      <c r="H1034" s="133" t="s">
        <v>2008</v>
      </c>
      <c r="I1034" s="133" t="s">
        <v>2005</v>
      </c>
      <c r="J1034" s="43" t="s">
        <v>2006</v>
      </c>
      <c r="K1034" s="162">
        <v>1189100</v>
      </c>
    </row>
    <row r="1035" spans="1:11" x14ac:dyDescent="0.25">
      <c r="A1035" s="133" t="s">
        <v>2153</v>
      </c>
      <c r="B1035" s="133" t="s">
        <v>13</v>
      </c>
      <c r="C1035" s="133" t="s">
        <v>14</v>
      </c>
      <c r="D1035" s="133" t="s">
        <v>14</v>
      </c>
      <c r="E1035" s="133" t="s">
        <v>18</v>
      </c>
      <c r="F1035" s="199">
        <v>34877317</v>
      </c>
      <c r="G1035" s="200">
        <v>42580</v>
      </c>
      <c r="H1035" s="133" t="s">
        <v>2009</v>
      </c>
      <c r="I1035" s="133" t="s">
        <v>2005</v>
      </c>
      <c r="J1035" s="43" t="s">
        <v>2006</v>
      </c>
      <c r="K1035" s="162">
        <v>409100</v>
      </c>
    </row>
    <row r="1036" spans="1:11" x14ac:dyDescent="0.25">
      <c r="A1036" s="133" t="s">
        <v>2153</v>
      </c>
      <c r="B1036" s="4" t="s">
        <v>13</v>
      </c>
      <c r="C1036" s="133" t="s">
        <v>14</v>
      </c>
      <c r="D1036" s="133" t="s">
        <v>14</v>
      </c>
      <c r="E1036" s="133" t="s">
        <v>1992</v>
      </c>
      <c r="F1036" s="199">
        <v>21021189</v>
      </c>
      <c r="G1036" s="200">
        <v>42570</v>
      </c>
      <c r="H1036" s="133" t="s">
        <v>2010</v>
      </c>
      <c r="I1036" s="133" t="s">
        <v>2011</v>
      </c>
      <c r="J1036" s="43" t="s">
        <v>2012</v>
      </c>
      <c r="K1036" s="162">
        <v>90961</v>
      </c>
    </row>
    <row r="1037" spans="1:11" x14ac:dyDescent="0.25">
      <c r="A1037" s="133" t="s">
        <v>2153</v>
      </c>
      <c r="B1037" s="4" t="s">
        <v>13</v>
      </c>
      <c r="C1037" s="133" t="s">
        <v>14</v>
      </c>
      <c r="D1037" s="133" t="s">
        <v>14</v>
      </c>
      <c r="E1037" s="133" t="s">
        <v>18</v>
      </c>
      <c r="F1037" s="168">
        <v>642851</v>
      </c>
      <c r="G1037" s="200">
        <v>42580</v>
      </c>
      <c r="H1037" s="133" t="s">
        <v>2013</v>
      </c>
      <c r="I1037" s="133" t="s">
        <v>2011</v>
      </c>
      <c r="J1037" s="43" t="s">
        <v>2012</v>
      </c>
      <c r="K1037" s="162">
        <v>145428</v>
      </c>
    </row>
    <row r="1038" spans="1:11" x14ac:dyDescent="0.25">
      <c r="A1038" s="133" t="s">
        <v>2153</v>
      </c>
      <c r="B1038" s="4" t="s">
        <v>13</v>
      </c>
      <c r="C1038" s="133" t="s">
        <v>14</v>
      </c>
      <c r="D1038" s="133" t="s">
        <v>14</v>
      </c>
      <c r="E1038" s="133" t="s">
        <v>1992</v>
      </c>
      <c r="F1038" s="199">
        <v>21102068</v>
      </c>
      <c r="G1038" s="200">
        <v>42580</v>
      </c>
      <c r="H1038" s="133" t="s">
        <v>2014</v>
      </c>
      <c r="I1038" s="133" t="s">
        <v>2011</v>
      </c>
      <c r="J1038" s="137" t="s">
        <v>2012</v>
      </c>
      <c r="K1038" s="162">
        <v>248712</v>
      </c>
    </row>
    <row r="1039" spans="1:11" x14ac:dyDescent="0.25">
      <c r="A1039" s="133" t="s">
        <v>2153</v>
      </c>
      <c r="B1039" s="4" t="s">
        <v>13</v>
      </c>
      <c r="C1039" s="133" t="s">
        <v>14</v>
      </c>
      <c r="D1039" s="133" t="s">
        <v>14</v>
      </c>
      <c r="E1039" s="133" t="s">
        <v>1992</v>
      </c>
      <c r="F1039" s="199">
        <v>21026728</v>
      </c>
      <c r="G1039" s="200">
        <v>42564</v>
      </c>
      <c r="H1039" s="133" t="s">
        <v>2015</v>
      </c>
      <c r="I1039" s="133" t="s">
        <v>2011</v>
      </c>
      <c r="J1039" s="137" t="s">
        <v>2012</v>
      </c>
      <c r="K1039" s="162">
        <v>30966</v>
      </c>
    </row>
    <row r="1040" spans="1:11" x14ac:dyDescent="0.25">
      <c r="A1040" s="133" t="s">
        <v>2153</v>
      </c>
      <c r="B1040" s="4" t="s">
        <v>13</v>
      </c>
      <c r="C1040" s="133" t="s">
        <v>14</v>
      </c>
      <c r="D1040" s="133" t="s">
        <v>14</v>
      </c>
      <c r="E1040" s="133" t="s">
        <v>1992</v>
      </c>
      <c r="F1040" s="199">
        <v>21042736</v>
      </c>
      <c r="G1040" s="200">
        <v>42564</v>
      </c>
      <c r="H1040" s="133" t="s">
        <v>2016</v>
      </c>
      <c r="I1040" s="133" t="s">
        <v>2011</v>
      </c>
      <c r="J1040" s="137" t="s">
        <v>2012</v>
      </c>
      <c r="K1040" s="162">
        <v>7719</v>
      </c>
    </row>
    <row r="1041" spans="1:11" x14ac:dyDescent="0.25">
      <c r="A1041" s="76" t="s">
        <v>2017</v>
      </c>
      <c r="B1041" s="4" t="s">
        <v>13</v>
      </c>
      <c r="C1041" s="33" t="s">
        <v>179</v>
      </c>
      <c r="D1041" s="33" t="s">
        <v>179</v>
      </c>
      <c r="E1041" s="33" t="s">
        <v>15</v>
      </c>
      <c r="F1041" s="92">
        <v>3715649</v>
      </c>
      <c r="G1041" s="175">
        <v>42552</v>
      </c>
      <c r="H1041" s="225" t="s">
        <v>2019</v>
      </c>
      <c r="I1041" s="227" t="s">
        <v>2020</v>
      </c>
      <c r="J1041" s="113" t="s">
        <v>2021</v>
      </c>
      <c r="K1041" s="146">
        <v>5750</v>
      </c>
    </row>
    <row r="1042" spans="1:11" x14ac:dyDescent="0.25">
      <c r="A1042" s="76" t="s">
        <v>2017</v>
      </c>
      <c r="B1042" s="4" t="s">
        <v>66</v>
      </c>
      <c r="C1042" s="33" t="s">
        <v>179</v>
      </c>
      <c r="D1042" s="33" t="s">
        <v>179</v>
      </c>
      <c r="E1042" s="33" t="s">
        <v>852</v>
      </c>
      <c r="F1042" s="92">
        <v>11160024</v>
      </c>
      <c r="G1042" s="175">
        <v>42552</v>
      </c>
      <c r="H1042" s="91" t="s">
        <v>2022</v>
      </c>
      <c r="I1042" s="227" t="s">
        <v>2023</v>
      </c>
      <c r="J1042" s="113" t="s">
        <v>2024</v>
      </c>
      <c r="K1042" s="146">
        <v>600000</v>
      </c>
    </row>
    <row r="1043" spans="1:11" x14ac:dyDescent="0.25">
      <c r="A1043" s="76" t="s">
        <v>2017</v>
      </c>
      <c r="B1043" s="4" t="s">
        <v>66</v>
      </c>
      <c r="C1043" s="33" t="s">
        <v>179</v>
      </c>
      <c r="D1043" s="33" t="s">
        <v>179</v>
      </c>
      <c r="E1043" s="33" t="s">
        <v>873</v>
      </c>
      <c r="F1043" s="92">
        <v>11160096</v>
      </c>
      <c r="G1043" s="175">
        <v>42552</v>
      </c>
      <c r="H1043" s="91" t="s">
        <v>2025</v>
      </c>
      <c r="I1043" s="91" t="s">
        <v>117</v>
      </c>
      <c r="J1043" s="7" t="s">
        <v>67</v>
      </c>
      <c r="K1043" s="146">
        <v>15000</v>
      </c>
    </row>
    <row r="1044" spans="1:11" x14ac:dyDescent="0.25">
      <c r="A1044" s="76" t="s">
        <v>2017</v>
      </c>
      <c r="B1044" s="75" t="s">
        <v>30</v>
      </c>
      <c r="C1044" s="33" t="s">
        <v>179</v>
      </c>
      <c r="D1044" s="33" t="s">
        <v>179</v>
      </c>
      <c r="E1044" s="33" t="s">
        <v>873</v>
      </c>
      <c r="F1044" s="92">
        <v>11160097</v>
      </c>
      <c r="G1044" s="175">
        <v>42552</v>
      </c>
      <c r="H1044" s="91" t="s">
        <v>2026</v>
      </c>
      <c r="I1044" s="217" t="s">
        <v>2027</v>
      </c>
      <c r="J1044" s="65" t="s">
        <v>2028</v>
      </c>
      <c r="K1044" s="146">
        <v>1285795</v>
      </c>
    </row>
    <row r="1045" spans="1:11" x14ac:dyDescent="0.25">
      <c r="A1045" s="76" t="s">
        <v>2017</v>
      </c>
      <c r="B1045" s="75" t="s">
        <v>30</v>
      </c>
      <c r="C1045" s="33" t="s">
        <v>179</v>
      </c>
      <c r="D1045" s="33" t="s">
        <v>179</v>
      </c>
      <c r="E1045" s="33" t="s">
        <v>873</v>
      </c>
      <c r="F1045" s="92">
        <v>11160098</v>
      </c>
      <c r="G1045" s="175">
        <v>42552</v>
      </c>
      <c r="H1045" s="91" t="s">
        <v>2029</v>
      </c>
      <c r="I1045" s="227" t="s">
        <v>2030</v>
      </c>
      <c r="J1045" s="65" t="s">
        <v>2031</v>
      </c>
      <c r="K1045" s="146">
        <v>476000</v>
      </c>
    </row>
    <row r="1046" spans="1:11" x14ac:dyDescent="0.25">
      <c r="A1046" s="76" t="s">
        <v>2017</v>
      </c>
      <c r="B1046" s="4" t="s">
        <v>13</v>
      </c>
      <c r="C1046" s="33" t="s">
        <v>179</v>
      </c>
      <c r="D1046" s="33" t="s">
        <v>179</v>
      </c>
      <c r="E1046" s="33" t="s">
        <v>15</v>
      </c>
      <c r="F1046" s="92">
        <v>3715868</v>
      </c>
      <c r="G1046" s="175">
        <v>42553</v>
      </c>
      <c r="H1046" s="225" t="s">
        <v>2032</v>
      </c>
      <c r="I1046" s="227" t="s">
        <v>2020</v>
      </c>
      <c r="J1046" s="113" t="s">
        <v>2033</v>
      </c>
      <c r="K1046" s="146">
        <v>1200</v>
      </c>
    </row>
    <row r="1047" spans="1:11" x14ac:dyDescent="0.25">
      <c r="A1047" s="76" t="s">
        <v>2017</v>
      </c>
      <c r="B1047" s="4" t="s">
        <v>13</v>
      </c>
      <c r="C1047" s="33" t="s">
        <v>179</v>
      </c>
      <c r="D1047" s="33" t="s">
        <v>179</v>
      </c>
      <c r="E1047" s="33" t="s">
        <v>15</v>
      </c>
      <c r="F1047" s="92">
        <v>100516</v>
      </c>
      <c r="G1047" s="175">
        <v>42553</v>
      </c>
      <c r="H1047" s="225" t="s">
        <v>2034</v>
      </c>
      <c r="I1047" s="227" t="s">
        <v>2020</v>
      </c>
      <c r="J1047" s="113" t="s">
        <v>2033</v>
      </c>
      <c r="K1047" s="146">
        <v>11558</v>
      </c>
    </row>
    <row r="1048" spans="1:11" x14ac:dyDescent="0.25">
      <c r="A1048" s="76" t="s">
        <v>2017</v>
      </c>
      <c r="B1048" s="4" t="s">
        <v>13</v>
      </c>
      <c r="C1048" s="33" t="s">
        <v>179</v>
      </c>
      <c r="D1048" s="33" t="s">
        <v>179</v>
      </c>
      <c r="E1048" s="33" t="s">
        <v>15</v>
      </c>
      <c r="F1048" s="92">
        <v>100583</v>
      </c>
      <c r="G1048" s="175">
        <v>42554</v>
      </c>
      <c r="H1048" s="225" t="s">
        <v>2035</v>
      </c>
      <c r="I1048" s="227" t="s">
        <v>2020</v>
      </c>
      <c r="J1048" s="113" t="s">
        <v>2033</v>
      </c>
      <c r="K1048" s="146">
        <v>8645</v>
      </c>
    </row>
    <row r="1049" spans="1:11" x14ac:dyDescent="0.25">
      <c r="A1049" s="76" t="s">
        <v>2017</v>
      </c>
      <c r="B1049" s="75" t="s">
        <v>30</v>
      </c>
      <c r="C1049" s="33" t="s">
        <v>179</v>
      </c>
      <c r="D1049" s="33" t="s">
        <v>179</v>
      </c>
      <c r="E1049" s="33" t="s">
        <v>873</v>
      </c>
      <c r="F1049" s="92">
        <v>11160099</v>
      </c>
      <c r="G1049" s="175">
        <v>42556</v>
      </c>
      <c r="H1049" s="91" t="s">
        <v>2036</v>
      </c>
      <c r="I1049" s="91" t="s">
        <v>2037</v>
      </c>
      <c r="J1049" s="113" t="s">
        <v>2038</v>
      </c>
      <c r="K1049" s="146">
        <v>1404200</v>
      </c>
    </row>
    <row r="1050" spans="1:11" x14ac:dyDescent="0.25">
      <c r="A1050" s="76" t="s">
        <v>2017</v>
      </c>
      <c r="B1050" s="4" t="s">
        <v>13</v>
      </c>
      <c r="C1050" s="33" t="s">
        <v>179</v>
      </c>
      <c r="D1050" s="33" t="s">
        <v>179</v>
      </c>
      <c r="E1050" s="33" t="s">
        <v>15</v>
      </c>
      <c r="F1050" s="92">
        <v>3720538</v>
      </c>
      <c r="G1050" s="175">
        <v>42556</v>
      </c>
      <c r="H1050" s="225" t="s">
        <v>2039</v>
      </c>
      <c r="I1050" s="227" t="s">
        <v>2020</v>
      </c>
      <c r="J1050" s="113" t="s">
        <v>2021</v>
      </c>
      <c r="K1050" s="146">
        <v>18850</v>
      </c>
    </row>
    <row r="1051" spans="1:11" x14ac:dyDescent="0.25">
      <c r="A1051" s="76" t="s">
        <v>2017</v>
      </c>
      <c r="B1051" s="4" t="s">
        <v>66</v>
      </c>
      <c r="C1051" s="33" t="s">
        <v>179</v>
      </c>
      <c r="D1051" s="33" t="s">
        <v>179</v>
      </c>
      <c r="E1051" s="33" t="s">
        <v>873</v>
      </c>
      <c r="F1051" s="92">
        <v>11160100</v>
      </c>
      <c r="G1051" s="175">
        <v>42557</v>
      </c>
      <c r="H1051" s="91" t="s">
        <v>2040</v>
      </c>
      <c r="I1051" s="91" t="s">
        <v>117</v>
      </c>
      <c r="J1051" s="7" t="s">
        <v>67</v>
      </c>
      <c r="K1051" s="146">
        <v>118798</v>
      </c>
    </row>
    <row r="1052" spans="1:11" x14ac:dyDescent="0.25">
      <c r="A1052" s="76" t="s">
        <v>2017</v>
      </c>
      <c r="B1052" s="4" t="s">
        <v>66</v>
      </c>
      <c r="C1052" s="33" t="s">
        <v>179</v>
      </c>
      <c r="D1052" s="33" t="s">
        <v>179</v>
      </c>
      <c r="E1052" s="33" t="s">
        <v>873</v>
      </c>
      <c r="F1052" s="92">
        <v>11160101</v>
      </c>
      <c r="G1052" s="175">
        <v>42557</v>
      </c>
      <c r="H1052" s="91" t="s">
        <v>2041</v>
      </c>
      <c r="I1052" s="91" t="s">
        <v>117</v>
      </c>
      <c r="J1052" s="7" t="s">
        <v>67</v>
      </c>
      <c r="K1052" s="146">
        <v>169693</v>
      </c>
    </row>
    <row r="1053" spans="1:11" x14ac:dyDescent="0.25">
      <c r="A1053" s="76" t="s">
        <v>2017</v>
      </c>
      <c r="B1053" s="4" t="s">
        <v>66</v>
      </c>
      <c r="C1053" s="33" t="s">
        <v>179</v>
      </c>
      <c r="D1053" s="33" t="s">
        <v>179</v>
      </c>
      <c r="E1053" s="33" t="s">
        <v>873</v>
      </c>
      <c r="F1053" s="92">
        <v>11160102</v>
      </c>
      <c r="G1053" s="175">
        <v>42557</v>
      </c>
      <c r="H1053" s="91" t="s">
        <v>2042</v>
      </c>
      <c r="I1053" s="91" t="s">
        <v>117</v>
      </c>
      <c r="J1053" s="7" t="s">
        <v>67</v>
      </c>
      <c r="K1053" s="146">
        <v>130931</v>
      </c>
    </row>
    <row r="1054" spans="1:11" x14ac:dyDescent="0.25">
      <c r="A1054" s="76" t="s">
        <v>2017</v>
      </c>
      <c r="B1054" s="4" t="s">
        <v>66</v>
      </c>
      <c r="C1054" s="33" t="s">
        <v>179</v>
      </c>
      <c r="D1054" s="33" t="s">
        <v>179</v>
      </c>
      <c r="E1054" s="33" t="s">
        <v>873</v>
      </c>
      <c r="F1054" s="92">
        <v>11160103</v>
      </c>
      <c r="G1054" s="175">
        <v>42557</v>
      </c>
      <c r="H1054" s="91" t="s">
        <v>2043</v>
      </c>
      <c r="I1054" s="91" t="s">
        <v>117</v>
      </c>
      <c r="J1054" s="7" t="s">
        <v>67</v>
      </c>
      <c r="K1054" s="146">
        <v>127501</v>
      </c>
    </row>
    <row r="1055" spans="1:11" x14ac:dyDescent="0.25">
      <c r="A1055" s="76" t="s">
        <v>2017</v>
      </c>
      <c r="B1055" s="4" t="s">
        <v>66</v>
      </c>
      <c r="C1055" s="33" t="s">
        <v>179</v>
      </c>
      <c r="D1055" s="33" t="s">
        <v>179</v>
      </c>
      <c r="E1055" s="33" t="s">
        <v>873</v>
      </c>
      <c r="F1055" s="92">
        <v>11160104</v>
      </c>
      <c r="G1055" s="175">
        <v>42557</v>
      </c>
      <c r="H1055" s="91" t="s">
        <v>2044</v>
      </c>
      <c r="I1055" s="91" t="s">
        <v>117</v>
      </c>
      <c r="J1055" s="7" t="s">
        <v>67</v>
      </c>
      <c r="K1055" s="146">
        <v>127501</v>
      </c>
    </row>
    <row r="1056" spans="1:11" x14ac:dyDescent="0.25">
      <c r="A1056" s="76" t="s">
        <v>2017</v>
      </c>
      <c r="B1056" s="4" t="s">
        <v>66</v>
      </c>
      <c r="C1056" s="33" t="s">
        <v>179</v>
      </c>
      <c r="D1056" s="33" t="s">
        <v>179</v>
      </c>
      <c r="E1056" s="33" t="s">
        <v>873</v>
      </c>
      <c r="F1056" s="92">
        <v>11160105</v>
      </c>
      <c r="G1056" s="175">
        <v>42558</v>
      </c>
      <c r="H1056" s="91" t="s">
        <v>2045</v>
      </c>
      <c r="I1056" s="91" t="s">
        <v>117</v>
      </c>
      <c r="J1056" s="7" t="s">
        <v>67</v>
      </c>
      <c r="K1056" s="146">
        <v>364988</v>
      </c>
    </row>
    <row r="1057" spans="1:11" x14ac:dyDescent="0.25">
      <c r="A1057" s="76" t="s">
        <v>2017</v>
      </c>
      <c r="B1057" s="4" t="s">
        <v>66</v>
      </c>
      <c r="C1057" s="33" t="s">
        <v>179</v>
      </c>
      <c r="D1057" s="33" t="s">
        <v>179</v>
      </c>
      <c r="E1057" s="33" t="s">
        <v>873</v>
      </c>
      <c r="F1057" s="92">
        <v>11160106</v>
      </c>
      <c r="G1057" s="175">
        <v>42558</v>
      </c>
      <c r="H1057" s="91" t="s">
        <v>2046</v>
      </c>
      <c r="I1057" s="91" t="s">
        <v>117</v>
      </c>
      <c r="J1057" s="7" t="s">
        <v>67</v>
      </c>
      <c r="K1057" s="146">
        <v>123005</v>
      </c>
    </row>
    <row r="1058" spans="1:11" x14ac:dyDescent="0.25">
      <c r="A1058" s="76" t="s">
        <v>2017</v>
      </c>
      <c r="B1058" s="4" t="s">
        <v>13</v>
      </c>
      <c r="C1058" s="33" t="s">
        <v>179</v>
      </c>
      <c r="D1058" s="33" t="s">
        <v>179</v>
      </c>
      <c r="E1058" s="33" t="s">
        <v>18</v>
      </c>
      <c r="F1058" s="92">
        <v>879258</v>
      </c>
      <c r="G1058" s="175">
        <v>42558</v>
      </c>
      <c r="H1058" s="225" t="s">
        <v>2047</v>
      </c>
      <c r="I1058" s="227" t="s">
        <v>2048</v>
      </c>
      <c r="J1058" s="113" t="s">
        <v>1612</v>
      </c>
      <c r="K1058" s="146">
        <v>1025577</v>
      </c>
    </row>
    <row r="1059" spans="1:11" x14ac:dyDescent="0.25">
      <c r="A1059" s="76" t="s">
        <v>2017</v>
      </c>
      <c r="B1059" s="4" t="s">
        <v>66</v>
      </c>
      <c r="C1059" s="33" t="s">
        <v>179</v>
      </c>
      <c r="D1059" s="33" t="s">
        <v>179</v>
      </c>
      <c r="E1059" s="33" t="s">
        <v>15</v>
      </c>
      <c r="F1059" s="92">
        <v>191</v>
      </c>
      <c r="G1059" s="175">
        <v>42559</v>
      </c>
      <c r="H1059" s="91" t="s">
        <v>2049</v>
      </c>
      <c r="I1059" s="91" t="s">
        <v>2050</v>
      </c>
      <c r="J1059" s="65" t="s">
        <v>2051</v>
      </c>
      <c r="K1059" s="146">
        <v>22222</v>
      </c>
    </row>
    <row r="1060" spans="1:11" x14ac:dyDescent="0.25">
      <c r="A1060" s="76" t="s">
        <v>2017</v>
      </c>
      <c r="B1060" s="4" t="s">
        <v>66</v>
      </c>
      <c r="C1060" s="33" t="s">
        <v>179</v>
      </c>
      <c r="D1060" s="33" t="s">
        <v>179</v>
      </c>
      <c r="E1060" s="33" t="s">
        <v>873</v>
      </c>
      <c r="F1060" s="92">
        <v>11160107</v>
      </c>
      <c r="G1060" s="175">
        <v>42562</v>
      </c>
      <c r="H1060" s="91" t="s">
        <v>2052</v>
      </c>
      <c r="I1060" s="217" t="s">
        <v>2053</v>
      </c>
      <c r="J1060" s="65" t="s">
        <v>2054</v>
      </c>
      <c r="K1060" s="146">
        <v>50700</v>
      </c>
    </row>
    <row r="1061" spans="1:11" x14ac:dyDescent="0.25">
      <c r="A1061" s="76" t="s">
        <v>2017</v>
      </c>
      <c r="B1061" s="4" t="s">
        <v>66</v>
      </c>
      <c r="C1061" s="33" t="s">
        <v>179</v>
      </c>
      <c r="D1061" s="33" t="s">
        <v>179</v>
      </c>
      <c r="E1061" s="33" t="s">
        <v>873</v>
      </c>
      <c r="F1061" s="92">
        <v>11160108</v>
      </c>
      <c r="G1061" s="175">
        <v>42562</v>
      </c>
      <c r="H1061" s="91" t="s">
        <v>2055</v>
      </c>
      <c r="I1061" s="91" t="s">
        <v>117</v>
      </c>
      <c r="J1061" s="7" t="s">
        <v>67</v>
      </c>
      <c r="K1061" s="146">
        <v>32740</v>
      </c>
    </row>
    <row r="1062" spans="1:11" x14ac:dyDescent="0.25">
      <c r="A1062" s="76" t="s">
        <v>2017</v>
      </c>
      <c r="B1062" s="75" t="s">
        <v>30</v>
      </c>
      <c r="C1062" s="33" t="s">
        <v>179</v>
      </c>
      <c r="D1062" s="33" t="s">
        <v>179</v>
      </c>
      <c r="E1062" s="33" t="s">
        <v>18</v>
      </c>
      <c r="F1062" s="92">
        <v>8682757</v>
      </c>
      <c r="G1062" s="175">
        <v>42562</v>
      </c>
      <c r="H1062" s="91" t="s">
        <v>2056</v>
      </c>
      <c r="I1062" s="91" t="s">
        <v>2057</v>
      </c>
      <c r="J1062" s="65" t="s">
        <v>2058</v>
      </c>
      <c r="K1062" s="146">
        <v>60316</v>
      </c>
    </row>
    <row r="1063" spans="1:11" x14ac:dyDescent="0.25">
      <c r="A1063" s="76" t="s">
        <v>2017</v>
      </c>
      <c r="B1063" s="75" t="s">
        <v>30</v>
      </c>
      <c r="C1063" s="33" t="s">
        <v>179</v>
      </c>
      <c r="D1063" s="33" t="s">
        <v>179</v>
      </c>
      <c r="E1063" s="33" t="s">
        <v>873</v>
      </c>
      <c r="F1063" s="92">
        <v>11160109</v>
      </c>
      <c r="G1063" s="175">
        <v>42563</v>
      </c>
      <c r="H1063" s="91" t="s">
        <v>2059</v>
      </c>
      <c r="I1063" s="91" t="s">
        <v>2060</v>
      </c>
      <c r="J1063" s="113" t="s">
        <v>2061</v>
      </c>
      <c r="K1063" s="146">
        <v>1020000</v>
      </c>
    </row>
    <row r="1064" spans="1:11" ht="22.5" x14ac:dyDescent="0.25">
      <c r="A1064" s="76" t="s">
        <v>2017</v>
      </c>
      <c r="B1064" s="4" t="s">
        <v>13</v>
      </c>
      <c r="C1064" s="109" t="s">
        <v>179</v>
      </c>
      <c r="D1064" s="114" t="s">
        <v>179</v>
      </c>
      <c r="E1064" s="101" t="s">
        <v>15</v>
      </c>
      <c r="F1064" s="201">
        <v>101545</v>
      </c>
      <c r="G1064" s="175">
        <v>42571</v>
      </c>
      <c r="H1064" s="225" t="s">
        <v>2062</v>
      </c>
      <c r="I1064" s="227" t="s">
        <v>2020</v>
      </c>
      <c r="J1064" s="113" t="s">
        <v>2033</v>
      </c>
      <c r="K1064" s="146">
        <v>92417</v>
      </c>
    </row>
    <row r="1065" spans="1:11" x14ac:dyDescent="0.25">
      <c r="A1065" s="76" t="s">
        <v>2017</v>
      </c>
      <c r="B1065" s="4" t="s">
        <v>66</v>
      </c>
      <c r="C1065" s="33" t="s">
        <v>179</v>
      </c>
      <c r="D1065" s="33" t="s">
        <v>179</v>
      </c>
      <c r="E1065" s="33" t="s">
        <v>873</v>
      </c>
      <c r="F1065" s="92">
        <v>11160111</v>
      </c>
      <c r="G1065" s="175">
        <v>42570</v>
      </c>
      <c r="H1065" s="91" t="s">
        <v>2063</v>
      </c>
      <c r="I1065" s="91" t="s">
        <v>117</v>
      </c>
      <c r="J1065" s="7" t="s">
        <v>67</v>
      </c>
      <c r="K1065" s="146">
        <v>22116</v>
      </c>
    </row>
    <row r="1066" spans="1:11" x14ac:dyDescent="0.25">
      <c r="A1066" s="76" t="s">
        <v>2017</v>
      </c>
      <c r="B1066" s="4" t="s">
        <v>66</v>
      </c>
      <c r="C1066" s="33" t="s">
        <v>179</v>
      </c>
      <c r="D1066" s="33" t="s">
        <v>179</v>
      </c>
      <c r="E1066" s="33" t="s">
        <v>873</v>
      </c>
      <c r="F1066" s="92">
        <v>11160112</v>
      </c>
      <c r="G1066" s="175">
        <v>42570</v>
      </c>
      <c r="H1066" s="91" t="s">
        <v>2064</v>
      </c>
      <c r="I1066" s="91" t="s">
        <v>117</v>
      </c>
      <c r="J1066" s="7" t="s">
        <v>67</v>
      </c>
      <c r="K1066" s="146">
        <v>18298</v>
      </c>
    </row>
    <row r="1067" spans="1:11" x14ac:dyDescent="0.25">
      <c r="A1067" s="76" t="s">
        <v>2017</v>
      </c>
      <c r="B1067" s="4" t="s">
        <v>66</v>
      </c>
      <c r="C1067" s="33" t="s">
        <v>179</v>
      </c>
      <c r="D1067" s="33" t="s">
        <v>179</v>
      </c>
      <c r="E1067" s="33" t="s">
        <v>873</v>
      </c>
      <c r="F1067" s="92">
        <v>11160113</v>
      </c>
      <c r="G1067" s="175">
        <v>42570</v>
      </c>
      <c r="H1067" s="91" t="s">
        <v>2065</v>
      </c>
      <c r="I1067" s="91" t="s">
        <v>117</v>
      </c>
      <c r="J1067" s="7" t="s">
        <v>67</v>
      </c>
      <c r="K1067" s="146">
        <v>73333</v>
      </c>
    </row>
    <row r="1068" spans="1:11" x14ac:dyDescent="0.25">
      <c r="A1068" s="76" t="s">
        <v>2017</v>
      </c>
      <c r="B1068" s="4" t="s">
        <v>66</v>
      </c>
      <c r="C1068" s="33" t="s">
        <v>179</v>
      </c>
      <c r="D1068" s="33" t="s">
        <v>179</v>
      </c>
      <c r="E1068" s="33" t="s">
        <v>873</v>
      </c>
      <c r="F1068" s="92">
        <v>11160114</v>
      </c>
      <c r="G1068" s="175">
        <v>42570</v>
      </c>
      <c r="H1068" s="91" t="s">
        <v>2066</v>
      </c>
      <c r="I1068" s="91" t="s">
        <v>117</v>
      </c>
      <c r="J1068" s="7" t="s">
        <v>67</v>
      </c>
      <c r="K1068" s="146">
        <v>23381</v>
      </c>
    </row>
    <row r="1069" spans="1:11" x14ac:dyDescent="0.25">
      <c r="A1069" s="76" t="s">
        <v>2017</v>
      </c>
      <c r="B1069" s="4" t="s">
        <v>66</v>
      </c>
      <c r="C1069" s="33" t="s">
        <v>179</v>
      </c>
      <c r="D1069" s="33" t="s">
        <v>179</v>
      </c>
      <c r="E1069" s="33" t="s">
        <v>873</v>
      </c>
      <c r="F1069" s="92">
        <v>11160115</v>
      </c>
      <c r="G1069" s="175">
        <v>42571</v>
      </c>
      <c r="H1069" s="91" t="s">
        <v>2067</v>
      </c>
      <c r="I1069" s="91" t="s">
        <v>117</v>
      </c>
      <c r="J1069" s="7" t="s">
        <v>67</v>
      </c>
      <c r="K1069" s="146">
        <v>200188</v>
      </c>
    </row>
    <row r="1070" spans="1:11" x14ac:dyDescent="0.25">
      <c r="A1070" s="76" t="s">
        <v>2017</v>
      </c>
      <c r="B1070" s="76" t="s">
        <v>55</v>
      </c>
      <c r="C1070" s="33" t="s">
        <v>179</v>
      </c>
      <c r="D1070" s="33" t="s">
        <v>179</v>
      </c>
      <c r="E1070" s="33" t="s">
        <v>873</v>
      </c>
      <c r="F1070" s="92">
        <v>11160116</v>
      </c>
      <c r="G1070" s="175">
        <v>42571</v>
      </c>
      <c r="H1070" s="91" t="s">
        <v>2068</v>
      </c>
      <c r="I1070" s="227" t="s">
        <v>2069</v>
      </c>
      <c r="J1070" s="7" t="s">
        <v>2070</v>
      </c>
      <c r="K1070" s="146">
        <v>176809</v>
      </c>
    </row>
    <row r="1071" spans="1:11" x14ac:dyDescent="0.25">
      <c r="A1071" s="76" t="s">
        <v>2017</v>
      </c>
      <c r="B1071" s="4" t="s">
        <v>13</v>
      </c>
      <c r="C1071" s="33" t="s">
        <v>179</v>
      </c>
      <c r="D1071" s="33" t="s">
        <v>179</v>
      </c>
      <c r="E1071" s="33" t="s">
        <v>18</v>
      </c>
      <c r="F1071" s="92">
        <v>881648</v>
      </c>
      <c r="G1071" s="175">
        <v>42571</v>
      </c>
      <c r="H1071" s="225" t="s">
        <v>2071</v>
      </c>
      <c r="I1071" s="227" t="s">
        <v>2048</v>
      </c>
      <c r="J1071" s="113" t="s">
        <v>1612</v>
      </c>
      <c r="K1071" s="146">
        <v>2812</v>
      </c>
    </row>
    <row r="1072" spans="1:11" x14ac:dyDescent="0.25">
      <c r="A1072" s="76" t="s">
        <v>2017</v>
      </c>
      <c r="B1072" s="4" t="s">
        <v>13</v>
      </c>
      <c r="C1072" s="33" t="s">
        <v>179</v>
      </c>
      <c r="D1072" s="33" t="s">
        <v>179</v>
      </c>
      <c r="E1072" s="33" t="s">
        <v>18</v>
      </c>
      <c r="F1072" s="92">
        <v>881664</v>
      </c>
      <c r="G1072" s="175">
        <v>42571</v>
      </c>
      <c r="H1072" s="225" t="s">
        <v>2072</v>
      </c>
      <c r="I1072" s="227" t="s">
        <v>2048</v>
      </c>
      <c r="J1072" s="113" t="s">
        <v>1612</v>
      </c>
      <c r="K1072" s="146">
        <v>175064</v>
      </c>
    </row>
    <row r="1073" spans="1:11" x14ac:dyDescent="0.25">
      <c r="A1073" s="76" t="s">
        <v>2017</v>
      </c>
      <c r="B1073" s="4" t="s">
        <v>66</v>
      </c>
      <c r="C1073" s="33" t="s">
        <v>179</v>
      </c>
      <c r="D1073" s="33" t="s">
        <v>179</v>
      </c>
      <c r="E1073" s="33" t="s">
        <v>873</v>
      </c>
      <c r="F1073" s="92">
        <v>11160117</v>
      </c>
      <c r="G1073" s="175">
        <v>42572</v>
      </c>
      <c r="H1073" s="91" t="s">
        <v>2066</v>
      </c>
      <c r="I1073" s="91" t="s">
        <v>117</v>
      </c>
      <c r="J1073" s="7" t="s">
        <v>67</v>
      </c>
      <c r="K1073" s="146">
        <v>36343</v>
      </c>
    </row>
    <row r="1074" spans="1:11" x14ac:dyDescent="0.25">
      <c r="A1074" s="76" t="s">
        <v>2017</v>
      </c>
      <c r="B1074" s="75" t="s">
        <v>30</v>
      </c>
      <c r="C1074" s="33" t="s">
        <v>179</v>
      </c>
      <c r="D1074" s="33" t="s">
        <v>179</v>
      </c>
      <c r="E1074" s="33" t="s">
        <v>873</v>
      </c>
      <c r="F1074" s="92">
        <v>11160118</v>
      </c>
      <c r="G1074" s="175">
        <v>42572</v>
      </c>
      <c r="H1074" s="91" t="s">
        <v>2073</v>
      </c>
      <c r="I1074" s="91" t="s">
        <v>2074</v>
      </c>
      <c r="J1074" s="65" t="s">
        <v>2075</v>
      </c>
      <c r="K1074" s="146">
        <v>2249970</v>
      </c>
    </row>
    <row r="1075" spans="1:11" x14ac:dyDescent="0.25">
      <c r="A1075" s="76" t="s">
        <v>2017</v>
      </c>
      <c r="B1075" s="75" t="s">
        <v>30</v>
      </c>
      <c r="C1075" s="33" t="s">
        <v>179</v>
      </c>
      <c r="D1075" s="33" t="s">
        <v>179</v>
      </c>
      <c r="E1075" s="33" t="s">
        <v>873</v>
      </c>
      <c r="F1075" s="92">
        <v>11160119</v>
      </c>
      <c r="G1075" s="175">
        <v>42573</v>
      </c>
      <c r="H1075" s="91" t="s">
        <v>2076</v>
      </c>
      <c r="I1075" s="227" t="s">
        <v>2077</v>
      </c>
      <c r="J1075" s="115" t="s">
        <v>2078</v>
      </c>
      <c r="K1075" s="146">
        <v>987700</v>
      </c>
    </row>
    <row r="1076" spans="1:11" x14ac:dyDescent="0.25">
      <c r="A1076" s="76" t="s">
        <v>2017</v>
      </c>
      <c r="B1076" s="4" t="s">
        <v>13</v>
      </c>
      <c r="C1076" s="109" t="s">
        <v>179</v>
      </c>
      <c r="D1076" s="114" t="s">
        <v>179</v>
      </c>
      <c r="E1076" s="92" t="s">
        <v>18</v>
      </c>
      <c r="F1076" s="92">
        <v>882124</v>
      </c>
      <c r="G1076" s="175">
        <v>42573</v>
      </c>
      <c r="H1076" s="225" t="s">
        <v>2079</v>
      </c>
      <c r="I1076" s="227" t="s">
        <v>2048</v>
      </c>
      <c r="J1076" s="113" t="s">
        <v>1612</v>
      </c>
      <c r="K1076" s="146">
        <v>319001</v>
      </c>
    </row>
    <row r="1077" spans="1:11" x14ac:dyDescent="0.25">
      <c r="A1077" s="76" t="s">
        <v>2017</v>
      </c>
      <c r="B1077" s="75" t="s">
        <v>30</v>
      </c>
      <c r="C1077" s="33" t="s">
        <v>179</v>
      </c>
      <c r="D1077" s="33" t="s">
        <v>179</v>
      </c>
      <c r="E1077" s="33" t="s">
        <v>18</v>
      </c>
      <c r="F1077" s="92">
        <v>354</v>
      </c>
      <c r="G1077" s="175">
        <v>42576</v>
      </c>
      <c r="H1077" s="91" t="s">
        <v>2080</v>
      </c>
      <c r="I1077" s="217" t="s">
        <v>2081</v>
      </c>
      <c r="J1077" s="65" t="s">
        <v>2082</v>
      </c>
      <c r="K1077" s="146">
        <v>39999</v>
      </c>
    </row>
    <row r="1078" spans="1:11" x14ac:dyDescent="0.25">
      <c r="A1078" s="76" t="s">
        <v>2017</v>
      </c>
      <c r="B1078" s="4" t="s">
        <v>66</v>
      </c>
      <c r="C1078" s="33" t="s">
        <v>179</v>
      </c>
      <c r="D1078" s="33" t="s">
        <v>179</v>
      </c>
      <c r="E1078" s="33" t="s">
        <v>873</v>
      </c>
      <c r="F1078" s="92">
        <v>11160120</v>
      </c>
      <c r="G1078" s="175">
        <v>42577</v>
      </c>
      <c r="H1078" s="91" t="s">
        <v>2083</v>
      </c>
      <c r="I1078" s="91" t="s">
        <v>117</v>
      </c>
      <c r="J1078" s="7" t="s">
        <v>67</v>
      </c>
      <c r="K1078" s="146">
        <v>109466</v>
      </c>
    </row>
    <row r="1079" spans="1:11" x14ac:dyDescent="0.25">
      <c r="A1079" s="76" t="s">
        <v>2017</v>
      </c>
      <c r="B1079" s="75" t="s">
        <v>30</v>
      </c>
      <c r="C1079" s="33" t="s">
        <v>179</v>
      </c>
      <c r="D1079" s="33" t="s">
        <v>179</v>
      </c>
      <c r="E1079" s="33" t="s">
        <v>873</v>
      </c>
      <c r="F1079" s="92">
        <v>11160121</v>
      </c>
      <c r="G1079" s="175">
        <v>42578</v>
      </c>
      <c r="H1079" s="226" t="s">
        <v>2084</v>
      </c>
      <c r="I1079" s="227" t="s">
        <v>2085</v>
      </c>
      <c r="J1079" s="115" t="s">
        <v>2086</v>
      </c>
      <c r="K1079" s="146">
        <v>880000</v>
      </c>
    </row>
    <row r="1080" spans="1:11" x14ac:dyDescent="0.25">
      <c r="A1080" s="76" t="s">
        <v>2017</v>
      </c>
      <c r="B1080" s="4" t="s">
        <v>66</v>
      </c>
      <c r="C1080" s="33" t="s">
        <v>179</v>
      </c>
      <c r="D1080" s="33" t="s">
        <v>179</v>
      </c>
      <c r="E1080" s="33" t="s">
        <v>852</v>
      </c>
      <c r="F1080" s="92">
        <v>11160025</v>
      </c>
      <c r="G1080" s="175">
        <v>42578</v>
      </c>
      <c r="H1080" s="91" t="s">
        <v>2087</v>
      </c>
      <c r="I1080" s="227" t="s">
        <v>2023</v>
      </c>
      <c r="J1080" s="113" t="s">
        <v>2024</v>
      </c>
      <c r="K1080" s="146">
        <v>626000</v>
      </c>
    </row>
    <row r="1081" spans="1:11" x14ac:dyDescent="0.25">
      <c r="A1081" s="76" t="s">
        <v>2017</v>
      </c>
      <c r="B1081" s="4" t="s">
        <v>66</v>
      </c>
      <c r="C1081" s="33" t="s">
        <v>179</v>
      </c>
      <c r="D1081" s="33" t="s">
        <v>179</v>
      </c>
      <c r="E1081" s="33" t="s">
        <v>873</v>
      </c>
      <c r="F1081" s="92">
        <v>11160122</v>
      </c>
      <c r="G1081" s="175">
        <v>42578</v>
      </c>
      <c r="H1081" s="91" t="s">
        <v>2088</v>
      </c>
      <c r="I1081" s="91" t="s">
        <v>117</v>
      </c>
      <c r="J1081" s="7" t="s">
        <v>67</v>
      </c>
      <c r="K1081" s="146">
        <v>107466</v>
      </c>
    </row>
    <row r="1082" spans="1:11" x14ac:dyDescent="0.25">
      <c r="A1082" s="76" t="s">
        <v>2017</v>
      </c>
      <c r="B1082" s="4" t="s">
        <v>13</v>
      </c>
      <c r="C1082" s="33" t="s">
        <v>179</v>
      </c>
      <c r="D1082" s="33" t="s">
        <v>179</v>
      </c>
      <c r="E1082" s="116" t="s">
        <v>18</v>
      </c>
      <c r="F1082" s="92">
        <v>6364950</v>
      </c>
      <c r="G1082" s="202">
        <v>42578</v>
      </c>
      <c r="H1082" s="227" t="s">
        <v>2089</v>
      </c>
      <c r="I1082" s="227" t="s">
        <v>2018</v>
      </c>
      <c r="J1082" s="113" t="s">
        <v>434</v>
      </c>
      <c r="K1082" s="146">
        <v>906148</v>
      </c>
    </row>
    <row r="1083" spans="1:11" x14ac:dyDescent="0.25">
      <c r="A1083" s="76" t="s">
        <v>2017</v>
      </c>
      <c r="B1083" s="4" t="s">
        <v>66</v>
      </c>
      <c r="C1083" s="33" t="s">
        <v>179</v>
      </c>
      <c r="D1083" s="33" t="s">
        <v>179</v>
      </c>
      <c r="E1083" s="33" t="s">
        <v>873</v>
      </c>
      <c r="F1083" s="92">
        <v>11160123</v>
      </c>
      <c r="G1083" s="175">
        <v>42579</v>
      </c>
      <c r="H1083" s="91" t="s">
        <v>2090</v>
      </c>
      <c r="I1083" s="91" t="s">
        <v>117</v>
      </c>
      <c r="J1083" s="7" t="s">
        <v>67</v>
      </c>
      <c r="K1083" s="146">
        <v>73333</v>
      </c>
    </row>
    <row r="1084" spans="1:11" x14ac:dyDescent="0.25">
      <c r="A1084" s="76" t="s">
        <v>2017</v>
      </c>
      <c r="B1084" s="4" t="s">
        <v>66</v>
      </c>
      <c r="C1084" s="33" t="s">
        <v>179</v>
      </c>
      <c r="D1084" s="33" t="s">
        <v>179</v>
      </c>
      <c r="E1084" s="33" t="s">
        <v>873</v>
      </c>
      <c r="F1084" s="92">
        <v>11160124</v>
      </c>
      <c r="G1084" s="175">
        <v>42579</v>
      </c>
      <c r="H1084" s="91" t="s">
        <v>2091</v>
      </c>
      <c r="I1084" s="91" t="s">
        <v>117</v>
      </c>
      <c r="J1084" s="7" t="s">
        <v>67</v>
      </c>
      <c r="K1084" s="146">
        <v>115856</v>
      </c>
    </row>
    <row r="1085" spans="1:11" x14ac:dyDescent="0.25">
      <c r="A1085" s="76" t="s">
        <v>2017</v>
      </c>
      <c r="B1085" s="4" t="s">
        <v>66</v>
      </c>
      <c r="C1085" s="33" t="s">
        <v>179</v>
      </c>
      <c r="D1085" s="33" t="s">
        <v>179</v>
      </c>
      <c r="E1085" s="33" t="s">
        <v>873</v>
      </c>
      <c r="F1085" s="92">
        <v>11160125</v>
      </c>
      <c r="G1085" s="175">
        <v>42580</v>
      </c>
      <c r="H1085" s="91" t="s">
        <v>2092</v>
      </c>
      <c r="I1085" s="91" t="s">
        <v>117</v>
      </c>
      <c r="J1085" s="7" t="s">
        <v>67</v>
      </c>
      <c r="K1085" s="146">
        <v>53733</v>
      </c>
    </row>
    <row r="1086" spans="1:11" x14ac:dyDescent="0.25">
      <c r="A1086" s="76" t="s">
        <v>2147</v>
      </c>
      <c r="B1086" s="4" t="s">
        <v>30</v>
      </c>
      <c r="C1086" s="4" t="s">
        <v>2096</v>
      </c>
      <c r="D1086" s="4" t="s">
        <v>2096</v>
      </c>
      <c r="E1086" s="4" t="s">
        <v>873</v>
      </c>
      <c r="F1086" s="4">
        <v>1160056</v>
      </c>
      <c r="G1086" s="247">
        <v>42557</v>
      </c>
      <c r="H1086" s="76" t="s">
        <v>2097</v>
      </c>
      <c r="I1086" s="76" t="s">
        <v>2098</v>
      </c>
      <c r="J1086" s="5" t="s">
        <v>2099</v>
      </c>
      <c r="K1086" s="163">
        <v>440300</v>
      </c>
    </row>
    <row r="1087" spans="1:11" x14ac:dyDescent="0.25">
      <c r="A1087" s="76" t="s">
        <v>2147</v>
      </c>
      <c r="B1087" s="4" t="s">
        <v>30</v>
      </c>
      <c r="C1087" s="4" t="s">
        <v>2096</v>
      </c>
      <c r="D1087" s="4" t="s">
        <v>2096</v>
      </c>
      <c r="E1087" s="4" t="s">
        <v>852</v>
      </c>
      <c r="F1087" s="4">
        <v>1160051</v>
      </c>
      <c r="G1087" s="247">
        <v>42563</v>
      </c>
      <c r="H1087" s="76" t="s">
        <v>2100</v>
      </c>
      <c r="I1087" s="76" t="s">
        <v>2101</v>
      </c>
      <c r="J1087" s="5" t="s">
        <v>2102</v>
      </c>
      <c r="K1087" s="163">
        <v>120000</v>
      </c>
    </row>
    <row r="1088" spans="1:11" x14ac:dyDescent="0.25">
      <c r="A1088" s="76" t="s">
        <v>2147</v>
      </c>
      <c r="B1088" s="4" t="s">
        <v>30</v>
      </c>
      <c r="C1088" s="4" t="s">
        <v>2096</v>
      </c>
      <c r="D1088" s="4" t="s">
        <v>2096</v>
      </c>
      <c r="E1088" s="4" t="s">
        <v>852</v>
      </c>
      <c r="F1088" s="4">
        <v>1160052</v>
      </c>
      <c r="G1088" s="247">
        <v>42563</v>
      </c>
      <c r="H1088" s="76" t="s">
        <v>2103</v>
      </c>
      <c r="I1088" s="76" t="s">
        <v>2104</v>
      </c>
      <c r="J1088" s="5" t="s">
        <v>2105</v>
      </c>
      <c r="K1088" s="163">
        <v>340364</v>
      </c>
    </row>
    <row r="1089" spans="1:11" x14ac:dyDescent="0.25">
      <c r="A1089" s="76" t="s">
        <v>2147</v>
      </c>
      <c r="B1089" s="4" t="s">
        <v>30</v>
      </c>
      <c r="C1089" s="4" t="s">
        <v>2096</v>
      </c>
      <c r="D1089" s="4" t="s">
        <v>2096</v>
      </c>
      <c r="E1089" s="4" t="s">
        <v>852</v>
      </c>
      <c r="F1089" s="4">
        <v>1160053</v>
      </c>
      <c r="G1089" s="247">
        <v>42565</v>
      </c>
      <c r="H1089" s="76" t="s">
        <v>2106</v>
      </c>
      <c r="I1089" s="76" t="s">
        <v>2107</v>
      </c>
      <c r="J1089" s="5" t="s">
        <v>2108</v>
      </c>
      <c r="K1089" s="163">
        <v>172550</v>
      </c>
    </row>
    <row r="1090" spans="1:11" x14ac:dyDescent="0.25">
      <c r="A1090" s="76" t="s">
        <v>2147</v>
      </c>
      <c r="B1090" s="4" t="s">
        <v>30</v>
      </c>
      <c r="C1090" s="4" t="s">
        <v>2096</v>
      </c>
      <c r="D1090" s="4" t="s">
        <v>2096</v>
      </c>
      <c r="E1090" s="4" t="s">
        <v>873</v>
      </c>
      <c r="F1090" s="4">
        <v>1160057</v>
      </c>
      <c r="G1090" s="247">
        <v>42558</v>
      </c>
      <c r="H1090" s="76" t="s">
        <v>2109</v>
      </c>
      <c r="I1090" s="76" t="s">
        <v>2110</v>
      </c>
      <c r="J1090" s="5" t="s">
        <v>2111</v>
      </c>
      <c r="K1090" s="163">
        <v>38000</v>
      </c>
    </row>
    <row r="1091" spans="1:11" x14ac:dyDescent="0.25">
      <c r="A1091" s="76" t="s">
        <v>2147</v>
      </c>
      <c r="B1091" s="4" t="s">
        <v>30</v>
      </c>
      <c r="C1091" s="4" t="s">
        <v>2096</v>
      </c>
      <c r="D1091" s="4" t="s">
        <v>2096</v>
      </c>
      <c r="E1091" s="4" t="s">
        <v>852</v>
      </c>
      <c r="F1091" s="4">
        <v>1160054</v>
      </c>
      <c r="G1091" s="247">
        <v>42571</v>
      </c>
      <c r="H1091" s="76" t="s">
        <v>2112</v>
      </c>
      <c r="I1091" s="76" t="s">
        <v>2113</v>
      </c>
      <c r="J1091" s="5" t="s">
        <v>2114</v>
      </c>
      <c r="K1091" s="163">
        <v>25980</v>
      </c>
    </row>
    <row r="1092" spans="1:11" x14ac:dyDescent="0.25">
      <c r="A1092" s="76" t="s">
        <v>2147</v>
      </c>
      <c r="B1092" s="4" t="s">
        <v>30</v>
      </c>
      <c r="C1092" s="4" t="s">
        <v>2096</v>
      </c>
      <c r="D1092" s="4" t="s">
        <v>2096</v>
      </c>
      <c r="E1092" s="4" t="s">
        <v>852</v>
      </c>
      <c r="F1092" s="4">
        <v>1160055</v>
      </c>
      <c r="G1092" s="247">
        <v>42571</v>
      </c>
      <c r="H1092" s="76" t="s">
        <v>2115</v>
      </c>
      <c r="I1092" s="76" t="s">
        <v>1237</v>
      </c>
      <c r="J1092" s="5" t="s">
        <v>1504</v>
      </c>
      <c r="K1092" s="163">
        <v>32090</v>
      </c>
    </row>
    <row r="1093" spans="1:11" x14ac:dyDescent="0.25">
      <c r="A1093" s="76" t="s">
        <v>2147</v>
      </c>
      <c r="B1093" s="4" t="s">
        <v>30</v>
      </c>
      <c r="C1093" s="4" t="s">
        <v>2096</v>
      </c>
      <c r="D1093" s="4" t="s">
        <v>2096</v>
      </c>
      <c r="E1093" s="4" t="s">
        <v>873</v>
      </c>
      <c r="F1093" s="4">
        <v>1160058</v>
      </c>
      <c r="G1093" s="247">
        <v>42571</v>
      </c>
      <c r="H1093" s="76" t="s">
        <v>2116</v>
      </c>
      <c r="I1093" s="76" t="s">
        <v>2117</v>
      </c>
      <c r="J1093" s="5" t="s">
        <v>2118</v>
      </c>
      <c r="K1093" s="163">
        <v>360000</v>
      </c>
    </row>
    <row r="1094" spans="1:11" x14ac:dyDescent="0.25">
      <c r="A1094" s="76" t="s">
        <v>2147</v>
      </c>
      <c r="B1094" s="4" t="s">
        <v>30</v>
      </c>
      <c r="C1094" s="4" t="s">
        <v>2096</v>
      </c>
      <c r="D1094" s="4" t="s">
        <v>2096</v>
      </c>
      <c r="E1094" s="4" t="s">
        <v>852</v>
      </c>
      <c r="F1094" s="4">
        <v>1160056</v>
      </c>
      <c r="G1094" s="247">
        <v>42572</v>
      </c>
      <c r="H1094" s="76" t="s">
        <v>2119</v>
      </c>
      <c r="I1094" s="76" t="s">
        <v>313</v>
      </c>
      <c r="J1094" s="5" t="s">
        <v>314</v>
      </c>
      <c r="K1094" s="163">
        <v>1847183</v>
      </c>
    </row>
    <row r="1095" spans="1:11" x14ac:dyDescent="0.25">
      <c r="A1095" s="76" t="s">
        <v>2147</v>
      </c>
      <c r="B1095" s="4" t="s">
        <v>30</v>
      </c>
      <c r="C1095" s="4" t="s">
        <v>2096</v>
      </c>
      <c r="D1095" s="4" t="s">
        <v>2096</v>
      </c>
      <c r="E1095" s="4" t="s">
        <v>852</v>
      </c>
      <c r="F1095" s="4">
        <v>1160057</v>
      </c>
      <c r="G1095" s="247">
        <v>42576</v>
      </c>
      <c r="H1095" s="76" t="s">
        <v>2120</v>
      </c>
      <c r="I1095" s="76" t="s">
        <v>2121</v>
      </c>
      <c r="J1095" s="5" t="s">
        <v>2122</v>
      </c>
      <c r="K1095" s="163">
        <v>68755</v>
      </c>
    </row>
    <row r="1096" spans="1:11" x14ac:dyDescent="0.25">
      <c r="A1096" s="76" t="s">
        <v>2147</v>
      </c>
      <c r="B1096" s="4" t="s">
        <v>30</v>
      </c>
      <c r="C1096" s="4" t="s">
        <v>2096</v>
      </c>
      <c r="D1096" s="4" t="s">
        <v>2096</v>
      </c>
      <c r="E1096" s="4" t="s">
        <v>873</v>
      </c>
      <c r="F1096" s="4">
        <v>1160059</v>
      </c>
      <c r="G1096" s="247">
        <v>42580</v>
      </c>
      <c r="H1096" s="76" t="s">
        <v>2123</v>
      </c>
      <c r="I1096" s="76" t="s">
        <v>302</v>
      </c>
      <c r="J1096" s="5" t="s">
        <v>303</v>
      </c>
      <c r="K1096" s="163">
        <v>778543</v>
      </c>
    </row>
    <row r="1097" spans="1:11" x14ac:dyDescent="0.25">
      <c r="A1097" s="76" t="s">
        <v>2147</v>
      </c>
      <c r="B1097" s="4" t="s">
        <v>30</v>
      </c>
      <c r="C1097" s="4" t="s">
        <v>2096</v>
      </c>
      <c r="D1097" s="4" t="s">
        <v>2096</v>
      </c>
      <c r="E1097" s="4" t="s">
        <v>852</v>
      </c>
      <c r="F1097" s="4">
        <v>1160058</v>
      </c>
      <c r="G1097" s="247">
        <v>42580</v>
      </c>
      <c r="H1097" s="76" t="s">
        <v>2124</v>
      </c>
      <c r="I1097" s="76" t="s">
        <v>2125</v>
      </c>
      <c r="J1097" s="5" t="s">
        <v>2126</v>
      </c>
      <c r="K1097" s="163">
        <v>199800</v>
      </c>
    </row>
    <row r="1098" spans="1:11" x14ac:dyDescent="0.25">
      <c r="A1098" s="76" t="s">
        <v>2147</v>
      </c>
      <c r="B1098" s="4" t="s">
        <v>30</v>
      </c>
      <c r="C1098" s="4" t="s">
        <v>2096</v>
      </c>
      <c r="D1098" s="4" t="s">
        <v>2096</v>
      </c>
      <c r="E1098" s="4" t="s">
        <v>852</v>
      </c>
      <c r="F1098" s="4">
        <v>1160059</v>
      </c>
      <c r="G1098" s="247">
        <v>42580</v>
      </c>
      <c r="H1098" s="76" t="s">
        <v>2127</v>
      </c>
      <c r="I1098" s="76" t="s">
        <v>2128</v>
      </c>
      <c r="J1098" s="5" t="s">
        <v>2129</v>
      </c>
      <c r="K1098" s="163">
        <v>158850</v>
      </c>
    </row>
    <row r="1099" spans="1:11" x14ac:dyDescent="0.25">
      <c r="A1099" s="76" t="s">
        <v>2147</v>
      </c>
      <c r="B1099" s="4" t="s">
        <v>30</v>
      </c>
      <c r="C1099" s="4" t="s">
        <v>2096</v>
      </c>
      <c r="D1099" s="4" t="s">
        <v>2096</v>
      </c>
      <c r="E1099" s="4" t="s">
        <v>873</v>
      </c>
      <c r="F1099" s="4">
        <v>1160060</v>
      </c>
      <c r="G1099" s="247">
        <v>42580</v>
      </c>
      <c r="H1099" s="76" t="s">
        <v>2130</v>
      </c>
      <c r="I1099" s="76" t="s">
        <v>2131</v>
      </c>
      <c r="J1099" s="5" t="s">
        <v>1973</v>
      </c>
      <c r="K1099" s="163">
        <v>230491</v>
      </c>
    </row>
    <row r="1100" spans="1:11" x14ac:dyDescent="0.25">
      <c r="A1100" s="76" t="s">
        <v>2147</v>
      </c>
      <c r="B1100" s="4" t="s">
        <v>13</v>
      </c>
      <c r="C1100" s="4" t="s">
        <v>2096</v>
      </c>
      <c r="D1100" s="4" t="s">
        <v>2096</v>
      </c>
      <c r="E1100" s="4" t="s">
        <v>236</v>
      </c>
      <c r="F1100" s="4">
        <v>523</v>
      </c>
      <c r="G1100" s="247">
        <v>42563</v>
      </c>
      <c r="H1100" s="76" t="s">
        <v>2132</v>
      </c>
      <c r="I1100" s="76" t="s">
        <v>2133</v>
      </c>
      <c r="J1100" s="5" t="s">
        <v>2134</v>
      </c>
      <c r="K1100" s="163">
        <v>56700</v>
      </c>
    </row>
    <row r="1101" spans="1:11" x14ac:dyDescent="0.25">
      <c r="A1101" s="76" t="s">
        <v>2147</v>
      </c>
      <c r="B1101" s="4" t="s">
        <v>13</v>
      </c>
      <c r="C1101" s="4" t="s">
        <v>2096</v>
      </c>
      <c r="D1101" s="4" t="s">
        <v>2096</v>
      </c>
      <c r="E1101" s="4" t="s">
        <v>236</v>
      </c>
      <c r="F1101" s="4">
        <v>523</v>
      </c>
      <c r="G1101" s="247">
        <v>42563</v>
      </c>
      <c r="H1101" s="76" t="s">
        <v>2135</v>
      </c>
      <c r="I1101" s="76" t="s">
        <v>2133</v>
      </c>
      <c r="J1101" s="5" t="s">
        <v>2134</v>
      </c>
      <c r="K1101" s="163">
        <v>44900</v>
      </c>
    </row>
    <row r="1102" spans="1:11" x14ac:dyDescent="0.25">
      <c r="A1102" s="76" t="s">
        <v>2147</v>
      </c>
      <c r="B1102" s="4" t="s">
        <v>13</v>
      </c>
      <c r="C1102" s="4" t="s">
        <v>2096</v>
      </c>
      <c r="D1102" s="4" t="s">
        <v>2096</v>
      </c>
      <c r="E1102" s="4" t="s">
        <v>236</v>
      </c>
      <c r="F1102" s="4">
        <v>523</v>
      </c>
      <c r="G1102" s="247">
        <v>42563</v>
      </c>
      <c r="H1102" s="76" t="s">
        <v>2136</v>
      </c>
      <c r="I1102" s="76" t="s">
        <v>2133</v>
      </c>
      <c r="J1102" s="5" t="s">
        <v>2134</v>
      </c>
      <c r="K1102" s="163">
        <v>22850</v>
      </c>
    </row>
    <row r="1103" spans="1:11" x14ac:dyDescent="0.25">
      <c r="A1103" s="76" t="s">
        <v>2147</v>
      </c>
      <c r="B1103" s="4" t="s">
        <v>13</v>
      </c>
      <c r="C1103" s="4" t="s">
        <v>2096</v>
      </c>
      <c r="D1103" s="4" t="s">
        <v>2096</v>
      </c>
      <c r="E1103" s="4" t="s">
        <v>236</v>
      </c>
      <c r="F1103" s="4">
        <v>523</v>
      </c>
      <c r="G1103" s="247">
        <v>42563</v>
      </c>
      <c r="H1103" s="76" t="s">
        <v>2137</v>
      </c>
      <c r="I1103" s="76" t="s">
        <v>2133</v>
      </c>
      <c r="J1103" s="5" t="s">
        <v>2134</v>
      </c>
      <c r="K1103" s="163">
        <v>187700</v>
      </c>
    </row>
    <row r="1104" spans="1:11" x14ac:dyDescent="0.25">
      <c r="A1104" s="76" t="s">
        <v>2147</v>
      </c>
      <c r="B1104" s="4" t="s">
        <v>13</v>
      </c>
      <c r="C1104" s="4" t="s">
        <v>2096</v>
      </c>
      <c r="D1104" s="4" t="s">
        <v>2096</v>
      </c>
      <c r="E1104" s="4" t="s">
        <v>236</v>
      </c>
      <c r="F1104" s="4">
        <v>570</v>
      </c>
      <c r="G1104" s="247">
        <v>42572</v>
      </c>
      <c r="H1104" s="76" t="s">
        <v>2138</v>
      </c>
      <c r="I1104" s="76" t="s">
        <v>2133</v>
      </c>
      <c r="J1104" s="5" t="s">
        <v>2134</v>
      </c>
      <c r="K1104" s="163">
        <v>37700</v>
      </c>
    </row>
    <row r="1105" spans="1:11" x14ac:dyDescent="0.25">
      <c r="A1105" s="76" t="s">
        <v>2147</v>
      </c>
      <c r="B1105" s="4" t="s">
        <v>13</v>
      </c>
      <c r="C1105" s="4" t="s">
        <v>2096</v>
      </c>
      <c r="D1105" s="4" t="s">
        <v>2096</v>
      </c>
      <c r="E1105" s="4" t="s">
        <v>236</v>
      </c>
      <c r="F1105" s="4">
        <v>527</v>
      </c>
      <c r="G1105" s="247">
        <v>42563</v>
      </c>
      <c r="H1105" s="76" t="s">
        <v>2139</v>
      </c>
      <c r="I1105" s="76" t="s">
        <v>2140</v>
      </c>
      <c r="J1105" s="5" t="s">
        <v>2141</v>
      </c>
      <c r="K1105" s="163">
        <v>81000</v>
      </c>
    </row>
    <row r="1106" spans="1:11" x14ac:dyDescent="0.25">
      <c r="A1106" s="76" t="s">
        <v>2147</v>
      </c>
      <c r="B1106" s="4" t="s">
        <v>13</v>
      </c>
      <c r="C1106" s="4" t="s">
        <v>2096</v>
      </c>
      <c r="D1106" s="4" t="s">
        <v>2096</v>
      </c>
      <c r="E1106" s="4" t="s">
        <v>236</v>
      </c>
      <c r="F1106" s="4">
        <v>528</v>
      </c>
      <c r="G1106" s="247">
        <v>42563</v>
      </c>
      <c r="H1106" s="76" t="s">
        <v>2139</v>
      </c>
      <c r="I1106" s="76" t="s">
        <v>2140</v>
      </c>
      <c r="J1106" s="5" t="s">
        <v>2141</v>
      </c>
      <c r="K1106" s="163">
        <v>50500</v>
      </c>
    </row>
    <row r="1107" spans="1:11" x14ac:dyDescent="0.25">
      <c r="A1107" s="76" t="s">
        <v>2147</v>
      </c>
      <c r="B1107" s="4" t="s">
        <v>13</v>
      </c>
      <c r="C1107" s="4" t="s">
        <v>2096</v>
      </c>
      <c r="D1107" s="4" t="s">
        <v>2096</v>
      </c>
      <c r="E1107" s="4" t="s">
        <v>236</v>
      </c>
      <c r="F1107" s="4">
        <v>529</v>
      </c>
      <c r="G1107" s="247">
        <v>42563</v>
      </c>
      <c r="H1107" s="76" t="s">
        <v>2139</v>
      </c>
      <c r="I1107" s="76" t="s">
        <v>2140</v>
      </c>
      <c r="J1107" s="5" t="s">
        <v>2141</v>
      </c>
      <c r="K1107" s="163">
        <v>45500</v>
      </c>
    </row>
    <row r="1108" spans="1:11" x14ac:dyDescent="0.25">
      <c r="A1108" s="76" t="s">
        <v>2147</v>
      </c>
      <c r="B1108" s="4" t="s">
        <v>13</v>
      </c>
      <c r="C1108" s="4" t="s">
        <v>2096</v>
      </c>
      <c r="D1108" s="4" t="s">
        <v>2096</v>
      </c>
      <c r="E1108" s="4" t="s">
        <v>236</v>
      </c>
      <c r="F1108" s="4">
        <v>530</v>
      </c>
      <c r="G1108" s="247">
        <v>42563</v>
      </c>
      <c r="H1108" s="76" t="s">
        <v>2139</v>
      </c>
      <c r="I1108" s="76" t="s">
        <v>2140</v>
      </c>
      <c r="J1108" s="5" t="s">
        <v>2141</v>
      </c>
      <c r="K1108" s="163">
        <v>88100</v>
      </c>
    </row>
    <row r="1109" spans="1:11" x14ac:dyDescent="0.25">
      <c r="A1109" s="76" t="s">
        <v>2147</v>
      </c>
      <c r="B1109" s="4" t="s">
        <v>13</v>
      </c>
      <c r="C1109" s="4" t="s">
        <v>2096</v>
      </c>
      <c r="D1109" s="4" t="s">
        <v>2096</v>
      </c>
      <c r="E1109" s="4" t="s">
        <v>236</v>
      </c>
      <c r="F1109" s="4">
        <v>531</v>
      </c>
      <c r="G1109" s="247">
        <v>42563</v>
      </c>
      <c r="H1109" s="76" t="s">
        <v>2139</v>
      </c>
      <c r="I1109" s="76" t="s">
        <v>2140</v>
      </c>
      <c r="J1109" s="5" t="s">
        <v>2141</v>
      </c>
      <c r="K1109" s="163">
        <v>82200</v>
      </c>
    </row>
    <row r="1110" spans="1:11" x14ac:dyDescent="0.25">
      <c r="A1110" s="76" t="s">
        <v>2147</v>
      </c>
      <c r="B1110" s="4" t="s">
        <v>13</v>
      </c>
      <c r="C1110" s="4" t="s">
        <v>2096</v>
      </c>
      <c r="D1110" s="4" t="s">
        <v>2096</v>
      </c>
      <c r="E1110" s="4" t="s">
        <v>236</v>
      </c>
      <c r="F1110" s="4">
        <v>524</v>
      </c>
      <c r="G1110" s="247">
        <v>42563</v>
      </c>
      <c r="H1110" s="76" t="s">
        <v>2142</v>
      </c>
      <c r="I1110" s="76" t="s">
        <v>2140</v>
      </c>
      <c r="J1110" s="5" t="s">
        <v>2141</v>
      </c>
      <c r="K1110" s="163">
        <v>872800</v>
      </c>
    </row>
    <row r="1111" spans="1:11" x14ac:dyDescent="0.25">
      <c r="A1111" s="76" t="s">
        <v>2147</v>
      </c>
      <c r="B1111" s="4" t="s">
        <v>13</v>
      </c>
      <c r="C1111" s="4" t="s">
        <v>2096</v>
      </c>
      <c r="D1111" s="4" t="s">
        <v>2096</v>
      </c>
      <c r="E1111" s="4" t="s">
        <v>236</v>
      </c>
      <c r="F1111" s="4">
        <v>532</v>
      </c>
      <c r="G1111" s="247">
        <v>42563</v>
      </c>
      <c r="H1111" s="76" t="s">
        <v>2143</v>
      </c>
      <c r="I1111" s="76" t="s">
        <v>2140</v>
      </c>
      <c r="J1111" s="5" t="s">
        <v>2141</v>
      </c>
      <c r="K1111" s="163">
        <v>258700</v>
      </c>
    </row>
    <row r="1112" spans="1:11" x14ac:dyDescent="0.25">
      <c r="A1112" s="76" t="s">
        <v>2147</v>
      </c>
      <c r="B1112" s="4" t="s">
        <v>13</v>
      </c>
      <c r="C1112" s="4" t="s">
        <v>2096</v>
      </c>
      <c r="D1112" s="4" t="s">
        <v>2096</v>
      </c>
      <c r="E1112" s="4" t="s">
        <v>236</v>
      </c>
      <c r="F1112" s="4">
        <v>525</v>
      </c>
      <c r="G1112" s="247">
        <v>42563</v>
      </c>
      <c r="H1112" s="76" t="s">
        <v>2144</v>
      </c>
      <c r="I1112" s="76" t="s">
        <v>2140</v>
      </c>
      <c r="J1112" s="5" t="s">
        <v>2141</v>
      </c>
      <c r="K1112" s="163">
        <v>866400</v>
      </c>
    </row>
    <row r="1113" spans="1:11" x14ac:dyDescent="0.25">
      <c r="A1113" s="76" t="s">
        <v>2147</v>
      </c>
      <c r="B1113" s="4" t="s">
        <v>13</v>
      </c>
      <c r="C1113" s="4" t="s">
        <v>2096</v>
      </c>
      <c r="D1113" s="4" t="s">
        <v>2096</v>
      </c>
      <c r="E1113" s="4" t="s">
        <v>236</v>
      </c>
      <c r="F1113" s="4">
        <v>526</v>
      </c>
      <c r="G1113" s="247">
        <v>42563</v>
      </c>
      <c r="H1113" s="76" t="s">
        <v>2145</v>
      </c>
      <c r="I1113" s="76" t="s">
        <v>2140</v>
      </c>
      <c r="J1113" s="5" t="s">
        <v>2141</v>
      </c>
      <c r="K1113" s="163">
        <v>201200</v>
      </c>
    </row>
    <row r="1114" spans="1:11" x14ac:dyDescent="0.25">
      <c r="A1114" s="76" t="s">
        <v>2147</v>
      </c>
      <c r="B1114" s="4" t="s">
        <v>13</v>
      </c>
      <c r="C1114" s="4" t="s">
        <v>2096</v>
      </c>
      <c r="D1114" s="4" t="s">
        <v>2096</v>
      </c>
      <c r="E1114" s="4" t="s">
        <v>236</v>
      </c>
      <c r="F1114" s="4">
        <v>571</v>
      </c>
      <c r="G1114" s="247">
        <v>42572</v>
      </c>
      <c r="H1114" s="76" t="s">
        <v>2146</v>
      </c>
      <c r="I1114" s="76" t="s">
        <v>19</v>
      </c>
      <c r="J1114" s="5" t="s">
        <v>20</v>
      </c>
      <c r="K1114" s="163">
        <v>24944</v>
      </c>
    </row>
    <row r="1115" spans="1:11" x14ac:dyDescent="0.25">
      <c r="A1115" s="76" t="s">
        <v>2147</v>
      </c>
      <c r="B1115" s="4" t="s">
        <v>13</v>
      </c>
      <c r="C1115" s="4" t="s">
        <v>2096</v>
      </c>
      <c r="D1115" s="4" t="s">
        <v>2096</v>
      </c>
      <c r="E1115" s="4" t="s">
        <v>236</v>
      </c>
      <c r="F1115" s="4">
        <v>572</v>
      </c>
      <c r="G1115" s="247">
        <v>42572</v>
      </c>
      <c r="H1115" s="76" t="s">
        <v>2146</v>
      </c>
      <c r="I1115" s="76" t="s">
        <v>19</v>
      </c>
      <c r="J1115" s="5" t="s">
        <v>20</v>
      </c>
      <c r="K1115" s="163">
        <v>748</v>
      </c>
    </row>
  </sheetData>
  <dataValidations count="43">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32:D114 C340:C367 C459:D505 D444:D456 C444:C458 C429:D443 G471 C523:D523 C524:C527 C528:D528 C529 C530:D533 C534:C536 C537:D538 C539:C540 C542:C545 C546:D547 C548:C583 C584:D593 C595:D600 C602:D612 C754:C842 C982:D1033 C506:C522 G5:G65 C1086:D1115 C219:C253"/>
    <dataValidation type="list" allowBlank="1" showInputMessage="1" showErrorMessage="1" sqref="A32:A81">
      <formula1>$W$5:$W$5</formula1>
    </dataValidation>
    <dataValidation type="list" allowBlank="1" showInputMessage="1" showErrorMessage="1" sqref="B53">
      <formula1>$X$5:$X$8</formula1>
    </dataValidation>
    <dataValidation type="list" allowBlank="1" showInputMessage="1" showErrorMessage="1" sqref="B49 B46:B47 B32:B43">
      <formula1>$X$5:$X$5</formula1>
    </dataValidation>
    <dataValidation type="list" allowBlank="1" showInputMessage="1" showErrorMessage="1" sqref="E70:E71 E75:E77 E79:E80">
      <formula1>$HQ$64949:$HQ$64953</formula1>
    </dataValidation>
    <dataValidation type="list" allowBlank="1" showInputMessage="1" showErrorMessage="1" sqref="E78 E81 E72:E74 E32:E69">
      <formula1>$Y$5:$Y$5</formula1>
    </dataValidation>
    <dataValidation type="list" allowBlank="1" showInputMessage="1" showErrorMessage="1" sqref="B82:B94 B96:B97 B99:B104">
      <formula1>$IP$65370:$IP$65378</formula1>
    </dataValidation>
    <dataValidation type="list" allowBlank="1" showInputMessage="1" showErrorMessage="1" sqref="E82:E106">
      <formula1>$IQ$65370:$IQ$65374</formula1>
    </dataValidation>
    <dataValidation type="list" allowBlank="1" showInputMessage="1" showErrorMessage="1" sqref="B105:B106">
      <formula1>$IP$65370:$IP$65379</formula1>
    </dataValidation>
    <dataValidation type="list" allowBlank="1" showInputMessage="1" showErrorMessage="1" sqref="L107">
      <formula1>$IO$63604:$IO$63624</formula1>
    </dataValidation>
    <dataValidation type="list" allowBlank="1" showInputMessage="1" showErrorMessage="1" sqref="B124:B125 B162:B163 B157:B160 B152:B153 B150 B145:B146 B141:B143 B137:B139 B134:B135 B130:B132 B165:B175">
      <formula1>$B$4:$B$5</formula1>
    </dataValidation>
    <dataValidation type="list" allowBlank="1" showInputMessage="1" sqref="B244:B251 B242 B235:B238 B219:B227">
      <formula1>$IP$54863:$IP$54873</formula1>
    </dataValidation>
    <dataValidation type="list" allowBlank="1" showInputMessage="1" showErrorMessage="1" sqref="B239:B241 B229:B234">
      <formula1>$IP$54894:$IP$54904</formula1>
    </dataValidation>
    <dataValidation type="list" allowBlank="1" showInputMessage="1" showErrorMessage="1" sqref="E254:E274">
      <formula1>$IQ$54928:$IQ$54933</formula1>
    </dataValidation>
    <dataValidation type="list" allowBlank="1" showInputMessage="1" showErrorMessage="1" sqref="A275:A330 B1086:B1115 E1086:E1115">
      <formula1>#REF!</formula1>
    </dataValidation>
    <dataValidation showInputMessage="1" showErrorMessage="1" sqref="C330:D330 C328:C329 C275:D277 C326 C327:D327 C280:D325 D339"/>
    <dataValidation type="list" allowBlank="1" showInputMessage="1" showErrorMessage="1" sqref="B342:B344 B354 B351 B368:B378">
      <formula1>$IQ$64995:$IQ$65007</formula1>
    </dataValidation>
    <dataValidation type="list" allowBlank="1" showInputMessage="1" showErrorMessage="1" sqref="E457:E458">
      <formula1>$II$64981:$II$64985</formula1>
    </dataValidation>
    <dataValidation type="list" allowBlank="1" showInputMessage="1" showErrorMessage="1" sqref="A603:A607 A584:A594 A596:A599">
      <formula1>$HK$62464:$HK$65499</formula1>
    </dataValidation>
    <dataValidation type="list" allowBlank="1" showInputMessage="1" showErrorMessage="1" sqref="A611:A612 A602">
      <formula1>$HJ$62515:$HJ$65499</formula1>
    </dataValidation>
    <dataValidation type="list" allowBlank="1" showInputMessage="1" showErrorMessage="1" sqref="A608:A610 A600:A601 A595">
      <formula1>$HJ$62465:$HJ$65499</formula1>
    </dataValidation>
    <dataValidation type="list" allowBlank="1" showInputMessage="1" showErrorMessage="1" sqref="E754:E842">
      <formula1>$IQ$65133:$IQ$65137</formula1>
    </dataValidation>
    <dataValidation type="list" allowBlank="1" showInputMessage="1" showErrorMessage="1" sqref="B785 B804:B806 B801 B792:B794 B781:B783 B777:B778 B761:B770 B754:B759">
      <formula1>$IP$65133:$IP$65143</formula1>
    </dataValidation>
    <dataValidation type="list" allowBlank="1" showInputMessage="1" showErrorMessage="1" sqref="A1066">
      <formula1>$P$5:$P$635</formula1>
    </dataValidation>
    <dataValidation type="list" allowBlank="1" showInputMessage="1" showErrorMessage="1" sqref="E1065:E1085 E1043:E1063 E1041">
      <formula1>$T$5:$T$14</formula1>
    </dataValidation>
    <dataValidation type="list" allowBlank="1" showInputMessage="1" showErrorMessage="1" sqref="A1069 A1071">
      <formula1>$P$5:$P$732</formula1>
    </dataValidation>
    <dataValidation type="list" allowBlank="1" showInputMessage="1" showErrorMessage="1" sqref="A1065">
      <formula1>$P$5:$P$736</formula1>
    </dataValidation>
    <dataValidation type="list" allowBlank="1" showInputMessage="1" showErrorMessage="1" sqref="A1052 A1055">
      <formula1>$P$5:$P$724</formula1>
    </dataValidation>
    <dataValidation type="list" allowBlank="1" showInputMessage="1" showErrorMessage="1" sqref="A1079">
      <formula1>$P$5:$P$713</formula1>
    </dataValidation>
    <dataValidation type="list" allowBlank="1" showInputMessage="1" showErrorMessage="1" sqref="A1042:A1043 A1053:A1054 A1080 A1082">
      <formula1>$P$5:$P$731</formula1>
    </dataValidation>
    <dataValidation type="list" allowBlank="1" showInputMessage="1" showErrorMessage="1" sqref="A1044:A1045 A1047:A1051">
      <formula1>$P$5:$P$733</formula1>
    </dataValidation>
    <dataValidation type="list" allowBlank="1" showInputMessage="1" showErrorMessage="1" sqref="A1085">
      <formula1>$P$5:$P$726</formula1>
    </dataValidation>
    <dataValidation type="list" allowBlank="1" showInputMessage="1" showErrorMessage="1" sqref="A1084">
      <formula1>$P$5:$P$706</formula1>
    </dataValidation>
    <dataValidation type="list" allowBlank="1" showInputMessage="1" showErrorMessage="1" sqref="A1081 A1076 A1072">
      <formula1>$P$5:$P$714</formula1>
    </dataValidation>
    <dataValidation type="list" allowBlank="1" showInputMessage="1" showErrorMessage="1" sqref="B1074:B1075 B1079 B1044:B1045 B1062:B1063 B1077 B1049">
      <formula1>$Q$5:$Q$15</formula1>
    </dataValidation>
    <dataValidation type="list" allowBlank="1" showInputMessage="1" showErrorMessage="1" sqref="A1077 A1056 A1046">
      <formula1>$P$5:$P$728</formula1>
    </dataValidation>
    <dataValidation type="list" allowBlank="1" showInputMessage="1" showErrorMessage="1" sqref="A1057 A1041 A1075">
      <formula1>$P$5:$P$729</formula1>
    </dataValidation>
    <dataValidation type="list" allowBlank="1" showInputMessage="1" showErrorMessage="1" sqref="A1067 A1063:A1064">
      <formula1>$P$5:$P$727</formula1>
    </dataValidation>
    <dataValidation type="list" allowBlank="1" showInputMessage="1" showErrorMessage="1" sqref="A1058:A1062 A1070 A1073:A1074">
      <formula1>$P$5:$P$725</formula1>
    </dataValidation>
    <dataValidation type="list" allowBlank="1" showInputMessage="1" showErrorMessage="1" sqref="E1042 E1064">
      <formula1>$T$5:$T$12</formula1>
    </dataValidation>
    <dataValidation type="list" allowBlank="1" showInputMessage="1" showErrorMessage="1" sqref="A1078 A1068">
      <formula1>$P$5:$P$734</formula1>
    </dataValidation>
    <dataValidation type="list" allowBlank="1" showInputMessage="1" showErrorMessage="1" sqref="A1083">
      <formula1>$P$5:$P$735</formula1>
    </dataValidation>
    <dataValidation type="list" allowBlank="1" showInputMessage="1" showErrorMessage="1" sqref="E340:E384">
      <formula1>$IR$64995:$IR$65000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Parada Gavilán</dc:creator>
  <cp:lastModifiedBy>Sandra Díaz Salazar</cp:lastModifiedBy>
  <dcterms:created xsi:type="dcterms:W3CDTF">2016-08-26T11:17:52Z</dcterms:created>
  <dcterms:modified xsi:type="dcterms:W3CDTF">2016-08-30T15:30:56Z</dcterms:modified>
</cp:coreProperties>
</file>